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ВТБ\Desktop\Finance\Factor Models\"/>
    </mc:Choice>
  </mc:AlternateContent>
  <bookViews>
    <workbookView xWindow="0" yWindow="0" windowWidth="28800" windowHeight="11730" firstSheet="1" activeTab="4"/>
  </bookViews>
  <sheets>
    <sheet name="Цены" sheetId="1" r:id="rId1"/>
    <sheet name="Цены годовые" sheetId="6" r:id="rId2"/>
    <sheet name="Доходность" sheetId="10" r:id="rId3"/>
    <sheet name="Взвешенная доходность" sheetId="12" r:id="rId4"/>
    <sheet name="Портфели" sheetId="11" r:id="rId5"/>
    <sheet name="Акции в обращении" sheetId="5" r:id="rId6"/>
    <sheet name="Собственный капитал" sheetId="2" r:id="rId7"/>
    <sheet name="Общие активы" sheetId="3" r:id="rId8"/>
    <sheet name="Капитализация" sheetId="7" r:id="rId9"/>
    <sheet name="Мультипликатор BM" sheetId="8" r:id="rId10"/>
    <sheet name="Операционная рентабельность" sheetId="9" r:id="rId11"/>
    <sheet name="Рост активов" sheetId="4" r:id="rId12"/>
  </sheets>
  <definedNames>
    <definedName name="_xlnm._FilterDatabase" localSheetId="3" hidden="1">'Взвешенная доходность'!$A$2:$C$723</definedName>
    <definedName name="_xlnm._FilterDatabase" localSheetId="2" hidden="1">Доходность!$A$2:$C$723</definedName>
    <definedName name="_xlnm._FilterDatabase" localSheetId="8" hidden="1">Капитализация!$A$2:$C$723</definedName>
    <definedName name="_xlnm._FilterDatabase" localSheetId="9" hidden="1">'Мультипликатор BM'!$A$2:$C$723</definedName>
    <definedName name="_xlnm._FilterDatabase" localSheetId="0" hidden="1">Цены!$A$2:$H$723</definedName>
    <definedName name="_xlnm._FilterDatabase" localSheetId="1" hidden="1">'Цены годовые'!$A$2:$C$723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4" i="11" l="1"/>
  <c r="E34" i="11" s="1"/>
  <c r="F34" i="11" s="1"/>
  <c r="G34" i="11" s="1"/>
  <c r="H34" i="11" s="1"/>
  <c r="I34" i="11" s="1"/>
  <c r="J34" i="11" s="1"/>
  <c r="K34" i="11" s="1"/>
  <c r="L34" i="11" s="1"/>
  <c r="M34" i="11" s="1"/>
  <c r="D35" i="11"/>
  <c r="E35" i="11"/>
  <c r="F35" i="11"/>
  <c r="G35" i="11" s="1"/>
  <c r="H35" i="11" s="1"/>
  <c r="I35" i="11" s="1"/>
  <c r="J35" i="11" s="1"/>
  <c r="K35" i="11" s="1"/>
  <c r="L35" i="11" s="1"/>
  <c r="M35" i="11" s="1"/>
  <c r="D36" i="11"/>
  <c r="E36" i="11" s="1"/>
  <c r="F36" i="11" s="1"/>
  <c r="G36" i="11" s="1"/>
  <c r="H36" i="11" s="1"/>
  <c r="I36" i="11" s="1"/>
  <c r="J36" i="11" s="1"/>
  <c r="K36" i="11" s="1"/>
  <c r="L36" i="11" s="1"/>
  <c r="M36" i="11" s="1"/>
  <c r="D37" i="11"/>
  <c r="E37" i="11"/>
  <c r="F37" i="11" s="1"/>
  <c r="G37" i="11" s="1"/>
  <c r="H37" i="11" s="1"/>
  <c r="I37" i="11" s="1"/>
  <c r="J37" i="11" s="1"/>
  <c r="K37" i="11" s="1"/>
  <c r="L37" i="11" s="1"/>
  <c r="M37" i="11" s="1"/>
  <c r="D38" i="11"/>
  <c r="E38" i="11" s="1"/>
  <c r="F38" i="11" s="1"/>
  <c r="G38" i="11" s="1"/>
  <c r="H38" i="11" s="1"/>
  <c r="I38" i="11" s="1"/>
  <c r="J38" i="11" s="1"/>
  <c r="K38" i="11" s="1"/>
  <c r="L38" i="11" s="1"/>
  <c r="M38" i="11" s="1"/>
  <c r="D39" i="11"/>
  <c r="E39" i="11"/>
  <c r="F39" i="11"/>
  <c r="G39" i="11" s="1"/>
  <c r="H39" i="11" s="1"/>
  <c r="I39" i="11" s="1"/>
  <c r="J39" i="11" s="1"/>
  <c r="K39" i="11" s="1"/>
  <c r="L39" i="11" s="1"/>
  <c r="M39" i="11" s="1"/>
  <c r="D40" i="11"/>
  <c r="E40" i="11" s="1"/>
  <c r="F40" i="11" s="1"/>
  <c r="G40" i="11" s="1"/>
  <c r="H40" i="11" s="1"/>
  <c r="I40" i="11" s="1"/>
  <c r="J40" i="11" s="1"/>
  <c r="K40" i="11" s="1"/>
  <c r="L40" i="11" s="1"/>
  <c r="M40" i="11" s="1"/>
  <c r="D41" i="11"/>
  <c r="E41" i="11"/>
  <c r="F41" i="11" s="1"/>
  <c r="G41" i="11" s="1"/>
  <c r="H41" i="11" s="1"/>
  <c r="I41" i="11" s="1"/>
  <c r="J41" i="11" s="1"/>
  <c r="K41" i="11" s="1"/>
  <c r="L41" i="11" s="1"/>
  <c r="M41" i="11" s="1"/>
  <c r="D42" i="11"/>
  <c r="E42" i="11" s="1"/>
  <c r="F42" i="11" s="1"/>
  <c r="G42" i="11" s="1"/>
  <c r="H42" i="11" s="1"/>
  <c r="I42" i="11" s="1"/>
  <c r="J42" i="11" s="1"/>
  <c r="K42" i="11" s="1"/>
  <c r="L42" i="11" s="1"/>
  <c r="M42" i="11" s="1"/>
  <c r="D43" i="11"/>
  <c r="E43" i="11"/>
  <c r="F43" i="11"/>
  <c r="G43" i="11" s="1"/>
  <c r="H43" i="11" s="1"/>
  <c r="I43" i="11" s="1"/>
  <c r="J43" i="11" s="1"/>
  <c r="K43" i="11" s="1"/>
  <c r="L43" i="11" s="1"/>
  <c r="M43" i="11" s="1"/>
  <c r="D44" i="11"/>
  <c r="E44" i="11" s="1"/>
  <c r="F44" i="11" s="1"/>
  <c r="G44" i="11" s="1"/>
  <c r="H44" i="11" s="1"/>
  <c r="I44" i="11" s="1"/>
  <c r="J44" i="11" s="1"/>
  <c r="K44" i="11" s="1"/>
  <c r="L44" i="11" s="1"/>
  <c r="M44" i="11" s="1"/>
  <c r="D45" i="11"/>
  <c r="E45" i="11"/>
  <c r="F45" i="11" s="1"/>
  <c r="G45" i="11" s="1"/>
  <c r="H45" i="11" s="1"/>
  <c r="I45" i="11" s="1"/>
  <c r="J45" i="11" s="1"/>
  <c r="K45" i="11" s="1"/>
  <c r="L45" i="11" s="1"/>
  <c r="M45" i="11" s="1"/>
  <c r="E33" i="11"/>
  <c r="F33" i="11" s="1"/>
  <c r="G33" i="11" s="1"/>
  <c r="H33" i="11" s="1"/>
  <c r="I33" i="11" s="1"/>
  <c r="J33" i="11" s="1"/>
  <c r="K33" i="11" s="1"/>
  <c r="L33" i="11" s="1"/>
  <c r="M33" i="11" s="1"/>
  <c r="D33" i="11"/>
  <c r="D18" i="11"/>
  <c r="E18" i="11"/>
  <c r="F18" i="11"/>
  <c r="G18" i="11"/>
  <c r="H18" i="11"/>
  <c r="I18" i="11"/>
  <c r="J18" i="11"/>
  <c r="K18" i="11"/>
  <c r="L18" i="11"/>
  <c r="C18" i="11"/>
  <c r="D3" i="11"/>
  <c r="E3" i="11"/>
  <c r="F3" i="11"/>
  <c r="G3" i="11"/>
  <c r="H3" i="11"/>
  <c r="I3" i="11"/>
  <c r="J3" i="11"/>
  <c r="K3" i="11"/>
  <c r="L3" i="11"/>
  <c r="C3" i="11"/>
  <c r="C29" i="11"/>
  <c r="D29" i="11"/>
  <c r="E29" i="11"/>
  <c r="F29" i="11"/>
  <c r="G29" i="11"/>
  <c r="H29" i="11"/>
  <c r="I29" i="11"/>
  <c r="J29" i="11"/>
  <c r="K29" i="11"/>
  <c r="L29" i="11"/>
  <c r="D28" i="11"/>
  <c r="D30" i="11" s="1"/>
  <c r="E28" i="11"/>
  <c r="E30" i="11" s="1"/>
  <c r="F28" i="11"/>
  <c r="G28" i="11"/>
  <c r="G30" i="11" s="1"/>
  <c r="H28" i="11"/>
  <c r="H30" i="11" s="1"/>
  <c r="I28" i="11"/>
  <c r="I30" i="11" s="1"/>
  <c r="J28" i="11"/>
  <c r="J30" i="11" s="1"/>
  <c r="K28" i="11"/>
  <c r="L28" i="11"/>
  <c r="L30" i="11" s="1"/>
  <c r="C28" i="11"/>
  <c r="C30" i="11" s="1"/>
  <c r="C26" i="11"/>
  <c r="D26" i="11"/>
  <c r="E26" i="11"/>
  <c r="F26" i="11"/>
  <c r="G26" i="11"/>
  <c r="H26" i="11"/>
  <c r="I26" i="11"/>
  <c r="J26" i="11"/>
  <c r="K26" i="11"/>
  <c r="L26" i="11"/>
  <c r="D25" i="11"/>
  <c r="E25" i="11"/>
  <c r="E27" i="11" s="1"/>
  <c r="F25" i="11"/>
  <c r="G25" i="11"/>
  <c r="H25" i="11"/>
  <c r="I25" i="11"/>
  <c r="I27" i="11" s="1"/>
  <c r="J25" i="11"/>
  <c r="K25" i="11"/>
  <c r="L25" i="11"/>
  <c r="C25" i="11"/>
  <c r="F27" i="11"/>
  <c r="C23" i="11"/>
  <c r="D23" i="11"/>
  <c r="E23" i="11"/>
  <c r="F23" i="11"/>
  <c r="G23" i="11"/>
  <c r="H23" i="11"/>
  <c r="I23" i="11"/>
  <c r="J23" i="11"/>
  <c r="K23" i="11"/>
  <c r="L23" i="11"/>
  <c r="D22" i="11"/>
  <c r="E22" i="11"/>
  <c r="F22" i="11"/>
  <c r="G22" i="11"/>
  <c r="H22" i="11"/>
  <c r="H24" i="11" s="1"/>
  <c r="I22" i="11"/>
  <c r="J22" i="11"/>
  <c r="K22" i="11"/>
  <c r="L22" i="11"/>
  <c r="C22" i="11"/>
  <c r="C20" i="11"/>
  <c r="D20" i="11"/>
  <c r="E20" i="11"/>
  <c r="F20" i="11"/>
  <c r="G20" i="11"/>
  <c r="H20" i="11"/>
  <c r="I20" i="11"/>
  <c r="J20" i="11"/>
  <c r="K20" i="11"/>
  <c r="L20" i="11"/>
  <c r="D19" i="11"/>
  <c r="D21" i="11" s="1"/>
  <c r="E19" i="11"/>
  <c r="F19" i="11"/>
  <c r="G19" i="11"/>
  <c r="G21" i="11" s="1"/>
  <c r="H19" i="11"/>
  <c r="I19" i="11"/>
  <c r="J19" i="11"/>
  <c r="J21" i="11" s="1"/>
  <c r="K19" i="11"/>
  <c r="L19" i="11"/>
  <c r="L21" i="11" s="1"/>
  <c r="C19" i="11"/>
  <c r="C21" i="11" s="1"/>
  <c r="C14" i="11"/>
  <c r="D14" i="11"/>
  <c r="E14" i="11"/>
  <c r="F14" i="11"/>
  <c r="G14" i="11"/>
  <c r="H14" i="11"/>
  <c r="I14" i="11"/>
  <c r="J14" i="11"/>
  <c r="K14" i="11"/>
  <c r="L14" i="11"/>
  <c r="D13" i="11"/>
  <c r="E13" i="11"/>
  <c r="F13" i="11"/>
  <c r="G13" i="11"/>
  <c r="H13" i="11"/>
  <c r="I13" i="11"/>
  <c r="I15" i="11" s="1"/>
  <c r="J13" i="11"/>
  <c r="K13" i="11"/>
  <c r="L13" i="11"/>
  <c r="C13" i="11"/>
  <c r="C11" i="11"/>
  <c r="D11" i="11"/>
  <c r="E11" i="11"/>
  <c r="F11" i="11"/>
  <c r="G11" i="11"/>
  <c r="H11" i="11"/>
  <c r="I11" i="11"/>
  <c r="J11" i="11"/>
  <c r="K11" i="11"/>
  <c r="L11" i="11"/>
  <c r="D10" i="11"/>
  <c r="E10" i="11"/>
  <c r="E12" i="11" s="1"/>
  <c r="F10" i="11"/>
  <c r="G10" i="11"/>
  <c r="H10" i="11"/>
  <c r="I10" i="11"/>
  <c r="J10" i="11"/>
  <c r="K10" i="11"/>
  <c r="L10" i="11"/>
  <c r="C10" i="11"/>
  <c r="C12" i="11" s="1"/>
  <c r="C3" i="7"/>
  <c r="D3" i="7"/>
  <c r="E3" i="7"/>
  <c r="F3" i="7"/>
  <c r="G3" i="7"/>
  <c r="H3" i="7"/>
  <c r="I3" i="7"/>
  <c r="J3" i="7"/>
  <c r="K3" i="7"/>
  <c r="L3" i="7"/>
  <c r="C4" i="7"/>
  <c r="D4" i="7"/>
  <c r="E4" i="7"/>
  <c r="F4" i="7"/>
  <c r="G4" i="7"/>
  <c r="H4" i="7"/>
  <c r="I4" i="7"/>
  <c r="J4" i="7"/>
  <c r="K4" i="7"/>
  <c r="L4" i="7"/>
  <c r="C5" i="7"/>
  <c r="D5" i="7"/>
  <c r="E5" i="7"/>
  <c r="E5" i="12" s="1"/>
  <c r="F5" i="7"/>
  <c r="G5" i="7"/>
  <c r="H5" i="7"/>
  <c r="I5" i="7"/>
  <c r="J5" i="7"/>
  <c r="K5" i="7"/>
  <c r="L5" i="7"/>
  <c r="C6" i="7"/>
  <c r="D6" i="7"/>
  <c r="E6" i="7"/>
  <c r="F6" i="7"/>
  <c r="G6" i="7"/>
  <c r="H6" i="7"/>
  <c r="I6" i="7"/>
  <c r="J6" i="7"/>
  <c r="K6" i="7"/>
  <c r="L6" i="7"/>
  <c r="C7" i="7"/>
  <c r="D7" i="7"/>
  <c r="E7" i="7"/>
  <c r="F7" i="7"/>
  <c r="G7" i="7"/>
  <c r="H7" i="7"/>
  <c r="I7" i="7"/>
  <c r="J7" i="7"/>
  <c r="K7" i="7"/>
  <c r="L7" i="7"/>
  <c r="C8" i="7"/>
  <c r="D8" i="7"/>
  <c r="E8" i="7"/>
  <c r="F8" i="7"/>
  <c r="G8" i="7"/>
  <c r="H8" i="7"/>
  <c r="I8" i="7"/>
  <c r="J8" i="7"/>
  <c r="K8" i="7"/>
  <c r="L8" i="7"/>
  <c r="C9" i="7"/>
  <c r="D9" i="7"/>
  <c r="E9" i="7"/>
  <c r="F9" i="7"/>
  <c r="G9" i="7"/>
  <c r="H9" i="7"/>
  <c r="I9" i="7"/>
  <c r="J9" i="7"/>
  <c r="K9" i="7"/>
  <c r="L9" i="7"/>
  <c r="C10" i="7"/>
  <c r="D10" i="7"/>
  <c r="E10" i="7"/>
  <c r="F10" i="7"/>
  <c r="G10" i="7"/>
  <c r="H10" i="7"/>
  <c r="I10" i="7"/>
  <c r="J10" i="7"/>
  <c r="K10" i="7"/>
  <c r="L10" i="7"/>
  <c r="C11" i="7"/>
  <c r="D11" i="7"/>
  <c r="E11" i="7"/>
  <c r="F11" i="7"/>
  <c r="G11" i="7"/>
  <c r="H11" i="7"/>
  <c r="I11" i="7"/>
  <c r="J11" i="7"/>
  <c r="K11" i="7"/>
  <c r="L11" i="7"/>
  <c r="C12" i="7"/>
  <c r="D12" i="7"/>
  <c r="E12" i="7"/>
  <c r="F12" i="7"/>
  <c r="G12" i="7"/>
  <c r="H12" i="7"/>
  <c r="I12" i="7"/>
  <c r="J12" i="7"/>
  <c r="K12" i="7"/>
  <c r="L12" i="7"/>
  <c r="C13" i="7"/>
  <c r="D13" i="7"/>
  <c r="E13" i="7"/>
  <c r="F13" i="7"/>
  <c r="G13" i="7"/>
  <c r="H13" i="7"/>
  <c r="I13" i="7"/>
  <c r="J13" i="7"/>
  <c r="K13" i="7"/>
  <c r="L13" i="7"/>
  <c r="C14" i="7"/>
  <c r="D14" i="7"/>
  <c r="E14" i="7"/>
  <c r="F14" i="7"/>
  <c r="G14" i="7"/>
  <c r="H14" i="7"/>
  <c r="I14" i="7"/>
  <c r="J14" i="7"/>
  <c r="K14" i="7"/>
  <c r="L14" i="7"/>
  <c r="C15" i="7"/>
  <c r="D15" i="7"/>
  <c r="E15" i="7"/>
  <c r="F15" i="7"/>
  <c r="G15" i="7"/>
  <c r="H15" i="7"/>
  <c r="I15" i="7"/>
  <c r="J15" i="7"/>
  <c r="K15" i="7"/>
  <c r="L15" i="7"/>
  <c r="C16" i="7"/>
  <c r="D16" i="7"/>
  <c r="E16" i="7"/>
  <c r="F16" i="7"/>
  <c r="G16" i="7"/>
  <c r="H16" i="7"/>
  <c r="I16" i="7"/>
  <c r="J16" i="7"/>
  <c r="K16" i="7"/>
  <c r="L16" i="7"/>
  <c r="C17" i="7"/>
  <c r="D17" i="7"/>
  <c r="E17" i="7"/>
  <c r="F17" i="7"/>
  <c r="G17" i="7"/>
  <c r="H17" i="7"/>
  <c r="I17" i="7"/>
  <c r="J17" i="7"/>
  <c r="K17" i="7"/>
  <c r="L17" i="7"/>
  <c r="C18" i="7"/>
  <c r="D18" i="7"/>
  <c r="E18" i="7"/>
  <c r="F18" i="7"/>
  <c r="G18" i="7"/>
  <c r="H18" i="7"/>
  <c r="I18" i="7"/>
  <c r="J18" i="7"/>
  <c r="K18" i="7"/>
  <c r="L18" i="7"/>
  <c r="C19" i="7"/>
  <c r="D19" i="7"/>
  <c r="E19" i="7"/>
  <c r="F19" i="7"/>
  <c r="G19" i="7"/>
  <c r="H19" i="7"/>
  <c r="I19" i="7"/>
  <c r="J19" i="7"/>
  <c r="K19" i="7"/>
  <c r="L19" i="7"/>
  <c r="C20" i="7"/>
  <c r="D20" i="7"/>
  <c r="E20" i="7"/>
  <c r="F20" i="7"/>
  <c r="G20" i="7"/>
  <c r="H20" i="7"/>
  <c r="I20" i="7"/>
  <c r="J20" i="7"/>
  <c r="K20" i="7"/>
  <c r="L20" i="7"/>
  <c r="C21" i="7"/>
  <c r="D21" i="7"/>
  <c r="E21" i="7"/>
  <c r="F21" i="7"/>
  <c r="G21" i="7"/>
  <c r="H21" i="7"/>
  <c r="I21" i="7"/>
  <c r="J21" i="7"/>
  <c r="K21" i="7"/>
  <c r="L21" i="7"/>
  <c r="C22" i="7"/>
  <c r="D22" i="7"/>
  <c r="E22" i="7"/>
  <c r="F22" i="7"/>
  <c r="G22" i="7"/>
  <c r="H22" i="7"/>
  <c r="I22" i="7"/>
  <c r="J22" i="7"/>
  <c r="K22" i="7"/>
  <c r="L22" i="7"/>
  <c r="C23" i="7"/>
  <c r="D23" i="7"/>
  <c r="E23" i="7"/>
  <c r="F23" i="7"/>
  <c r="G23" i="7"/>
  <c r="H23" i="7"/>
  <c r="I23" i="7"/>
  <c r="J23" i="7"/>
  <c r="K23" i="7"/>
  <c r="L23" i="7"/>
  <c r="C24" i="7"/>
  <c r="D24" i="7"/>
  <c r="E24" i="7"/>
  <c r="F24" i="7"/>
  <c r="G24" i="7"/>
  <c r="H24" i="7"/>
  <c r="I24" i="7"/>
  <c r="J24" i="7"/>
  <c r="K24" i="7"/>
  <c r="L24" i="7"/>
  <c r="C25" i="7"/>
  <c r="D25" i="7"/>
  <c r="E25" i="7"/>
  <c r="F25" i="7"/>
  <c r="G25" i="7"/>
  <c r="H25" i="7"/>
  <c r="I25" i="7"/>
  <c r="J25" i="7"/>
  <c r="K25" i="7"/>
  <c r="L25" i="7"/>
  <c r="C26" i="7"/>
  <c r="D26" i="7"/>
  <c r="E26" i="7"/>
  <c r="F26" i="7"/>
  <c r="G26" i="7"/>
  <c r="H26" i="7"/>
  <c r="I26" i="7"/>
  <c r="J26" i="7"/>
  <c r="K26" i="7"/>
  <c r="L26" i="7"/>
  <c r="C27" i="7"/>
  <c r="D27" i="7"/>
  <c r="E27" i="7"/>
  <c r="F27" i="7"/>
  <c r="G27" i="7"/>
  <c r="H27" i="7"/>
  <c r="I27" i="7"/>
  <c r="J27" i="7"/>
  <c r="K27" i="7"/>
  <c r="L27" i="7"/>
  <c r="C28" i="7"/>
  <c r="D28" i="7"/>
  <c r="E28" i="7"/>
  <c r="F28" i="7"/>
  <c r="G28" i="7"/>
  <c r="H28" i="7"/>
  <c r="I28" i="7"/>
  <c r="J28" i="7"/>
  <c r="K28" i="7"/>
  <c r="L28" i="7"/>
  <c r="C29" i="7"/>
  <c r="D29" i="7"/>
  <c r="E29" i="7"/>
  <c r="F29" i="7"/>
  <c r="G29" i="7"/>
  <c r="H29" i="7"/>
  <c r="I29" i="7"/>
  <c r="J29" i="7"/>
  <c r="K29" i="7"/>
  <c r="L29" i="7"/>
  <c r="C30" i="7"/>
  <c r="D30" i="7"/>
  <c r="E30" i="7"/>
  <c r="F30" i="7"/>
  <c r="G30" i="7"/>
  <c r="H30" i="7"/>
  <c r="I30" i="7"/>
  <c r="J30" i="7"/>
  <c r="K30" i="7"/>
  <c r="L30" i="7"/>
  <c r="C31" i="7"/>
  <c r="D31" i="7"/>
  <c r="E31" i="7"/>
  <c r="F31" i="7"/>
  <c r="G31" i="7"/>
  <c r="H31" i="7"/>
  <c r="I31" i="7"/>
  <c r="J31" i="7"/>
  <c r="K31" i="7"/>
  <c r="L31" i="7"/>
  <c r="C32" i="7"/>
  <c r="D32" i="7"/>
  <c r="E32" i="7"/>
  <c r="F32" i="7"/>
  <c r="G32" i="7"/>
  <c r="H32" i="7"/>
  <c r="I32" i="7"/>
  <c r="J32" i="7"/>
  <c r="K32" i="7"/>
  <c r="L32" i="7"/>
  <c r="C33" i="7"/>
  <c r="D33" i="7"/>
  <c r="E33" i="7"/>
  <c r="F33" i="7"/>
  <c r="G33" i="7"/>
  <c r="H33" i="7"/>
  <c r="I33" i="7"/>
  <c r="J33" i="7"/>
  <c r="K33" i="7"/>
  <c r="L33" i="7"/>
  <c r="C34" i="7"/>
  <c r="D34" i="7"/>
  <c r="E34" i="7"/>
  <c r="F34" i="7"/>
  <c r="G34" i="7"/>
  <c r="H34" i="7"/>
  <c r="I34" i="7"/>
  <c r="J34" i="7"/>
  <c r="K34" i="7"/>
  <c r="L34" i="7"/>
  <c r="C35" i="7"/>
  <c r="D35" i="7"/>
  <c r="E35" i="7"/>
  <c r="F35" i="7"/>
  <c r="G35" i="7"/>
  <c r="H35" i="7"/>
  <c r="I35" i="7"/>
  <c r="J35" i="7"/>
  <c r="K35" i="7"/>
  <c r="L35" i="7"/>
  <c r="C36" i="7"/>
  <c r="D36" i="7"/>
  <c r="E36" i="7"/>
  <c r="F36" i="7"/>
  <c r="G36" i="7"/>
  <c r="H36" i="7"/>
  <c r="I36" i="7"/>
  <c r="J36" i="7"/>
  <c r="K36" i="7"/>
  <c r="L36" i="7"/>
  <c r="C37" i="7"/>
  <c r="D37" i="7"/>
  <c r="E37" i="7"/>
  <c r="F37" i="7"/>
  <c r="G37" i="7"/>
  <c r="H37" i="7"/>
  <c r="I37" i="7"/>
  <c r="J37" i="7"/>
  <c r="K37" i="7"/>
  <c r="L37" i="7"/>
  <c r="C38" i="7"/>
  <c r="D38" i="7"/>
  <c r="E38" i="7"/>
  <c r="F38" i="7"/>
  <c r="G38" i="7"/>
  <c r="H38" i="7"/>
  <c r="I38" i="7"/>
  <c r="J38" i="7"/>
  <c r="K38" i="7"/>
  <c r="L38" i="7"/>
  <c r="C39" i="7"/>
  <c r="D39" i="7"/>
  <c r="E39" i="7"/>
  <c r="F39" i="7"/>
  <c r="G39" i="7"/>
  <c r="H39" i="7"/>
  <c r="I39" i="7"/>
  <c r="J39" i="7"/>
  <c r="K39" i="7"/>
  <c r="L39" i="7"/>
  <c r="C40" i="7"/>
  <c r="D40" i="7"/>
  <c r="E40" i="7"/>
  <c r="F40" i="7"/>
  <c r="G40" i="7"/>
  <c r="H40" i="7"/>
  <c r="I40" i="7"/>
  <c r="J40" i="7"/>
  <c r="K40" i="7"/>
  <c r="L40" i="7"/>
  <c r="C41" i="7"/>
  <c r="D41" i="7"/>
  <c r="E41" i="7"/>
  <c r="F41" i="7"/>
  <c r="G41" i="7"/>
  <c r="H41" i="7"/>
  <c r="I41" i="7"/>
  <c r="J41" i="7"/>
  <c r="K41" i="7"/>
  <c r="L41" i="7"/>
  <c r="C42" i="7"/>
  <c r="D42" i="7"/>
  <c r="E42" i="7"/>
  <c r="F42" i="7"/>
  <c r="G42" i="7"/>
  <c r="H42" i="7"/>
  <c r="I42" i="7"/>
  <c r="J42" i="7"/>
  <c r="K42" i="7"/>
  <c r="L42" i="7"/>
  <c r="C43" i="7"/>
  <c r="D43" i="7"/>
  <c r="E43" i="7"/>
  <c r="F43" i="7"/>
  <c r="G43" i="7"/>
  <c r="H43" i="7"/>
  <c r="I43" i="7"/>
  <c r="J43" i="7"/>
  <c r="K43" i="7"/>
  <c r="L43" i="7"/>
  <c r="C44" i="7"/>
  <c r="D44" i="7"/>
  <c r="E44" i="7"/>
  <c r="F44" i="7"/>
  <c r="G44" i="7"/>
  <c r="H44" i="7"/>
  <c r="I44" i="7"/>
  <c r="J44" i="7"/>
  <c r="K44" i="7"/>
  <c r="L44" i="7"/>
  <c r="C45" i="7"/>
  <c r="D45" i="7"/>
  <c r="E45" i="7"/>
  <c r="F45" i="7"/>
  <c r="G45" i="7"/>
  <c r="H45" i="7"/>
  <c r="I45" i="7"/>
  <c r="J45" i="7"/>
  <c r="K45" i="7"/>
  <c r="L45" i="7"/>
  <c r="C46" i="7"/>
  <c r="D46" i="7"/>
  <c r="E46" i="7"/>
  <c r="F46" i="7"/>
  <c r="G46" i="7"/>
  <c r="H46" i="7"/>
  <c r="I46" i="7"/>
  <c r="J46" i="7"/>
  <c r="K46" i="7"/>
  <c r="L46" i="7"/>
  <c r="C47" i="7"/>
  <c r="D47" i="7"/>
  <c r="E47" i="7"/>
  <c r="F47" i="7"/>
  <c r="G47" i="7"/>
  <c r="H47" i="7"/>
  <c r="I47" i="7"/>
  <c r="J47" i="7"/>
  <c r="K47" i="7"/>
  <c r="L47" i="7"/>
  <c r="C48" i="7"/>
  <c r="D48" i="7"/>
  <c r="E48" i="7"/>
  <c r="F48" i="7"/>
  <c r="G48" i="7"/>
  <c r="H48" i="7"/>
  <c r="I48" i="7"/>
  <c r="J48" i="7"/>
  <c r="K48" i="7"/>
  <c r="L48" i="7"/>
  <c r="C49" i="7"/>
  <c r="D49" i="7"/>
  <c r="E49" i="7"/>
  <c r="F49" i="7"/>
  <c r="G49" i="7"/>
  <c r="H49" i="7"/>
  <c r="I49" i="7"/>
  <c r="J49" i="7"/>
  <c r="K49" i="7"/>
  <c r="L49" i="7"/>
  <c r="C50" i="7"/>
  <c r="D50" i="7"/>
  <c r="E50" i="7"/>
  <c r="F50" i="7"/>
  <c r="G50" i="7"/>
  <c r="H50" i="7"/>
  <c r="I50" i="7"/>
  <c r="J50" i="7"/>
  <c r="K50" i="7"/>
  <c r="L50" i="7"/>
  <c r="C51" i="7"/>
  <c r="D51" i="7"/>
  <c r="E51" i="7"/>
  <c r="F51" i="7"/>
  <c r="G51" i="7"/>
  <c r="H51" i="7"/>
  <c r="I51" i="7"/>
  <c r="J51" i="7"/>
  <c r="K51" i="7"/>
  <c r="L51" i="7"/>
  <c r="C52" i="7"/>
  <c r="D52" i="7"/>
  <c r="E52" i="7"/>
  <c r="F52" i="7"/>
  <c r="G52" i="7"/>
  <c r="H52" i="7"/>
  <c r="I52" i="7"/>
  <c r="J52" i="7"/>
  <c r="K52" i="7"/>
  <c r="L52" i="7"/>
  <c r="C53" i="7"/>
  <c r="D53" i="7"/>
  <c r="E53" i="7"/>
  <c r="F53" i="7"/>
  <c r="G53" i="7"/>
  <c r="H53" i="7"/>
  <c r="I53" i="7"/>
  <c r="J53" i="7"/>
  <c r="K53" i="7"/>
  <c r="L53" i="7"/>
  <c r="C54" i="7"/>
  <c r="D54" i="7"/>
  <c r="E54" i="7"/>
  <c r="F54" i="7"/>
  <c r="G54" i="7"/>
  <c r="H54" i="7"/>
  <c r="I54" i="7"/>
  <c r="J54" i="7"/>
  <c r="K54" i="7"/>
  <c r="L54" i="7"/>
  <c r="C55" i="7"/>
  <c r="D55" i="7"/>
  <c r="E55" i="7"/>
  <c r="F55" i="7"/>
  <c r="G55" i="7"/>
  <c r="H55" i="7"/>
  <c r="I55" i="7"/>
  <c r="J55" i="7"/>
  <c r="K55" i="7"/>
  <c r="L55" i="7"/>
  <c r="C56" i="7"/>
  <c r="D56" i="7"/>
  <c r="E56" i="7"/>
  <c r="F56" i="7"/>
  <c r="G56" i="7"/>
  <c r="H56" i="7"/>
  <c r="I56" i="7"/>
  <c r="J56" i="7"/>
  <c r="K56" i="7"/>
  <c r="L56" i="7"/>
  <c r="C57" i="7"/>
  <c r="D57" i="7"/>
  <c r="E57" i="7"/>
  <c r="F57" i="7"/>
  <c r="G57" i="7"/>
  <c r="H57" i="7"/>
  <c r="I57" i="7"/>
  <c r="J57" i="7"/>
  <c r="K57" i="7"/>
  <c r="L57" i="7"/>
  <c r="C58" i="7"/>
  <c r="D58" i="7"/>
  <c r="E58" i="7"/>
  <c r="F58" i="7"/>
  <c r="G58" i="7"/>
  <c r="H58" i="7"/>
  <c r="I58" i="7"/>
  <c r="J58" i="7"/>
  <c r="K58" i="7"/>
  <c r="L58" i="7"/>
  <c r="C59" i="7"/>
  <c r="D59" i="7"/>
  <c r="E59" i="7"/>
  <c r="F59" i="7"/>
  <c r="G59" i="7"/>
  <c r="H59" i="7"/>
  <c r="I59" i="7"/>
  <c r="J59" i="7"/>
  <c r="K59" i="7"/>
  <c r="L59" i="7"/>
  <c r="C60" i="7"/>
  <c r="D60" i="7"/>
  <c r="E60" i="7"/>
  <c r="F60" i="7"/>
  <c r="G60" i="7"/>
  <c r="H60" i="7"/>
  <c r="I60" i="7"/>
  <c r="J60" i="7"/>
  <c r="K60" i="7"/>
  <c r="L60" i="7"/>
  <c r="C61" i="7"/>
  <c r="D61" i="7"/>
  <c r="E61" i="7"/>
  <c r="F61" i="7"/>
  <c r="G61" i="7"/>
  <c r="H61" i="7"/>
  <c r="I61" i="7"/>
  <c r="J61" i="7"/>
  <c r="K61" i="7"/>
  <c r="L61" i="7"/>
  <c r="C62" i="7"/>
  <c r="D62" i="7"/>
  <c r="E62" i="7"/>
  <c r="F62" i="7"/>
  <c r="G62" i="7"/>
  <c r="H62" i="7"/>
  <c r="I62" i="7"/>
  <c r="J62" i="7"/>
  <c r="K62" i="7"/>
  <c r="L62" i="7"/>
  <c r="C63" i="7"/>
  <c r="D63" i="7"/>
  <c r="E63" i="7"/>
  <c r="F63" i="7"/>
  <c r="G63" i="7"/>
  <c r="H63" i="7"/>
  <c r="I63" i="7"/>
  <c r="J63" i="7"/>
  <c r="K63" i="7"/>
  <c r="L63" i="7"/>
  <c r="C64" i="7"/>
  <c r="D64" i="7"/>
  <c r="E64" i="7"/>
  <c r="F64" i="7"/>
  <c r="G64" i="7"/>
  <c r="H64" i="7"/>
  <c r="I64" i="7"/>
  <c r="J64" i="7"/>
  <c r="K64" i="7"/>
  <c r="L64" i="7"/>
  <c r="C65" i="7"/>
  <c r="D65" i="7"/>
  <c r="E65" i="7"/>
  <c r="F65" i="7"/>
  <c r="G65" i="7"/>
  <c r="H65" i="7"/>
  <c r="I65" i="7"/>
  <c r="J65" i="7"/>
  <c r="K65" i="7"/>
  <c r="L65" i="7"/>
  <c r="C66" i="7"/>
  <c r="D66" i="7"/>
  <c r="E66" i="7"/>
  <c r="F66" i="7"/>
  <c r="G66" i="7"/>
  <c r="H66" i="7"/>
  <c r="I66" i="7"/>
  <c r="J66" i="7"/>
  <c r="K66" i="7"/>
  <c r="L66" i="7"/>
  <c r="C67" i="7"/>
  <c r="D67" i="7"/>
  <c r="E67" i="7"/>
  <c r="F67" i="7"/>
  <c r="G67" i="7"/>
  <c r="H67" i="7"/>
  <c r="I67" i="7"/>
  <c r="J67" i="7"/>
  <c r="K67" i="7"/>
  <c r="L67" i="7"/>
  <c r="C68" i="7"/>
  <c r="D68" i="7"/>
  <c r="E68" i="7"/>
  <c r="F68" i="7"/>
  <c r="G68" i="7"/>
  <c r="H68" i="7"/>
  <c r="I68" i="7"/>
  <c r="J68" i="7"/>
  <c r="K68" i="7"/>
  <c r="L68" i="7"/>
  <c r="C69" i="7"/>
  <c r="D69" i="7"/>
  <c r="E69" i="7"/>
  <c r="F69" i="7"/>
  <c r="G69" i="7"/>
  <c r="H69" i="7"/>
  <c r="I69" i="7"/>
  <c r="J69" i="7"/>
  <c r="K69" i="7"/>
  <c r="L69" i="7"/>
  <c r="C70" i="7"/>
  <c r="D70" i="7"/>
  <c r="E70" i="7"/>
  <c r="F70" i="7"/>
  <c r="G70" i="7"/>
  <c r="H70" i="7"/>
  <c r="I70" i="7"/>
  <c r="J70" i="7"/>
  <c r="K70" i="7"/>
  <c r="L70" i="7"/>
  <c r="C71" i="7"/>
  <c r="D71" i="7"/>
  <c r="E71" i="7"/>
  <c r="F71" i="7"/>
  <c r="G71" i="7"/>
  <c r="H71" i="7"/>
  <c r="I71" i="7"/>
  <c r="J71" i="7"/>
  <c r="J71" i="8" s="1"/>
  <c r="K71" i="7"/>
  <c r="L71" i="7"/>
  <c r="C72" i="7"/>
  <c r="D72" i="7"/>
  <c r="E72" i="7"/>
  <c r="F72" i="7"/>
  <c r="G72" i="7"/>
  <c r="H72" i="7"/>
  <c r="H72" i="8" s="1"/>
  <c r="I72" i="7"/>
  <c r="J72" i="7"/>
  <c r="K72" i="7"/>
  <c r="L72" i="7"/>
  <c r="C73" i="7"/>
  <c r="D73" i="7"/>
  <c r="E73" i="7"/>
  <c r="F73" i="7"/>
  <c r="F73" i="8" s="1"/>
  <c r="G73" i="7"/>
  <c r="H73" i="7"/>
  <c r="I73" i="7"/>
  <c r="J73" i="7"/>
  <c r="K73" i="7"/>
  <c r="L73" i="7"/>
  <c r="C74" i="7"/>
  <c r="D74" i="7"/>
  <c r="D74" i="8" s="1"/>
  <c r="E74" i="7"/>
  <c r="F74" i="7"/>
  <c r="G74" i="7"/>
  <c r="H74" i="7"/>
  <c r="I74" i="7"/>
  <c r="J74" i="7"/>
  <c r="K74" i="7"/>
  <c r="L74" i="7"/>
  <c r="L74" i="8" s="1"/>
  <c r="C75" i="7"/>
  <c r="D75" i="7"/>
  <c r="E75" i="7"/>
  <c r="F75" i="7"/>
  <c r="G75" i="7"/>
  <c r="H75" i="7"/>
  <c r="I75" i="7"/>
  <c r="J75" i="7"/>
  <c r="J75" i="8" s="1"/>
  <c r="K75" i="7"/>
  <c r="L75" i="7"/>
  <c r="C76" i="7"/>
  <c r="D76" i="7"/>
  <c r="E76" i="7"/>
  <c r="F76" i="7"/>
  <c r="G76" i="7"/>
  <c r="H76" i="7"/>
  <c r="H76" i="8" s="1"/>
  <c r="I76" i="7"/>
  <c r="J76" i="7"/>
  <c r="K76" i="7"/>
  <c r="L76" i="7"/>
  <c r="C77" i="7"/>
  <c r="D77" i="7"/>
  <c r="E77" i="7"/>
  <c r="F77" i="7"/>
  <c r="F77" i="8" s="1"/>
  <c r="G77" i="7"/>
  <c r="H77" i="7"/>
  <c r="I77" i="7"/>
  <c r="J77" i="7"/>
  <c r="K77" i="7"/>
  <c r="L77" i="7"/>
  <c r="C78" i="7"/>
  <c r="D78" i="7"/>
  <c r="D78" i="8" s="1"/>
  <c r="E78" i="7"/>
  <c r="F78" i="7"/>
  <c r="G78" i="7"/>
  <c r="H78" i="7"/>
  <c r="I78" i="7"/>
  <c r="J78" i="7"/>
  <c r="K78" i="7"/>
  <c r="L78" i="7"/>
  <c r="L78" i="8" s="1"/>
  <c r="C79" i="7"/>
  <c r="D79" i="7"/>
  <c r="E79" i="7"/>
  <c r="F79" i="7"/>
  <c r="G79" i="7"/>
  <c r="H79" i="7"/>
  <c r="I79" i="7"/>
  <c r="J79" i="7"/>
  <c r="J79" i="8" s="1"/>
  <c r="K79" i="7"/>
  <c r="L79" i="7"/>
  <c r="C80" i="7"/>
  <c r="D80" i="7"/>
  <c r="E80" i="7"/>
  <c r="F80" i="7"/>
  <c r="G80" i="7"/>
  <c r="H80" i="7"/>
  <c r="H80" i="8" s="1"/>
  <c r="I80" i="7"/>
  <c r="J80" i="7"/>
  <c r="K80" i="7"/>
  <c r="L80" i="7"/>
  <c r="C81" i="7"/>
  <c r="D81" i="7"/>
  <c r="E81" i="7"/>
  <c r="F81" i="7"/>
  <c r="F81" i="8" s="1"/>
  <c r="F190" i="8" s="1"/>
  <c r="G81" i="7"/>
  <c r="H81" i="7"/>
  <c r="I81" i="7"/>
  <c r="J81" i="7"/>
  <c r="K81" i="7"/>
  <c r="L81" i="7"/>
  <c r="C82" i="7"/>
  <c r="D82" i="7"/>
  <c r="D82" i="8" s="1"/>
  <c r="E82" i="7"/>
  <c r="F82" i="7"/>
  <c r="G82" i="7"/>
  <c r="H82" i="7"/>
  <c r="I82" i="7"/>
  <c r="J82" i="7"/>
  <c r="K82" i="7"/>
  <c r="L82" i="7"/>
  <c r="L82" i="8" s="1"/>
  <c r="C83" i="7"/>
  <c r="D83" i="7"/>
  <c r="E83" i="7"/>
  <c r="F83" i="7"/>
  <c r="G83" i="7"/>
  <c r="H83" i="7"/>
  <c r="I83" i="7"/>
  <c r="J83" i="7"/>
  <c r="J83" i="8" s="1"/>
  <c r="K83" i="7"/>
  <c r="L83" i="7"/>
  <c r="C84" i="7"/>
  <c r="D84" i="7"/>
  <c r="E84" i="7"/>
  <c r="F84" i="7"/>
  <c r="G84" i="7"/>
  <c r="H84" i="7"/>
  <c r="H84" i="8" s="1"/>
  <c r="I84" i="7"/>
  <c r="J84" i="7"/>
  <c r="K84" i="7"/>
  <c r="L84" i="7"/>
  <c r="C85" i="7"/>
  <c r="D85" i="7"/>
  <c r="E85" i="7"/>
  <c r="F85" i="7"/>
  <c r="F85" i="8" s="1"/>
  <c r="G85" i="7"/>
  <c r="H85" i="7"/>
  <c r="I85" i="7"/>
  <c r="J85" i="7"/>
  <c r="K85" i="7"/>
  <c r="L85" i="7"/>
  <c r="C86" i="7"/>
  <c r="D86" i="7"/>
  <c r="D86" i="8" s="1"/>
  <c r="E86" i="7"/>
  <c r="F86" i="7"/>
  <c r="G86" i="7"/>
  <c r="H86" i="7"/>
  <c r="I86" i="7"/>
  <c r="J86" i="7"/>
  <c r="K86" i="7"/>
  <c r="L86" i="7"/>
  <c r="L86" i="8" s="1"/>
  <c r="C87" i="7"/>
  <c r="D87" i="7"/>
  <c r="E87" i="7"/>
  <c r="F87" i="7"/>
  <c r="G87" i="7"/>
  <c r="H87" i="7"/>
  <c r="I87" i="7"/>
  <c r="J87" i="7"/>
  <c r="J87" i="8" s="1"/>
  <c r="K87" i="7"/>
  <c r="L87" i="7"/>
  <c r="C88" i="7"/>
  <c r="D88" i="7"/>
  <c r="E88" i="7"/>
  <c r="F88" i="7"/>
  <c r="G88" i="7"/>
  <c r="H88" i="7"/>
  <c r="H88" i="8" s="1"/>
  <c r="I88" i="7"/>
  <c r="J88" i="7"/>
  <c r="K88" i="7"/>
  <c r="L88" i="7"/>
  <c r="C89" i="7"/>
  <c r="D89" i="7"/>
  <c r="E89" i="7"/>
  <c r="F89" i="7"/>
  <c r="F89" i="8" s="1"/>
  <c r="G89" i="7"/>
  <c r="H89" i="7"/>
  <c r="I89" i="7"/>
  <c r="J89" i="7"/>
  <c r="K89" i="7"/>
  <c r="L89" i="7"/>
  <c r="C90" i="7"/>
  <c r="D90" i="7"/>
  <c r="D90" i="8" s="1"/>
  <c r="E90" i="7"/>
  <c r="F90" i="7"/>
  <c r="G90" i="7"/>
  <c r="H90" i="7"/>
  <c r="I90" i="7"/>
  <c r="J90" i="7"/>
  <c r="K90" i="7"/>
  <c r="L90" i="7"/>
  <c r="L90" i="8" s="1"/>
  <c r="C91" i="7"/>
  <c r="D91" i="7"/>
  <c r="E91" i="7"/>
  <c r="F91" i="7"/>
  <c r="G91" i="7"/>
  <c r="H91" i="7"/>
  <c r="I91" i="7"/>
  <c r="J91" i="7"/>
  <c r="J91" i="8" s="1"/>
  <c r="K91" i="7"/>
  <c r="L91" i="7"/>
  <c r="C92" i="7"/>
  <c r="D92" i="7"/>
  <c r="E92" i="7"/>
  <c r="F92" i="7"/>
  <c r="G92" i="7"/>
  <c r="H92" i="7"/>
  <c r="H92" i="8" s="1"/>
  <c r="I92" i="7"/>
  <c r="J92" i="7"/>
  <c r="K92" i="7"/>
  <c r="L92" i="7"/>
  <c r="C93" i="7"/>
  <c r="D93" i="7"/>
  <c r="E93" i="7"/>
  <c r="F93" i="7"/>
  <c r="F93" i="8" s="1"/>
  <c r="F202" i="8" s="1"/>
  <c r="G93" i="7"/>
  <c r="H93" i="7"/>
  <c r="I93" i="7"/>
  <c r="J93" i="7"/>
  <c r="K93" i="7"/>
  <c r="L93" i="7"/>
  <c r="C94" i="7"/>
  <c r="D94" i="7"/>
  <c r="D94" i="8" s="1"/>
  <c r="E94" i="7"/>
  <c r="F94" i="7"/>
  <c r="G94" i="7"/>
  <c r="H94" i="7"/>
  <c r="I94" i="7"/>
  <c r="J94" i="7"/>
  <c r="K94" i="7"/>
  <c r="L94" i="7"/>
  <c r="L94" i="8" s="1"/>
  <c r="C95" i="7"/>
  <c r="D95" i="7"/>
  <c r="E95" i="7"/>
  <c r="F95" i="7"/>
  <c r="G95" i="7"/>
  <c r="H95" i="7"/>
  <c r="I95" i="7"/>
  <c r="J95" i="7"/>
  <c r="J95" i="8" s="1"/>
  <c r="K95" i="7"/>
  <c r="L95" i="7"/>
  <c r="C96" i="7"/>
  <c r="D96" i="7"/>
  <c r="E96" i="7"/>
  <c r="F96" i="7"/>
  <c r="G96" i="7"/>
  <c r="H96" i="7"/>
  <c r="H96" i="8" s="1"/>
  <c r="I96" i="7"/>
  <c r="J96" i="7"/>
  <c r="K96" i="7"/>
  <c r="L96" i="7"/>
  <c r="C97" i="7"/>
  <c r="D97" i="7"/>
  <c r="E97" i="7"/>
  <c r="F97" i="7"/>
  <c r="F97" i="8" s="1"/>
  <c r="F206" i="8" s="1"/>
  <c r="G97" i="7"/>
  <c r="H97" i="7"/>
  <c r="I97" i="7"/>
  <c r="J97" i="7"/>
  <c r="K97" i="7"/>
  <c r="L97" i="7"/>
  <c r="C98" i="7"/>
  <c r="D98" i="7"/>
  <c r="D98" i="8" s="1"/>
  <c r="D207" i="8" s="1"/>
  <c r="E98" i="7"/>
  <c r="F98" i="7"/>
  <c r="G98" i="7"/>
  <c r="H98" i="7"/>
  <c r="I98" i="7"/>
  <c r="J98" i="7"/>
  <c r="K98" i="7"/>
  <c r="L98" i="7"/>
  <c r="L98" i="8" s="1"/>
  <c r="C99" i="7"/>
  <c r="D99" i="7"/>
  <c r="E99" i="7"/>
  <c r="F99" i="7"/>
  <c r="G99" i="7"/>
  <c r="H99" i="7"/>
  <c r="I99" i="7"/>
  <c r="J99" i="7"/>
  <c r="J99" i="8" s="1"/>
  <c r="K99" i="7"/>
  <c r="L99" i="7"/>
  <c r="C100" i="7"/>
  <c r="D100" i="7"/>
  <c r="E100" i="7"/>
  <c r="F100" i="7"/>
  <c r="G100" i="7"/>
  <c r="H100" i="7"/>
  <c r="H100" i="8" s="1"/>
  <c r="I100" i="7"/>
  <c r="J100" i="7"/>
  <c r="K100" i="7"/>
  <c r="L100" i="7"/>
  <c r="C101" i="7"/>
  <c r="D101" i="7"/>
  <c r="E101" i="7"/>
  <c r="F101" i="7"/>
  <c r="F101" i="8" s="1"/>
  <c r="G101" i="7"/>
  <c r="H101" i="7"/>
  <c r="I101" i="7"/>
  <c r="J101" i="7"/>
  <c r="K101" i="7"/>
  <c r="L101" i="7"/>
  <c r="C102" i="7"/>
  <c r="D102" i="7"/>
  <c r="D102" i="8" s="1"/>
  <c r="E102" i="7"/>
  <c r="F102" i="7"/>
  <c r="G102" i="7"/>
  <c r="H102" i="7"/>
  <c r="I102" i="7"/>
  <c r="J102" i="7"/>
  <c r="K102" i="7"/>
  <c r="L102" i="7"/>
  <c r="L102" i="8" s="1"/>
  <c r="C103" i="7"/>
  <c r="D103" i="7"/>
  <c r="E103" i="7"/>
  <c r="F103" i="7"/>
  <c r="G103" i="7"/>
  <c r="H103" i="7"/>
  <c r="I103" i="7"/>
  <c r="J103" i="7"/>
  <c r="J103" i="8" s="1"/>
  <c r="K103" i="7"/>
  <c r="L103" i="7"/>
  <c r="C104" i="7"/>
  <c r="D104" i="7"/>
  <c r="E104" i="7"/>
  <c r="F104" i="7"/>
  <c r="G104" i="7"/>
  <c r="H104" i="7"/>
  <c r="H104" i="8" s="1"/>
  <c r="I104" i="7"/>
  <c r="J104" i="7"/>
  <c r="K104" i="7"/>
  <c r="L104" i="7"/>
  <c r="C105" i="7"/>
  <c r="D105" i="7"/>
  <c r="E105" i="7"/>
  <c r="F105" i="7"/>
  <c r="F105" i="8" s="1"/>
  <c r="F214" i="8" s="1"/>
  <c r="G105" i="7"/>
  <c r="H105" i="7"/>
  <c r="I105" i="7"/>
  <c r="J105" i="7"/>
  <c r="K105" i="7"/>
  <c r="L105" i="7"/>
  <c r="C106" i="7"/>
  <c r="D106" i="7"/>
  <c r="D106" i="8" s="1"/>
  <c r="E106" i="7"/>
  <c r="F106" i="7"/>
  <c r="G106" i="7"/>
  <c r="H106" i="7"/>
  <c r="I106" i="7"/>
  <c r="J106" i="7"/>
  <c r="K106" i="7"/>
  <c r="L106" i="7"/>
  <c r="L106" i="8" s="1"/>
  <c r="C107" i="7"/>
  <c r="D107" i="7"/>
  <c r="E107" i="7"/>
  <c r="F107" i="7"/>
  <c r="G107" i="7"/>
  <c r="H107" i="7"/>
  <c r="I107" i="7"/>
  <c r="J107" i="7"/>
  <c r="J107" i="8" s="1"/>
  <c r="K107" i="7"/>
  <c r="L107" i="7"/>
  <c r="C108" i="7"/>
  <c r="D108" i="7"/>
  <c r="E108" i="7"/>
  <c r="F108" i="7"/>
  <c r="G108" i="7"/>
  <c r="H108" i="7"/>
  <c r="H108" i="8" s="1"/>
  <c r="I108" i="7"/>
  <c r="J108" i="7"/>
  <c r="K108" i="7"/>
  <c r="L108" i="7"/>
  <c r="D2" i="7"/>
  <c r="E2" i="7"/>
  <c r="F2" i="7"/>
  <c r="G2" i="7"/>
  <c r="H2" i="7"/>
  <c r="I2" i="7"/>
  <c r="I2" i="12" s="1"/>
  <c r="J2" i="7"/>
  <c r="K2" i="7"/>
  <c r="L2" i="7"/>
  <c r="C2" i="7"/>
  <c r="C3" i="12"/>
  <c r="D3" i="12"/>
  <c r="E3" i="12"/>
  <c r="F3" i="12"/>
  <c r="G3" i="12"/>
  <c r="H3" i="12"/>
  <c r="I3" i="12"/>
  <c r="K3" i="12"/>
  <c r="L3" i="12"/>
  <c r="C4" i="12"/>
  <c r="D4" i="12"/>
  <c r="E4" i="12"/>
  <c r="F4" i="12"/>
  <c r="G4" i="12"/>
  <c r="I4" i="12"/>
  <c r="J4" i="12"/>
  <c r="K4" i="12"/>
  <c r="L4" i="12"/>
  <c r="C5" i="12"/>
  <c r="D5" i="12"/>
  <c r="G5" i="12"/>
  <c r="H5" i="12"/>
  <c r="I5" i="12"/>
  <c r="J5" i="12"/>
  <c r="K5" i="12"/>
  <c r="L5" i="12"/>
  <c r="C6" i="12"/>
  <c r="E6" i="12"/>
  <c r="F6" i="12"/>
  <c r="G6" i="12"/>
  <c r="H6" i="12"/>
  <c r="I6" i="12"/>
  <c r="J6" i="12"/>
  <c r="K6" i="12"/>
  <c r="C7" i="12"/>
  <c r="D7" i="12"/>
  <c r="E7" i="12"/>
  <c r="F7" i="12"/>
  <c r="G7" i="12"/>
  <c r="H7" i="12"/>
  <c r="I7" i="12"/>
  <c r="K7" i="12"/>
  <c r="L7" i="12"/>
  <c r="C8" i="12"/>
  <c r="D8" i="12"/>
  <c r="E8" i="12"/>
  <c r="F8" i="12"/>
  <c r="G8" i="12"/>
  <c r="I8" i="12"/>
  <c r="J8" i="12"/>
  <c r="K8" i="12"/>
  <c r="L8" i="12"/>
  <c r="C9" i="12"/>
  <c r="D9" i="12"/>
  <c r="E9" i="12"/>
  <c r="G9" i="12"/>
  <c r="H9" i="12"/>
  <c r="I9" i="12"/>
  <c r="J9" i="12"/>
  <c r="K9" i="12"/>
  <c r="L9" i="12"/>
  <c r="C10" i="12"/>
  <c r="E10" i="12"/>
  <c r="F10" i="12"/>
  <c r="G10" i="12"/>
  <c r="H10" i="12"/>
  <c r="I10" i="12"/>
  <c r="J10" i="12"/>
  <c r="K10" i="12"/>
  <c r="C11" i="12"/>
  <c r="D11" i="12"/>
  <c r="E11" i="12"/>
  <c r="F11" i="12"/>
  <c r="G11" i="12"/>
  <c r="H11" i="12"/>
  <c r="I11" i="12"/>
  <c r="K11" i="12"/>
  <c r="L11" i="12"/>
  <c r="C12" i="12"/>
  <c r="D12" i="12"/>
  <c r="E12" i="12"/>
  <c r="F12" i="12"/>
  <c r="G12" i="12"/>
  <c r="I12" i="12"/>
  <c r="J12" i="12"/>
  <c r="K12" i="12"/>
  <c r="L12" i="12"/>
  <c r="C13" i="12"/>
  <c r="D13" i="12"/>
  <c r="E13" i="12"/>
  <c r="G13" i="12"/>
  <c r="H13" i="12"/>
  <c r="I13" i="12"/>
  <c r="J13" i="12"/>
  <c r="K13" i="12"/>
  <c r="L13" i="12"/>
  <c r="C14" i="12"/>
  <c r="E14" i="12"/>
  <c r="F14" i="12"/>
  <c r="G14" i="12"/>
  <c r="H14" i="12"/>
  <c r="I14" i="12"/>
  <c r="J14" i="12"/>
  <c r="K14" i="12"/>
  <c r="C15" i="12"/>
  <c r="D15" i="12"/>
  <c r="E15" i="12"/>
  <c r="F15" i="12"/>
  <c r="G15" i="12"/>
  <c r="H15" i="12"/>
  <c r="I15" i="12"/>
  <c r="K15" i="12"/>
  <c r="L15" i="12"/>
  <c r="C16" i="12"/>
  <c r="D16" i="12"/>
  <c r="E16" i="12"/>
  <c r="F16" i="12"/>
  <c r="G16" i="12"/>
  <c r="I16" i="12"/>
  <c r="J16" i="12"/>
  <c r="K16" i="12"/>
  <c r="L16" i="12"/>
  <c r="C17" i="12"/>
  <c r="D17" i="12"/>
  <c r="E17" i="12"/>
  <c r="G17" i="12"/>
  <c r="H17" i="12"/>
  <c r="I17" i="12"/>
  <c r="J17" i="12"/>
  <c r="K17" i="12"/>
  <c r="L17" i="12"/>
  <c r="C18" i="12"/>
  <c r="E18" i="12"/>
  <c r="F18" i="12"/>
  <c r="G18" i="12"/>
  <c r="H18" i="12"/>
  <c r="I18" i="12"/>
  <c r="J18" i="12"/>
  <c r="K18" i="12"/>
  <c r="C19" i="12"/>
  <c r="D19" i="12"/>
  <c r="E19" i="12"/>
  <c r="F19" i="12"/>
  <c r="G19" i="12"/>
  <c r="H19" i="12"/>
  <c r="I19" i="12"/>
  <c r="K19" i="12"/>
  <c r="L19" i="12"/>
  <c r="C20" i="12"/>
  <c r="D20" i="12"/>
  <c r="E20" i="12"/>
  <c r="F20" i="12"/>
  <c r="G20" i="12"/>
  <c r="I20" i="12"/>
  <c r="J20" i="12"/>
  <c r="K20" i="12"/>
  <c r="L20" i="12"/>
  <c r="C21" i="12"/>
  <c r="D21" i="12"/>
  <c r="E21" i="12"/>
  <c r="G21" i="12"/>
  <c r="H21" i="12"/>
  <c r="I21" i="12"/>
  <c r="J21" i="12"/>
  <c r="K21" i="12"/>
  <c r="L21" i="12"/>
  <c r="C22" i="12"/>
  <c r="E22" i="12"/>
  <c r="F22" i="12"/>
  <c r="G22" i="12"/>
  <c r="H22" i="12"/>
  <c r="I22" i="12"/>
  <c r="J22" i="12"/>
  <c r="K22" i="12"/>
  <c r="C23" i="12"/>
  <c r="D23" i="12"/>
  <c r="E23" i="12"/>
  <c r="F23" i="12"/>
  <c r="G23" i="12"/>
  <c r="H23" i="12"/>
  <c r="I23" i="12"/>
  <c r="K23" i="12"/>
  <c r="L23" i="12"/>
  <c r="C24" i="12"/>
  <c r="D24" i="12"/>
  <c r="E24" i="12"/>
  <c r="F24" i="12"/>
  <c r="G24" i="12"/>
  <c r="I24" i="12"/>
  <c r="J24" i="12"/>
  <c r="K24" i="12"/>
  <c r="L24" i="12"/>
  <c r="C25" i="12"/>
  <c r="D25" i="12"/>
  <c r="E25" i="12"/>
  <c r="G25" i="12"/>
  <c r="H25" i="12"/>
  <c r="I25" i="12"/>
  <c r="J25" i="12"/>
  <c r="K25" i="12"/>
  <c r="L25" i="12"/>
  <c r="C26" i="12"/>
  <c r="E26" i="12"/>
  <c r="F26" i="12"/>
  <c r="G26" i="12"/>
  <c r="H26" i="12"/>
  <c r="I26" i="12"/>
  <c r="J26" i="12"/>
  <c r="K26" i="12"/>
  <c r="C27" i="12"/>
  <c r="D27" i="12"/>
  <c r="E27" i="12"/>
  <c r="F27" i="12"/>
  <c r="G27" i="12"/>
  <c r="H27" i="12"/>
  <c r="I27" i="12"/>
  <c r="K27" i="12"/>
  <c r="L27" i="12"/>
  <c r="C28" i="12"/>
  <c r="D28" i="12"/>
  <c r="E28" i="12"/>
  <c r="F28" i="12"/>
  <c r="G28" i="12"/>
  <c r="I28" i="12"/>
  <c r="J28" i="12"/>
  <c r="K28" i="12"/>
  <c r="L28" i="12"/>
  <c r="C29" i="12"/>
  <c r="D29" i="12"/>
  <c r="E29" i="12"/>
  <c r="G29" i="12"/>
  <c r="H29" i="12"/>
  <c r="I29" i="12"/>
  <c r="J29" i="12"/>
  <c r="K29" i="12"/>
  <c r="L29" i="12"/>
  <c r="C30" i="12"/>
  <c r="E30" i="12"/>
  <c r="F30" i="12"/>
  <c r="G30" i="12"/>
  <c r="H30" i="12"/>
  <c r="I30" i="12"/>
  <c r="J30" i="12"/>
  <c r="K30" i="12"/>
  <c r="C31" i="12"/>
  <c r="D31" i="12"/>
  <c r="E31" i="12"/>
  <c r="F31" i="12"/>
  <c r="G31" i="12"/>
  <c r="H31" i="12"/>
  <c r="I31" i="12"/>
  <c r="K31" i="12"/>
  <c r="L31" i="12"/>
  <c r="C32" i="12"/>
  <c r="D32" i="12"/>
  <c r="E32" i="12"/>
  <c r="F32" i="12"/>
  <c r="G32" i="12"/>
  <c r="I32" i="12"/>
  <c r="J32" i="12"/>
  <c r="K32" i="12"/>
  <c r="L32" i="12"/>
  <c r="C33" i="12"/>
  <c r="D33" i="12"/>
  <c r="E33" i="12"/>
  <c r="G33" i="12"/>
  <c r="H33" i="12"/>
  <c r="I33" i="12"/>
  <c r="J33" i="12"/>
  <c r="K33" i="12"/>
  <c r="L33" i="12"/>
  <c r="C34" i="12"/>
  <c r="E34" i="12"/>
  <c r="F34" i="12"/>
  <c r="G34" i="12"/>
  <c r="H34" i="12"/>
  <c r="I34" i="12"/>
  <c r="J34" i="12"/>
  <c r="K34" i="12"/>
  <c r="C35" i="12"/>
  <c r="D35" i="12"/>
  <c r="E35" i="12"/>
  <c r="F35" i="12"/>
  <c r="G35" i="12"/>
  <c r="H35" i="12"/>
  <c r="I35" i="12"/>
  <c r="K35" i="12"/>
  <c r="L35" i="12"/>
  <c r="C36" i="12"/>
  <c r="D36" i="12"/>
  <c r="E36" i="12"/>
  <c r="F36" i="12"/>
  <c r="G36" i="12"/>
  <c r="I36" i="12"/>
  <c r="J36" i="12"/>
  <c r="K36" i="12"/>
  <c r="L36" i="12"/>
  <c r="C37" i="12"/>
  <c r="D37" i="12"/>
  <c r="E37" i="12"/>
  <c r="G37" i="12"/>
  <c r="H37" i="12"/>
  <c r="I37" i="12"/>
  <c r="J37" i="12"/>
  <c r="K37" i="12"/>
  <c r="L37" i="12"/>
  <c r="C38" i="12"/>
  <c r="E38" i="12"/>
  <c r="F38" i="12"/>
  <c r="G38" i="12"/>
  <c r="H38" i="12"/>
  <c r="I38" i="12"/>
  <c r="J38" i="12"/>
  <c r="K38" i="12"/>
  <c r="C39" i="12"/>
  <c r="D39" i="12"/>
  <c r="E39" i="12"/>
  <c r="F39" i="12"/>
  <c r="G39" i="12"/>
  <c r="H39" i="12"/>
  <c r="I39" i="12"/>
  <c r="K39" i="12"/>
  <c r="L39" i="12"/>
  <c r="C40" i="12"/>
  <c r="D40" i="12"/>
  <c r="E40" i="12"/>
  <c r="F40" i="12"/>
  <c r="G40" i="12"/>
  <c r="I40" i="12"/>
  <c r="J40" i="12"/>
  <c r="K40" i="12"/>
  <c r="L40" i="12"/>
  <c r="C41" i="12"/>
  <c r="D41" i="12"/>
  <c r="E41" i="12"/>
  <c r="G41" i="12"/>
  <c r="H41" i="12"/>
  <c r="I41" i="12"/>
  <c r="J41" i="12"/>
  <c r="K41" i="12"/>
  <c r="L41" i="12"/>
  <c r="C42" i="12"/>
  <c r="E42" i="12"/>
  <c r="F42" i="12"/>
  <c r="G42" i="12"/>
  <c r="H42" i="12"/>
  <c r="I42" i="12"/>
  <c r="J42" i="12"/>
  <c r="K42" i="12"/>
  <c r="C43" i="12"/>
  <c r="D43" i="12"/>
  <c r="E43" i="12"/>
  <c r="F43" i="12"/>
  <c r="G43" i="12"/>
  <c r="H43" i="12"/>
  <c r="I43" i="12"/>
  <c r="K43" i="12"/>
  <c r="L43" i="12"/>
  <c r="C44" i="12"/>
  <c r="D44" i="12"/>
  <c r="E44" i="12"/>
  <c r="F44" i="12"/>
  <c r="G44" i="12"/>
  <c r="I44" i="12"/>
  <c r="J44" i="12"/>
  <c r="K44" i="12"/>
  <c r="L44" i="12"/>
  <c r="C45" i="12"/>
  <c r="D45" i="12"/>
  <c r="E45" i="12"/>
  <c r="G45" i="12"/>
  <c r="H45" i="12"/>
  <c r="I45" i="12"/>
  <c r="J45" i="12"/>
  <c r="K45" i="12"/>
  <c r="L45" i="12"/>
  <c r="C46" i="12"/>
  <c r="E46" i="12"/>
  <c r="F46" i="12"/>
  <c r="G46" i="12"/>
  <c r="H46" i="12"/>
  <c r="I46" i="12"/>
  <c r="J46" i="12"/>
  <c r="K46" i="12"/>
  <c r="C47" i="12"/>
  <c r="D47" i="12"/>
  <c r="E47" i="12"/>
  <c r="F47" i="12"/>
  <c r="G47" i="12"/>
  <c r="H47" i="12"/>
  <c r="I47" i="12"/>
  <c r="K47" i="12"/>
  <c r="L47" i="12"/>
  <c r="C48" i="12"/>
  <c r="D48" i="12"/>
  <c r="E48" i="12"/>
  <c r="F48" i="12"/>
  <c r="G48" i="12"/>
  <c r="I48" i="12"/>
  <c r="J48" i="12"/>
  <c r="K48" i="12"/>
  <c r="L48" i="12"/>
  <c r="C49" i="12"/>
  <c r="D49" i="12"/>
  <c r="E49" i="12"/>
  <c r="G49" i="12"/>
  <c r="H49" i="12"/>
  <c r="I49" i="12"/>
  <c r="J49" i="12"/>
  <c r="K49" i="12"/>
  <c r="L49" i="12"/>
  <c r="C50" i="12"/>
  <c r="E50" i="12"/>
  <c r="F50" i="12"/>
  <c r="G50" i="12"/>
  <c r="H50" i="12"/>
  <c r="I50" i="12"/>
  <c r="J50" i="12"/>
  <c r="K50" i="12"/>
  <c r="C51" i="12"/>
  <c r="D51" i="12"/>
  <c r="E51" i="12"/>
  <c r="F51" i="12"/>
  <c r="G51" i="12"/>
  <c r="H51" i="12"/>
  <c r="I51" i="12"/>
  <c r="K51" i="12"/>
  <c r="L51" i="12"/>
  <c r="C52" i="12"/>
  <c r="D52" i="12"/>
  <c r="E52" i="12"/>
  <c r="F52" i="12"/>
  <c r="G52" i="12"/>
  <c r="I52" i="12"/>
  <c r="J52" i="12"/>
  <c r="K52" i="12"/>
  <c r="L52" i="12"/>
  <c r="C53" i="12"/>
  <c r="D53" i="12"/>
  <c r="E53" i="12"/>
  <c r="G53" i="12"/>
  <c r="H53" i="12"/>
  <c r="I53" i="12"/>
  <c r="J53" i="12"/>
  <c r="K53" i="12"/>
  <c r="L53" i="12"/>
  <c r="C54" i="12"/>
  <c r="E54" i="12"/>
  <c r="F54" i="12"/>
  <c r="G54" i="12"/>
  <c r="H54" i="12"/>
  <c r="I54" i="12"/>
  <c r="J54" i="12"/>
  <c r="K54" i="12"/>
  <c r="C55" i="12"/>
  <c r="D55" i="12"/>
  <c r="E55" i="12"/>
  <c r="F55" i="12"/>
  <c r="G55" i="12"/>
  <c r="H55" i="12"/>
  <c r="I55" i="12"/>
  <c r="K55" i="12"/>
  <c r="L55" i="12"/>
  <c r="C56" i="12"/>
  <c r="D56" i="12"/>
  <c r="E56" i="12"/>
  <c r="F56" i="12"/>
  <c r="G56" i="12"/>
  <c r="I56" i="12"/>
  <c r="J56" i="12"/>
  <c r="K56" i="12"/>
  <c r="L56" i="12"/>
  <c r="C57" i="12"/>
  <c r="D57" i="12"/>
  <c r="E57" i="12"/>
  <c r="G57" i="12"/>
  <c r="H57" i="12"/>
  <c r="I57" i="12"/>
  <c r="J57" i="12"/>
  <c r="K57" i="12"/>
  <c r="L57" i="12"/>
  <c r="C58" i="12"/>
  <c r="E58" i="12"/>
  <c r="F58" i="12"/>
  <c r="G58" i="12"/>
  <c r="H58" i="12"/>
  <c r="I58" i="12"/>
  <c r="J58" i="12"/>
  <c r="K58" i="12"/>
  <c r="C59" i="12"/>
  <c r="D59" i="12"/>
  <c r="E59" i="12"/>
  <c r="F59" i="12"/>
  <c r="G59" i="12"/>
  <c r="H59" i="12"/>
  <c r="I59" i="12"/>
  <c r="K59" i="12"/>
  <c r="L59" i="12"/>
  <c r="C60" i="12"/>
  <c r="D60" i="12"/>
  <c r="E60" i="12"/>
  <c r="F60" i="12"/>
  <c r="G60" i="12"/>
  <c r="I60" i="12"/>
  <c r="J60" i="12"/>
  <c r="K60" i="12"/>
  <c r="L60" i="12"/>
  <c r="C61" i="12"/>
  <c r="D61" i="12"/>
  <c r="E61" i="12"/>
  <c r="G61" i="12"/>
  <c r="H61" i="12"/>
  <c r="I61" i="12"/>
  <c r="J61" i="12"/>
  <c r="K61" i="12"/>
  <c r="L61" i="12"/>
  <c r="C62" i="12"/>
  <c r="E62" i="12"/>
  <c r="F62" i="12"/>
  <c r="G62" i="12"/>
  <c r="H62" i="12"/>
  <c r="I62" i="12"/>
  <c r="J62" i="12"/>
  <c r="K62" i="12"/>
  <c r="C63" i="12"/>
  <c r="D63" i="12"/>
  <c r="E63" i="12"/>
  <c r="F63" i="12"/>
  <c r="G63" i="12"/>
  <c r="H63" i="12"/>
  <c r="I63" i="12"/>
  <c r="K63" i="12"/>
  <c r="L63" i="12"/>
  <c r="C64" i="12"/>
  <c r="D64" i="12"/>
  <c r="E64" i="12"/>
  <c r="F64" i="12"/>
  <c r="G64" i="12"/>
  <c r="I64" i="12"/>
  <c r="J64" i="12"/>
  <c r="K64" i="12"/>
  <c r="L64" i="12"/>
  <c r="C65" i="12"/>
  <c r="D65" i="12"/>
  <c r="E65" i="12"/>
  <c r="G65" i="12"/>
  <c r="H65" i="12"/>
  <c r="I65" i="12"/>
  <c r="J65" i="12"/>
  <c r="K65" i="12"/>
  <c r="L65" i="12"/>
  <c r="C66" i="12"/>
  <c r="E66" i="12"/>
  <c r="F66" i="12"/>
  <c r="G66" i="12"/>
  <c r="H66" i="12"/>
  <c r="I66" i="12"/>
  <c r="J66" i="12"/>
  <c r="K66" i="12"/>
  <c r="C67" i="12"/>
  <c r="D67" i="12"/>
  <c r="E67" i="12"/>
  <c r="F67" i="12"/>
  <c r="G67" i="12"/>
  <c r="H67" i="12"/>
  <c r="I67" i="12"/>
  <c r="K67" i="12"/>
  <c r="L67" i="12"/>
  <c r="C68" i="12"/>
  <c r="D68" i="12"/>
  <c r="E68" i="12"/>
  <c r="F68" i="12"/>
  <c r="G68" i="12"/>
  <c r="I68" i="12"/>
  <c r="J68" i="12"/>
  <c r="K68" i="12"/>
  <c r="L68" i="12"/>
  <c r="C69" i="12"/>
  <c r="D69" i="12"/>
  <c r="E69" i="12"/>
  <c r="G69" i="12"/>
  <c r="H69" i="12"/>
  <c r="I69" i="12"/>
  <c r="J69" i="12"/>
  <c r="K69" i="12"/>
  <c r="L69" i="12"/>
  <c r="C70" i="12"/>
  <c r="E70" i="12"/>
  <c r="F70" i="12"/>
  <c r="G70" i="12"/>
  <c r="H70" i="12"/>
  <c r="I70" i="12"/>
  <c r="J70" i="12"/>
  <c r="K70" i="12"/>
  <c r="C71" i="12"/>
  <c r="D71" i="12"/>
  <c r="E71" i="12"/>
  <c r="F71" i="12"/>
  <c r="G71" i="12"/>
  <c r="H71" i="12"/>
  <c r="I71" i="12"/>
  <c r="J71" i="12"/>
  <c r="K71" i="12"/>
  <c r="L71" i="12"/>
  <c r="C72" i="12"/>
  <c r="D72" i="12"/>
  <c r="E72" i="12"/>
  <c r="F72" i="12"/>
  <c r="G72" i="12"/>
  <c r="H72" i="12"/>
  <c r="I72" i="12"/>
  <c r="J72" i="12"/>
  <c r="K72" i="12"/>
  <c r="L72" i="12"/>
  <c r="C73" i="12"/>
  <c r="D73" i="12"/>
  <c r="E73" i="12"/>
  <c r="F73" i="12"/>
  <c r="G73" i="12"/>
  <c r="H73" i="12"/>
  <c r="I73" i="12"/>
  <c r="J73" i="12"/>
  <c r="K73" i="12"/>
  <c r="L73" i="12"/>
  <c r="C74" i="12"/>
  <c r="D74" i="12"/>
  <c r="E74" i="12"/>
  <c r="F74" i="12"/>
  <c r="G74" i="12"/>
  <c r="H74" i="12"/>
  <c r="I74" i="12"/>
  <c r="J74" i="12"/>
  <c r="K74" i="12"/>
  <c r="L74" i="12"/>
  <c r="C75" i="12"/>
  <c r="D75" i="12"/>
  <c r="E75" i="12"/>
  <c r="F75" i="12"/>
  <c r="G75" i="12"/>
  <c r="H75" i="12"/>
  <c r="I75" i="12"/>
  <c r="J75" i="12"/>
  <c r="K75" i="12"/>
  <c r="L75" i="12"/>
  <c r="C76" i="12"/>
  <c r="D76" i="12"/>
  <c r="E76" i="12"/>
  <c r="F76" i="12"/>
  <c r="G76" i="12"/>
  <c r="H76" i="12"/>
  <c r="I76" i="12"/>
  <c r="J76" i="12"/>
  <c r="K76" i="12"/>
  <c r="L76" i="12"/>
  <c r="C77" i="12"/>
  <c r="D77" i="12"/>
  <c r="E77" i="12"/>
  <c r="F77" i="12"/>
  <c r="G77" i="12"/>
  <c r="H77" i="12"/>
  <c r="I77" i="12"/>
  <c r="J77" i="12"/>
  <c r="K77" i="12"/>
  <c r="L77" i="12"/>
  <c r="C78" i="12"/>
  <c r="D78" i="12"/>
  <c r="E78" i="12"/>
  <c r="F78" i="12"/>
  <c r="G78" i="12"/>
  <c r="H78" i="12"/>
  <c r="I78" i="12"/>
  <c r="J78" i="12"/>
  <c r="K78" i="12"/>
  <c r="L78" i="12"/>
  <c r="C79" i="12"/>
  <c r="D79" i="12"/>
  <c r="E79" i="12"/>
  <c r="F79" i="12"/>
  <c r="G79" i="12"/>
  <c r="H79" i="12"/>
  <c r="I79" i="12"/>
  <c r="J79" i="12"/>
  <c r="K79" i="12"/>
  <c r="L79" i="12"/>
  <c r="C80" i="12"/>
  <c r="D80" i="12"/>
  <c r="E80" i="12"/>
  <c r="F80" i="12"/>
  <c r="G80" i="12"/>
  <c r="H80" i="12"/>
  <c r="I80" i="12"/>
  <c r="J80" i="12"/>
  <c r="K80" i="12"/>
  <c r="L80" i="12"/>
  <c r="C81" i="12"/>
  <c r="D81" i="12"/>
  <c r="E81" i="12"/>
  <c r="F81" i="12"/>
  <c r="G81" i="12"/>
  <c r="H81" i="12"/>
  <c r="I81" i="12"/>
  <c r="J81" i="12"/>
  <c r="K81" i="12"/>
  <c r="L81" i="12"/>
  <c r="C82" i="12"/>
  <c r="D82" i="12"/>
  <c r="E82" i="12"/>
  <c r="F82" i="12"/>
  <c r="G82" i="12"/>
  <c r="H82" i="12"/>
  <c r="I82" i="12"/>
  <c r="J82" i="12"/>
  <c r="K82" i="12"/>
  <c r="L82" i="12"/>
  <c r="C83" i="12"/>
  <c r="D83" i="12"/>
  <c r="E83" i="12"/>
  <c r="F83" i="12"/>
  <c r="G83" i="12"/>
  <c r="H83" i="12"/>
  <c r="I83" i="12"/>
  <c r="J83" i="12"/>
  <c r="K83" i="12"/>
  <c r="L83" i="12"/>
  <c r="C84" i="12"/>
  <c r="D84" i="12"/>
  <c r="E84" i="12"/>
  <c r="F84" i="12"/>
  <c r="G84" i="12"/>
  <c r="H84" i="12"/>
  <c r="I84" i="12"/>
  <c r="J84" i="12"/>
  <c r="K84" i="12"/>
  <c r="L84" i="12"/>
  <c r="C85" i="12"/>
  <c r="D85" i="12"/>
  <c r="E85" i="12"/>
  <c r="F85" i="12"/>
  <c r="G85" i="12"/>
  <c r="H85" i="12"/>
  <c r="I85" i="12"/>
  <c r="J85" i="12"/>
  <c r="K85" i="12"/>
  <c r="L85" i="12"/>
  <c r="C86" i="12"/>
  <c r="D86" i="12"/>
  <c r="E86" i="12"/>
  <c r="F86" i="12"/>
  <c r="G86" i="12"/>
  <c r="H86" i="12"/>
  <c r="I86" i="12"/>
  <c r="J86" i="12"/>
  <c r="K86" i="12"/>
  <c r="L86" i="12"/>
  <c r="C87" i="12"/>
  <c r="D87" i="12"/>
  <c r="E87" i="12"/>
  <c r="F87" i="12"/>
  <c r="G87" i="12"/>
  <c r="H87" i="12"/>
  <c r="I87" i="12"/>
  <c r="J87" i="12"/>
  <c r="K87" i="12"/>
  <c r="L87" i="12"/>
  <c r="C88" i="12"/>
  <c r="D88" i="12"/>
  <c r="E88" i="12"/>
  <c r="F88" i="12"/>
  <c r="G88" i="12"/>
  <c r="H88" i="12"/>
  <c r="I88" i="12"/>
  <c r="J88" i="12"/>
  <c r="K88" i="12"/>
  <c r="L88" i="12"/>
  <c r="C89" i="12"/>
  <c r="D89" i="12"/>
  <c r="E89" i="12"/>
  <c r="F89" i="12"/>
  <c r="G89" i="12"/>
  <c r="H89" i="12"/>
  <c r="I89" i="12"/>
  <c r="J89" i="12"/>
  <c r="K89" i="12"/>
  <c r="L89" i="12"/>
  <c r="C90" i="12"/>
  <c r="D90" i="12"/>
  <c r="E90" i="12"/>
  <c r="F90" i="12"/>
  <c r="G90" i="12"/>
  <c r="H90" i="12"/>
  <c r="I90" i="12"/>
  <c r="J90" i="12"/>
  <c r="K90" i="12"/>
  <c r="L90" i="12"/>
  <c r="C91" i="12"/>
  <c r="D91" i="12"/>
  <c r="E91" i="12"/>
  <c r="F91" i="12"/>
  <c r="G91" i="12"/>
  <c r="H91" i="12"/>
  <c r="I91" i="12"/>
  <c r="J91" i="12"/>
  <c r="K91" i="12"/>
  <c r="L91" i="12"/>
  <c r="C92" i="12"/>
  <c r="D92" i="12"/>
  <c r="E92" i="12"/>
  <c r="F92" i="12"/>
  <c r="G92" i="12"/>
  <c r="H92" i="12"/>
  <c r="I92" i="12"/>
  <c r="J92" i="12"/>
  <c r="K92" i="12"/>
  <c r="L92" i="12"/>
  <c r="C93" i="12"/>
  <c r="D93" i="12"/>
  <c r="E93" i="12"/>
  <c r="F93" i="12"/>
  <c r="G93" i="12"/>
  <c r="H93" i="12"/>
  <c r="I93" i="12"/>
  <c r="J93" i="12"/>
  <c r="K93" i="12"/>
  <c r="L93" i="12"/>
  <c r="C94" i="12"/>
  <c r="D94" i="12"/>
  <c r="E94" i="12"/>
  <c r="F94" i="12"/>
  <c r="G94" i="12"/>
  <c r="H94" i="12"/>
  <c r="I94" i="12"/>
  <c r="J94" i="12"/>
  <c r="K94" i="12"/>
  <c r="L94" i="12"/>
  <c r="C95" i="12"/>
  <c r="D95" i="12"/>
  <c r="E95" i="12"/>
  <c r="F95" i="12"/>
  <c r="G95" i="12"/>
  <c r="H95" i="12"/>
  <c r="I95" i="12"/>
  <c r="J95" i="12"/>
  <c r="K95" i="12"/>
  <c r="L95" i="12"/>
  <c r="C96" i="12"/>
  <c r="D96" i="12"/>
  <c r="E96" i="12"/>
  <c r="F96" i="12"/>
  <c r="G96" i="12"/>
  <c r="H96" i="12"/>
  <c r="I96" i="12"/>
  <c r="J96" i="12"/>
  <c r="K96" i="12"/>
  <c r="L96" i="12"/>
  <c r="C97" i="12"/>
  <c r="D97" i="12"/>
  <c r="E97" i="12"/>
  <c r="F97" i="12"/>
  <c r="G97" i="12"/>
  <c r="H97" i="12"/>
  <c r="I97" i="12"/>
  <c r="J97" i="12"/>
  <c r="K97" i="12"/>
  <c r="L97" i="12"/>
  <c r="C98" i="12"/>
  <c r="D98" i="12"/>
  <c r="E98" i="12"/>
  <c r="F98" i="12"/>
  <c r="G98" i="12"/>
  <c r="H98" i="12"/>
  <c r="I98" i="12"/>
  <c r="J98" i="12"/>
  <c r="K98" i="12"/>
  <c r="L98" i="12"/>
  <c r="C99" i="12"/>
  <c r="D99" i="12"/>
  <c r="E99" i="12"/>
  <c r="F99" i="12"/>
  <c r="G99" i="12"/>
  <c r="H99" i="12"/>
  <c r="I99" i="12"/>
  <c r="J99" i="12"/>
  <c r="K99" i="12"/>
  <c r="L99" i="12"/>
  <c r="C100" i="12"/>
  <c r="D100" i="12"/>
  <c r="E100" i="12"/>
  <c r="F100" i="12"/>
  <c r="G100" i="12"/>
  <c r="H100" i="12"/>
  <c r="I100" i="12"/>
  <c r="J100" i="12"/>
  <c r="K100" i="12"/>
  <c r="L100" i="12"/>
  <c r="C101" i="12"/>
  <c r="D101" i="12"/>
  <c r="E101" i="12"/>
  <c r="F101" i="12"/>
  <c r="G101" i="12"/>
  <c r="H101" i="12"/>
  <c r="I101" i="12"/>
  <c r="J101" i="12"/>
  <c r="K101" i="12"/>
  <c r="L101" i="12"/>
  <c r="C102" i="12"/>
  <c r="D102" i="12"/>
  <c r="E102" i="12"/>
  <c r="F102" i="12"/>
  <c r="G102" i="12"/>
  <c r="H102" i="12"/>
  <c r="I102" i="12"/>
  <c r="J102" i="12"/>
  <c r="K102" i="12"/>
  <c r="L102" i="12"/>
  <c r="C103" i="12"/>
  <c r="D103" i="12"/>
  <c r="E103" i="12"/>
  <c r="F103" i="12"/>
  <c r="G103" i="12"/>
  <c r="H103" i="12"/>
  <c r="I103" i="12"/>
  <c r="J103" i="12"/>
  <c r="K103" i="12"/>
  <c r="L103" i="12"/>
  <c r="C104" i="12"/>
  <c r="D104" i="12"/>
  <c r="E104" i="12"/>
  <c r="F104" i="12"/>
  <c r="G104" i="12"/>
  <c r="H104" i="12"/>
  <c r="I104" i="12"/>
  <c r="J104" i="12"/>
  <c r="K104" i="12"/>
  <c r="L104" i="12"/>
  <c r="C105" i="12"/>
  <c r="D105" i="12"/>
  <c r="E105" i="12"/>
  <c r="F105" i="12"/>
  <c r="G105" i="12"/>
  <c r="H105" i="12"/>
  <c r="I105" i="12"/>
  <c r="J105" i="12"/>
  <c r="K105" i="12"/>
  <c r="L105" i="12"/>
  <c r="C106" i="12"/>
  <c r="D106" i="12"/>
  <c r="E106" i="12"/>
  <c r="F106" i="12"/>
  <c r="G106" i="12"/>
  <c r="H106" i="12"/>
  <c r="I106" i="12"/>
  <c r="J106" i="12"/>
  <c r="K106" i="12"/>
  <c r="L106" i="12"/>
  <c r="C107" i="12"/>
  <c r="D107" i="12"/>
  <c r="E107" i="12"/>
  <c r="F107" i="12"/>
  <c r="G107" i="12"/>
  <c r="H107" i="12"/>
  <c r="I107" i="12"/>
  <c r="J107" i="12"/>
  <c r="K107" i="12"/>
  <c r="L107" i="12"/>
  <c r="C108" i="12"/>
  <c r="D108" i="12"/>
  <c r="E108" i="12"/>
  <c r="F108" i="12"/>
  <c r="G108" i="12"/>
  <c r="H108" i="12"/>
  <c r="I108" i="12"/>
  <c r="J108" i="12"/>
  <c r="K108" i="12"/>
  <c r="L108" i="12"/>
  <c r="D2" i="12"/>
  <c r="E2" i="12"/>
  <c r="F2" i="12"/>
  <c r="G2" i="12"/>
  <c r="H2" i="12"/>
  <c r="J2" i="12"/>
  <c r="L2" i="12"/>
  <c r="C2" i="12"/>
  <c r="F303" i="4"/>
  <c r="C297" i="4"/>
  <c r="G287" i="4"/>
  <c r="L217" i="4"/>
  <c r="K217" i="4"/>
  <c r="J217" i="4"/>
  <c r="I217" i="4"/>
  <c r="H217" i="4"/>
  <c r="G217" i="4"/>
  <c r="F217" i="4"/>
  <c r="E217" i="4"/>
  <c r="D217" i="4"/>
  <c r="C217" i="4"/>
  <c r="L216" i="4"/>
  <c r="K216" i="4"/>
  <c r="J216" i="4"/>
  <c r="I216" i="4"/>
  <c r="H216" i="4"/>
  <c r="G216" i="4"/>
  <c r="F216" i="4"/>
  <c r="F327" i="4" s="1"/>
  <c r="E216" i="4"/>
  <c r="E327" i="4" s="1"/>
  <c r="D216" i="4"/>
  <c r="D327" i="4" s="1"/>
  <c r="C216" i="4"/>
  <c r="C327" i="4" s="1"/>
  <c r="L215" i="4"/>
  <c r="K215" i="4"/>
  <c r="J215" i="4"/>
  <c r="I215" i="4"/>
  <c r="H215" i="4"/>
  <c r="G215" i="4"/>
  <c r="F215" i="4"/>
  <c r="E215" i="4"/>
  <c r="D215" i="4"/>
  <c r="C215" i="4"/>
  <c r="L214" i="4"/>
  <c r="K214" i="4"/>
  <c r="J214" i="4"/>
  <c r="I214" i="4"/>
  <c r="H214" i="4"/>
  <c r="H325" i="4" s="1"/>
  <c r="G214" i="4"/>
  <c r="G325" i="4" s="1"/>
  <c r="F214" i="4"/>
  <c r="F325" i="4" s="1"/>
  <c r="E214" i="4"/>
  <c r="E325" i="4" s="1"/>
  <c r="D214" i="4"/>
  <c r="D325" i="4" s="1"/>
  <c r="C214" i="4"/>
  <c r="C325" i="4" s="1"/>
  <c r="L213" i="4"/>
  <c r="K213" i="4"/>
  <c r="J213" i="4"/>
  <c r="I213" i="4"/>
  <c r="H213" i="4"/>
  <c r="G213" i="4"/>
  <c r="F213" i="4"/>
  <c r="E213" i="4"/>
  <c r="E324" i="4" s="1"/>
  <c r="D213" i="4"/>
  <c r="D324" i="4" s="1"/>
  <c r="C213" i="4"/>
  <c r="C324" i="4" s="1"/>
  <c r="L212" i="4"/>
  <c r="K212" i="4"/>
  <c r="J212" i="4"/>
  <c r="I212" i="4"/>
  <c r="H212" i="4"/>
  <c r="G212" i="4"/>
  <c r="F212" i="4"/>
  <c r="E212" i="4"/>
  <c r="D212" i="4"/>
  <c r="C212" i="4"/>
  <c r="L211" i="4"/>
  <c r="K211" i="4"/>
  <c r="J211" i="4"/>
  <c r="I211" i="4"/>
  <c r="H211" i="4"/>
  <c r="G211" i="4"/>
  <c r="F211" i="4"/>
  <c r="E211" i="4"/>
  <c r="D211" i="4"/>
  <c r="C211" i="4"/>
  <c r="L210" i="4"/>
  <c r="K210" i="4"/>
  <c r="J210" i="4"/>
  <c r="I210" i="4"/>
  <c r="H210" i="4"/>
  <c r="G210" i="4"/>
  <c r="F210" i="4"/>
  <c r="E210" i="4"/>
  <c r="E321" i="4" s="1"/>
  <c r="D210" i="4"/>
  <c r="D321" i="4" s="1"/>
  <c r="C210" i="4"/>
  <c r="C321" i="4" s="1"/>
  <c r="L209" i="4"/>
  <c r="K209" i="4"/>
  <c r="J209" i="4"/>
  <c r="I209" i="4"/>
  <c r="H209" i="4"/>
  <c r="G209" i="4"/>
  <c r="F209" i="4"/>
  <c r="E209" i="4"/>
  <c r="D209" i="4"/>
  <c r="C209" i="4"/>
  <c r="L208" i="4"/>
  <c r="K208" i="4"/>
  <c r="J208" i="4"/>
  <c r="I208" i="4"/>
  <c r="H208" i="4"/>
  <c r="G208" i="4"/>
  <c r="F208" i="4"/>
  <c r="E208" i="4"/>
  <c r="D208" i="4"/>
  <c r="C208" i="4"/>
  <c r="L207" i="4"/>
  <c r="K207" i="4"/>
  <c r="J207" i="4"/>
  <c r="I207" i="4"/>
  <c r="I318" i="4" s="1"/>
  <c r="H207" i="4"/>
  <c r="H318" i="4" s="1"/>
  <c r="G207" i="4"/>
  <c r="G318" i="4" s="1"/>
  <c r="F207" i="4"/>
  <c r="F318" i="4" s="1"/>
  <c r="E207" i="4"/>
  <c r="E318" i="4" s="1"/>
  <c r="D207" i="4"/>
  <c r="D318" i="4" s="1"/>
  <c r="C207" i="4"/>
  <c r="C318" i="4" s="1"/>
  <c r="L206" i="4"/>
  <c r="K206" i="4"/>
  <c r="J206" i="4"/>
  <c r="J317" i="4" s="1"/>
  <c r="I206" i="4"/>
  <c r="I317" i="4" s="1"/>
  <c r="H206" i="4"/>
  <c r="H317" i="4" s="1"/>
  <c r="G206" i="4"/>
  <c r="G317" i="4" s="1"/>
  <c r="F206" i="4"/>
  <c r="F317" i="4" s="1"/>
  <c r="E206" i="4"/>
  <c r="E317" i="4" s="1"/>
  <c r="D206" i="4"/>
  <c r="D317" i="4" s="1"/>
  <c r="C206" i="4"/>
  <c r="C317" i="4" s="1"/>
  <c r="L205" i="4"/>
  <c r="K205" i="4"/>
  <c r="J205" i="4"/>
  <c r="I205" i="4"/>
  <c r="H205" i="4"/>
  <c r="G205" i="4"/>
  <c r="F205" i="4"/>
  <c r="E205" i="4"/>
  <c r="D205" i="4"/>
  <c r="C205" i="4"/>
  <c r="L204" i="4"/>
  <c r="K204" i="4"/>
  <c r="J204" i="4"/>
  <c r="I204" i="4"/>
  <c r="H204" i="4"/>
  <c r="G204" i="4"/>
  <c r="F204" i="4"/>
  <c r="E204" i="4"/>
  <c r="D204" i="4"/>
  <c r="C204" i="4"/>
  <c r="L203" i="4"/>
  <c r="K203" i="4"/>
  <c r="J203" i="4"/>
  <c r="I203" i="4"/>
  <c r="H203" i="4"/>
  <c r="G203" i="4"/>
  <c r="F203" i="4"/>
  <c r="E203" i="4"/>
  <c r="D203" i="4"/>
  <c r="C203" i="4"/>
  <c r="L202" i="4"/>
  <c r="K202" i="4"/>
  <c r="J202" i="4"/>
  <c r="I202" i="4"/>
  <c r="H202" i="4"/>
  <c r="H313" i="4" s="1"/>
  <c r="G202" i="4"/>
  <c r="G313" i="4" s="1"/>
  <c r="F202" i="4"/>
  <c r="F313" i="4" s="1"/>
  <c r="E202" i="4"/>
  <c r="D202" i="4"/>
  <c r="C202" i="4"/>
  <c r="L201" i="4"/>
  <c r="K201" i="4"/>
  <c r="J201" i="4"/>
  <c r="I201" i="4"/>
  <c r="H201" i="4"/>
  <c r="G201" i="4"/>
  <c r="F201" i="4"/>
  <c r="F312" i="4" s="1"/>
  <c r="E201" i="4"/>
  <c r="E312" i="4" s="1"/>
  <c r="D201" i="4"/>
  <c r="D312" i="4" s="1"/>
  <c r="C201" i="4"/>
  <c r="C312" i="4" s="1"/>
  <c r="L200" i="4"/>
  <c r="K200" i="4"/>
  <c r="J200" i="4"/>
  <c r="I200" i="4"/>
  <c r="H200" i="4"/>
  <c r="G200" i="4"/>
  <c r="F200" i="4"/>
  <c r="E200" i="4"/>
  <c r="D200" i="4"/>
  <c r="C200" i="4"/>
  <c r="L199" i="4"/>
  <c r="K199" i="4"/>
  <c r="J199" i="4"/>
  <c r="I199" i="4"/>
  <c r="H199" i="4"/>
  <c r="G199" i="4"/>
  <c r="F199" i="4"/>
  <c r="E199" i="4"/>
  <c r="D199" i="4"/>
  <c r="C199" i="4"/>
  <c r="L198" i="4"/>
  <c r="K198" i="4"/>
  <c r="J198" i="4"/>
  <c r="I198" i="4"/>
  <c r="H198" i="4"/>
  <c r="G198" i="4"/>
  <c r="F198" i="4"/>
  <c r="E198" i="4"/>
  <c r="D198" i="4"/>
  <c r="C198" i="4"/>
  <c r="L197" i="4"/>
  <c r="K197" i="4"/>
  <c r="J197" i="4"/>
  <c r="I197" i="4"/>
  <c r="H197" i="4"/>
  <c r="G197" i="4"/>
  <c r="F197" i="4"/>
  <c r="E197" i="4"/>
  <c r="E308" i="4" s="1"/>
  <c r="D197" i="4"/>
  <c r="D308" i="4" s="1"/>
  <c r="C197" i="4"/>
  <c r="C308" i="4" s="1"/>
  <c r="L196" i="4"/>
  <c r="K196" i="4"/>
  <c r="J196" i="4"/>
  <c r="I196" i="4"/>
  <c r="H196" i="4"/>
  <c r="G196" i="4"/>
  <c r="F196" i="4"/>
  <c r="E196" i="4"/>
  <c r="D196" i="4"/>
  <c r="C196" i="4"/>
  <c r="L195" i="4"/>
  <c r="K195" i="4"/>
  <c r="J195" i="4"/>
  <c r="I195" i="4"/>
  <c r="H195" i="4"/>
  <c r="G195" i="4"/>
  <c r="F195" i="4"/>
  <c r="E195" i="4"/>
  <c r="E306" i="4" s="1"/>
  <c r="D195" i="4"/>
  <c r="D306" i="4" s="1"/>
  <c r="C195" i="4"/>
  <c r="L194" i="4"/>
  <c r="K194" i="4"/>
  <c r="J194" i="4"/>
  <c r="I194" i="4"/>
  <c r="H194" i="4"/>
  <c r="G194" i="4"/>
  <c r="F194" i="4"/>
  <c r="E194" i="4"/>
  <c r="E305" i="4" s="1"/>
  <c r="D194" i="4"/>
  <c r="D305" i="4" s="1"/>
  <c r="C194" i="4"/>
  <c r="C305" i="4" s="1"/>
  <c r="L193" i="4"/>
  <c r="K193" i="4"/>
  <c r="J193" i="4"/>
  <c r="I193" i="4"/>
  <c r="H193" i="4"/>
  <c r="G193" i="4"/>
  <c r="F193" i="4"/>
  <c r="E193" i="4"/>
  <c r="D193" i="4"/>
  <c r="C193" i="4"/>
  <c r="L192" i="4"/>
  <c r="L303" i="4" s="1"/>
  <c r="K192" i="4"/>
  <c r="K303" i="4" s="1"/>
  <c r="J192" i="4"/>
  <c r="I192" i="4"/>
  <c r="H192" i="4"/>
  <c r="G192" i="4"/>
  <c r="F192" i="4"/>
  <c r="E192" i="4"/>
  <c r="E303" i="4" s="1"/>
  <c r="D192" i="4"/>
  <c r="D303" i="4" s="1"/>
  <c r="C192" i="4"/>
  <c r="C303" i="4" s="1"/>
  <c r="L191" i="4"/>
  <c r="K191" i="4"/>
  <c r="J191" i="4"/>
  <c r="I191" i="4"/>
  <c r="H191" i="4"/>
  <c r="G191" i="4"/>
  <c r="F191" i="4"/>
  <c r="E191" i="4"/>
  <c r="D191" i="4"/>
  <c r="C191" i="4"/>
  <c r="L190" i="4"/>
  <c r="K190" i="4"/>
  <c r="J190" i="4"/>
  <c r="J301" i="4" s="1"/>
  <c r="I190" i="4"/>
  <c r="I301" i="4" s="1"/>
  <c r="H190" i="4"/>
  <c r="H301" i="4" s="1"/>
  <c r="G190" i="4"/>
  <c r="G301" i="4" s="1"/>
  <c r="F190" i="4"/>
  <c r="F301" i="4" s="1"/>
  <c r="E190" i="4"/>
  <c r="E301" i="4" s="1"/>
  <c r="D190" i="4"/>
  <c r="D301" i="4" s="1"/>
  <c r="C190" i="4"/>
  <c r="C301" i="4" s="1"/>
  <c r="L189" i="4"/>
  <c r="K189" i="4"/>
  <c r="J189" i="4"/>
  <c r="I189" i="4"/>
  <c r="H189" i="4"/>
  <c r="G189" i="4"/>
  <c r="F189" i="4"/>
  <c r="E189" i="4"/>
  <c r="D189" i="4"/>
  <c r="C189" i="4"/>
  <c r="L188" i="4"/>
  <c r="K188" i="4"/>
  <c r="J188" i="4"/>
  <c r="I188" i="4"/>
  <c r="H188" i="4"/>
  <c r="G188" i="4"/>
  <c r="G299" i="4" s="1"/>
  <c r="F188" i="4"/>
  <c r="F299" i="4" s="1"/>
  <c r="E188" i="4"/>
  <c r="E299" i="4" s="1"/>
  <c r="D188" i="4"/>
  <c r="D299" i="4" s="1"/>
  <c r="C188" i="4"/>
  <c r="C299" i="4" s="1"/>
  <c r="L187" i="4"/>
  <c r="K187" i="4"/>
  <c r="J187" i="4"/>
  <c r="I187" i="4"/>
  <c r="H187" i="4"/>
  <c r="G187" i="4"/>
  <c r="F187" i="4"/>
  <c r="E187" i="4"/>
  <c r="D187" i="4"/>
  <c r="C187" i="4"/>
  <c r="L186" i="4"/>
  <c r="L297" i="4" s="1"/>
  <c r="K186" i="4"/>
  <c r="J186" i="4"/>
  <c r="I186" i="4"/>
  <c r="H186" i="4"/>
  <c r="G186" i="4"/>
  <c r="F186" i="4"/>
  <c r="E186" i="4"/>
  <c r="D186" i="4"/>
  <c r="D297" i="4" s="1"/>
  <c r="C186" i="4"/>
  <c r="L185" i="4"/>
  <c r="K185" i="4"/>
  <c r="J185" i="4"/>
  <c r="I185" i="4"/>
  <c r="H185" i="4"/>
  <c r="G185" i="4"/>
  <c r="F185" i="4"/>
  <c r="E185" i="4"/>
  <c r="D185" i="4"/>
  <c r="C185" i="4"/>
  <c r="L184" i="4"/>
  <c r="K184" i="4"/>
  <c r="J184" i="4"/>
  <c r="I184" i="4"/>
  <c r="H184" i="4"/>
  <c r="G184" i="4"/>
  <c r="F184" i="4"/>
  <c r="E184" i="4"/>
  <c r="D184" i="4"/>
  <c r="C184" i="4"/>
  <c r="L183" i="4"/>
  <c r="K183" i="4"/>
  <c r="J183" i="4"/>
  <c r="I183" i="4"/>
  <c r="H183" i="4"/>
  <c r="G183" i="4"/>
  <c r="F183" i="4"/>
  <c r="F294" i="4" s="1"/>
  <c r="E183" i="4"/>
  <c r="E294" i="4" s="1"/>
  <c r="D183" i="4"/>
  <c r="D294" i="4" s="1"/>
  <c r="C183" i="4"/>
  <c r="C294" i="4" s="1"/>
  <c r="L182" i="4"/>
  <c r="K182" i="4"/>
  <c r="J182" i="4"/>
  <c r="I182" i="4"/>
  <c r="H182" i="4"/>
  <c r="G182" i="4"/>
  <c r="F182" i="4"/>
  <c r="E182" i="4"/>
  <c r="D182" i="4"/>
  <c r="C182" i="4"/>
  <c r="L181" i="4"/>
  <c r="K181" i="4"/>
  <c r="J181" i="4"/>
  <c r="I181" i="4"/>
  <c r="H181" i="4"/>
  <c r="G181" i="4"/>
  <c r="F181" i="4"/>
  <c r="E181" i="4"/>
  <c r="D181" i="4"/>
  <c r="C181" i="4"/>
  <c r="L180" i="4"/>
  <c r="K180" i="4"/>
  <c r="J180" i="4"/>
  <c r="I180" i="4"/>
  <c r="H180" i="4"/>
  <c r="G180" i="4"/>
  <c r="F180" i="4"/>
  <c r="E180" i="4"/>
  <c r="D180" i="4"/>
  <c r="C180" i="4"/>
  <c r="L179" i="4"/>
  <c r="K179" i="4"/>
  <c r="J179" i="4"/>
  <c r="I179" i="4"/>
  <c r="H179" i="4"/>
  <c r="G179" i="4"/>
  <c r="F179" i="4"/>
  <c r="E179" i="4"/>
  <c r="D179" i="4"/>
  <c r="C179" i="4"/>
  <c r="L178" i="4"/>
  <c r="K178" i="4"/>
  <c r="J178" i="4"/>
  <c r="I178" i="4"/>
  <c r="H178" i="4"/>
  <c r="G178" i="4"/>
  <c r="G289" i="4" s="1"/>
  <c r="F178" i="4"/>
  <c r="F289" i="4" s="1"/>
  <c r="E178" i="4"/>
  <c r="E289" i="4" s="1"/>
  <c r="D178" i="4"/>
  <c r="D289" i="4" s="1"/>
  <c r="C178" i="4"/>
  <c r="L177" i="4"/>
  <c r="K177" i="4"/>
  <c r="J177" i="4"/>
  <c r="I177" i="4"/>
  <c r="H177" i="4"/>
  <c r="H288" i="4" s="1"/>
  <c r="G177" i="4"/>
  <c r="G288" i="4" s="1"/>
  <c r="F177" i="4"/>
  <c r="F288" i="4" s="1"/>
  <c r="E177" i="4"/>
  <c r="E288" i="4" s="1"/>
  <c r="D177" i="4"/>
  <c r="D288" i="4" s="1"/>
  <c r="C177" i="4"/>
  <c r="C288" i="4" s="1"/>
  <c r="L176" i="4"/>
  <c r="L287" i="4" s="1"/>
  <c r="K176" i="4"/>
  <c r="K287" i="4" s="1"/>
  <c r="J176" i="4"/>
  <c r="J287" i="4" s="1"/>
  <c r="I176" i="4"/>
  <c r="I287" i="4" s="1"/>
  <c r="H176" i="4"/>
  <c r="H287" i="4" s="1"/>
  <c r="G176" i="4"/>
  <c r="F176" i="4"/>
  <c r="F287" i="4" s="1"/>
  <c r="E176" i="4"/>
  <c r="E287" i="4" s="1"/>
  <c r="D176" i="4"/>
  <c r="D287" i="4" s="1"/>
  <c r="C176" i="4"/>
  <c r="C287" i="4" s="1"/>
  <c r="L175" i="4"/>
  <c r="K175" i="4"/>
  <c r="J175" i="4"/>
  <c r="I175" i="4"/>
  <c r="H175" i="4"/>
  <c r="G175" i="4"/>
  <c r="F175" i="4"/>
  <c r="E175" i="4"/>
  <c r="D175" i="4"/>
  <c r="C175" i="4"/>
  <c r="L174" i="4"/>
  <c r="K174" i="4"/>
  <c r="J174" i="4"/>
  <c r="I174" i="4"/>
  <c r="H174" i="4"/>
  <c r="G174" i="4"/>
  <c r="F174" i="4"/>
  <c r="E174" i="4"/>
  <c r="D174" i="4"/>
  <c r="C174" i="4"/>
  <c r="L173" i="4"/>
  <c r="K173" i="4"/>
  <c r="J173" i="4"/>
  <c r="I173" i="4"/>
  <c r="H173" i="4"/>
  <c r="G173" i="4"/>
  <c r="F173" i="4"/>
  <c r="E173" i="4"/>
  <c r="D173" i="4"/>
  <c r="C173" i="4"/>
  <c r="L172" i="4"/>
  <c r="K172" i="4"/>
  <c r="J172" i="4"/>
  <c r="I172" i="4"/>
  <c r="H172" i="4"/>
  <c r="G172" i="4"/>
  <c r="F172" i="4"/>
  <c r="E172" i="4"/>
  <c r="D172" i="4"/>
  <c r="C172" i="4"/>
  <c r="C283" i="4" s="1"/>
  <c r="L171" i="4"/>
  <c r="K171" i="4"/>
  <c r="J171" i="4"/>
  <c r="I171" i="4"/>
  <c r="H171" i="4"/>
  <c r="G171" i="4"/>
  <c r="F171" i="4"/>
  <c r="E171" i="4"/>
  <c r="D171" i="4"/>
  <c r="C171" i="4"/>
  <c r="L170" i="4"/>
  <c r="K170" i="4"/>
  <c r="J170" i="4"/>
  <c r="I170" i="4"/>
  <c r="H170" i="4"/>
  <c r="G170" i="4"/>
  <c r="F170" i="4"/>
  <c r="F281" i="4" s="1"/>
  <c r="E170" i="4"/>
  <c r="E281" i="4" s="1"/>
  <c r="D170" i="4"/>
  <c r="C170" i="4"/>
  <c r="L169" i="4"/>
  <c r="K169" i="4"/>
  <c r="J169" i="4"/>
  <c r="I169" i="4"/>
  <c r="H169" i="4"/>
  <c r="G169" i="4"/>
  <c r="F169" i="4"/>
  <c r="E169" i="4"/>
  <c r="D169" i="4"/>
  <c r="C169" i="4"/>
  <c r="L168" i="4"/>
  <c r="K168" i="4"/>
  <c r="J168" i="4"/>
  <c r="I168" i="4"/>
  <c r="H168" i="4"/>
  <c r="G168" i="4"/>
  <c r="F168" i="4"/>
  <c r="E168" i="4"/>
  <c r="D168" i="4"/>
  <c r="C168" i="4"/>
  <c r="L167" i="4"/>
  <c r="K167" i="4"/>
  <c r="J167" i="4"/>
  <c r="I167" i="4"/>
  <c r="H167" i="4"/>
  <c r="G167" i="4"/>
  <c r="F167" i="4"/>
  <c r="E167" i="4"/>
  <c r="D167" i="4"/>
  <c r="C167" i="4"/>
  <c r="L166" i="4"/>
  <c r="K166" i="4"/>
  <c r="J166" i="4"/>
  <c r="I166" i="4"/>
  <c r="H166" i="4"/>
  <c r="G166" i="4"/>
  <c r="F166" i="4"/>
  <c r="E166" i="4"/>
  <c r="D166" i="4"/>
  <c r="C166" i="4"/>
  <c r="L165" i="4"/>
  <c r="L276" i="4" s="1"/>
  <c r="K165" i="4"/>
  <c r="K276" i="4" s="1"/>
  <c r="J165" i="4"/>
  <c r="I165" i="4"/>
  <c r="H165" i="4"/>
  <c r="G165" i="4"/>
  <c r="F165" i="4"/>
  <c r="E165" i="4"/>
  <c r="E276" i="4" s="1"/>
  <c r="D165" i="4"/>
  <c r="D276" i="4" s="1"/>
  <c r="C165" i="4"/>
  <c r="C276" i="4" s="1"/>
  <c r="L164" i="4"/>
  <c r="K164" i="4"/>
  <c r="J164" i="4"/>
  <c r="I164" i="4"/>
  <c r="H164" i="4"/>
  <c r="G164" i="4"/>
  <c r="F164" i="4"/>
  <c r="E164" i="4"/>
  <c r="D164" i="4"/>
  <c r="C164" i="4"/>
  <c r="L163" i="4"/>
  <c r="K163" i="4"/>
  <c r="J163" i="4"/>
  <c r="I163" i="4"/>
  <c r="H163" i="4"/>
  <c r="G163" i="4"/>
  <c r="F163" i="4"/>
  <c r="E163" i="4"/>
  <c r="D163" i="4"/>
  <c r="C163" i="4"/>
  <c r="L162" i="4"/>
  <c r="K162" i="4"/>
  <c r="J162" i="4"/>
  <c r="I162" i="4"/>
  <c r="H162" i="4"/>
  <c r="G162" i="4"/>
  <c r="F162" i="4"/>
  <c r="E162" i="4"/>
  <c r="D162" i="4"/>
  <c r="C162" i="4"/>
  <c r="L161" i="4"/>
  <c r="L272" i="4" s="1"/>
  <c r="K161" i="4"/>
  <c r="K272" i="4" s="1"/>
  <c r="J161" i="4"/>
  <c r="I161" i="4"/>
  <c r="H161" i="4"/>
  <c r="G161" i="4"/>
  <c r="F161" i="4"/>
  <c r="E161" i="4"/>
  <c r="D161" i="4"/>
  <c r="C161" i="4"/>
  <c r="L160" i="4"/>
  <c r="K160" i="4"/>
  <c r="J160" i="4"/>
  <c r="I160" i="4"/>
  <c r="H160" i="4"/>
  <c r="G160" i="4"/>
  <c r="F160" i="4"/>
  <c r="E160" i="4"/>
  <c r="D160" i="4"/>
  <c r="C160" i="4"/>
  <c r="L159" i="4"/>
  <c r="L270" i="4" s="1"/>
  <c r="K159" i="4"/>
  <c r="K270" i="4" s="1"/>
  <c r="J159" i="4"/>
  <c r="J270" i="4" s="1"/>
  <c r="I159" i="4"/>
  <c r="I270" i="4" s="1"/>
  <c r="H159" i="4"/>
  <c r="H270" i="4" s="1"/>
  <c r="G159" i="4"/>
  <c r="F159" i="4"/>
  <c r="E159" i="4"/>
  <c r="D159" i="4"/>
  <c r="D270" i="4" s="1"/>
  <c r="C159" i="4"/>
  <c r="C270" i="4" s="1"/>
  <c r="L158" i="4"/>
  <c r="K158" i="4"/>
  <c r="J158" i="4"/>
  <c r="I158" i="4"/>
  <c r="H158" i="4"/>
  <c r="G158" i="4"/>
  <c r="F158" i="4"/>
  <c r="E158" i="4"/>
  <c r="D158" i="4"/>
  <c r="C158" i="4"/>
  <c r="L157" i="4"/>
  <c r="K157" i="4"/>
  <c r="J157" i="4"/>
  <c r="I157" i="4"/>
  <c r="H157" i="4"/>
  <c r="G157" i="4"/>
  <c r="F157" i="4"/>
  <c r="E157" i="4"/>
  <c r="D157" i="4"/>
  <c r="C157" i="4"/>
  <c r="L156" i="4"/>
  <c r="K156" i="4"/>
  <c r="J156" i="4"/>
  <c r="I156" i="4"/>
  <c r="H156" i="4"/>
  <c r="G156" i="4"/>
  <c r="F156" i="4"/>
  <c r="E156" i="4"/>
  <c r="D156" i="4"/>
  <c r="C156" i="4"/>
  <c r="L155" i="4"/>
  <c r="K155" i="4"/>
  <c r="J155" i="4"/>
  <c r="I155" i="4"/>
  <c r="H155" i="4"/>
  <c r="G155" i="4"/>
  <c r="F155" i="4"/>
  <c r="E155" i="4"/>
  <c r="D155" i="4"/>
  <c r="C155" i="4"/>
  <c r="L154" i="4"/>
  <c r="K154" i="4"/>
  <c r="J154" i="4"/>
  <c r="I154" i="4"/>
  <c r="H154" i="4"/>
  <c r="G154" i="4"/>
  <c r="F154" i="4"/>
  <c r="E154" i="4"/>
  <c r="D154" i="4"/>
  <c r="C154" i="4"/>
  <c r="L153" i="4"/>
  <c r="K153" i="4"/>
  <c r="J153" i="4"/>
  <c r="I153" i="4"/>
  <c r="H153" i="4"/>
  <c r="G153" i="4"/>
  <c r="F153" i="4"/>
  <c r="E153" i="4"/>
  <c r="D153" i="4"/>
  <c r="C153" i="4"/>
  <c r="L152" i="4"/>
  <c r="K152" i="4"/>
  <c r="J152" i="4"/>
  <c r="I152" i="4"/>
  <c r="H152" i="4"/>
  <c r="G152" i="4"/>
  <c r="F152" i="4"/>
  <c r="E152" i="4"/>
  <c r="D152" i="4"/>
  <c r="C152" i="4"/>
  <c r="L151" i="4"/>
  <c r="K151" i="4"/>
  <c r="J151" i="4"/>
  <c r="I151" i="4"/>
  <c r="H151" i="4"/>
  <c r="G151" i="4"/>
  <c r="F151" i="4"/>
  <c r="E151" i="4"/>
  <c r="D151" i="4"/>
  <c r="C151" i="4"/>
  <c r="L150" i="4"/>
  <c r="L261" i="4" s="1"/>
  <c r="K150" i="4"/>
  <c r="J150" i="4"/>
  <c r="I150" i="4"/>
  <c r="H150" i="4"/>
  <c r="H261" i="4" s="1"/>
  <c r="G150" i="4"/>
  <c r="G261" i="4" s="1"/>
  <c r="F150" i="4"/>
  <c r="F261" i="4" s="1"/>
  <c r="E150" i="4"/>
  <c r="E261" i="4" s="1"/>
  <c r="D150" i="4"/>
  <c r="D261" i="4" s="1"/>
  <c r="C150" i="4"/>
  <c r="C261" i="4" s="1"/>
  <c r="L149" i="4"/>
  <c r="K149" i="4"/>
  <c r="J149" i="4"/>
  <c r="I149" i="4"/>
  <c r="H149" i="4"/>
  <c r="G149" i="4"/>
  <c r="F149" i="4"/>
  <c r="E149" i="4"/>
  <c r="D149" i="4"/>
  <c r="C149" i="4"/>
  <c r="L148" i="4"/>
  <c r="L259" i="4" s="1"/>
  <c r="K148" i="4"/>
  <c r="K259" i="4" s="1"/>
  <c r="J148" i="4"/>
  <c r="I148" i="4"/>
  <c r="H148" i="4"/>
  <c r="G148" i="4"/>
  <c r="F148" i="4"/>
  <c r="E148" i="4"/>
  <c r="D148" i="4"/>
  <c r="C148" i="4"/>
  <c r="L147" i="4"/>
  <c r="K147" i="4"/>
  <c r="J147" i="4"/>
  <c r="I147" i="4"/>
  <c r="H147" i="4"/>
  <c r="G147" i="4"/>
  <c r="F147" i="4"/>
  <c r="E147" i="4"/>
  <c r="E258" i="4" s="1"/>
  <c r="D147" i="4"/>
  <c r="D258" i="4" s="1"/>
  <c r="C147" i="4"/>
  <c r="C258" i="4" s="1"/>
  <c r="L146" i="4"/>
  <c r="K146" i="4"/>
  <c r="J146" i="4"/>
  <c r="I146" i="4"/>
  <c r="H146" i="4"/>
  <c r="G146" i="4"/>
  <c r="F146" i="4"/>
  <c r="E146" i="4"/>
  <c r="D146" i="4"/>
  <c r="C146" i="4"/>
  <c r="L145" i="4"/>
  <c r="K145" i="4"/>
  <c r="J145" i="4"/>
  <c r="I145" i="4"/>
  <c r="H145" i="4"/>
  <c r="G145" i="4"/>
  <c r="F145" i="4"/>
  <c r="E145" i="4"/>
  <c r="D145" i="4"/>
  <c r="C145" i="4"/>
  <c r="L144" i="4"/>
  <c r="K144" i="4"/>
  <c r="J144" i="4"/>
  <c r="I144" i="4"/>
  <c r="H144" i="4"/>
  <c r="G144" i="4"/>
  <c r="F144" i="4"/>
  <c r="E144" i="4"/>
  <c r="D144" i="4"/>
  <c r="C144" i="4"/>
  <c r="L143" i="4"/>
  <c r="K143" i="4"/>
  <c r="J143" i="4"/>
  <c r="I143" i="4"/>
  <c r="H143" i="4"/>
  <c r="G143" i="4"/>
  <c r="F143" i="4"/>
  <c r="E143" i="4"/>
  <c r="D143" i="4"/>
  <c r="C143" i="4"/>
  <c r="L142" i="4"/>
  <c r="K142" i="4"/>
  <c r="J142" i="4"/>
  <c r="I142" i="4"/>
  <c r="H142" i="4"/>
  <c r="G142" i="4"/>
  <c r="G253" i="4" s="1"/>
  <c r="F142" i="4"/>
  <c r="F253" i="4" s="1"/>
  <c r="E142" i="4"/>
  <c r="E253" i="4" s="1"/>
  <c r="D142" i="4"/>
  <c r="C142" i="4"/>
  <c r="C253" i="4" s="1"/>
  <c r="L141" i="4"/>
  <c r="K141" i="4"/>
  <c r="J141" i="4"/>
  <c r="I141" i="4"/>
  <c r="H141" i="4"/>
  <c r="G141" i="4"/>
  <c r="F141" i="4"/>
  <c r="E141" i="4"/>
  <c r="D141" i="4"/>
  <c r="C141" i="4"/>
  <c r="L140" i="4"/>
  <c r="K140" i="4"/>
  <c r="J140" i="4"/>
  <c r="I140" i="4"/>
  <c r="H140" i="4"/>
  <c r="G140" i="4"/>
  <c r="F140" i="4"/>
  <c r="E140" i="4"/>
  <c r="D140" i="4"/>
  <c r="C140" i="4"/>
  <c r="L139" i="4"/>
  <c r="K139" i="4"/>
  <c r="J139" i="4"/>
  <c r="I139" i="4"/>
  <c r="H139" i="4"/>
  <c r="G139" i="4"/>
  <c r="F139" i="4"/>
  <c r="E139" i="4"/>
  <c r="D139" i="4"/>
  <c r="C139" i="4"/>
  <c r="L138" i="4"/>
  <c r="K138" i="4"/>
  <c r="J138" i="4"/>
  <c r="I138" i="4"/>
  <c r="H138" i="4"/>
  <c r="G138" i="4"/>
  <c r="F138" i="4"/>
  <c r="E138" i="4"/>
  <c r="D138" i="4"/>
  <c r="C138" i="4"/>
  <c r="L137" i="4"/>
  <c r="K137" i="4"/>
  <c r="J137" i="4"/>
  <c r="I137" i="4"/>
  <c r="H137" i="4"/>
  <c r="G137" i="4"/>
  <c r="F137" i="4"/>
  <c r="E137" i="4"/>
  <c r="D137" i="4"/>
  <c r="C137" i="4"/>
  <c r="L136" i="4"/>
  <c r="K136" i="4"/>
  <c r="J136" i="4"/>
  <c r="I136" i="4"/>
  <c r="H136" i="4"/>
  <c r="G136" i="4"/>
  <c r="F136" i="4"/>
  <c r="E136" i="4"/>
  <c r="D136" i="4"/>
  <c r="C136" i="4"/>
  <c r="L135" i="4"/>
  <c r="K135" i="4"/>
  <c r="J135" i="4"/>
  <c r="I135" i="4"/>
  <c r="H135" i="4"/>
  <c r="G135" i="4"/>
  <c r="F135" i="4"/>
  <c r="E135" i="4"/>
  <c r="D135" i="4"/>
  <c r="C135" i="4"/>
  <c r="L134" i="4"/>
  <c r="K134" i="4"/>
  <c r="J134" i="4"/>
  <c r="I134" i="4"/>
  <c r="H134" i="4"/>
  <c r="G134" i="4"/>
  <c r="F134" i="4"/>
  <c r="E134" i="4"/>
  <c r="D134" i="4"/>
  <c r="C134" i="4"/>
  <c r="L133" i="4"/>
  <c r="K133" i="4"/>
  <c r="J133" i="4"/>
  <c r="I133" i="4"/>
  <c r="H133" i="4"/>
  <c r="G133" i="4"/>
  <c r="F133" i="4"/>
  <c r="E133" i="4"/>
  <c r="D133" i="4"/>
  <c r="C133" i="4"/>
  <c r="L132" i="4"/>
  <c r="K132" i="4"/>
  <c r="J132" i="4"/>
  <c r="I132" i="4"/>
  <c r="H132" i="4"/>
  <c r="G132" i="4"/>
  <c r="F132" i="4"/>
  <c r="E132" i="4"/>
  <c r="D132" i="4"/>
  <c r="C132" i="4"/>
  <c r="L131" i="4"/>
  <c r="K131" i="4"/>
  <c r="J131" i="4"/>
  <c r="I131" i="4"/>
  <c r="H131" i="4"/>
  <c r="G131" i="4"/>
  <c r="F131" i="4"/>
  <c r="E131" i="4"/>
  <c r="D131" i="4"/>
  <c r="C131" i="4"/>
  <c r="L130" i="4"/>
  <c r="K130" i="4"/>
  <c r="J130" i="4"/>
  <c r="I130" i="4"/>
  <c r="H130" i="4"/>
  <c r="G130" i="4"/>
  <c r="F130" i="4"/>
  <c r="E130" i="4"/>
  <c r="D130" i="4"/>
  <c r="C130" i="4"/>
  <c r="L129" i="4"/>
  <c r="K129" i="4"/>
  <c r="J129" i="4"/>
  <c r="I129" i="4"/>
  <c r="H129" i="4"/>
  <c r="H240" i="4" s="1"/>
  <c r="G129" i="4"/>
  <c r="G240" i="4" s="1"/>
  <c r="F129" i="4"/>
  <c r="F240" i="4" s="1"/>
  <c r="E129" i="4"/>
  <c r="E240" i="4" s="1"/>
  <c r="D129" i="4"/>
  <c r="D240" i="4" s="1"/>
  <c r="C129" i="4"/>
  <c r="C240" i="4" s="1"/>
  <c r="L128" i="4"/>
  <c r="K128" i="4"/>
  <c r="J128" i="4"/>
  <c r="I128" i="4"/>
  <c r="H128" i="4"/>
  <c r="G128" i="4"/>
  <c r="F128" i="4"/>
  <c r="E128" i="4"/>
  <c r="D128" i="4"/>
  <c r="C128" i="4"/>
  <c r="L127" i="4"/>
  <c r="K127" i="4"/>
  <c r="J127" i="4"/>
  <c r="I127" i="4"/>
  <c r="H127" i="4"/>
  <c r="G127" i="4"/>
  <c r="F127" i="4"/>
  <c r="E127" i="4"/>
  <c r="D127" i="4"/>
  <c r="C127" i="4"/>
  <c r="L126" i="4"/>
  <c r="K126" i="4"/>
  <c r="J126" i="4"/>
  <c r="I126" i="4"/>
  <c r="H126" i="4"/>
  <c r="G126" i="4"/>
  <c r="F126" i="4"/>
  <c r="E126" i="4"/>
  <c r="D126" i="4"/>
  <c r="C126" i="4"/>
  <c r="L125" i="4"/>
  <c r="K125" i="4"/>
  <c r="J125" i="4"/>
  <c r="I125" i="4"/>
  <c r="H125" i="4"/>
  <c r="G125" i="4"/>
  <c r="F125" i="4"/>
  <c r="E125" i="4"/>
  <c r="D125" i="4"/>
  <c r="C125" i="4"/>
  <c r="L124" i="4"/>
  <c r="K124" i="4"/>
  <c r="J124" i="4"/>
  <c r="I124" i="4"/>
  <c r="H124" i="4"/>
  <c r="G124" i="4"/>
  <c r="F124" i="4"/>
  <c r="E124" i="4"/>
  <c r="E235" i="4" s="1"/>
  <c r="D124" i="4"/>
  <c r="D235" i="4" s="1"/>
  <c r="C124" i="4"/>
  <c r="C235" i="4" s="1"/>
  <c r="L123" i="4"/>
  <c r="K123" i="4"/>
  <c r="J123" i="4"/>
  <c r="I123" i="4"/>
  <c r="H123" i="4"/>
  <c r="G123" i="4"/>
  <c r="F123" i="4"/>
  <c r="E123" i="4"/>
  <c r="D123" i="4"/>
  <c r="C123" i="4"/>
  <c r="L122" i="4"/>
  <c r="K122" i="4"/>
  <c r="J122" i="4"/>
  <c r="I122" i="4"/>
  <c r="H122" i="4"/>
  <c r="G122" i="4"/>
  <c r="F122" i="4"/>
  <c r="E122" i="4"/>
  <c r="D122" i="4"/>
  <c r="C122" i="4"/>
  <c r="L121" i="4"/>
  <c r="K121" i="4"/>
  <c r="J121" i="4"/>
  <c r="I121" i="4"/>
  <c r="H121" i="4"/>
  <c r="G121" i="4"/>
  <c r="F121" i="4"/>
  <c r="E121" i="4"/>
  <c r="D121" i="4"/>
  <c r="C121" i="4"/>
  <c r="L120" i="4"/>
  <c r="K120" i="4"/>
  <c r="J120" i="4"/>
  <c r="I120" i="4"/>
  <c r="H120" i="4"/>
  <c r="G120" i="4"/>
  <c r="F120" i="4"/>
  <c r="E120" i="4"/>
  <c r="D120" i="4"/>
  <c r="C120" i="4"/>
  <c r="L119" i="4"/>
  <c r="K119" i="4"/>
  <c r="J119" i="4"/>
  <c r="I119" i="4"/>
  <c r="H119" i="4"/>
  <c r="G119" i="4"/>
  <c r="F119" i="4"/>
  <c r="E119" i="4"/>
  <c r="D119" i="4"/>
  <c r="C119" i="4"/>
  <c r="L118" i="4"/>
  <c r="K118" i="4"/>
  <c r="J118" i="4"/>
  <c r="I118" i="4"/>
  <c r="H118" i="4"/>
  <c r="G118" i="4"/>
  <c r="F118" i="4"/>
  <c r="E118" i="4"/>
  <c r="D118" i="4"/>
  <c r="C118" i="4"/>
  <c r="L117" i="4"/>
  <c r="K117" i="4"/>
  <c r="J117" i="4"/>
  <c r="I117" i="4"/>
  <c r="H117" i="4"/>
  <c r="G117" i="4"/>
  <c r="F117" i="4"/>
  <c r="E117" i="4"/>
  <c r="D117" i="4"/>
  <c r="C117" i="4"/>
  <c r="L116" i="4"/>
  <c r="K116" i="4"/>
  <c r="J116" i="4"/>
  <c r="I116" i="4"/>
  <c r="H116" i="4"/>
  <c r="G116" i="4"/>
  <c r="F116" i="4"/>
  <c r="E116" i="4"/>
  <c r="D116" i="4"/>
  <c r="C116" i="4"/>
  <c r="L115" i="4"/>
  <c r="K115" i="4"/>
  <c r="J115" i="4"/>
  <c r="I115" i="4"/>
  <c r="H115" i="4"/>
  <c r="G115" i="4"/>
  <c r="F115" i="4"/>
  <c r="E115" i="4"/>
  <c r="D115" i="4"/>
  <c r="C115" i="4"/>
  <c r="L114" i="4"/>
  <c r="K114" i="4"/>
  <c r="J114" i="4"/>
  <c r="I114" i="4"/>
  <c r="I225" i="4" s="1"/>
  <c r="H114" i="4"/>
  <c r="H225" i="4" s="1"/>
  <c r="G114" i="4"/>
  <c r="G225" i="4" s="1"/>
  <c r="F114" i="4"/>
  <c r="F225" i="4" s="1"/>
  <c r="E114" i="4"/>
  <c r="E225" i="4" s="1"/>
  <c r="D114" i="4"/>
  <c r="D225" i="4" s="1"/>
  <c r="C114" i="4"/>
  <c r="C225" i="4" s="1"/>
  <c r="L113" i="4"/>
  <c r="K113" i="4"/>
  <c r="J113" i="4"/>
  <c r="I113" i="4"/>
  <c r="H113" i="4"/>
  <c r="G113" i="4"/>
  <c r="F113" i="4"/>
  <c r="E113" i="4"/>
  <c r="D113" i="4"/>
  <c r="C113" i="4"/>
  <c r="L112" i="4"/>
  <c r="K112" i="4"/>
  <c r="J112" i="4"/>
  <c r="I112" i="4"/>
  <c r="H112" i="4"/>
  <c r="G112" i="4"/>
  <c r="F112" i="4"/>
  <c r="E112" i="4"/>
  <c r="D112" i="4"/>
  <c r="C112" i="4"/>
  <c r="C223" i="4" s="1"/>
  <c r="L111" i="4"/>
  <c r="K111" i="4"/>
  <c r="J111" i="4"/>
  <c r="I111" i="4"/>
  <c r="H111" i="4"/>
  <c r="G111" i="4"/>
  <c r="F111" i="4"/>
  <c r="E111" i="4"/>
  <c r="D111" i="4"/>
  <c r="C111" i="4"/>
  <c r="C297" i="9"/>
  <c r="L217" i="9"/>
  <c r="K217" i="9"/>
  <c r="J217" i="9"/>
  <c r="I217" i="9"/>
  <c r="H217" i="9"/>
  <c r="G217" i="9"/>
  <c r="F217" i="9"/>
  <c r="E217" i="9"/>
  <c r="D217" i="9"/>
  <c r="C217" i="9"/>
  <c r="L216" i="9"/>
  <c r="K216" i="9"/>
  <c r="J216" i="9"/>
  <c r="I216" i="9"/>
  <c r="H216" i="9"/>
  <c r="G216" i="9"/>
  <c r="F216" i="9"/>
  <c r="E216" i="9"/>
  <c r="E327" i="9" s="1"/>
  <c r="D216" i="9"/>
  <c r="D327" i="9" s="1"/>
  <c r="C216" i="9"/>
  <c r="C327" i="9" s="1"/>
  <c r="L215" i="9"/>
  <c r="K215" i="9"/>
  <c r="J215" i="9"/>
  <c r="I215" i="9"/>
  <c r="H215" i="9"/>
  <c r="G215" i="9"/>
  <c r="F215" i="9"/>
  <c r="E215" i="9"/>
  <c r="D215" i="9"/>
  <c r="C215" i="9"/>
  <c r="L214" i="9"/>
  <c r="K214" i="9"/>
  <c r="J214" i="9"/>
  <c r="I214" i="9"/>
  <c r="H214" i="9"/>
  <c r="G214" i="9"/>
  <c r="G325" i="9" s="1"/>
  <c r="F214" i="9"/>
  <c r="F325" i="9" s="1"/>
  <c r="E214" i="9"/>
  <c r="E325" i="9" s="1"/>
  <c r="D214" i="9"/>
  <c r="D325" i="9" s="1"/>
  <c r="C214" i="9"/>
  <c r="C325" i="9" s="1"/>
  <c r="L213" i="9"/>
  <c r="K213" i="9"/>
  <c r="J213" i="9"/>
  <c r="I213" i="9"/>
  <c r="H213" i="9"/>
  <c r="G213" i="9"/>
  <c r="F213" i="9"/>
  <c r="E213" i="9"/>
  <c r="D213" i="9"/>
  <c r="D324" i="9" s="1"/>
  <c r="C213" i="9"/>
  <c r="C324" i="9" s="1"/>
  <c r="L212" i="9"/>
  <c r="K212" i="9"/>
  <c r="J212" i="9"/>
  <c r="I212" i="9"/>
  <c r="H212" i="9"/>
  <c r="G212" i="9"/>
  <c r="F212" i="9"/>
  <c r="E212" i="9"/>
  <c r="D212" i="9"/>
  <c r="C212" i="9"/>
  <c r="L211" i="9"/>
  <c r="K211" i="9"/>
  <c r="J211" i="9"/>
  <c r="I211" i="9"/>
  <c r="H211" i="9"/>
  <c r="G211" i="9"/>
  <c r="F211" i="9"/>
  <c r="E211" i="9"/>
  <c r="D211" i="9"/>
  <c r="C211" i="9"/>
  <c r="L210" i="9"/>
  <c r="K210" i="9"/>
  <c r="J210" i="9"/>
  <c r="I210" i="9"/>
  <c r="H210" i="9"/>
  <c r="G210" i="9"/>
  <c r="F210" i="9"/>
  <c r="E210" i="9"/>
  <c r="D210" i="9"/>
  <c r="D321" i="9" s="1"/>
  <c r="C210" i="9"/>
  <c r="C321" i="9" s="1"/>
  <c r="L209" i="9"/>
  <c r="K209" i="9"/>
  <c r="J209" i="9"/>
  <c r="I209" i="9"/>
  <c r="H209" i="9"/>
  <c r="G209" i="9"/>
  <c r="F209" i="9"/>
  <c r="E209" i="9"/>
  <c r="D209" i="9"/>
  <c r="C209" i="9"/>
  <c r="L208" i="9"/>
  <c r="K208" i="9"/>
  <c r="J208" i="9"/>
  <c r="I208" i="9"/>
  <c r="H208" i="9"/>
  <c r="G208" i="9"/>
  <c r="F208" i="9"/>
  <c r="E208" i="9"/>
  <c r="D208" i="9"/>
  <c r="C208" i="9"/>
  <c r="L207" i="9"/>
  <c r="K207" i="9"/>
  <c r="J207" i="9"/>
  <c r="I207" i="9"/>
  <c r="H207" i="9"/>
  <c r="H318" i="9" s="1"/>
  <c r="G207" i="9"/>
  <c r="G318" i="9" s="1"/>
  <c r="F207" i="9"/>
  <c r="F318" i="9" s="1"/>
  <c r="E207" i="9"/>
  <c r="E318" i="9" s="1"/>
  <c r="D207" i="9"/>
  <c r="D318" i="9" s="1"/>
  <c r="C207" i="9"/>
  <c r="C318" i="9" s="1"/>
  <c r="L206" i="9"/>
  <c r="K206" i="9"/>
  <c r="J206" i="9"/>
  <c r="I206" i="9"/>
  <c r="I317" i="9" s="1"/>
  <c r="H206" i="9"/>
  <c r="H317" i="9" s="1"/>
  <c r="G206" i="9"/>
  <c r="G317" i="9" s="1"/>
  <c r="F206" i="9"/>
  <c r="F317" i="9" s="1"/>
  <c r="E206" i="9"/>
  <c r="E317" i="9" s="1"/>
  <c r="D206" i="9"/>
  <c r="D317" i="9" s="1"/>
  <c r="C206" i="9"/>
  <c r="C317" i="9" s="1"/>
  <c r="L205" i="9"/>
  <c r="K205" i="9"/>
  <c r="J205" i="9"/>
  <c r="I205" i="9"/>
  <c r="H205" i="9"/>
  <c r="G205" i="9"/>
  <c r="F205" i="9"/>
  <c r="E205" i="9"/>
  <c r="D205" i="9"/>
  <c r="C205" i="9"/>
  <c r="L204" i="9"/>
  <c r="K204" i="9"/>
  <c r="J204" i="9"/>
  <c r="I204" i="9"/>
  <c r="H204" i="9"/>
  <c r="G204" i="9"/>
  <c r="F204" i="9"/>
  <c r="E204" i="9"/>
  <c r="D204" i="9"/>
  <c r="C204" i="9"/>
  <c r="L203" i="9"/>
  <c r="K203" i="9"/>
  <c r="J203" i="9"/>
  <c r="I203" i="9"/>
  <c r="H203" i="9"/>
  <c r="G203" i="9"/>
  <c r="F203" i="9"/>
  <c r="E203" i="9"/>
  <c r="D203" i="9"/>
  <c r="C203" i="9"/>
  <c r="L202" i="9"/>
  <c r="K202" i="9"/>
  <c r="J202" i="9"/>
  <c r="I202" i="9"/>
  <c r="H202" i="9"/>
  <c r="G202" i="9"/>
  <c r="G313" i="9" s="1"/>
  <c r="F202" i="9"/>
  <c r="F313" i="9" s="1"/>
  <c r="E202" i="9"/>
  <c r="D202" i="9"/>
  <c r="C202" i="9"/>
  <c r="L201" i="9"/>
  <c r="K201" i="9"/>
  <c r="J201" i="9"/>
  <c r="I201" i="9"/>
  <c r="H201" i="9"/>
  <c r="G201" i="9"/>
  <c r="F201" i="9"/>
  <c r="E201" i="9"/>
  <c r="E312" i="9" s="1"/>
  <c r="D201" i="9"/>
  <c r="D312" i="9" s="1"/>
  <c r="C201" i="9"/>
  <c r="C312" i="9" s="1"/>
  <c r="L200" i="9"/>
  <c r="K200" i="9"/>
  <c r="J200" i="9"/>
  <c r="I200" i="9"/>
  <c r="H200" i="9"/>
  <c r="G200" i="9"/>
  <c r="F200" i="9"/>
  <c r="E200" i="9"/>
  <c r="D200" i="9"/>
  <c r="C200" i="9"/>
  <c r="L199" i="9"/>
  <c r="K199" i="9"/>
  <c r="J199" i="9"/>
  <c r="I199" i="9"/>
  <c r="H199" i="9"/>
  <c r="G199" i="9"/>
  <c r="F199" i="9"/>
  <c r="E199" i="9"/>
  <c r="D199" i="9"/>
  <c r="C199" i="9"/>
  <c r="L198" i="9"/>
  <c r="K198" i="9"/>
  <c r="J198" i="9"/>
  <c r="I198" i="9"/>
  <c r="H198" i="9"/>
  <c r="G198" i="9"/>
  <c r="F198" i="9"/>
  <c r="E198" i="9"/>
  <c r="D198" i="9"/>
  <c r="C198" i="9"/>
  <c r="L197" i="9"/>
  <c r="K197" i="9"/>
  <c r="J197" i="9"/>
  <c r="I197" i="9"/>
  <c r="H197" i="9"/>
  <c r="G197" i="9"/>
  <c r="F197" i="9"/>
  <c r="E197" i="9"/>
  <c r="D197" i="9"/>
  <c r="D308" i="9" s="1"/>
  <c r="C197" i="9"/>
  <c r="C308" i="9" s="1"/>
  <c r="L196" i="9"/>
  <c r="K196" i="9"/>
  <c r="J196" i="9"/>
  <c r="I196" i="9"/>
  <c r="H196" i="9"/>
  <c r="G196" i="9"/>
  <c r="F196" i="9"/>
  <c r="E196" i="9"/>
  <c r="D196" i="9"/>
  <c r="C196" i="9"/>
  <c r="L195" i="9"/>
  <c r="K195" i="9"/>
  <c r="J195" i="9"/>
  <c r="I195" i="9"/>
  <c r="H195" i="9"/>
  <c r="G195" i="9"/>
  <c r="F195" i="9"/>
  <c r="E195" i="9"/>
  <c r="D195" i="9"/>
  <c r="D306" i="9" s="1"/>
  <c r="C195" i="9"/>
  <c r="L194" i="9"/>
  <c r="K194" i="9"/>
  <c r="J194" i="9"/>
  <c r="I194" i="9"/>
  <c r="H194" i="9"/>
  <c r="G194" i="9"/>
  <c r="F194" i="9"/>
  <c r="E194" i="9"/>
  <c r="D194" i="9"/>
  <c r="D305" i="9" s="1"/>
  <c r="C194" i="9"/>
  <c r="C305" i="9" s="1"/>
  <c r="L193" i="9"/>
  <c r="K193" i="9"/>
  <c r="J193" i="9"/>
  <c r="I193" i="9"/>
  <c r="H193" i="9"/>
  <c r="G193" i="9"/>
  <c r="F193" i="9"/>
  <c r="E193" i="9"/>
  <c r="D193" i="9"/>
  <c r="C193" i="9"/>
  <c r="L192" i="9"/>
  <c r="L303" i="9" s="1"/>
  <c r="K192" i="9"/>
  <c r="K303" i="9" s="1"/>
  <c r="J192" i="9"/>
  <c r="I192" i="9"/>
  <c r="H192" i="9"/>
  <c r="G192" i="9"/>
  <c r="F192" i="9"/>
  <c r="E192" i="9"/>
  <c r="E303" i="9" s="1"/>
  <c r="D192" i="9"/>
  <c r="D303" i="9" s="1"/>
  <c r="C192" i="9"/>
  <c r="C303" i="9" s="1"/>
  <c r="L191" i="9"/>
  <c r="K191" i="9"/>
  <c r="J191" i="9"/>
  <c r="I191" i="9"/>
  <c r="H191" i="9"/>
  <c r="G191" i="9"/>
  <c r="F191" i="9"/>
  <c r="E191" i="9"/>
  <c r="D191" i="9"/>
  <c r="C191" i="9"/>
  <c r="L190" i="9"/>
  <c r="K190" i="9"/>
  <c r="J190" i="9"/>
  <c r="I190" i="9"/>
  <c r="I301" i="9" s="1"/>
  <c r="H190" i="9"/>
  <c r="H301" i="9" s="1"/>
  <c r="G190" i="9"/>
  <c r="G301" i="9" s="1"/>
  <c r="F190" i="9"/>
  <c r="F301" i="9" s="1"/>
  <c r="E190" i="9"/>
  <c r="E301" i="9" s="1"/>
  <c r="D190" i="9"/>
  <c r="D301" i="9" s="1"/>
  <c r="C190" i="9"/>
  <c r="C301" i="9" s="1"/>
  <c r="L189" i="9"/>
  <c r="K189" i="9"/>
  <c r="J189" i="9"/>
  <c r="I189" i="9"/>
  <c r="H189" i="9"/>
  <c r="G189" i="9"/>
  <c r="F189" i="9"/>
  <c r="E189" i="9"/>
  <c r="D189" i="9"/>
  <c r="C189" i="9"/>
  <c r="L188" i="9"/>
  <c r="K188" i="9"/>
  <c r="J188" i="9"/>
  <c r="I188" i="9"/>
  <c r="H188" i="9"/>
  <c r="G188" i="9"/>
  <c r="F188" i="9"/>
  <c r="F299" i="9" s="1"/>
  <c r="E188" i="9"/>
  <c r="E299" i="9" s="1"/>
  <c r="D188" i="9"/>
  <c r="D299" i="9" s="1"/>
  <c r="C188" i="9"/>
  <c r="C299" i="9" s="1"/>
  <c r="L187" i="9"/>
  <c r="K187" i="9"/>
  <c r="J187" i="9"/>
  <c r="I187" i="9"/>
  <c r="H187" i="9"/>
  <c r="G187" i="9"/>
  <c r="F187" i="9"/>
  <c r="E187" i="9"/>
  <c r="D187" i="9"/>
  <c r="C187" i="9"/>
  <c r="L186" i="9"/>
  <c r="L297" i="9" s="1"/>
  <c r="K186" i="9"/>
  <c r="J186" i="9"/>
  <c r="I186" i="9"/>
  <c r="H186" i="9"/>
  <c r="G186" i="9"/>
  <c r="F186" i="9"/>
  <c r="E186" i="9"/>
  <c r="D186" i="9"/>
  <c r="C186" i="9"/>
  <c r="L185" i="9"/>
  <c r="K185" i="9"/>
  <c r="J185" i="9"/>
  <c r="I185" i="9"/>
  <c r="H185" i="9"/>
  <c r="G185" i="9"/>
  <c r="F185" i="9"/>
  <c r="E185" i="9"/>
  <c r="D185" i="9"/>
  <c r="C185" i="9"/>
  <c r="L184" i="9"/>
  <c r="K184" i="9"/>
  <c r="J184" i="9"/>
  <c r="I184" i="9"/>
  <c r="H184" i="9"/>
  <c r="G184" i="9"/>
  <c r="F184" i="9"/>
  <c r="E184" i="9"/>
  <c r="D184" i="9"/>
  <c r="C184" i="9"/>
  <c r="L183" i="9"/>
  <c r="K183" i="9"/>
  <c r="J183" i="9"/>
  <c r="I183" i="9"/>
  <c r="H183" i="9"/>
  <c r="G183" i="9"/>
  <c r="F183" i="9"/>
  <c r="E183" i="9"/>
  <c r="E294" i="9" s="1"/>
  <c r="D183" i="9"/>
  <c r="D294" i="9" s="1"/>
  <c r="C183" i="9"/>
  <c r="C294" i="9" s="1"/>
  <c r="L182" i="9"/>
  <c r="K182" i="9"/>
  <c r="J182" i="9"/>
  <c r="I182" i="9"/>
  <c r="H182" i="9"/>
  <c r="G182" i="9"/>
  <c r="F182" i="9"/>
  <c r="E182" i="9"/>
  <c r="D182" i="9"/>
  <c r="C182" i="9"/>
  <c r="L181" i="9"/>
  <c r="K181" i="9"/>
  <c r="J181" i="9"/>
  <c r="I181" i="9"/>
  <c r="H181" i="9"/>
  <c r="G181" i="9"/>
  <c r="F181" i="9"/>
  <c r="E181" i="9"/>
  <c r="D181" i="9"/>
  <c r="C181" i="9"/>
  <c r="L180" i="9"/>
  <c r="K180" i="9"/>
  <c r="J180" i="9"/>
  <c r="I180" i="9"/>
  <c r="H180" i="9"/>
  <c r="G180" i="9"/>
  <c r="F180" i="9"/>
  <c r="E180" i="9"/>
  <c r="D180" i="9"/>
  <c r="C180" i="9"/>
  <c r="L179" i="9"/>
  <c r="K179" i="9"/>
  <c r="J179" i="9"/>
  <c r="I179" i="9"/>
  <c r="H179" i="9"/>
  <c r="G179" i="9"/>
  <c r="F179" i="9"/>
  <c r="E179" i="9"/>
  <c r="D179" i="9"/>
  <c r="C179" i="9"/>
  <c r="L178" i="9"/>
  <c r="K178" i="9"/>
  <c r="J178" i="9"/>
  <c r="I178" i="9"/>
  <c r="H178" i="9"/>
  <c r="G178" i="9"/>
  <c r="F178" i="9"/>
  <c r="F289" i="9" s="1"/>
  <c r="E178" i="9"/>
  <c r="E289" i="9" s="1"/>
  <c r="D178" i="9"/>
  <c r="D289" i="9" s="1"/>
  <c r="C178" i="9"/>
  <c r="L177" i="9"/>
  <c r="K177" i="9"/>
  <c r="J177" i="9"/>
  <c r="J288" i="9" s="1"/>
  <c r="I177" i="9"/>
  <c r="H177" i="9"/>
  <c r="G177" i="9"/>
  <c r="G288" i="9" s="1"/>
  <c r="F177" i="9"/>
  <c r="F288" i="9" s="1"/>
  <c r="E177" i="9"/>
  <c r="E288" i="9" s="1"/>
  <c r="D177" i="9"/>
  <c r="D288" i="9" s="1"/>
  <c r="C177" i="9"/>
  <c r="C288" i="9" s="1"/>
  <c r="L176" i="9"/>
  <c r="L287" i="9" s="1"/>
  <c r="K176" i="9"/>
  <c r="K287" i="9" s="1"/>
  <c r="J176" i="9"/>
  <c r="J287" i="9" s="1"/>
  <c r="I176" i="9"/>
  <c r="I287" i="9" s="1"/>
  <c r="H176" i="9"/>
  <c r="H287" i="9" s="1"/>
  <c r="G176" i="9"/>
  <c r="G287" i="9" s="1"/>
  <c r="F176" i="9"/>
  <c r="E176" i="9"/>
  <c r="E287" i="9" s="1"/>
  <c r="D176" i="9"/>
  <c r="D287" i="9" s="1"/>
  <c r="C176" i="9"/>
  <c r="C287" i="9" s="1"/>
  <c r="L175" i="9"/>
  <c r="K175" i="9"/>
  <c r="J175" i="9"/>
  <c r="I175" i="9"/>
  <c r="H175" i="9"/>
  <c r="G175" i="9"/>
  <c r="F175" i="9"/>
  <c r="E175" i="9"/>
  <c r="D175" i="9"/>
  <c r="C175" i="9"/>
  <c r="L174" i="9"/>
  <c r="K174" i="9"/>
  <c r="J174" i="9"/>
  <c r="I174" i="9"/>
  <c r="H174" i="9"/>
  <c r="G174" i="9"/>
  <c r="F174" i="9"/>
  <c r="E174" i="9"/>
  <c r="D174" i="9"/>
  <c r="C174" i="9"/>
  <c r="L173" i="9"/>
  <c r="K173" i="9"/>
  <c r="J173" i="9"/>
  <c r="I173" i="9"/>
  <c r="H173" i="9"/>
  <c r="G173" i="9"/>
  <c r="F173" i="9"/>
  <c r="E173" i="9"/>
  <c r="D173" i="9"/>
  <c r="C173" i="9"/>
  <c r="L172" i="9"/>
  <c r="K172" i="9"/>
  <c r="J172" i="9"/>
  <c r="I172" i="9"/>
  <c r="H172" i="9"/>
  <c r="G172" i="9"/>
  <c r="F172" i="9"/>
  <c r="E172" i="9"/>
  <c r="D172" i="9"/>
  <c r="C172" i="9"/>
  <c r="L171" i="9"/>
  <c r="K171" i="9"/>
  <c r="J171" i="9"/>
  <c r="I171" i="9"/>
  <c r="H171" i="9"/>
  <c r="G171" i="9"/>
  <c r="F171" i="9"/>
  <c r="E171" i="9"/>
  <c r="D171" i="9"/>
  <c r="C171" i="9"/>
  <c r="L170" i="9"/>
  <c r="K170" i="9"/>
  <c r="J170" i="9"/>
  <c r="I170" i="9"/>
  <c r="H170" i="9"/>
  <c r="G170" i="9"/>
  <c r="F170" i="9"/>
  <c r="E170" i="9"/>
  <c r="E281" i="9" s="1"/>
  <c r="D170" i="9"/>
  <c r="C170" i="9"/>
  <c r="L169" i="9"/>
  <c r="K169" i="9"/>
  <c r="J169" i="9"/>
  <c r="I169" i="9"/>
  <c r="H169" i="9"/>
  <c r="G169" i="9"/>
  <c r="F169" i="9"/>
  <c r="E169" i="9"/>
  <c r="D169" i="9"/>
  <c r="C169" i="9"/>
  <c r="L168" i="9"/>
  <c r="K168" i="9"/>
  <c r="J168" i="9"/>
  <c r="I168" i="9"/>
  <c r="H168" i="9"/>
  <c r="G168" i="9"/>
  <c r="F168" i="9"/>
  <c r="E168" i="9"/>
  <c r="D168" i="9"/>
  <c r="C168" i="9"/>
  <c r="L167" i="9"/>
  <c r="K167" i="9"/>
  <c r="J167" i="9"/>
  <c r="I167" i="9"/>
  <c r="H167" i="9"/>
  <c r="G167" i="9"/>
  <c r="F167" i="9"/>
  <c r="E167" i="9"/>
  <c r="D167" i="9"/>
  <c r="C167" i="9"/>
  <c r="L166" i="9"/>
  <c r="K166" i="9"/>
  <c r="J166" i="9"/>
  <c r="I166" i="9"/>
  <c r="H166" i="9"/>
  <c r="G166" i="9"/>
  <c r="F166" i="9"/>
  <c r="E166" i="9"/>
  <c r="D166" i="9"/>
  <c r="C166" i="9"/>
  <c r="L165" i="9"/>
  <c r="L276" i="9" s="1"/>
  <c r="K165" i="9"/>
  <c r="K276" i="9" s="1"/>
  <c r="J165" i="9"/>
  <c r="I165" i="9"/>
  <c r="H165" i="9"/>
  <c r="G165" i="9"/>
  <c r="F165" i="9"/>
  <c r="E165" i="9"/>
  <c r="D165" i="9"/>
  <c r="D276" i="9" s="1"/>
  <c r="C165" i="9"/>
  <c r="C276" i="9" s="1"/>
  <c r="L164" i="9"/>
  <c r="K164" i="9"/>
  <c r="J164" i="9"/>
  <c r="I164" i="9"/>
  <c r="H164" i="9"/>
  <c r="G164" i="9"/>
  <c r="F164" i="9"/>
  <c r="E164" i="9"/>
  <c r="D164" i="9"/>
  <c r="C164" i="9"/>
  <c r="L163" i="9"/>
  <c r="K163" i="9"/>
  <c r="J163" i="9"/>
  <c r="I163" i="9"/>
  <c r="H163" i="9"/>
  <c r="G163" i="9"/>
  <c r="F163" i="9"/>
  <c r="E163" i="9"/>
  <c r="D163" i="9"/>
  <c r="C163" i="9"/>
  <c r="L162" i="9"/>
  <c r="K162" i="9"/>
  <c r="J162" i="9"/>
  <c r="I162" i="9"/>
  <c r="H162" i="9"/>
  <c r="G162" i="9"/>
  <c r="F162" i="9"/>
  <c r="E162" i="9"/>
  <c r="D162" i="9"/>
  <c r="C162" i="9"/>
  <c r="L161" i="9"/>
  <c r="K161" i="9"/>
  <c r="K272" i="9" s="1"/>
  <c r="J161" i="9"/>
  <c r="I161" i="9"/>
  <c r="H161" i="9"/>
  <c r="G161" i="9"/>
  <c r="F161" i="9"/>
  <c r="E161" i="9"/>
  <c r="D161" i="9"/>
  <c r="C161" i="9"/>
  <c r="L160" i="9"/>
  <c r="K160" i="9"/>
  <c r="J160" i="9"/>
  <c r="I160" i="9"/>
  <c r="H160" i="9"/>
  <c r="G160" i="9"/>
  <c r="F160" i="9"/>
  <c r="E160" i="9"/>
  <c r="D160" i="9"/>
  <c r="C160" i="9"/>
  <c r="L159" i="9"/>
  <c r="L270" i="9" s="1"/>
  <c r="K159" i="9"/>
  <c r="K270" i="9" s="1"/>
  <c r="J159" i="9"/>
  <c r="J270" i="9" s="1"/>
  <c r="I159" i="9"/>
  <c r="I270" i="9" s="1"/>
  <c r="H159" i="9"/>
  <c r="H270" i="9" s="1"/>
  <c r="G159" i="9"/>
  <c r="F159" i="9"/>
  <c r="E159" i="9"/>
  <c r="E270" i="9" s="1"/>
  <c r="D159" i="9"/>
  <c r="D270" i="9" s="1"/>
  <c r="C159" i="9"/>
  <c r="C270" i="9" s="1"/>
  <c r="L158" i="9"/>
  <c r="K158" i="9"/>
  <c r="J158" i="9"/>
  <c r="I158" i="9"/>
  <c r="H158" i="9"/>
  <c r="G158" i="9"/>
  <c r="F158" i="9"/>
  <c r="E158" i="9"/>
  <c r="D158" i="9"/>
  <c r="C158" i="9"/>
  <c r="L157" i="9"/>
  <c r="K157" i="9"/>
  <c r="J157" i="9"/>
  <c r="I157" i="9"/>
  <c r="H157" i="9"/>
  <c r="G157" i="9"/>
  <c r="F157" i="9"/>
  <c r="E157" i="9"/>
  <c r="D157" i="9"/>
  <c r="C157" i="9"/>
  <c r="L156" i="9"/>
  <c r="K156" i="9"/>
  <c r="J156" i="9"/>
  <c r="I156" i="9"/>
  <c r="H156" i="9"/>
  <c r="G156" i="9"/>
  <c r="F156" i="9"/>
  <c r="E156" i="9"/>
  <c r="D156" i="9"/>
  <c r="C156" i="9"/>
  <c r="L155" i="9"/>
  <c r="K155" i="9"/>
  <c r="J155" i="9"/>
  <c r="I155" i="9"/>
  <c r="H155" i="9"/>
  <c r="G155" i="9"/>
  <c r="F155" i="9"/>
  <c r="E155" i="9"/>
  <c r="D155" i="9"/>
  <c r="C155" i="9"/>
  <c r="L154" i="9"/>
  <c r="K154" i="9"/>
  <c r="J154" i="9"/>
  <c r="I154" i="9"/>
  <c r="H154" i="9"/>
  <c r="G154" i="9"/>
  <c r="F154" i="9"/>
  <c r="E154" i="9"/>
  <c r="D154" i="9"/>
  <c r="C154" i="9"/>
  <c r="L153" i="9"/>
  <c r="K153" i="9"/>
  <c r="J153" i="9"/>
  <c r="I153" i="9"/>
  <c r="H153" i="9"/>
  <c r="G153" i="9"/>
  <c r="F153" i="9"/>
  <c r="E153" i="9"/>
  <c r="D153" i="9"/>
  <c r="C153" i="9"/>
  <c r="L152" i="9"/>
  <c r="K152" i="9"/>
  <c r="J152" i="9"/>
  <c r="I152" i="9"/>
  <c r="H152" i="9"/>
  <c r="G152" i="9"/>
  <c r="F152" i="9"/>
  <c r="E152" i="9"/>
  <c r="D152" i="9"/>
  <c r="C152" i="9"/>
  <c r="L151" i="9"/>
  <c r="K151" i="9"/>
  <c r="J151" i="9"/>
  <c r="I151" i="9"/>
  <c r="H151" i="9"/>
  <c r="G151" i="9"/>
  <c r="F151" i="9"/>
  <c r="E151" i="9"/>
  <c r="D151" i="9"/>
  <c r="C151" i="9"/>
  <c r="L150" i="9"/>
  <c r="L261" i="9" s="1"/>
  <c r="K150" i="9"/>
  <c r="J150" i="9"/>
  <c r="I150" i="9"/>
  <c r="H150" i="9"/>
  <c r="G150" i="9"/>
  <c r="G261" i="9" s="1"/>
  <c r="F150" i="9"/>
  <c r="F261" i="9" s="1"/>
  <c r="E150" i="9"/>
  <c r="E261" i="9" s="1"/>
  <c r="D150" i="9"/>
  <c r="D261" i="9" s="1"/>
  <c r="C150" i="9"/>
  <c r="C261" i="9" s="1"/>
  <c r="L149" i="9"/>
  <c r="K149" i="9"/>
  <c r="J149" i="9"/>
  <c r="I149" i="9"/>
  <c r="H149" i="9"/>
  <c r="G149" i="9"/>
  <c r="F149" i="9"/>
  <c r="E149" i="9"/>
  <c r="D149" i="9"/>
  <c r="C149" i="9"/>
  <c r="L148" i="9"/>
  <c r="K148" i="9"/>
  <c r="K259" i="9" s="1"/>
  <c r="J148" i="9"/>
  <c r="I148" i="9"/>
  <c r="H148" i="9"/>
  <c r="G148" i="9"/>
  <c r="F148" i="9"/>
  <c r="E148" i="9"/>
  <c r="D148" i="9"/>
  <c r="C148" i="9"/>
  <c r="L147" i="9"/>
  <c r="K147" i="9"/>
  <c r="J147" i="9"/>
  <c r="I147" i="9"/>
  <c r="H147" i="9"/>
  <c r="G147" i="9"/>
  <c r="F147" i="9"/>
  <c r="E147" i="9"/>
  <c r="D147" i="9"/>
  <c r="D258" i="9" s="1"/>
  <c r="C147" i="9"/>
  <c r="C258" i="9" s="1"/>
  <c r="L146" i="9"/>
  <c r="K146" i="9"/>
  <c r="J146" i="9"/>
  <c r="I146" i="9"/>
  <c r="H146" i="9"/>
  <c r="G146" i="9"/>
  <c r="F146" i="9"/>
  <c r="E146" i="9"/>
  <c r="D146" i="9"/>
  <c r="C146" i="9"/>
  <c r="L145" i="9"/>
  <c r="K145" i="9"/>
  <c r="J145" i="9"/>
  <c r="I145" i="9"/>
  <c r="H145" i="9"/>
  <c r="G145" i="9"/>
  <c r="F145" i="9"/>
  <c r="E145" i="9"/>
  <c r="D145" i="9"/>
  <c r="C145" i="9"/>
  <c r="L144" i="9"/>
  <c r="K144" i="9"/>
  <c r="J144" i="9"/>
  <c r="I144" i="9"/>
  <c r="H144" i="9"/>
  <c r="G144" i="9"/>
  <c r="F144" i="9"/>
  <c r="E144" i="9"/>
  <c r="D144" i="9"/>
  <c r="C144" i="9"/>
  <c r="L143" i="9"/>
  <c r="K143" i="9"/>
  <c r="J143" i="9"/>
  <c r="I143" i="9"/>
  <c r="H143" i="9"/>
  <c r="G143" i="9"/>
  <c r="F143" i="9"/>
  <c r="E143" i="9"/>
  <c r="D143" i="9"/>
  <c r="C143" i="9"/>
  <c r="L142" i="9"/>
  <c r="K142" i="9"/>
  <c r="J142" i="9"/>
  <c r="I142" i="9"/>
  <c r="H142" i="9"/>
  <c r="G142" i="9"/>
  <c r="F142" i="9"/>
  <c r="F253" i="9" s="1"/>
  <c r="E142" i="9"/>
  <c r="E253" i="9" s="1"/>
  <c r="D142" i="9"/>
  <c r="C142" i="9"/>
  <c r="L141" i="9"/>
  <c r="K141" i="9"/>
  <c r="J141" i="9"/>
  <c r="I141" i="9"/>
  <c r="H141" i="9"/>
  <c r="G141" i="9"/>
  <c r="F141" i="9"/>
  <c r="E141" i="9"/>
  <c r="D141" i="9"/>
  <c r="C141" i="9"/>
  <c r="L140" i="9"/>
  <c r="K140" i="9"/>
  <c r="J140" i="9"/>
  <c r="I140" i="9"/>
  <c r="H140" i="9"/>
  <c r="G140" i="9"/>
  <c r="F140" i="9"/>
  <c r="E140" i="9"/>
  <c r="D140" i="9"/>
  <c r="C140" i="9"/>
  <c r="L139" i="9"/>
  <c r="K139" i="9"/>
  <c r="J139" i="9"/>
  <c r="I139" i="9"/>
  <c r="H139" i="9"/>
  <c r="G139" i="9"/>
  <c r="F139" i="9"/>
  <c r="E139" i="9"/>
  <c r="D139" i="9"/>
  <c r="C139" i="9"/>
  <c r="L138" i="9"/>
  <c r="K138" i="9"/>
  <c r="J138" i="9"/>
  <c r="I138" i="9"/>
  <c r="H138" i="9"/>
  <c r="G138" i="9"/>
  <c r="F138" i="9"/>
  <c r="E138" i="9"/>
  <c r="D138" i="9"/>
  <c r="C138" i="9"/>
  <c r="L137" i="9"/>
  <c r="K137" i="9"/>
  <c r="J137" i="9"/>
  <c r="I137" i="9"/>
  <c r="H137" i="9"/>
  <c r="G137" i="9"/>
  <c r="F137" i="9"/>
  <c r="E137" i="9"/>
  <c r="D137" i="9"/>
  <c r="C137" i="9"/>
  <c r="L136" i="9"/>
  <c r="K136" i="9"/>
  <c r="J136" i="9"/>
  <c r="I136" i="9"/>
  <c r="H136" i="9"/>
  <c r="G136" i="9"/>
  <c r="F136" i="9"/>
  <c r="E136" i="9"/>
  <c r="D136" i="9"/>
  <c r="C136" i="9"/>
  <c r="L135" i="9"/>
  <c r="K135" i="9"/>
  <c r="J135" i="9"/>
  <c r="I135" i="9"/>
  <c r="H135" i="9"/>
  <c r="G135" i="9"/>
  <c r="F135" i="9"/>
  <c r="E135" i="9"/>
  <c r="D135" i="9"/>
  <c r="C135" i="9"/>
  <c r="L134" i="9"/>
  <c r="K134" i="9"/>
  <c r="J134" i="9"/>
  <c r="I134" i="9"/>
  <c r="H134" i="9"/>
  <c r="G134" i="9"/>
  <c r="G245" i="9" s="1"/>
  <c r="F134" i="9"/>
  <c r="E134" i="9"/>
  <c r="D134" i="9"/>
  <c r="C134" i="9"/>
  <c r="L133" i="9"/>
  <c r="K133" i="9"/>
  <c r="J133" i="9"/>
  <c r="I133" i="9"/>
  <c r="H133" i="9"/>
  <c r="G133" i="9"/>
  <c r="F133" i="9"/>
  <c r="E133" i="9"/>
  <c r="D133" i="9"/>
  <c r="C133" i="9"/>
  <c r="L132" i="9"/>
  <c r="K132" i="9"/>
  <c r="J132" i="9"/>
  <c r="I132" i="9"/>
  <c r="H132" i="9"/>
  <c r="G132" i="9"/>
  <c r="F132" i="9"/>
  <c r="E132" i="9"/>
  <c r="D132" i="9"/>
  <c r="C132" i="9"/>
  <c r="L131" i="9"/>
  <c r="K131" i="9"/>
  <c r="J131" i="9"/>
  <c r="I131" i="9"/>
  <c r="H131" i="9"/>
  <c r="G131" i="9"/>
  <c r="F131" i="9"/>
  <c r="E131" i="9"/>
  <c r="D131" i="9"/>
  <c r="C131" i="9"/>
  <c r="L130" i="9"/>
  <c r="K130" i="9"/>
  <c r="J130" i="9"/>
  <c r="I130" i="9"/>
  <c r="H130" i="9"/>
  <c r="G130" i="9"/>
  <c r="F130" i="9"/>
  <c r="E130" i="9"/>
  <c r="D130" i="9"/>
  <c r="C130" i="9"/>
  <c r="L129" i="9"/>
  <c r="K129" i="9"/>
  <c r="J129" i="9"/>
  <c r="I129" i="9"/>
  <c r="H129" i="9"/>
  <c r="G129" i="9"/>
  <c r="G240" i="9" s="1"/>
  <c r="F129" i="9"/>
  <c r="F240" i="9" s="1"/>
  <c r="E129" i="9"/>
  <c r="E240" i="9" s="1"/>
  <c r="D129" i="9"/>
  <c r="D240" i="9" s="1"/>
  <c r="C129" i="9"/>
  <c r="L128" i="9"/>
  <c r="K128" i="9"/>
  <c r="J128" i="9"/>
  <c r="I128" i="9"/>
  <c r="H128" i="9"/>
  <c r="G128" i="9"/>
  <c r="F128" i="9"/>
  <c r="E128" i="9"/>
  <c r="D128" i="9"/>
  <c r="C128" i="9"/>
  <c r="L127" i="9"/>
  <c r="K127" i="9"/>
  <c r="J127" i="9"/>
  <c r="I127" i="9"/>
  <c r="H127" i="9"/>
  <c r="G127" i="9"/>
  <c r="F127" i="9"/>
  <c r="E127" i="9"/>
  <c r="D127" i="9"/>
  <c r="C127" i="9"/>
  <c r="L126" i="9"/>
  <c r="K126" i="9"/>
  <c r="J126" i="9"/>
  <c r="I126" i="9"/>
  <c r="H126" i="9"/>
  <c r="G126" i="9"/>
  <c r="F126" i="9"/>
  <c r="E126" i="9"/>
  <c r="D126" i="9"/>
  <c r="C126" i="9"/>
  <c r="L125" i="9"/>
  <c r="K125" i="9"/>
  <c r="J125" i="9"/>
  <c r="I125" i="9"/>
  <c r="H125" i="9"/>
  <c r="G125" i="9"/>
  <c r="F125" i="9"/>
  <c r="E125" i="9"/>
  <c r="D125" i="9"/>
  <c r="C125" i="9"/>
  <c r="L124" i="9"/>
  <c r="K124" i="9"/>
  <c r="J124" i="9"/>
  <c r="I124" i="9"/>
  <c r="H124" i="9"/>
  <c r="G124" i="9"/>
  <c r="F124" i="9"/>
  <c r="E124" i="9"/>
  <c r="D124" i="9"/>
  <c r="D235" i="9" s="1"/>
  <c r="C124" i="9"/>
  <c r="C235" i="9" s="1"/>
  <c r="L123" i="9"/>
  <c r="K123" i="9"/>
  <c r="J123" i="9"/>
  <c r="I123" i="9"/>
  <c r="H123" i="9"/>
  <c r="G123" i="9"/>
  <c r="F123" i="9"/>
  <c r="E123" i="9"/>
  <c r="D123" i="9"/>
  <c r="C123" i="9"/>
  <c r="L122" i="9"/>
  <c r="K122" i="9"/>
  <c r="J122" i="9"/>
  <c r="I122" i="9"/>
  <c r="H122" i="9"/>
  <c r="G122" i="9"/>
  <c r="F122" i="9"/>
  <c r="E122" i="9"/>
  <c r="D122" i="9"/>
  <c r="C122" i="9"/>
  <c r="L121" i="9"/>
  <c r="K121" i="9"/>
  <c r="J121" i="9"/>
  <c r="I121" i="9"/>
  <c r="H121" i="9"/>
  <c r="G121" i="9"/>
  <c r="F121" i="9"/>
  <c r="E121" i="9"/>
  <c r="D121" i="9"/>
  <c r="C121" i="9"/>
  <c r="L120" i="9"/>
  <c r="K120" i="9"/>
  <c r="J120" i="9"/>
  <c r="I120" i="9"/>
  <c r="H120" i="9"/>
  <c r="G120" i="9"/>
  <c r="F120" i="9"/>
  <c r="E120" i="9"/>
  <c r="D120" i="9"/>
  <c r="C120" i="9"/>
  <c r="L119" i="9"/>
  <c r="K119" i="9"/>
  <c r="J119" i="9"/>
  <c r="I119" i="9"/>
  <c r="H119" i="9"/>
  <c r="G119" i="9"/>
  <c r="F119" i="9"/>
  <c r="E119" i="9"/>
  <c r="D119" i="9"/>
  <c r="C119" i="9"/>
  <c r="L118" i="9"/>
  <c r="K118" i="9"/>
  <c r="J118" i="9"/>
  <c r="I118" i="9"/>
  <c r="H118" i="9"/>
  <c r="G118" i="9"/>
  <c r="F118" i="9"/>
  <c r="E118" i="9"/>
  <c r="D118" i="9"/>
  <c r="C118" i="9"/>
  <c r="L117" i="9"/>
  <c r="K117" i="9"/>
  <c r="J117" i="9"/>
  <c r="I117" i="9"/>
  <c r="H117" i="9"/>
  <c r="G117" i="9"/>
  <c r="F117" i="9"/>
  <c r="E117" i="9"/>
  <c r="D117" i="9"/>
  <c r="C117" i="9"/>
  <c r="L116" i="9"/>
  <c r="K116" i="9"/>
  <c r="J116" i="9"/>
  <c r="I116" i="9"/>
  <c r="H116" i="9"/>
  <c r="G116" i="9"/>
  <c r="F116" i="9"/>
  <c r="E116" i="9"/>
  <c r="D116" i="9"/>
  <c r="C116" i="9"/>
  <c r="L115" i="9"/>
  <c r="K115" i="9"/>
  <c r="J115" i="9"/>
  <c r="I115" i="9"/>
  <c r="H115" i="9"/>
  <c r="G115" i="9"/>
  <c r="F115" i="9"/>
  <c r="E115" i="9"/>
  <c r="D115" i="9"/>
  <c r="C115" i="9"/>
  <c r="L114" i="9"/>
  <c r="K114" i="9"/>
  <c r="J114" i="9"/>
  <c r="I114" i="9"/>
  <c r="H114" i="9"/>
  <c r="H225" i="9" s="1"/>
  <c r="G114" i="9"/>
  <c r="G225" i="9" s="1"/>
  <c r="F114" i="9"/>
  <c r="F225" i="9" s="1"/>
  <c r="E114" i="9"/>
  <c r="E225" i="9" s="1"/>
  <c r="D114" i="9"/>
  <c r="D225" i="9" s="1"/>
  <c r="C114" i="9"/>
  <c r="C225" i="9" s="1"/>
  <c r="L113" i="9"/>
  <c r="K113" i="9"/>
  <c r="J113" i="9"/>
  <c r="I113" i="9"/>
  <c r="H113" i="9"/>
  <c r="G113" i="9"/>
  <c r="F113" i="9"/>
  <c r="E113" i="9"/>
  <c r="D113" i="9"/>
  <c r="C113" i="9"/>
  <c r="L112" i="9"/>
  <c r="K112" i="9"/>
  <c r="J112" i="9"/>
  <c r="I112" i="9"/>
  <c r="H112" i="9"/>
  <c r="G112" i="9"/>
  <c r="G219" i="9" s="1"/>
  <c r="F112" i="9"/>
  <c r="E112" i="9"/>
  <c r="D112" i="9"/>
  <c r="C112" i="9"/>
  <c r="L111" i="9"/>
  <c r="K111" i="9"/>
  <c r="J111" i="9"/>
  <c r="I111" i="9"/>
  <c r="H111" i="9"/>
  <c r="G111" i="9"/>
  <c r="F111" i="9"/>
  <c r="E111" i="9"/>
  <c r="D111" i="9"/>
  <c r="C111" i="9"/>
  <c r="C3" i="8"/>
  <c r="D3" i="8"/>
  <c r="E3" i="8"/>
  <c r="F3" i="8"/>
  <c r="G3" i="8"/>
  <c r="H3" i="8"/>
  <c r="I3" i="8"/>
  <c r="K3" i="8"/>
  <c r="L3" i="8"/>
  <c r="C4" i="8"/>
  <c r="D4" i="8"/>
  <c r="E4" i="8"/>
  <c r="F4" i="8"/>
  <c r="G4" i="8"/>
  <c r="I4" i="8"/>
  <c r="J4" i="8"/>
  <c r="K4" i="8"/>
  <c r="L4" i="8"/>
  <c r="C5" i="8"/>
  <c r="D5" i="8"/>
  <c r="E5" i="8"/>
  <c r="G5" i="8"/>
  <c r="H5" i="8"/>
  <c r="I5" i="8"/>
  <c r="J5" i="8"/>
  <c r="K5" i="8"/>
  <c r="L5" i="8"/>
  <c r="C6" i="8"/>
  <c r="E6" i="8"/>
  <c r="F6" i="8"/>
  <c r="G6" i="8"/>
  <c r="H6" i="8"/>
  <c r="I6" i="8"/>
  <c r="J6" i="8"/>
  <c r="K6" i="8"/>
  <c r="C7" i="8"/>
  <c r="D7" i="8"/>
  <c r="E7" i="8"/>
  <c r="F7" i="8"/>
  <c r="G7" i="8"/>
  <c r="H7" i="8"/>
  <c r="I7" i="8"/>
  <c r="K7" i="8"/>
  <c r="L7" i="8"/>
  <c r="C8" i="8"/>
  <c r="D8" i="8"/>
  <c r="E8" i="8"/>
  <c r="F8" i="8"/>
  <c r="G8" i="8"/>
  <c r="I8" i="8"/>
  <c r="J8" i="8"/>
  <c r="K8" i="8"/>
  <c r="L8" i="8"/>
  <c r="C9" i="8"/>
  <c r="D9" i="8"/>
  <c r="E9" i="8"/>
  <c r="G9" i="8"/>
  <c r="H9" i="8"/>
  <c r="I9" i="8"/>
  <c r="J9" i="8"/>
  <c r="K9" i="8"/>
  <c r="L9" i="8"/>
  <c r="C10" i="8"/>
  <c r="E10" i="8"/>
  <c r="F10" i="8"/>
  <c r="G10" i="8"/>
  <c r="H10" i="8"/>
  <c r="I10" i="8"/>
  <c r="J10" i="8"/>
  <c r="K10" i="8"/>
  <c r="C11" i="8"/>
  <c r="D11" i="8"/>
  <c r="E11" i="8"/>
  <c r="F11" i="8"/>
  <c r="G11" i="8"/>
  <c r="H11" i="8"/>
  <c r="I11" i="8"/>
  <c r="K11" i="8"/>
  <c r="L11" i="8"/>
  <c r="C12" i="8"/>
  <c r="D12" i="8"/>
  <c r="E12" i="8"/>
  <c r="F12" i="8"/>
  <c r="G12" i="8"/>
  <c r="I12" i="8"/>
  <c r="J12" i="8"/>
  <c r="K12" i="8"/>
  <c r="L12" i="8"/>
  <c r="C13" i="8"/>
  <c r="D13" i="8"/>
  <c r="E13" i="8"/>
  <c r="G13" i="8"/>
  <c r="H13" i="8"/>
  <c r="I13" i="8"/>
  <c r="J13" i="8"/>
  <c r="K13" i="8"/>
  <c r="L13" i="8"/>
  <c r="C14" i="8"/>
  <c r="E14" i="8"/>
  <c r="F14" i="8"/>
  <c r="G14" i="8"/>
  <c r="H14" i="8"/>
  <c r="I14" i="8"/>
  <c r="J14" i="8"/>
  <c r="K14" i="8"/>
  <c r="C15" i="8"/>
  <c r="D15" i="8"/>
  <c r="E15" i="8"/>
  <c r="F15" i="8"/>
  <c r="G15" i="8"/>
  <c r="H15" i="8"/>
  <c r="I15" i="8"/>
  <c r="K15" i="8"/>
  <c r="L15" i="8"/>
  <c r="C16" i="8"/>
  <c r="D16" i="8"/>
  <c r="E16" i="8"/>
  <c r="F16" i="8"/>
  <c r="G16" i="8"/>
  <c r="I16" i="8"/>
  <c r="J16" i="8"/>
  <c r="K16" i="8"/>
  <c r="L16" i="8"/>
  <c r="C17" i="8"/>
  <c r="D17" i="8"/>
  <c r="E17" i="8"/>
  <c r="G17" i="8"/>
  <c r="H17" i="8"/>
  <c r="I17" i="8"/>
  <c r="J17" i="8"/>
  <c r="K17" i="8"/>
  <c r="L17" i="8"/>
  <c r="C18" i="8"/>
  <c r="E18" i="8"/>
  <c r="F18" i="8"/>
  <c r="G18" i="8"/>
  <c r="H18" i="8"/>
  <c r="I18" i="8"/>
  <c r="J18" i="8"/>
  <c r="K18" i="8"/>
  <c r="C19" i="8"/>
  <c r="D19" i="8"/>
  <c r="E19" i="8"/>
  <c r="F19" i="8"/>
  <c r="G19" i="8"/>
  <c r="H19" i="8"/>
  <c r="I19" i="8"/>
  <c r="K19" i="8"/>
  <c r="L19" i="8"/>
  <c r="C20" i="8"/>
  <c r="D20" i="8"/>
  <c r="E20" i="8"/>
  <c r="F20" i="8"/>
  <c r="G20" i="8"/>
  <c r="I20" i="8"/>
  <c r="J20" i="8"/>
  <c r="K20" i="8"/>
  <c r="L20" i="8"/>
  <c r="C21" i="8"/>
  <c r="D21" i="8"/>
  <c r="E21" i="8"/>
  <c r="G21" i="8"/>
  <c r="H21" i="8"/>
  <c r="I21" i="8"/>
  <c r="J21" i="8"/>
  <c r="K21" i="8"/>
  <c r="L21" i="8"/>
  <c r="C22" i="8"/>
  <c r="E22" i="8"/>
  <c r="F22" i="8"/>
  <c r="G22" i="8"/>
  <c r="H22" i="8"/>
  <c r="I22" i="8"/>
  <c r="J22" i="8"/>
  <c r="K22" i="8"/>
  <c r="C23" i="8"/>
  <c r="D23" i="8"/>
  <c r="E23" i="8"/>
  <c r="F23" i="8"/>
  <c r="G23" i="8"/>
  <c r="H23" i="8"/>
  <c r="I23" i="8"/>
  <c r="K23" i="8"/>
  <c r="L23" i="8"/>
  <c r="C24" i="8"/>
  <c r="D24" i="8"/>
  <c r="E24" i="8"/>
  <c r="F24" i="8"/>
  <c r="G24" i="8"/>
  <c r="I24" i="8"/>
  <c r="J24" i="8"/>
  <c r="K24" i="8"/>
  <c r="L24" i="8"/>
  <c r="C25" i="8"/>
  <c r="D25" i="8"/>
  <c r="E25" i="8"/>
  <c r="G25" i="8"/>
  <c r="H25" i="8"/>
  <c r="I25" i="8"/>
  <c r="J25" i="8"/>
  <c r="K25" i="8"/>
  <c r="L25" i="8"/>
  <c r="C26" i="8"/>
  <c r="E26" i="8"/>
  <c r="F26" i="8"/>
  <c r="G26" i="8"/>
  <c r="H26" i="8"/>
  <c r="I26" i="8"/>
  <c r="J26" i="8"/>
  <c r="K26" i="8"/>
  <c r="C27" i="8"/>
  <c r="D27" i="8"/>
  <c r="E27" i="8"/>
  <c r="F27" i="8"/>
  <c r="G27" i="8"/>
  <c r="H27" i="8"/>
  <c r="I27" i="8"/>
  <c r="K27" i="8"/>
  <c r="L27" i="8"/>
  <c r="C28" i="8"/>
  <c r="D28" i="8"/>
  <c r="E28" i="8"/>
  <c r="F28" i="8"/>
  <c r="G28" i="8"/>
  <c r="I28" i="8"/>
  <c r="J28" i="8"/>
  <c r="K28" i="8"/>
  <c r="L28" i="8"/>
  <c r="C29" i="8"/>
  <c r="D29" i="8"/>
  <c r="E29" i="8"/>
  <c r="G29" i="8"/>
  <c r="H29" i="8"/>
  <c r="I29" i="8"/>
  <c r="J29" i="8"/>
  <c r="K29" i="8"/>
  <c r="L29" i="8"/>
  <c r="C30" i="8"/>
  <c r="E30" i="8"/>
  <c r="F30" i="8"/>
  <c r="G30" i="8"/>
  <c r="H30" i="8"/>
  <c r="I30" i="8"/>
  <c r="J30" i="8"/>
  <c r="K30" i="8"/>
  <c r="C31" i="8"/>
  <c r="D31" i="8"/>
  <c r="E31" i="8"/>
  <c r="F31" i="8"/>
  <c r="G31" i="8"/>
  <c r="H31" i="8"/>
  <c r="I31" i="8"/>
  <c r="K31" i="8"/>
  <c r="L31" i="8"/>
  <c r="C32" i="8"/>
  <c r="D32" i="8"/>
  <c r="E32" i="8"/>
  <c r="F32" i="8"/>
  <c r="G32" i="8"/>
  <c r="I32" i="8"/>
  <c r="J32" i="8"/>
  <c r="K32" i="8"/>
  <c r="L32" i="8"/>
  <c r="C33" i="8"/>
  <c r="D33" i="8"/>
  <c r="E33" i="8"/>
  <c r="G33" i="8"/>
  <c r="H33" i="8"/>
  <c r="I33" i="8"/>
  <c r="J33" i="8"/>
  <c r="K33" i="8"/>
  <c r="L33" i="8"/>
  <c r="C34" i="8"/>
  <c r="E34" i="8"/>
  <c r="F34" i="8"/>
  <c r="G34" i="8"/>
  <c r="H34" i="8"/>
  <c r="I34" i="8"/>
  <c r="J34" i="8"/>
  <c r="K34" i="8"/>
  <c r="C35" i="8"/>
  <c r="D35" i="8"/>
  <c r="E35" i="8"/>
  <c r="F35" i="8"/>
  <c r="G35" i="8"/>
  <c r="H35" i="8"/>
  <c r="I35" i="8"/>
  <c r="K35" i="8"/>
  <c r="L35" i="8"/>
  <c r="C36" i="8"/>
  <c r="D36" i="8"/>
  <c r="E36" i="8"/>
  <c r="F36" i="8"/>
  <c r="G36" i="8"/>
  <c r="I36" i="8"/>
  <c r="J36" i="8"/>
  <c r="K36" i="8"/>
  <c r="L36" i="8"/>
  <c r="C37" i="8"/>
  <c r="D37" i="8"/>
  <c r="E37" i="8"/>
  <c r="G37" i="8"/>
  <c r="H37" i="8"/>
  <c r="I37" i="8"/>
  <c r="J37" i="8"/>
  <c r="K37" i="8"/>
  <c r="L37" i="8"/>
  <c r="C38" i="8"/>
  <c r="E38" i="8"/>
  <c r="F38" i="8"/>
  <c r="G38" i="8"/>
  <c r="H38" i="8"/>
  <c r="I38" i="8"/>
  <c r="J38" i="8"/>
  <c r="K38" i="8"/>
  <c r="C39" i="8"/>
  <c r="D39" i="8"/>
  <c r="E39" i="8"/>
  <c r="F39" i="8"/>
  <c r="G39" i="8"/>
  <c r="H39" i="8"/>
  <c r="I39" i="8"/>
  <c r="K39" i="8"/>
  <c r="L39" i="8"/>
  <c r="C40" i="8"/>
  <c r="D40" i="8"/>
  <c r="E40" i="8"/>
  <c r="F40" i="8"/>
  <c r="G40" i="8"/>
  <c r="I40" i="8"/>
  <c r="J40" i="8"/>
  <c r="K40" i="8"/>
  <c r="L40" i="8"/>
  <c r="C41" i="8"/>
  <c r="D41" i="8"/>
  <c r="E41" i="8"/>
  <c r="G41" i="8"/>
  <c r="H41" i="8"/>
  <c r="I41" i="8"/>
  <c r="J41" i="8"/>
  <c r="K41" i="8"/>
  <c r="L41" i="8"/>
  <c r="C42" i="8"/>
  <c r="E42" i="8"/>
  <c r="F42" i="8"/>
  <c r="G42" i="8"/>
  <c r="H42" i="8"/>
  <c r="I42" i="8"/>
  <c r="J42" i="8"/>
  <c r="K42" i="8"/>
  <c r="C43" i="8"/>
  <c r="D43" i="8"/>
  <c r="E43" i="8"/>
  <c r="F43" i="8"/>
  <c r="G43" i="8"/>
  <c r="H43" i="8"/>
  <c r="I43" i="8"/>
  <c r="K43" i="8"/>
  <c r="L43" i="8"/>
  <c r="C44" i="8"/>
  <c r="D44" i="8"/>
  <c r="E44" i="8"/>
  <c r="F44" i="8"/>
  <c r="G44" i="8"/>
  <c r="I44" i="8"/>
  <c r="J44" i="8"/>
  <c r="K44" i="8"/>
  <c r="L44" i="8"/>
  <c r="C45" i="8"/>
  <c r="D45" i="8"/>
  <c r="E45" i="8"/>
  <c r="G45" i="8"/>
  <c r="H45" i="8"/>
  <c r="I45" i="8"/>
  <c r="J45" i="8"/>
  <c r="K45" i="8"/>
  <c r="L45" i="8"/>
  <c r="C46" i="8"/>
  <c r="E46" i="8"/>
  <c r="F46" i="8"/>
  <c r="G46" i="8"/>
  <c r="H46" i="8"/>
  <c r="I46" i="8"/>
  <c r="J46" i="8"/>
  <c r="K46" i="8"/>
  <c r="C47" i="8"/>
  <c r="D47" i="8"/>
  <c r="E47" i="8"/>
  <c r="F47" i="8"/>
  <c r="G47" i="8"/>
  <c r="H47" i="8"/>
  <c r="I47" i="8"/>
  <c r="K47" i="8"/>
  <c r="L47" i="8"/>
  <c r="C48" i="8"/>
  <c r="D48" i="8"/>
  <c r="E48" i="8"/>
  <c r="F48" i="8"/>
  <c r="G48" i="8"/>
  <c r="I48" i="8"/>
  <c r="J48" i="8"/>
  <c r="K48" i="8"/>
  <c r="L48" i="8"/>
  <c r="C49" i="8"/>
  <c r="D49" i="8"/>
  <c r="E49" i="8"/>
  <c r="G49" i="8"/>
  <c r="H49" i="8"/>
  <c r="I49" i="8"/>
  <c r="J49" i="8"/>
  <c r="K49" i="8"/>
  <c r="L49" i="8"/>
  <c r="C50" i="8"/>
  <c r="E50" i="8"/>
  <c r="F50" i="8"/>
  <c r="G50" i="8"/>
  <c r="H50" i="8"/>
  <c r="I50" i="8"/>
  <c r="J50" i="8"/>
  <c r="K50" i="8"/>
  <c r="C51" i="8"/>
  <c r="D51" i="8"/>
  <c r="E51" i="8"/>
  <c r="F51" i="8"/>
  <c r="G51" i="8"/>
  <c r="H51" i="8"/>
  <c r="I51" i="8"/>
  <c r="K51" i="8"/>
  <c r="L51" i="8"/>
  <c r="C52" i="8"/>
  <c r="D52" i="8"/>
  <c r="E52" i="8"/>
  <c r="F52" i="8"/>
  <c r="G52" i="8"/>
  <c r="I52" i="8"/>
  <c r="J52" i="8"/>
  <c r="K52" i="8"/>
  <c r="L52" i="8"/>
  <c r="C53" i="8"/>
  <c r="D53" i="8"/>
  <c r="E53" i="8"/>
  <c r="G53" i="8"/>
  <c r="H53" i="8"/>
  <c r="I53" i="8"/>
  <c r="J53" i="8"/>
  <c r="K53" i="8"/>
  <c r="L53" i="8"/>
  <c r="C54" i="8"/>
  <c r="E54" i="8"/>
  <c r="F54" i="8"/>
  <c r="G54" i="8"/>
  <c r="H54" i="8"/>
  <c r="I54" i="8"/>
  <c r="J54" i="8"/>
  <c r="K54" i="8"/>
  <c r="C55" i="8"/>
  <c r="D55" i="8"/>
  <c r="E55" i="8"/>
  <c r="F55" i="8"/>
  <c r="G55" i="8"/>
  <c r="G164" i="8" s="1"/>
  <c r="H55" i="8"/>
  <c r="I55" i="8"/>
  <c r="K55" i="8"/>
  <c r="L55" i="8"/>
  <c r="C56" i="8"/>
  <c r="D56" i="8"/>
  <c r="E56" i="8"/>
  <c r="F56" i="8"/>
  <c r="G56" i="8"/>
  <c r="I56" i="8"/>
  <c r="J56" i="8"/>
  <c r="K56" i="8"/>
  <c r="L56" i="8"/>
  <c r="C57" i="8"/>
  <c r="D57" i="8"/>
  <c r="E57" i="8"/>
  <c r="G57" i="8"/>
  <c r="H57" i="8"/>
  <c r="I57" i="8"/>
  <c r="J57" i="8"/>
  <c r="K57" i="8"/>
  <c r="L57" i="8"/>
  <c r="C58" i="8"/>
  <c r="E58" i="8"/>
  <c r="F58" i="8"/>
  <c r="G58" i="8"/>
  <c r="H58" i="8"/>
  <c r="I58" i="8"/>
  <c r="J58" i="8"/>
  <c r="K58" i="8"/>
  <c r="C59" i="8"/>
  <c r="D59" i="8"/>
  <c r="E59" i="8"/>
  <c r="F59" i="8"/>
  <c r="G59" i="8"/>
  <c r="H59" i="8"/>
  <c r="I59" i="8"/>
  <c r="K59" i="8"/>
  <c r="L59" i="8"/>
  <c r="C60" i="8"/>
  <c r="D60" i="8"/>
  <c r="E60" i="8"/>
  <c r="F60" i="8"/>
  <c r="G60" i="8"/>
  <c r="I60" i="8"/>
  <c r="J60" i="8"/>
  <c r="K60" i="8"/>
  <c r="L60" i="8"/>
  <c r="C61" i="8"/>
  <c r="D61" i="8"/>
  <c r="E61" i="8"/>
  <c r="G61" i="8"/>
  <c r="H61" i="8"/>
  <c r="I61" i="8"/>
  <c r="J61" i="8"/>
  <c r="K61" i="8"/>
  <c r="L61" i="8"/>
  <c r="C62" i="8"/>
  <c r="E62" i="8"/>
  <c r="F62" i="8"/>
  <c r="G62" i="8"/>
  <c r="H62" i="8"/>
  <c r="I62" i="8"/>
  <c r="J62" i="8"/>
  <c r="K62" i="8"/>
  <c r="C63" i="8"/>
  <c r="D63" i="8"/>
  <c r="E63" i="8"/>
  <c r="F63" i="8"/>
  <c r="G63" i="8"/>
  <c r="H63" i="8"/>
  <c r="I63" i="8"/>
  <c r="K63" i="8"/>
  <c r="L63" i="8"/>
  <c r="C64" i="8"/>
  <c r="D64" i="8"/>
  <c r="E64" i="8"/>
  <c r="F64" i="8"/>
  <c r="G64" i="8"/>
  <c r="I64" i="8"/>
  <c r="J64" i="8"/>
  <c r="K64" i="8"/>
  <c r="L64" i="8"/>
  <c r="C65" i="8"/>
  <c r="D65" i="8"/>
  <c r="E65" i="8"/>
  <c r="G65" i="8"/>
  <c r="H65" i="8"/>
  <c r="I65" i="8"/>
  <c r="J65" i="8"/>
  <c r="K65" i="8"/>
  <c r="L65" i="8"/>
  <c r="C66" i="8"/>
  <c r="E66" i="8"/>
  <c r="F66" i="8"/>
  <c r="G66" i="8"/>
  <c r="H66" i="8"/>
  <c r="I66" i="8"/>
  <c r="J66" i="8"/>
  <c r="K66" i="8"/>
  <c r="C67" i="8"/>
  <c r="D67" i="8"/>
  <c r="E67" i="8"/>
  <c r="F67" i="8"/>
  <c r="G67" i="8"/>
  <c r="H67" i="8"/>
  <c r="I67" i="8"/>
  <c r="K67" i="8"/>
  <c r="L67" i="8"/>
  <c r="C68" i="8"/>
  <c r="D68" i="8"/>
  <c r="E68" i="8"/>
  <c r="E177" i="8" s="1"/>
  <c r="F68" i="8"/>
  <c r="F177" i="8" s="1"/>
  <c r="G68" i="8"/>
  <c r="I68" i="8"/>
  <c r="J68" i="8"/>
  <c r="K68" i="8"/>
  <c r="L68" i="8"/>
  <c r="C69" i="8"/>
  <c r="D69" i="8"/>
  <c r="D178" i="8" s="1"/>
  <c r="E69" i="8"/>
  <c r="G69" i="8"/>
  <c r="H69" i="8"/>
  <c r="I69" i="8"/>
  <c r="J69" i="8"/>
  <c r="K69" i="8"/>
  <c r="L69" i="8"/>
  <c r="C70" i="8"/>
  <c r="E70" i="8"/>
  <c r="F70" i="8"/>
  <c r="G70" i="8"/>
  <c r="H70" i="8"/>
  <c r="I70" i="8"/>
  <c r="J70" i="8"/>
  <c r="K70" i="8"/>
  <c r="C71" i="8"/>
  <c r="D71" i="8"/>
  <c r="E71" i="8"/>
  <c r="F71" i="8"/>
  <c r="G71" i="8"/>
  <c r="H71" i="8"/>
  <c r="I71" i="8"/>
  <c r="K71" i="8"/>
  <c r="L71" i="8"/>
  <c r="C72" i="8"/>
  <c r="D72" i="8"/>
  <c r="E72" i="8"/>
  <c r="F72" i="8"/>
  <c r="G72" i="8"/>
  <c r="I72" i="8"/>
  <c r="J72" i="8"/>
  <c r="K72" i="8"/>
  <c r="L72" i="8"/>
  <c r="C73" i="8"/>
  <c r="D73" i="8"/>
  <c r="E73" i="8"/>
  <c r="G73" i="8"/>
  <c r="H73" i="8"/>
  <c r="I73" i="8"/>
  <c r="J73" i="8"/>
  <c r="K73" i="8"/>
  <c r="L73" i="8"/>
  <c r="C74" i="8"/>
  <c r="E74" i="8"/>
  <c r="E183" i="8" s="1"/>
  <c r="F74" i="8"/>
  <c r="G74" i="8"/>
  <c r="H74" i="8"/>
  <c r="I74" i="8"/>
  <c r="J74" i="8"/>
  <c r="K74" i="8"/>
  <c r="C75" i="8"/>
  <c r="D75" i="8"/>
  <c r="E75" i="8"/>
  <c r="F75" i="8"/>
  <c r="G75" i="8"/>
  <c r="H75" i="8"/>
  <c r="I75" i="8"/>
  <c r="K75" i="8"/>
  <c r="L75" i="8"/>
  <c r="C76" i="8"/>
  <c r="D76" i="8"/>
  <c r="E76" i="8"/>
  <c r="F76" i="8"/>
  <c r="G76" i="8"/>
  <c r="I76" i="8"/>
  <c r="J76" i="8"/>
  <c r="K76" i="8"/>
  <c r="L76" i="8"/>
  <c r="C77" i="8"/>
  <c r="D77" i="8"/>
  <c r="E77" i="8"/>
  <c r="G77" i="8"/>
  <c r="G186" i="8" s="1"/>
  <c r="H77" i="8"/>
  <c r="I77" i="8"/>
  <c r="J77" i="8"/>
  <c r="K77" i="8"/>
  <c r="L77" i="8"/>
  <c r="L186" i="8" s="1"/>
  <c r="C78" i="8"/>
  <c r="E78" i="8"/>
  <c r="E187" i="8" s="1"/>
  <c r="F78" i="8"/>
  <c r="G78" i="8"/>
  <c r="H78" i="8"/>
  <c r="I78" i="8"/>
  <c r="J78" i="8"/>
  <c r="K78" i="8"/>
  <c r="C79" i="8"/>
  <c r="D79" i="8"/>
  <c r="D188" i="8" s="1"/>
  <c r="E79" i="8"/>
  <c r="F79" i="8"/>
  <c r="G79" i="8"/>
  <c r="H79" i="8"/>
  <c r="I79" i="8"/>
  <c r="K79" i="8"/>
  <c r="L79" i="8"/>
  <c r="C80" i="8"/>
  <c r="D80" i="8"/>
  <c r="E80" i="8"/>
  <c r="F80" i="8"/>
  <c r="G80" i="8"/>
  <c r="I80" i="8"/>
  <c r="J80" i="8"/>
  <c r="K80" i="8"/>
  <c r="L80" i="8"/>
  <c r="C81" i="8"/>
  <c r="D81" i="8"/>
  <c r="E81" i="8"/>
  <c r="G81" i="8"/>
  <c r="G190" i="8" s="1"/>
  <c r="H81" i="8"/>
  <c r="I81" i="8"/>
  <c r="J81" i="8"/>
  <c r="K81" i="8"/>
  <c r="L81" i="8"/>
  <c r="C82" i="8"/>
  <c r="E82" i="8"/>
  <c r="F82" i="8"/>
  <c r="G82" i="8"/>
  <c r="H82" i="8"/>
  <c r="I82" i="8"/>
  <c r="J82" i="8"/>
  <c r="K82" i="8"/>
  <c r="C83" i="8"/>
  <c r="D83" i="8"/>
  <c r="D192" i="8" s="1"/>
  <c r="E83" i="8"/>
  <c r="F83" i="8"/>
  <c r="G83" i="8"/>
  <c r="H83" i="8"/>
  <c r="I83" i="8"/>
  <c r="K83" i="8"/>
  <c r="L83" i="8"/>
  <c r="C84" i="8"/>
  <c r="D84" i="8"/>
  <c r="E84" i="8"/>
  <c r="F84" i="8"/>
  <c r="G84" i="8"/>
  <c r="I84" i="8"/>
  <c r="J84" i="8"/>
  <c r="K84" i="8"/>
  <c r="L84" i="8"/>
  <c r="C85" i="8"/>
  <c r="D85" i="8"/>
  <c r="E85" i="8"/>
  <c r="G85" i="8"/>
  <c r="H85" i="8"/>
  <c r="I85" i="8"/>
  <c r="J85" i="8"/>
  <c r="K85" i="8"/>
  <c r="L85" i="8"/>
  <c r="C86" i="8"/>
  <c r="E86" i="8"/>
  <c r="F86" i="8"/>
  <c r="G86" i="8"/>
  <c r="H86" i="8"/>
  <c r="I86" i="8"/>
  <c r="J86" i="8"/>
  <c r="K86" i="8"/>
  <c r="C87" i="8"/>
  <c r="D87" i="8"/>
  <c r="E87" i="8"/>
  <c r="F87" i="8"/>
  <c r="G87" i="8"/>
  <c r="H87" i="8"/>
  <c r="I87" i="8"/>
  <c r="K87" i="8"/>
  <c r="L87" i="8"/>
  <c r="C88" i="8"/>
  <c r="D88" i="8"/>
  <c r="E88" i="8"/>
  <c r="F88" i="8"/>
  <c r="G88" i="8"/>
  <c r="I88" i="8"/>
  <c r="J88" i="8"/>
  <c r="K88" i="8"/>
  <c r="L88" i="8"/>
  <c r="C89" i="8"/>
  <c r="D89" i="8"/>
  <c r="E89" i="8"/>
  <c r="G89" i="8"/>
  <c r="H89" i="8"/>
  <c r="I89" i="8"/>
  <c r="J89" i="8"/>
  <c r="K89" i="8"/>
  <c r="L89" i="8"/>
  <c r="C90" i="8"/>
  <c r="E90" i="8"/>
  <c r="F90" i="8"/>
  <c r="G90" i="8"/>
  <c r="H90" i="8"/>
  <c r="I90" i="8"/>
  <c r="J90" i="8"/>
  <c r="K90" i="8"/>
  <c r="C91" i="8"/>
  <c r="C126" i="8" s="1"/>
  <c r="D91" i="8"/>
  <c r="E91" i="8"/>
  <c r="F91" i="8"/>
  <c r="G91" i="8"/>
  <c r="H91" i="8"/>
  <c r="I91" i="8"/>
  <c r="K91" i="8"/>
  <c r="L91" i="8"/>
  <c r="C92" i="8"/>
  <c r="D92" i="8"/>
  <c r="E92" i="8"/>
  <c r="F92" i="8"/>
  <c r="G92" i="8"/>
  <c r="I92" i="8"/>
  <c r="J92" i="8"/>
  <c r="K92" i="8"/>
  <c r="L92" i="8"/>
  <c r="C93" i="8"/>
  <c r="D93" i="8"/>
  <c r="E93" i="8"/>
  <c r="G93" i="8"/>
  <c r="G202" i="8" s="1"/>
  <c r="H93" i="8"/>
  <c r="I93" i="8"/>
  <c r="J93" i="8"/>
  <c r="K93" i="8"/>
  <c r="L93" i="8"/>
  <c r="C94" i="8"/>
  <c r="E94" i="8"/>
  <c r="F94" i="8"/>
  <c r="G94" i="8"/>
  <c r="H94" i="8"/>
  <c r="I94" i="8"/>
  <c r="J94" i="8"/>
  <c r="K94" i="8"/>
  <c r="C95" i="8"/>
  <c r="D95" i="8"/>
  <c r="E95" i="8"/>
  <c r="F95" i="8"/>
  <c r="G95" i="8"/>
  <c r="H95" i="8"/>
  <c r="I95" i="8"/>
  <c r="K95" i="8"/>
  <c r="L95" i="8"/>
  <c r="C96" i="8"/>
  <c r="D96" i="8"/>
  <c r="E96" i="8"/>
  <c r="F96" i="8"/>
  <c r="G96" i="8"/>
  <c r="I96" i="8"/>
  <c r="J96" i="8"/>
  <c r="K96" i="8"/>
  <c r="L96" i="8"/>
  <c r="C97" i="8"/>
  <c r="D97" i="8"/>
  <c r="D206" i="8" s="1"/>
  <c r="E97" i="8"/>
  <c r="G97" i="8"/>
  <c r="G121" i="8" s="1"/>
  <c r="H97" i="8"/>
  <c r="H206" i="8" s="1"/>
  <c r="I97" i="8"/>
  <c r="I206" i="8" s="1"/>
  <c r="J97" i="8"/>
  <c r="K97" i="8"/>
  <c r="L97" i="8"/>
  <c r="C98" i="8"/>
  <c r="E98" i="8"/>
  <c r="F98" i="8"/>
  <c r="F207" i="8" s="1"/>
  <c r="G98" i="8"/>
  <c r="H98" i="8"/>
  <c r="I98" i="8"/>
  <c r="J98" i="8"/>
  <c r="K98" i="8"/>
  <c r="C99" i="8"/>
  <c r="D99" i="8"/>
  <c r="E99" i="8"/>
  <c r="F99" i="8"/>
  <c r="G99" i="8"/>
  <c r="H99" i="8"/>
  <c r="I99" i="8"/>
  <c r="K99" i="8"/>
  <c r="L99" i="8"/>
  <c r="C100" i="8"/>
  <c r="D100" i="8"/>
  <c r="E100" i="8"/>
  <c r="F100" i="8"/>
  <c r="G100" i="8"/>
  <c r="I100" i="8"/>
  <c r="J100" i="8"/>
  <c r="K100" i="8"/>
  <c r="L100" i="8"/>
  <c r="C101" i="8"/>
  <c r="D101" i="8"/>
  <c r="D210" i="8" s="1"/>
  <c r="E101" i="8"/>
  <c r="G101" i="8"/>
  <c r="H101" i="8"/>
  <c r="I101" i="8"/>
  <c r="J101" i="8"/>
  <c r="K101" i="8"/>
  <c r="L101" i="8"/>
  <c r="C102" i="8"/>
  <c r="E102" i="8"/>
  <c r="F102" i="8"/>
  <c r="G102" i="8"/>
  <c r="H102" i="8"/>
  <c r="I102" i="8"/>
  <c r="J102" i="8"/>
  <c r="K102" i="8"/>
  <c r="C103" i="8"/>
  <c r="D103" i="8"/>
  <c r="E103" i="8"/>
  <c r="F103" i="8"/>
  <c r="G103" i="8"/>
  <c r="H103" i="8"/>
  <c r="I103" i="8"/>
  <c r="K103" i="8"/>
  <c r="L103" i="8"/>
  <c r="C104" i="8"/>
  <c r="D104" i="8"/>
  <c r="E104" i="8"/>
  <c r="F104" i="8"/>
  <c r="G104" i="8"/>
  <c r="I104" i="8"/>
  <c r="J104" i="8"/>
  <c r="K104" i="8"/>
  <c r="L104" i="8"/>
  <c r="C105" i="8"/>
  <c r="D105" i="8"/>
  <c r="E105" i="8"/>
  <c r="G105" i="8"/>
  <c r="G214" i="8" s="1"/>
  <c r="H105" i="8"/>
  <c r="I105" i="8"/>
  <c r="J105" i="8"/>
  <c r="K105" i="8"/>
  <c r="L105" i="8"/>
  <c r="C106" i="8"/>
  <c r="E106" i="8"/>
  <c r="F106" i="8"/>
  <c r="G106" i="8"/>
  <c r="H106" i="8"/>
  <c r="I106" i="8"/>
  <c r="J106" i="8"/>
  <c r="K106" i="8"/>
  <c r="C107" i="8"/>
  <c r="D107" i="8"/>
  <c r="E107" i="8"/>
  <c r="F107" i="8"/>
  <c r="G107" i="8"/>
  <c r="H107" i="8"/>
  <c r="I107" i="8"/>
  <c r="K107" i="8"/>
  <c r="L107" i="8"/>
  <c r="C108" i="8"/>
  <c r="D108" i="8"/>
  <c r="E108" i="8"/>
  <c r="F108" i="8"/>
  <c r="G108" i="8"/>
  <c r="I108" i="8"/>
  <c r="J108" i="8"/>
  <c r="K108" i="8"/>
  <c r="L108" i="8"/>
  <c r="D2" i="8"/>
  <c r="E2" i="8"/>
  <c r="F2" i="8"/>
  <c r="G2" i="8"/>
  <c r="H2" i="8"/>
  <c r="I2" i="8"/>
  <c r="J2" i="8"/>
  <c r="L2" i="8"/>
  <c r="C2" i="8"/>
  <c r="E216" i="8"/>
  <c r="E214" i="8"/>
  <c r="D214" i="8"/>
  <c r="C214" i="8"/>
  <c r="D213" i="8"/>
  <c r="C210" i="8"/>
  <c r="H207" i="8"/>
  <c r="G207" i="8"/>
  <c r="E207" i="8"/>
  <c r="G206" i="8"/>
  <c r="E206" i="8"/>
  <c r="C206" i="8"/>
  <c r="E201" i="8"/>
  <c r="D201" i="8"/>
  <c r="D197" i="8"/>
  <c r="E196" i="8"/>
  <c r="D195" i="8"/>
  <c r="D194" i="8"/>
  <c r="C194" i="8"/>
  <c r="L192" i="8"/>
  <c r="E192" i="8"/>
  <c r="I190" i="8"/>
  <c r="H190" i="8"/>
  <c r="E190" i="8"/>
  <c r="D190" i="8"/>
  <c r="C190" i="8"/>
  <c r="F188" i="8"/>
  <c r="E188" i="8"/>
  <c r="C186" i="8"/>
  <c r="G185" i="8"/>
  <c r="D183" i="8"/>
  <c r="E178" i="8"/>
  <c r="G177" i="8"/>
  <c r="D177" i="8"/>
  <c r="L176" i="8"/>
  <c r="I176" i="8"/>
  <c r="H176" i="8"/>
  <c r="G176" i="8"/>
  <c r="E176" i="8"/>
  <c r="D176" i="8"/>
  <c r="E170" i="8"/>
  <c r="L165" i="8"/>
  <c r="D165" i="8"/>
  <c r="J159" i="8"/>
  <c r="I159" i="8"/>
  <c r="H159" i="8"/>
  <c r="L150" i="8"/>
  <c r="G150" i="8"/>
  <c r="E150" i="8"/>
  <c r="D150" i="8"/>
  <c r="C150" i="8"/>
  <c r="E146" i="8"/>
  <c r="E142" i="8"/>
  <c r="G133" i="8"/>
  <c r="E131" i="8"/>
  <c r="G129" i="8"/>
  <c r="F129" i="8"/>
  <c r="E129" i="8"/>
  <c r="D129" i="8"/>
  <c r="C128" i="8"/>
  <c r="I124" i="8"/>
  <c r="D124" i="8"/>
  <c r="C124" i="8"/>
  <c r="C120" i="8"/>
  <c r="G118" i="8"/>
  <c r="H114" i="8"/>
  <c r="G114" i="8"/>
  <c r="E114" i="8"/>
  <c r="D114" i="8"/>
  <c r="C114" i="8"/>
  <c r="C112" i="7"/>
  <c r="D112" i="7"/>
  <c r="E112" i="7"/>
  <c r="F112" i="7"/>
  <c r="G112" i="7"/>
  <c r="I112" i="7"/>
  <c r="J112" i="7"/>
  <c r="K112" i="7"/>
  <c r="L112" i="7"/>
  <c r="C113" i="7"/>
  <c r="D113" i="7"/>
  <c r="E113" i="7"/>
  <c r="F113" i="7"/>
  <c r="G113" i="7"/>
  <c r="H113" i="7"/>
  <c r="I113" i="7"/>
  <c r="J113" i="7"/>
  <c r="K113" i="7"/>
  <c r="L113" i="7"/>
  <c r="C114" i="7"/>
  <c r="D114" i="7"/>
  <c r="E114" i="7"/>
  <c r="F114" i="7"/>
  <c r="G114" i="7"/>
  <c r="H114" i="7"/>
  <c r="I114" i="7"/>
  <c r="J114" i="7"/>
  <c r="K114" i="7"/>
  <c r="L114" i="7"/>
  <c r="C115" i="7"/>
  <c r="D115" i="7"/>
  <c r="E115" i="7"/>
  <c r="F115" i="7"/>
  <c r="G115" i="7"/>
  <c r="H115" i="7"/>
  <c r="I115" i="7"/>
  <c r="J115" i="7"/>
  <c r="K115" i="7"/>
  <c r="L115" i="7"/>
  <c r="C116" i="7"/>
  <c r="D116" i="7"/>
  <c r="E116" i="7"/>
  <c r="F116" i="7"/>
  <c r="G116" i="7"/>
  <c r="H116" i="7"/>
  <c r="I116" i="7"/>
  <c r="J116" i="7"/>
  <c r="K116" i="7"/>
  <c r="L116" i="7"/>
  <c r="C117" i="7"/>
  <c r="D117" i="7"/>
  <c r="E117" i="7"/>
  <c r="F117" i="7"/>
  <c r="G117" i="7"/>
  <c r="H117" i="7"/>
  <c r="I117" i="7"/>
  <c r="J117" i="7"/>
  <c r="K117" i="7"/>
  <c r="L117" i="7"/>
  <c r="C118" i="7"/>
  <c r="D118" i="7"/>
  <c r="E118" i="7"/>
  <c r="F118" i="7"/>
  <c r="G118" i="7"/>
  <c r="H118" i="7"/>
  <c r="I118" i="7"/>
  <c r="J118" i="7"/>
  <c r="K118" i="7"/>
  <c r="L118" i="7"/>
  <c r="C119" i="7"/>
  <c r="D119" i="7"/>
  <c r="E119" i="7"/>
  <c r="F119" i="7"/>
  <c r="G119" i="7"/>
  <c r="H119" i="7"/>
  <c r="I119" i="7"/>
  <c r="J119" i="7"/>
  <c r="K119" i="7"/>
  <c r="L119" i="7"/>
  <c r="C120" i="7"/>
  <c r="D120" i="7"/>
  <c r="E120" i="7"/>
  <c r="F120" i="7"/>
  <c r="G120" i="7"/>
  <c r="H120" i="7"/>
  <c r="I120" i="7"/>
  <c r="J120" i="7"/>
  <c r="K120" i="7"/>
  <c r="L120" i="7"/>
  <c r="C121" i="7"/>
  <c r="D121" i="7"/>
  <c r="E121" i="7"/>
  <c r="F121" i="7"/>
  <c r="G121" i="7"/>
  <c r="H121" i="7"/>
  <c r="I121" i="7"/>
  <c r="J121" i="7"/>
  <c r="K121" i="7"/>
  <c r="L121" i="7"/>
  <c r="C122" i="7"/>
  <c r="D122" i="7"/>
  <c r="E122" i="7"/>
  <c r="F122" i="7"/>
  <c r="G122" i="7"/>
  <c r="H122" i="7"/>
  <c r="I122" i="7"/>
  <c r="J122" i="7"/>
  <c r="K122" i="7"/>
  <c r="L122" i="7"/>
  <c r="C123" i="7"/>
  <c r="D123" i="7"/>
  <c r="E123" i="7"/>
  <c r="F123" i="7"/>
  <c r="G123" i="7"/>
  <c r="H123" i="7"/>
  <c r="I123" i="7"/>
  <c r="J123" i="7"/>
  <c r="K123" i="7"/>
  <c r="L123" i="7"/>
  <c r="C124" i="7"/>
  <c r="D124" i="7"/>
  <c r="E124" i="7"/>
  <c r="F124" i="7"/>
  <c r="G124" i="7"/>
  <c r="H124" i="7"/>
  <c r="I124" i="7"/>
  <c r="J124" i="7"/>
  <c r="K124" i="7"/>
  <c r="L124" i="7"/>
  <c r="C125" i="7"/>
  <c r="D125" i="7"/>
  <c r="E125" i="7"/>
  <c r="F125" i="7"/>
  <c r="G125" i="7"/>
  <c r="H125" i="7"/>
  <c r="I125" i="7"/>
  <c r="J125" i="7"/>
  <c r="K125" i="7"/>
  <c r="L125" i="7"/>
  <c r="C126" i="7"/>
  <c r="D126" i="7"/>
  <c r="E126" i="7"/>
  <c r="F126" i="7"/>
  <c r="G126" i="7"/>
  <c r="H126" i="7"/>
  <c r="I126" i="7"/>
  <c r="J126" i="7"/>
  <c r="K126" i="7"/>
  <c r="L126" i="7"/>
  <c r="C127" i="7"/>
  <c r="D127" i="7"/>
  <c r="E127" i="7"/>
  <c r="F127" i="7"/>
  <c r="G127" i="7"/>
  <c r="H127" i="7"/>
  <c r="I127" i="7"/>
  <c r="J127" i="7"/>
  <c r="K127" i="7"/>
  <c r="L127" i="7"/>
  <c r="C128" i="7"/>
  <c r="D128" i="7"/>
  <c r="E128" i="7"/>
  <c r="F128" i="7"/>
  <c r="G128" i="7"/>
  <c r="H128" i="7"/>
  <c r="I128" i="7"/>
  <c r="J128" i="7"/>
  <c r="K128" i="7"/>
  <c r="L128" i="7"/>
  <c r="C129" i="7"/>
  <c r="D129" i="7"/>
  <c r="E129" i="7"/>
  <c r="F129" i="7"/>
  <c r="G129" i="7"/>
  <c r="H129" i="7"/>
  <c r="I129" i="7"/>
  <c r="J129" i="7"/>
  <c r="K129" i="7"/>
  <c r="L129" i="7"/>
  <c r="C130" i="7"/>
  <c r="D130" i="7"/>
  <c r="E130" i="7"/>
  <c r="F130" i="7"/>
  <c r="G130" i="7"/>
  <c r="H130" i="7"/>
  <c r="I130" i="7"/>
  <c r="J130" i="7"/>
  <c r="K130" i="7"/>
  <c r="L130" i="7"/>
  <c r="C131" i="7"/>
  <c r="D131" i="7"/>
  <c r="E131" i="7"/>
  <c r="F131" i="7"/>
  <c r="G131" i="7"/>
  <c r="H131" i="7"/>
  <c r="I131" i="7"/>
  <c r="J131" i="7"/>
  <c r="K131" i="7"/>
  <c r="L131" i="7"/>
  <c r="C132" i="7"/>
  <c r="D132" i="7"/>
  <c r="E132" i="7"/>
  <c r="F132" i="7"/>
  <c r="G132" i="7"/>
  <c r="H132" i="7"/>
  <c r="I132" i="7"/>
  <c r="J132" i="7"/>
  <c r="K132" i="7"/>
  <c r="L132" i="7"/>
  <c r="C133" i="7"/>
  <c r="D133" i="7"/>
  <c r="E133" i="7"/>
  <c r="F133" i="7"/>
  <c r="G133" i="7"/>
  <c r="H133" i="7"/>
  <c r="I133" i="7"/>
  <c r="J133" i="7"/>
  <c r="K133" i="7"/>
  <c r="L133" i="7"/>
  <c r="C134" i="7"/>
  <c r="D134" i="7"/>
  <c r="E134" i="7"/>
  <c r="F134" i="7"/>
  <c r="G134" i="7"/>
  <c r="H134" i="7"/>
  <c r="I134" i="7"/>
  <c r="J134" i="7"/>
  <c r="K134" i="7"/>
  <c r="L134" i="7"/>
  <c r="C135" i="7"/>
  <c r="D135" i="7"/>
  <c r="E135" i="7"/>
  <c r="F135" i="7"/>
  <c r="G135" i="7"/>
  <c r="H135" i="7"/>
  <c r="I135" i="7"/>
  <c r="J135" i="7"/>
  <c r="K135" i="7"/>
  <c r="L135" i="7"/>
  <c r="C136" i="7"/>
  <c r="D136" i="7"/>
  <c r="E136" i="7"/>
  <c r="F136" i="7"/>
  <c r="G136" i="7"/>
  <c r="H136" i="7"/>
  <c r="I136" i="7"/>
  <c r="J136" i="7"/>
  <c r="K136" i="7"/>
  <c r="L136" i="7"/>
  <c r="C137" i="7"/>
  <c r="D137" i="7"/>
  <c r="E137" i="7"/>
  <c r="F137" i="7"/>
  <c r="G137" i="7"/>
  <c r="H137" i="7"/>
  <c r="I137" i="7"/>
  <c r="J137" i="7"/>
  <c r="K137" i="7"/>
  <c r="L137" i="7"/>
  <c r="C138" i="7"/>
  <c r="D138" i="7"/>
  <c r="E138" i="7"/>
  <c r="F138" i="7"/>
  <c r="G138" i="7"/>
  <c r="H138" i="7"/>
  <c r="I138" i="7"/>
  <c r="J138" i="7"/>
  <c r="K138" i="7"/>
  <c r="L138" i="7"/>
  <c r="C139" i="7"/>
  <c r="D139" i="7"/>
  <c r="E139" i="7"/>
  <c r="F139" i="7"/>
  <c r="G139" i="7"/>
  <c r="H139" i="7"/>
  <c r="I139" i="7"/>
  <c r="J139" i="7"/>
  <c r="K139" i="7"/>
  <c r="L139" i="7"/>
  <c r="C140" i="7"/>
  <c r="D140" i="7"/>
  <c r="E140" i="7"/>
  <c r="F140" i="7"/>
  <c r="G140" i="7"/>
  <c r="H140" i="7"/>
  <c r="I140" i="7"/>
  <c r="J140" i="7"/>
  <c r="K140" i="7"/>
  <c r="L140" i="7"/>
  <c r="C141" i="7"/>
  <c r="D141" i="7"/>
  <c r="E141" i="7"/>
  <c r="F141" i="7"/>
  <c r="G141" i="7"/>
  <c r="H141" i="7"/>
  <c r="I141" i="7"/>
  <c r="J141" i="7"/>
  <c r="K141" i="7"/>
  <c r="L141" i="7"/>
  <c r="C142" i="7"/>
  <c r="D142" i="7"/>
  <c r="E142" i="7"/>
  <c r="F142" i="7"/>
  <c r="G142" i="7"/>
  <c r="H142" i="7"/>
  <c r="I142" i="7"/>
  <c r="J142" i="7"/>
  <c r="K142" i="7"/>
  <c r="L142" i="7"/>
  <c r="C143" i="7"/>
  <c r="D143" i="7"/>
  <c r="E143" i="7"/>
  <c r="F143" i="7"/>
  <c r="G143" i="7"/>
  <c r="H143" i="7"/>
  <c r="I143" i="7"/>
  <c r="J143" i="7"/>
  <c r="K143" i="7"/>
  <c r="L143" i="7"/>
  <c r="C144" i="7"/>
  <c r="D144" i="7"/>
  <c r="E144" i="7"/>
  <c r="F144" i="7"/>
  <c r="G144" i="7"/>
  <c r="H144" i="7"/>
  <c r="I144" i="7"/>
  <c r="J144" i="7"/>
  <c r="K144" i="7"/>
  <c r="L144" i="7"/>
  <c r="C145" i="7"/>
  <c r="D145" i="7"/>
  <c r="E145" i="7"/>
  <c r="F145" i="7"/>
  <c r="G145" i="7"/>
  <c r="H145" i="7"/>
  <c r="I145" i="7"/>
  <c r="J145" i="7"/>
  <c r="K145" i="7"/>
  <c r="L145" i="7"/>
  <c r="C146" i="7"/>
  <c r="D146" i="7"/>
  <c r="E146" i="7"/>
  <c r="F146" i="7"/>
  <c r="G146" i="7"/>
  <c r="H146" i="7"/>
  <c r="I146" i="7"/>
  <c r="J146" i="7"/>
  <c r="K146" i="7"/>
  <c r="L146" i="7"/>
  <c r="C147" i="7"/>
  <c r="D147" i="7"/>
  <c r="E147" i="7"/>
  <c r="F147" i="7"/>
  <c r="G147" i="7"/>
  <c r="H147" i="7"/>
  <c r="I147" i="7"/>
  <c r="J147" i="7"/>
  <c r="K147" i="7"/>
  <c r="L147" i="7"/>
  <c r="C148" i="7"/>
  <c r="D148" i="7"/>
  <c r="E148" i="7"/>
  <c r="F148" i="7"/>
  <c r="G148" i="7"/>
  <c r="H148" i="7"/>
  <c r="I148" i="7"/>
  <c r="J148" i="7"/>
  <c r="K148" i="7"/>
  <c r="L148" i="7"/>
  <c r="C149" i="7"/>
  <c r="D149" i="7"/>
  <c r="E149" i="7"/>
  <c r="F149" i="7"/>
  <c r="G149" i="7"/>
  <c r="H149" i="7"/>
  <c r="I149" i="7"/>
  <c r="J149" i="7"/>
  <c r="K149" i="7"/>
  <c r="L149" i="7"/>
  <c r="C150" i="7"/>
  <c r="D150" i="7"/>
  <c r="E150" i="7"/>
  <c r="F150" i="7"/>
  <c r="G150" i="7"/>
  <c r="H150" i="7"/>
  <c r="I150" i="7"/>
  <c r="J150" i="7"/>
  <c r="K150" i="7"/>
  <c r="L150" i="7"/>
  <c r="C151" i="7"/>
  <c r="D151" i="7"/>
  <c r="E151" i="7"/>
  <c r="F151" i="7"/>
  <c r="G151" i="7"/>
  <c r="H151" i="7"/>
  <c r="I151" i="7"/>
  <c r="J151" i="7"/>
  <c r="K151" i="7"/>
  <c r="L151" i="7"/>
  <c r="C152" i="7"/>
  <c r="D152" i="7"/>
  <c r="E152" i="7"/>
  <c r="F152" i="7"/>
  <c r="G152" i="7"/>
  <c r="H152" i="7"/>
  <c r="I152" i="7"/>
  <c r="J152" i="7"/>
  <c r="K152" i="7"/>
  <c r="L152" i="7"/>
  <c r="C153" i="7"/>
  <c r="D153" i="7"/>
  <c r="E153" i="7"/>
  <c r="F153" i="7"/>
  <c r="G153" i="7"/>
  <c r="H153" i="7"/>
  <c r="I153" i="7"/>
  <c r="J153" i="7"/>
  <c r="K153" i="7"/>
  <c r="L153" i="7"/>
  <c r="C154" i="7"/>
  <c r="D154" i="7"/>
  <c r="E154" i="7"/>
  <c r="F154" i="7"/>
  <c r="G154" i="7"/>
  <c r="H154" i="7"/>
  <c r="I154" i="7"/>
  <c r="J154" i="7"/>
  <c r="K154" i="7"/>
  <c r="L154" i="7"/>
  <c r="C155" i="7"/>
  <c r="D155" i="7"/>
  <c r="E155" i="7"/>
  <c r="F155" i="7"/>
  <c r="G155" i="7"/>
  <c r="H155" i="7"/>
  <c r="I155" i="7"/>
  <c r="J155" i="7"/>
  <c r="K155" i="7"/>
  <c r="L155" i="7"/>
  <c r="C156" i="7"/>
  <c r="D156" i="7"/>
  <c r="E156" i="7"/>
  <c r="F156" i="7"/>
  <c r="G156" i="7"/>
  <c r="H156" i="7"/>
  <c r="I156" i="7"/>
  <c r="J156" i="7"/>
  <c r="K156" i="7"/>
  <c r="L156" i="7"/>
  <c r="C157" i="7"/>
  <c r="D157" i="7"/>
  <c r="E157" i="7"/>
  <c r="F157" i="7"/>
  <c r="G157" i="7"/>
  <c r="H157" i="7"/>
  <c r="I157" i="7"/>
  <c r="J157" i="7"/>
  <c r="K157" i="7"/>
  <c r="L157" i="7"/>
  <c r="C158" i="7"/>
  <c r="D158" i="7"/>
  <c r="E158" i="7"/>
  <c r="F158" i="7"/>
  <c r="G158" i="7"/>
  <c r="H158" i="7"/>
  <c r="I158" i="7"/>
  <c r="J158" i="7"/>
  <c r="K158" i="7"/>
  <c r="L158" i="7"/>
  <c r="C159" i="7"/>
  <c r="D159" i="7"/>
  <c r="E159" i="7"/>
  <c r="F159" i="7"/>
  <c r="G159" i="7"/>
  <c r="H159" i="7"/>
  <c r="I159" i="7"/>
  <c r="J159" i="7"/>
  <c r="K159" i="7"/>
  <c r="L159" i="7"/>
  <c r="C160" i="7"/>
  <c r="D160" i="7"/>
  <c r="E160" i="7"/>
  <c r="F160" i="7"/>
  <c r="G160" i="7"/>
  <c r="H160" i="7"/>
  <c r="I160" i="7"/>
  <c r="J160" i="7"/>
  <c r="K160" i="7"/>
  <c r="L160" i="7"/>
  <c r="C161" i="7"/>
  <c r="D161" i="7"/>
  <c r="E161" i="7"/>
  <c r="F161" i="7"/>
  <c r="G161" i="7"/>
  <c r="H161" i="7"/>
  <c r="I161" i="7"/>
  <c r="J161" i="7"/>
  <c r="K161" i="7"/>
  <c r="L161" i="7"/>
  <c r="C162" i="7"/>
  <c r="D162" i="7"/>
  <c r="E162" i="7"/>
  <c r="F162" i="7"/>
  <c r="G162" i="7"/>
  <c r="H162" i="7"/>
  <c r="I162" i="7"/>
  <c r="J162" i="7"/>
  <c r="K162" i="7"/>
  <c r="L162" i="7"/>
  <c r="C163" i="7"/>
  <c r="D163" i="7"/>
  <c r="E163" i="7"/>
  <c r="F163" i="7"/>
  <c r="G163" i="7"/>
  <c r="H163" i="7"/>
  <c r="I163" i="7"/>
  <c r="J163" i="7"/>
  <c r="K163" i="7"/>
  <c r="L163" i="7"/>
  <c r="C164" i="7"/>
  <c r="D164" i="7"/>
  <c r="E164" i="7"/>
  <c r="F164" i="7"/>
  <c r="G164" i="7"/>
  <c r="H164" i="7"/>
  <c r="I164" i="7"/>
  <c r="J164" i="7"/>
  <c r="K164" i="7"/>
  <c r="L164" i="7"/>
  <c r="C165" i="7"/>
  <c r="D165" i="7"/>
  <c r="E165" i="7"/>
  <c r="F165" i="7"/>
  <c r="G165" i="7"/>
  <c r="H165" i="7"/>
  <c r="I165" i="7"/>
  <c r="J165" i="7"/>
  <c r="K165" i="7"/>
  <c r="L165" i="7"/>
  <c r="C166" i="7"/>
  <c r="D166" i="7"/>
  <c r="E166" i="7"/>
  <c r="F166" i="7"/>
  <c r="G166" i="7"/>
  <c r="H166" i="7"/>
  <c r="I166" i="7"/>
  <c r="J166" i="7"/>
  <c r="K166" i="7"/>
  <c r="L166" i="7"/>
  <c r="C167" i="7"/>
  <c r="D167" i="7"/>
  <c r="E167" i="7"/>
  <c r="F167" i="7"/>
  <c r="G167" i="7"/>
  <c r="H167" i="7"/>
  <c r="I167" i="7"/>
  <c r="J167" i="7"/>
  <c r="K167" i="7"/>
  <c r="L167" i="7"/>
  <c r="C168" i="7"/>
  <c r="D168" i="7"/>
  <c r="E168" i="7"/>
  <c r="F168" i="7"/>
  <c r="G168" i="7"/>
  <c r="H168" i="7"/>
  <c r="I168" i="7"/>
  <c r="J168" i="7"/>
  <c r="K168" i="7"/>
  <c r="L168" i="7"/>
  <c r="C169" i="7"/>
  <c r="D169" i="7"/>
  <c r="E169" i="7"/>
  <c r="F169" i="7"/>
  <c r="G169" i="7"/>
  <c r="H169" i="7"/>
  <c r="I169" i="7"/>
  <c r="J169" i="7"/>
  <c r="K169" i="7"/>
  <c r="L169" i="7"/>
  <c r="C170" i="7"/>
  <c r="D170" i="7"/>
  <c r="E170" i="7"/>
  <c r="F170" i="7"/>
  <c r="G170" i="7"/>
  <c r="H170" i="7"/>
  <c r="I170" i="7"/>
  <c r="J170" i="7"/>
  <c r="K170" i="7"/>
  <c r="L170" i="7"/>
  <c r="C171" i="7"/>
  <c r="D171" i="7"/>
  <c r="E171" i="7"/>
  <c r="F171" i="7"/>
  <c r="G171" i="7"/>
  <c r="H171" i="7"/>
  <c r="I171" i="7"/>
  <c r="J171" i="7"/>
  <c r="K171" i="7"/>
  <c r="L171" i="7"/>
  <c r="C172" i="7"/>
  <c r="D172" i="7"/>
  <c r="E172" i="7"/>
  <c r="F172" i="7"/>
  <c r="G172" i="7"/>
  <c r="H172" i="7"/>
  <c r="I172" i="7"/>
  <c r="J172" i="7"/>
  <c r="K172" i="7"/>
  <c r="L172" i="7"/>
  <c r="C173" i="7"/>
  <c r="D173" i="7"/>
  <c r="E173" i="7"/>
  <c r="F173" i="7"/>
  <c r="G173" i="7"/>
  <c r="H173" i="7"/>
  <c r="I173" i="7"/>
  <c r="J173" i="7"/>
  <c r="K173" i="7"/>
  <c r="L173" i="7"/>
  <c r="C174" i="7"/>
  <c r="D174" i="7"/>
  <c r="E174" i="7"/>
  <c r="F174" i="7"/>
  <c r="G174" i="7"/>
  <c r="H174" i="7"/>
  <c r="I174" i="7"/>
  <c r="J174" i="7"/>
  <c r="K174" i="7"/>
  <c r="L174" i="7"/>
  <c r="C175" i="7"/>
  <c r="D175" i="7"/>
  <c r="E175" i="7"/>
  <c r="F175" i="7"/>
  <c r="G175" i="7"/>
  <c r="H175" i="7"/>
  <c r="I175" i="7"/>
  <c r="J175" i="7"/>
  <c r="K175" i="7"/>
  <c r="L175" i="7"/>
  <c r="C176" i="7"/>
  <c r="D176" i="7"/>
  <c r="E176" i="7"/>
  <c r="F176" i="7"/>
  <c r="G176" i="7"/>
  <c r="H176" i="7"/>
  <c r="I176" i="7"/>
  <c r="J176" i="7"/>
  <c r="K176" i="7"/>
  <c r="L176" i="7"/>
  <c r="C177" i="7"/>
  <c r="D177" i="7"/>
  <c r="E177" i="7"/>
  <c r="F177" i="7"/>
  <c r="G177" i="7"/>
  <c r="H177" i="7"/>
  <c r="I177" i="7"/>
  <c r="J177" i="7"/>
  <c r="K177" i="7"/>
  <c r="L177" i="7"/>
  <c r="C178" i="7"/>
  <c r="D178" i="7"/>
  <c r="E178" i="7"/>
  <c r="F178" i="7"/>
  <c r="G178" i="7"/>
  <c r="H178" i="7"/>
  <c r="I178" i="7"/>
  <c r="J178" i="7"/>
  <c r="K178" i="7"/>
  <c r="L178" i="7"/>
  <c r="C179" i="7"/>
  <c r="D179" i="7"/>
  <c r="E179" i="7"/>
  <c r="F179" i="7"/>
  <c r="G179" i="7"/>
  <c r="H179" i="7"/>
  <c r="I179" i="7"/>
  <c r="J179" i="7"/>
  <c r="K179" i="7"/>
  <c r="L179" i="7"/>
  <c r="C180" i="7"/>
  <c r="D180" i="7"/>
  <c r="E180" i="7"/>
  <c r="F180" i="7"/>
  <c r="G180" i="7"/>
  <c r="H180" i="7"/>
  <c r="I180" i="7"/>
  <c r="J180" i="7"/>
  <c r="K180" i="7"/>
  <c r="L180" i="7"/>
  <c r="C181" i="7"/>
  <c r="D181" i="7"/>
  <c r="E181" i="7"/>
  <c r="F181" i="7"/>
  <c r="G181" i="7"/>
  <c r="H181" i="7"/>
  <c r="I181" i="7"/>
  <c r="J181" i="7"/>
  <c r="K181" i="7"/>
  <c r="L181" i="7"/>
  <c r="C182" i="7"/>
  <c r="D182" i="7"/>
  <c r="E182" i="7"/>
  <c r="F182" i="7"/>
  <c r="G182" i="7"/>
  <c r="H182" i="7"/>
  <c r="I182" i="7"/>
  <c r="J182" i="7"/>
  <c r="K182" i="7"/>
  <c r="L182" i="7"/>
  <c r="C183" i="7"/>
  <c r="D183" i="7"/>
  <c r="E183" i="7"/>
  <c r="F183" i="7"/>
  <c r="G183" i="7"/>
  <c r="H183" i="7"/>
  <c r="I183" i="7"/>
  <c r="J183" i="7"/>
  <c r="K183" i="7"/>
  <c r="L183" i="7"/>
  <c r="C184" i="7"/>
  <c r="D184" i="7"/>
  <c r="E184" i="7"/>
  <c r="F184" i="7"/>
  <c r="G184" i="7"/>
  <c r="H184" i="7"/>
  <c r="I184" i="7"/>
  <c r="J184" i="7"/>
  <c r="K184" i="7"/>
  <c r="L184" i="7"/>
  <c r="C185" i="7"/>
  <c r="D185" i="7"/>
  <c r="E185" i="7"/>
  <c r="F185" i="7"/>
  <c r="G185" i="7"/>
  <c r="H185" i="7"/>
  <c r="I185" i="7"/>
  <c r="J185" i="7"/>
  <c r="K185" i="7"/>
  <c r="L185" i="7"/>
  <c r="C186" i="7"/>
  <c r="D186" i="7"/>
  <c r="E186" i="7"/>
  <c r="F186" i="7"/>
  <c r="G186" i="7"/>
  <c r="H186" i="7"/>
  <c r="I186" i="7"/>
  <c r="J186" i="7"/>
  <c r="K186" i="7"/>
  <c r="L186" i="7"/>
  <c r="C187" i="7"/>
  <c r="D187" i="7"/>
  <c r="E187" i="7"/>
  <c r="F187" i="7"/>
  <c r="G187" i="7"/>
  <c r="H187" i="7"/>
  <c r="I187" i="7"/>
  <c r="J187" i="7"/>
  <c r="K187" i="7"/>
  <c r="L187" i="7"/>
  <c r="C188" i="7"/>
  <c r="D188" i="7"/>
  <c r="E188" i="7"/>
  <c r="F188" i="7"/>
  <c r="G188" i="7"/>
  <c r="H188" i="7"/>
  <c r="I188" i="7"/>
  <c r="J188" i="7"/>
  <c r="K188" i="7"/>
  <c r="L188" i="7"/>
  <c r="C189" i="7"/>
  <c r="D189" i="7"/>
  <c r="E189" i="7"/>
  <c r="F189" i="7"/>
  <c r="G189" i="7"/>
  <c r="H189" i="7"/>
  <c r="I189" i="7"/>
  <c r="J189" i="7"/>
  <c r="K189" i="7"/>
  <c r="L189" i="7"/>
  <c r="C190" i="7"/>
  <c r="D190" i="7"/>
  <c r="E190" i="7"/>
  <c r="F190" i="7"/>
  <c r="G190" i="7"/>
  <c r="H190" i="7"/>
  <c r="I190" i="7"/>
  <c r="J190" i="7"/>
  <c r="K190" i="7"/>
  <c r="L190" i="7"/>
  <c r="C191" i="7"/>
  <c r="D191" i="7"/>
  <c r="E191" i="7"/>
  <c r="F191" i="7"/>
  <c r="G191" i="7"/>
  <c r="H191" i="7"/>
  <c r="I191" i="7"/>
  <c r="J191" i="7"/>
  <c r="K191" i="7"/>
  <c r="L191" i="7"/>
  <c r="C192" i="7"/>
  <c r="D192" i="7"/>
  <c r="E192" i="7"/>
  <c r="F192" i="7"/>
  <c r="G192" i="7"/>
  <c r="H192" i="7"/>
  <c r="I192" i="7"/>
  <c r="J192" i="7"/>
  <c r="K192" i="7"/>
  <c r="L192" i="7"/>
  <c r="C193" i="7"/>
  <c r="D193" i="7"/>
  <c r="E193" i="7"/>
  <c r="F193" i="7"/>
  <c r="G193" i="7"/>
  <c r="H193" i="7"/>
  <c r="I193" i="7"/>
  <c r="J193" i="7"/>
  <c r="K193" i="7"/>
  <c r="L193" i="7"/>
  <c r="C194" i="7"/>
  <c r="D194" i="7"/>
  <c r="E194" i="7"/>
  <c r="F194" i="7"/>
  <c r="G194" i="7"/>
  <c r="H194" i="7"/>
  <c r="I194" i="7"/>
  <c r="J194" i="7"/>
  <c r="K194" i="7"/>
  <c r="L194" i="7"/>
  <c r="C195" i="7"/>
  <c r="D195" i="7"/>
  <c r="E195" i="7"/>
  <c r="F195" i="7"/>
  <c r="G195" i="7"/>
  <c r="H195" i="7"/>
  <c r="I195" i="7"/>
  <c r="J195" i="7"/>
  <c r="K195" i="7"/>
  <c r="L195" i="7"/>
  <c r="C196" i="7"/>
  <c r="D196" i="7"/>
  <c r="E196" i="7"/>
  <c r="F196" i="7"/>
  <c r="G196" i="7"/>
  <c r="H196" i="7"/>
  <c r="I196" i="7"/>
  <c r="J196" i="7"/>
  <c r="K196" i="7"/>
  <c r="L196" i="7"/>
  <c r="C197" i="7"/>
  <c r="D197" i="7"/>
  <c r="E197" i="7"/>
  <c r="F197" i="7"/>
  <c r="G197" i="7"/>
  <c r="H197" i="7"/>
  <c r="I197" i="7"/>
  <c r="J197" i="7"/>
  <c r="K197" i="7"/>
  <c r="L197" i="7"/>
  <c r="C198" i="7"/>
  <c r="D198" i="7"/>
  <c r="E198" i="7"/>
  <c r="F198" i="7"/>
  <c r="G198" i="7"/>
  <c r="H198" i="7"/>
  <c r="I198" i="7"/>
  <c r="J198" i="7"/>
  <c r="K198" i="7"/>
  <c r="L198" i="7"/>
  <c r="C199" i="7"/>
  <c r="D199" i="7"/>
  <c r="E199" i="7"/>
  <c r="F199" i="7"/>
  <c r="G199" i="7"/>
  <c r="H199" i="7"/>
  <c r="I199" i="7"/>
  <c r="J199" i="7"/>
  <c r="K199" i="7"/>
  <c r="L199" i="7"/>
  <c r="C200" i="7"/>
  <c r="D200" i="7"/>
  <c r="E200" i="7"/>
  <c r="F200" i="7"/>
  <c r="G200" i="7"/>
  <c r="H200" i="7"/>
  <c r="I200" i="7"/>
  <c r="J200" i="7"/>
  <c r="K200" i="7"/>
  <c r="L200" i="7"/>
  <c r="C201" i="7"/>
  <c r="D201" i="7"/>
  <c r="E201" i="7"/>
  <c r="F201" i="7"/>
  <c r="G201" i="7"/>
  <c r="H201" i="7"/>
  <c r="I201" i="7"/>
  <c r="J201" i="7"/>
  <c r="K201" i="7"/>
  <c r="L201" i="7"/>
  <c r="C202" i="7"/>
  <c r="D202" i="7"/>
  <c r="E202" i="7"/>
  <c r="F202" i="7"/>
  <c r="G202" i="7"/>
  <c r="H202" i="7"/>
  <c r="I202" i="7"/>
  <c r="J202" i="7"/>
  <c r="K202" i="7"/>
  <c r="L202" i="7"/>
  <c r="C203" i="7"/>
  <c r="D203" i="7"/>
  <c r="E203" i="7"/>
  <c r="F203" i="7"/>
  <c r="G203" i="7"/>
  <c r="H203" i="7"/>
  <c r="I203" i="7"/>
  <c r="J203" i="7"/>
  <c r="K203" i="7"/>
  <c r="L203" i="7"/>
  <c r="C204" i="7"/>
  <c r="D204" i="7"/>
  <c r="E204" i="7"/>
  <c r="F204" i="7"/>
  <c r="G204" i="7"/>
  <c r="H204" i="7"/>
  <c r="I204" i="7"/>
  <c r="J204" i="7"/>
  <c r="K204" i="7"/>
  <c r="L204" i="7"/>
  <c r="C205" i="7"/>
  <c r="D205" i="7"/>
  <c r="E205" i="7"/>
  <c r="F205" i="7"/>
  <c r="G205" i="7"/>
  <c r="H205" i="7"/>
  <c r="I205" i="7"/>
  <c r="J205" i="7"/>
  <c r="K205" i="7"/>
  <c r="L205" i="7"/>
  <c r="C206" i="7"/>
  <c r="D206" i="7"/>
  <c r="E206" i="7"/>
  <c r="F206" i="7"/>
  <c r="G206" i="7"/>
  <c r="H206" i="7"/>
  <c r="I206" i="7"/>
  <c r="J206" i="7"/>
  <c r="K206" i="7"/>
  <c r="L206" i="7"/>
  <c r="C207" i="7"/>
  <c r="D207" i="7"/>
  <c r="E207" i="7"/>
  <c r="F207" i="7"/>
  <c r="G207" i="7"/>
  <c r="H207" i="7"/>
  <c r="I207" i="7"/>
  <c r="J207" i="7"/>
  <c r="K207" i="7"/>
  <c r="L207" i="7"/>
  <c r="C208" i="7"/>
  <c r="D208" i="7"/>
  <c r="E208" i="7"/>
  <c r="F208" i="7"/>
  <c r="G208" i="7"/>
  <c r="H208" i="7"/>
  <c r="I208" i="7"/>
  <c r="J208" i="7"/>
  <c r="K208" i="7"/>
  <c r="L208" i="7"/>
  <c r="C209" i="7"/>
  <c r="D209" i="7"/>
  <c r="E209" i="7"/>
  <c r="F209" i="7"/>
  <c r="G209" i="7"/>
  <c r="H209" i="7"/>
  <c r="I209" i="7"/>
  <c r="J209" i="7"/>
  <c r="K209" i="7"/>
  <c r="L209" i="7"/>
  <c r="C210" i="7"/>
  <c r="D210" i="7"/>
  <c r="E210" i="7"/>
  <c r="F210" i="7"/>
  <c r="G210" i="7"/>
  <c r="H210" i="7"/>
  <c r="I210" i="7"/>
  <c r="J210" i="7"/>
  <c r="K210" i="7"/>
  <c r="L210" i="7"/>
  <c r="C211" i="7"/>
  <c r="D211" i="7"/>
  <c r="E211" i="7"/>
  <c r="F211" i="7"/>
  <c r="G211" i="7"/>
  <c r="H211" i="7"/>
  <c r="I211" i="7"/>
  <c r="J211" i="7"/>
  <c r="K211" i="7"/>
  <c r="L211" i="7"/>
  <c r="C212" i="7"/>
  <c r="D212" i="7"/>
  <c r="E212" i="7"/>
  <c r="F212" i="7"/>
  <c r="G212" i="7"/>
  <c r="H212" i="7"/>
  <c r="I212" i="7"/>
  <c r="J212" i="7"/>
  <c r="K212" i="7"/>
  <c r="L212" i="7"/>
  <c r="C213" i="7"/>
  <c r="D213" i="7"/>
  <c r="E213" i="7"/>
  <c r="F213" i="7"/>
  <c r="G213" i="7"/>
  <c r="H213" i="7"/>
  <c r="I213" i="7"/>
  <c r="J213" i="7"/>
  <c r="K213" i="7"/>
  <c r="L213" i="7"/>
  <c r="C214" i="7"/>
  <c r="D214" i="7"/>
  <c r="E214" i="7"/>
  <c r="F214" i="7"/>
  <c r="G214" i="7"/>
  <c r="H214" i="7"/>
  <c r="I214" i="7"/>
  <c r="J214" i="7"/>
  <c r="K214" i="7"/>
  <c r="L214" i="7"/>
  <c r="C215" i="7"/>
  <c r="D215" i="7"/>
  <c r="E215" i="7"/>
  <c r="F215" i="7"/>
  <c r="G215" i="7"/>
  <c r="H215" i="7"/>
  <c r="I215" i="7"/>
  <c r="J215" i="7"/>
  <c r="K215" i="7"/>
  <c r="L215" i="7"/>
  <c r="C216" i="7"/>
  <c r="D216" i="7"/>
  <c r="E216" i="7"/>
  <c r="F216" i="7"/>
  <c r="G216" i="7"/>
  <c r="H216" i="7"/>
  <c r="I216" i="7"/>
  <c r="J216" i="7"/>
  <c r="K216" i="7"/>
  <c r="L216" i="7"/>
  <c r="C217" i="7"/>
  <c r="D217" i="7"/>
  <c r="E217" i="7"/>
  <c r="F217" i="7"/>
  <c r="G217" i="7"/>
  <c r="H217" i="7"/>
  <c r="I217" i="7"/>
  <c r="J217" i="7"/>
  <c r="K217" i="7"/>
  <c r="L217" i="7"/>
  <c r="D111" i="7"/>
  <c r="E111" i="7"/>
  <c r="F111" i="7"/>
  <c r="G111" i="7"/>
  <c r="H111" i="7"/>
  <c r="I111" i="7"/>
  <c r="J111" i="7"/>
  <c r="K111" i="7"/>
  <c r="L111" i="7"/>
  <c r="C111" i="7"/>
  <c r="C3" i="10"/>
  <c r="D3" i="10"/>
  <c r="E3" i="10"/>
  <c r="F3" i="10"/>
  <c r="G3" i="10"/>
  <c r="H3" i="10"/>
  <c r="I3" i="10"/>
  <c r="J3" i="10"/>
  <c r="K3" i="10"/>
  <c r="L3" i="10"/>
  <c r="C4" i="10"/>
  <c r="D4" i="10"/>
  <c r="E4" i="10"/>
  <c r="F4" i="10"/>
  <c r="G4" i="10"/>
  <c r="H4" i="10"/>
  <c r="I4" i="10"/>
  <c r="J4" i="10"/>
  <c r="K4" i="10"/>
  <c r="L4" i="10"/>
  <c r="C5" i="10"/>
  <c r="D5" i="10"/>
  <c r="E5" i="10"/>
  <c r="F5" i="10"/>
  <c r="G5" i="10"/>
  <c r="H5" i="10"/>
  <c r="I5" i="10"/>
  <c r="J5" i="10"/>
  <c r="K5" i="10"/>
  <c r="L5" i="10"/>
  <c r="C6" i="10"/>
  <c r="D6" i="10"/>
  <c r="E6" i="10"/>
  <c r="F6" i="10"/>
  <c r="G6" i="10"/>
  <c r="H6" i="10"/>
  <c r="I6" i="10"/>
  <c r="J6" i="10"/>
  <c r="K6" i="10"/>
  <c r="L6" i="10"/>
  <c r="C7" i="10"/>
  <c r="D7" i="10"/>
  <c r="E7" i="10"/>
  <c r="F7" i="10"/>
  <c r="G7" i="10"/>
  <c r="H7" i="10"/>
  <c r="I7" i="10"/>
  <c r="J7" i="10"/>
  <c r="K7" i="10"/>
  <c r="L7" i="10"/>
  <c r="C8" i="10"/>
  <c r="D8" i="10"/>
  <c r="E8" i="10"/>
  <c r="F8" i="10"/>
  <c r="G8" i="10"/>
  <c r="H8" i="10"/>
  <c r="I8" i="10"/>
  <c r="J8" i="10"/>
  <c r="K8" i="10"/>
  <c r="L8" i="10"/>
  <c r="C9" i="10"/>
  <c r="D9" i="10"/>
  <c r="E9" i="10"/>
  <c r="F9" i="10"/>
  <c r="G9" i="10"/>
  <c r="H9" i="10"/>
  <c r="I9" i="10"/>
  <c r="J9" i="10"/>
  <c r="K9" i="10"/>
  <c r="L9" i="10"/>
  <c r="C10" i="10"/>
  <c r="D10" i="10"/>
  <c r="E10" i="10"/>
  <c r="F10" i="10"/>
  <c r="G10" i="10"/>
  <c r="H10" i="10"/>
  <c r="I10" i="10"/>
  <c r="J10" i="10"/>
  <c r="K10" i="10"/>
  <c r="L10" i="10"/>
  <c r="C11" i="10"/>
  <c r="D11" i="10"/>
  <c r="E11" i="10"/>
  <c r="F11" i="10"/>
  <c r="G11" i="10"/>
  <c r="H11" i="10"/>
  <c r="I11" i="10"/>
  <c r="J11" i="10"/>
  <c r="K11" i="10"/>
  <c r="L11" i="10"/>
  <c r="C12" i="10"/>
  <c r="D12" i="10"/>
  <c r="E12" i="10"/>
  <c r="F12" i="10"/>
  <c r="G12" i="10"/>
  <c r="H12" i="10"/>
  <c r="I12" i="10"/>
  <c r="J12" i="10"/>
  <c r="K12" i="10"/>
  <c r="L12" i="10"/>
  <c r="C13" i="10"/>
  <c r="D13" i="10"/>
  <c r="E13" i="10"/>
  <c r="F13" i="10"/>
  <c r="G13" i="10"/>
  <c r="H13" i="10"/>
  <c r="I13" i="10"/>
  <c r="J13" i="10"/>
  <c r="K13" i="10"/>
  <c r="L13" i="10"/>
  <c r="C14" i="10"/>
  <c r="D14" i="10"/>
  <c r="E14" i="10"/>
  <c r="F14" i="10"/>
  <c r="G14" i="10"/>
  <c r="H14" i="10"/>
  <c r="I14" i="10"/>
  <c r="J14" i="10"/>
  <c r="K14" i="10"/>
  <c r="L14" i="10"/>
  <c r="C15" i="10"/>
  <c r="D15" i="10"/>
  <c r="E15" i="10"/>
  <c r="F15" i="10"/>
  <c r="G15" i="10"/>
  <c r="H15" i="10"/>
  <c r="I15" i="10"/>
  <c r="J15" i="10"/>
  <c r="K15" i="10"/>
  <c r="L15" i="10"/>
  <c r="C16" i="10"/>
  <c r="D16" i="10"/>
  <c r="E16" i="10"/>
  <c r="F16" i="10"/>
  <c r="G16" i="10"/>
  <c r="H16" i="10"/>
  <c r="I16" i="10"/>
  <c r="J16" i="10"/>
  <c r="K16" i="10"/>
  <c r="L16" i="10"/>
  <c r="C17" i="10"/>
  <c r="D17" i="10"/>
  <c r="E17" i="10"/>
  <c r="F17" i="10"/>
  <c r="G17" i="10"/>
  <c r="H17" i="10"/>
  <c r="I17" i="10"/>
  <c r="J17" i="10"/>
  <c r="K17" i="10"/>
  <c r="L17" i="10"/>
  <c r="C18" i="10"/>
  <c r="D18" i="10"/>
  <c r="E18" i="10"/>
  <c r="F18" i="10"/>
  <c r="G18" i="10"/>
  <c r="H18" i="10"/>
  <c r="I18" i="10"/>
  <c r="J18" i="10"/>
  <c r="K18" i="10"/>
  <c r="L18" i="10"/>
  <c r="C19" i="10"/>
  <c r="D19" i="10"/>
  <c r="E19" i="10"/>
  <c r="F19" i="10"/>
  <c r="G19" i="10"/>
  <c r="H19" i="10"/>
  <c r="I19" i="10"/>
  <c r="J19" i="10"/>
  <c r="K19" i="10"/>
  <c r="L19" i="10"/>
  <c r="C20" i="10"/>
  <c r="D20" i="10"/>
  <c r="E20" i="10"/>
  <c r="F20" i="10"/>
  <c r="G20" i="10"/>
  <c r="H20" i="10"/>
  <c r="I20" i="10"/>
  <c r="J20" i="10"/>
  <c r="K20" i="10"/>
  <c r="L20" i="10"/>
  <c r="C21" i="10"/>
  <c r="D21" i="10"/>
  <c r="E21" i="10"/>
  <c r="F21" i="10"/>
  <c r="G21" i="10"/>
  <c r="H21" i="10"/>
  <c r="I21" i="10"/>
  <c r="J21" i="10"/>
  <c r="K21" i="10"/>
  <c r="L21" i="10"/>
  <c r="C22" i="10"/>
  <c r="D22" i="10"/>
  <c r="E22" i="10"/>
  <c r="F22" i="10"/>
  <c r="G22" i="10"/>
  <c r="H22" i="10"/>
  <c r="I22" i="10"/>
  <c r="J22" i="10"/>
  <c r="K22" i="10"/>
  <c r="L22" i="10"/>
  <c r="C23" i="10"/>
  <c r="D23" i="10"/>
  <c r="E23" i="10"/>
  <c r="F23" i="10"/>
  <c r="G23" i="10"/>
  <c r="H23" i="10"/>
  <c r="I23" i="10"/>
  <c r="J23" i="10"/>
  <c r="K23" i="10"/>
  <c r="L23" i="10"/>
  <c r="C24" i="10"/>
  <c r="D24" i="10"/>
  <c r="E24" i="10"/>
  <c r="F24" i="10"/>
  <c r="G24" i="10"/>
  <c r="H24" i="10"/>
  <c r="I24" i="10"/>
  <c r="J24" i="10"/>
  <c r="K24" i="10"/>
  <c r="L24" i="10"/>
  <c r="C25" i="10"/>
  <c r="D25" i="10"/>
  <c r="E25" i="10"/>
  <c r="F25" i="10"/>
  <c r="G25" i="10"/>
  <c r="H25" i="10"/>
  <c r="I25" i="10"/>
  <c r="J25" i="10"/>
  <c r="K25" i="10"/>
  <c r="L25" i="10"/>
  <c r="C26" i="10"/>
  <c r="D26" i="10"/>
  <c r="E26" i="10"/>
  <c r="F26" i="10"/>
  <c r="G26" i="10"/>
  <c r="H26" i="10"/>
  <c r="I26" i="10"/>
  <c r="J26" i="10"/>
  <c r="K26" i="10"/>
  <c r="L26" i="10"/>
  <c r="C27" i="10"/>
  <c r="D27" i="10"/>
  <c r="E27" i="10"/>
  <c r="F27" i="10"/>
  <c r="G27" i="10"/>
  <c r="H27" i="10"/>
  <c r="I27" i="10"/>
  <c r="J27" i="10"/>
  <c r="K27" i="10"/>
  <c r="L27" i="10"/>
  <c r="C28" i="10"/>
  <c r="D28" i="10"/>
  <c r="E28" i="10"/>
  <c r="F28" i="10"/>
  <c r="G28" i="10"/>
  <c r="H28" i="10"/>
  <c r="I28" i="10"/>
  <c r="J28" i="10"/>
  <c r="K28" i="10"/>
  <c r="L28" i="10"/>
  <c r="C29" i="10"/>
  <c r="D29" i="10"/>
  <c r="E29" i="10"/>
  <c r="F29" i="10"/>
  <c r="G29" i="10"/>
  <c r="H29" i="10"/>
  <c r="I29" i="10"/>
  <c r="J29" i="10"/>
  <c r="K29" i="10"/>
  <c r="L29" i="10"/>
  <c r="C30" i="10"/>
  <c r="D30" i="10"/>
  <c r="E30" i="10"/>
  <c r="F30" i="10"/>
  <c r="G30" i="10"/>
  <c r="H30" i="10"/>
  <c r="I30" i="10"/>
  <c r="J30" i="10"/>
  <c r="K30" i="10"/>
  <c r="L30" i="10"/>
  <c r="C31" i="10"/>
  <c r="D31" i="10"/>
  <c r="E31" i="10"/>
  <c r="F31" i="10"/>
  <c r="G31" i="10"/>
  <c r="H31" i="10"/>
  <c r="I31" i="10"/>
  <c r="J31" i="10"/>
  <c r="K31" i="10"/>
  <c r="L31" i="10"/>
  <c r="C32" i="10"/>
  <c r="D32" i="10"/>
  <c r="E32" i="10"/>
  <c r="F32" i="10"/>
  <c r="G32" i="10"/>
  <c r="H32" i="10"/>
  <c r="I32" i="10"/>
  <c r="J32" i="10"/>
  <c r="K32" i="10"/>
  <c r="L32" i="10"/>
  <c r="C33" i="10"/>
  <c r="D33" i="10"/>
  <c r="E33" i="10"/>
  <c r="F33" i="10"/>
  <c r="G33" i="10"/>
  <c r="H33" i="10"/>
  <c r="I33" i="10"/>
  <c r="J33" i="10"/>
  <c r="K33" i="10"/>
  <c r="L33" i="10"/>
  <c r="C34" i="10"/>
  <c r="D34" i="10"/>
  <c r="E34" i="10"/>
  <c r="F34" i="10"/>
  <c r="G34" i="10"/>
  <c r="H34" i="10"/>
  <c r="I34" i="10"/>
  <c r="J34" i="10"/>
  <c r="K34" i="10"/>
  <c r="L34" i="10"/>
  <c r="C35" i="10"/>
  <c r="D35" i="10"/>
  <c r="E35" i="10"/>
  <c r="F35" i="10"/>
  <c r="G35" i="10"/>
  <c r="H35" i="10"/>
  <c r="I35" i="10"/>
  <c r="J35" i="10"/>
  <c r="K35" i="10"/>
  <c r="L35" i="10"/>
  <c r="C36" i="10"/>
  <c r="D36" i="10"/>
  <c r="E36" i="10"/>
  <c r="F36" i="10"/>
  <c r="G36" i="10"/>
  <c r="H36" i="10"/>
  <c r="I36" i="10"/>
  <c r="J36" i="10"/>
  <c r="K36" i="10"/>
  <c r="L36" i="10"/>
  <c r="C37" i="10"/>
  <c r="D37" i="10"/>
  <c r="E37" i="10"/>
  <c r="F37" i="10"/>
  <c r="G37" i="10"/>
  <c r="H37" i="10"/>
  <c r="I37" i="10"/>
  <c r="J37" i="10"/>
  <c r="K37" i="10"/>
  <c r="L37" i="10"/>
  <c r="C38" i="10"/>
  <c r="D38" i="10"/>
  <c r="E38" i="10"/>
  <c r="F38" i="10"/>
  <c r="G38" i="10"/>
  <c r="H38" i="10"/>
  <c r="I38" i="10"/>
  <c r="J38" i="10"/>
  <c r="K38" i="10"/>
  <c r="L38" i="10"/>
  <c r="C39" i="10"/>
  <c r="D39" i="10"/>
  <c r="E39" i="10"/>
  <c r="F39" i="10"/>
  <c r="G39" i="10"/>
  <c r="H39" i="10"/>
  <c r="I39" i="10"/>
  <c r="J39" i="10"/>
  <c r="K39" i="10"/>
  <c r="L39" i="10"/>
  <c r="C40" i="10"/>
  <c r="D40" i="10"/>
  <c r="E40" i="10"/>
  <c r="F40" i="10"/>
  <c r="G40" i="10"/>
  <c r="H40" i="10"/>
  <c r="I40" i="10"/>
  <c r="J40" i="10"/>
  <c r="K40" i="10"/>
  <c r="L40" i="10"/>
  <c r="C41" i="10"/>
  <c r="D41" i="10"/>
  <c r="E41" i="10"/>
  <c r="F41" i="10"/>
  <c r="G41" i="10"/>
  <c r="H41" i="10"/>
  <c r="I41" i="10"/>
  <c r="J41" i="10"/>
  <c r="K41" i="10"/>
  <c r="L41" i="10"/>
  <c r="C42" i="10"/>
  <c r="D42" i="10"/>
  <c r="E42" i="10"/>
  <c r="F42" i="10"/>
  <c r="G42" i="10"/>
  <c r="H42" i="10"/>
  <c r="I42" i="10"/>
  <c r="J42" i="10"/>
  <c r="K42" i="10"/>
  <c r="L42" i="10"/>
  <c r="C43" i="10"/>
  <c r="D43" i="10"/>
  <c r="E43" i="10"/>
  <c r="F43" i="10"/>
  <c r="G43" i="10"/>
  <c r="H43" i="10"/>
  <c r="I43" i="10"/>
  <c r="J43" i="10"/>
  <c r="K43" i="10"/>
  <c r="L43" i="10"/>
  <c r="C44" i="10"/>
  <c r="D44" i="10"/>
  <c r="E44" i="10"/>
  <c r="F44" i="10"/>
  <c r="G44" i="10"/>
  <c r="H44" i="10"/>
  <c r="I44" i="10"/>
  <c r="J44" i="10"/>
  <c r="K44" i="10"/>
  <c r="L44" i="10"/>
  <c r="C45" i="10"/>
  <c r="D45" i="10"/>
  <c r="E45" i="10"/>
  <c r="F45" i="10"/>
  <c r="G45" i="10"/>
  <c r="H45" i="10"/>
  <c r="I45" i="10"/>
  <c r="J45" i="10"/>
  <c r="K45" i="10"/>
  <c r="L45" i="10"/>
  <c r="C46" i="10"/>
  <c r="D46" i="10"/>
  <c r="E46" i="10"/>
  <c r="F46" i="10"/>
  <c r="G46" i="10"/>
  <c r="H46" i="10"/>
  <c r="I46" i="10"/>
  <c r="J46" i="10"/>
  <c r="K46" i="10"/>
  <c r="L46" i="10"/>
  <c r="C47" i="10"/>
  <c r="D47" i="10"/>
  <c r="E47" i="10"/>
  <c r="F47" i="10"/>
  <c r="G47" i="10"/>
  <c r="H47" i="10"/>
  <c r="I47" i="10"/>
  <c r="J47" i="10"/>
  <c r="K47" i="10"/>
  <c r="L47" i="10"/>
  <c r="C48" i="10"/>
  <c r="D48" i="10"/>
  <c r="E48" i="10"/>
  <c r="F48" i="10"/>
  <c r="G48" i="10"/>
  <c r="H48" i="10"/>
  <c r="I48" i="10"/>
  <c r="J48" i="10"/>
  <c r="K48" i="10"/>
  <c r="L48" i="10"/>
  <c r="C49" i="10"/>
  <c r="D49" i="10"/>
  <c r="E49" i="10"/>
  <c r="F49" i="10"/>
  <c r="G49" i="10"/>
  <c r="H49" i="10"/>
  <c r="I49" i="10"/>
  <c r="J49" i="10"/>
  <c r="K49" i="10"/>
  <c r="L49" i="10"/>
  <c r="C50" i="10"/>
  <c r="D50" i="10"/>
  <c r="E50" i="10"/>
  <c r="F50" i="10"/>
  <c r="G50" i="10"/>
  <c r="H50" i="10"/>
  <c r="I50" i="10"/>
  <c r="J50" i="10"/>
  <c r="K50" i="10"/>
  <c r="L50" i="10"/>
  <c r="C51" i="10"/>
  <c r="D51" i="10"/>
  <c r="E51" i="10"/>
  <c r="F51" i="10"/>
  <c r="G51" i="10"/>
  <c r="H51" i="10"/>
  <c r="I51" i="10"/>
  <c r="J51" i="10"/>
  <c r="K51" i="10"/>
  <c r="L51" i="10"/>
  <c r="C52" i="10"/>
  <c r="D52" i="10"/>
  <c r="E52" i="10"/>
  <c r="F52" i="10"/>
  <c r="G52" i="10"/>
  <c r="H52" i="10"/>
  <c r="I52" i="10"/>
  <c r="J52" i="10"/>
  <c r="K52" i="10"/>
  <c r="L52" i="10"/>
  <c r="C53" i="10"/>
  <c r="D53" i="10"/>
  <c r="E53" i="10"/>
  <c r="F53" i="10"/>
  <c r="G53" i="10"/>
  <c r="H53" i="10"/>
  <c r="I53" i="10"/>
  <c r="J53" i="10"/>
  <c r="K53" i="10"/>
  <c r="L53" i="10"/>
  <c r="C54" i="10"/>
  <c r="D54" i="10"/>
  <c r="E54" i="10"/>
  <c r="F54" i="10"/>
  <c r="G54" i="10"/>
  <c r="H54" i="10"/>
  <c r="I54" i="10"/>
  <c r="J54" i="10"/>
  <c r="K54" i="10"/>
  <c r="L54" i="10"/>
  <c r="C55" i="10"/>
  <c r="D55" i="10"/>
  <c r="E55" i="10"/>
  <c r="F55" i="10"/>
  <c r="G55" i="10"/>
  <c r="H55" i="10"/>
  <c r="I55" i="10"/>
  <c r="J55" i="10"/>
  <c r="K55" i="10"/>
  <c r="L55" i="10"/>
  <c r="C56" i="10"/>
  <c r="D56" i="10"/>
  <c r="E56" i="10"/>
  <c r="F56" i="10"/>
  <c r="G56" i="10"/>
  <c r="H56" i="10"/>
  <c r="I56" i="10"/>
  <c r="J56" i="10"/>
  <c r="K56" i="10"/>
  <c r="L56" i="10"/>
  <c r="C57" i="10"/>
  <c r="D57" i="10"/>
  <c r="E57" i="10"/>
  <c r="F57" i="10"/>
  <c r="G57" i="10"/>
  <c r="H57" i="10"/>
  <c r="I57" i="10"/>
  <c r="J57" i="10"/>
  <c r="K57" i="10"/>
  <c r="L57" i="10"/>
  <c r="C58" i="10"/>
  <c r="D58" i="10"/>
  <c r="E58" i="10"/>
  <c r="F58" i="10"/>
  <c r="G58" i="10"/>
  <c r="H58" i="10"/>
  <c r="I58" i="10"/>
  <c r="J58" i="10"/>
  <c r="K58" i="10"/>
  <c r="L58" i="10"/>
  <c r="C59" i="10"/>
  <c r="D59" i="10"/>
  <c r="E59" i="10"/>
  <c r="F59" i="10"/>
  <c r="G59" i="10"/>
  <c r="H59" i="10"/>
  <c r="I59" i="10"/>
  <c r="J59" i="10"/>
  <c r="K59" i="10"/>
  <c r="L59" i="10"/>
  <c r="C60" i="10"/>
  <c r="D60" i="10"/>
  <c r="E60" i="10"/>
  <c r="F60" i="10"/>
  <c r="G60" i="10"/>
  <c r="H60" i="10"/>
  <c r="I60" i="10"/>
  <c r="J60" i="10"/>
  <c r="K60" i="10"/>
  <c r="L60" i="10"/>
  <c r="C61" i="10"/>
  <c r="D61" i="10"/>
  <c r="E61" i="10"/>
  <c r="F61" i="10"/>
  <c r="G61" i="10"/>
  <c r="H61" i="10"/>
  <c r="I61" i="10"/>
  <c r="J61" i="10"/>
  <c r="K61" i="10"/>
  <c r="L61" i="10"/>
  <c r="C62" i="10"/>
  <c r="D62" i="10"/>
  <c r="E62" i="10"/>
  <c r="F62" i="10"/>
  <c r="G62" i="10"/>
  <c r="H62" i="10"/>
  <c r="I62" i="10"/>
  <c r="J62" i="10"/>
  <c r="K62" i="10"/>
  <c r="L62" i="10"/>
  <c r="C63" i="10"/>
  <c r="D63" i="10"/>
  <c r="E63" i="10"/>
  <c r="F63" i="10"/>
  <c r="G63" i="10"/>
  <c r="H63" i="10"/>
  <c r="I63" i="10"/>
  <c r="J63" i="10"/>
  <c r="K63" i="10"/>
  <c r="L63" i="10"/>
  <c r="C64" i="10"/>
  <c r="D64" i="10"/>
  <c r="E64" i="10"/>
  <c r="F64" i="10"/>
  <c r="G64" i="10"/>
  <c r="H64" i="10"/>
  <c r="I64" i="10"/>
  <c r="J64" i="10"/>
  <c r="K64" i="10"/>
  <c r="L64" i="10"/>
  <c r="C65" i="10"/>
  <c r="D65" i="10"/>
  <c r="E65" i="10"/>
  <c r="F65" i="10"/>
  <c r="G65" i="10"/>
  <c r="H65" i="10"/>
  <c r="I65" i="10"/>
  <c r="J65" i="10"/>
  <c r="K65" i="10"/>
  <c r="L65" i="10"/>
  <c r="C66" i="10"/>
  <c r="D66" i="10"/>
  <c r="E66" i="10"/>
  <c r="F66" i="10"/>
  <c r="G66" i="10"/>
  <c r="H66" i="10"/>
  <c r="I66" i="10"/>
  <c r="J66" i="10"/>
  <c r="K66" i="10"/>
  <c r="L66" i="10"/>
  <c r="C67" i="10"/>
  <c r="D67" i="10"/>
  <c r="E67" i="10"/>
  <c r="F67" i="10"/>
  <c r="G67" i="10"/>
  <c r="H67" i="10"/>
  <c r="I67" i="10"/>
  <c r="J67" i="10"/>
  <c r="K67" i="10"/>
  <c r="L67" i="10"/>
  <c r="C68" i="10"/>
  <c r="D68" i="10"/>
  <c r="E68" i="10"/>
  <c r="F68" i="10"/>
  <c r="G68" i="10"/>
  <c r="H68" i="10"/>
  <c r="I68" i="10"/>
  <c r="J68" i="10"/>
  <c r="K68" i="10"/>
  <c r="L68" i="10"/>
  <c r="C69" i="10"/>
  <c r="D69" i="10"/>
  <c r="E69" i="10"/>
  <c r="F69" i="10"/>
  <c r="G69" i="10"/>
  <c r="H69" i="10"/>
  <c r="I69" i="10"/>
  <c r="J69" i="10"/>
  <c r="K69" i="10"/>
  <c r="L69" i="10"/>
  <c r="C70" i="10"/>
  <c r="D70" i="10"/>
  <c r="E70" i="10"/>
  <c r="F70" i="10"/>
  <c r="G70" i="10"/>
  <c r="H70" i="10"/>
  <c r="I70" i="10"/>
  <c r="J70" i="10"/>
  <c r="K70" i="10"/>
  <c r="L70" i="10"/>
  <c r="C71" i="10"/>
  <c r="D71" i="10"/>
  <c r="E71" i="10"/>
  <c r="F71" i="10"/>
  <c r="G71" i="10"/>
  <c r="H71" i="10"/>
  <c r="I71" i="10"/>
  <c r="J71" i="10"/>
  <c r="K71" i="10"/>
  <c r="L71" i="10"/>
  <c r="C72" i="10"/>
  <c r="D72" i="10"/>
  <c r="E72" i="10"/>
  <c r="F72" i="10"/>
  <c r="G72" i="10"/>
  <c r="H72" i="10"/>
  <c r="I72" i="10"/>
  <c r="J72" i="10"/>
  <c r="K72" i="10"/>
  <c r="L72" i="10"/>
  <c r="C73" i="10"/>
  <c r="D73" i="10"/>
  <c r="E73" i="10"/>
  <c r="F73" i="10"/>
  <c r="G73" i="10"/>
  <c r="H73" i="10"/>
  <c r="I73" i="10"/>
  <c r="J73" i="10"/>
  <c r="K73" i="10"/>
  <c r="L73" i="10"/>
  <c r="C74" i="10"/>
  <c r="D74" i="10"/>
  <c r="E74" i="10"/>
  <c r="F74" i="10"/>
  <c r="G74" i="10"/>
  <c r="H74" i="10"/>
  <c r="I74" i="10"/>
  <c r="J74" i="10"/>
  <c r="K74" i="10"/>
  <c r="L74" i="10"/>
  <c r="C75" i="10"/>
  <c r="D75" i="10"/>
  <c r="E75" i="10"/>
  <c r="F75" i="10"/>
  <c r="G75" i="10"/>
  <c r="H75" i="10"/>
  <c r="I75" i="10"/>
  <c r="J75" i="10"/>
  <c r="K75" i="10"/>
  <c r="L75" i="10"/>
  <c r="C76" i="10"/>
  <c r="D76" i="10"/>
  <c r="E76" i="10"/>
  <c r="F76" i="10"/>
  <c r="G76" i="10"/>
  <c r="H76" i="10"/>
  <c r="I76" i="10"/>
  <c r="J76" i="10"/>
  <c r="K76" i="10"/>
  <c r="L76" i="10"/>
  <c r="C77" i="10"/>
  <c r="D77" i="10"/>
  <c r="E77" i="10"/>
  <c r="F77" i="10"/>
  <c r="G77" i="10"/>
  <c r="H77" i="10"/>
  <c r="I77" i="10"/>
  <c r="J77" i="10"/>
  <c r="K77" i="10"/>
  <c r="L77" i="10"/>
  <c r="C78" i="10"/>
  <c r="D78" i="10"/>
  <c r="E78" i="10"/>
  <c r="F78" i="10"/>
  <c r="G78" i="10"/>
  <c r="H78" i="10"/>
  <c r="I78" i="10"/>
  <c r="J78" i="10"/>
  <c r="K78" i="10"/>
  <c r="L78" i="10"/>
  <c r="C79" i="10"/>
  <c r="D79" i="10"/>
  <c r="E79" i="10"/>
  <c r="F79" i="10"/>
  <c r="G79" i="10"/>
  <c r="H79" i="10"/>
  <c r="I79" i="10"/>
  <c r="J79" i="10"/>
  <c r="K79" i="10"/>
  <c r="L79" i="10"/>
  <c r="C80" i="10"/>
  <c r="D80" i="10"/>
  <c r="E80" i="10"/>
  <c r="F80" i="10"/>
  <c r="G80" i="10"/>
  <c r="H80" i="10"/>
  <c r="I80" i="10"/>
  <c r="J80" i="10"/>
  <c r="K80" i="10"/>
  <c r="L80" i="10"/>
  <c r="C81" i="10"/>
  <c r="D81" i="10"/>
  <c r="E81" i="10"/>
  <c r="F81" i="10"/>
  <c r="G81" i="10"/>
  <c r="H81" i="10"/>
  <c r="I81" i="10"/>
  <c r="J81" i="10"/>
  <c r="K81" i="10"/>
  <c r="L81" i="10"/>
  <c r="C82" i="10"/>
  <c r="D82" i="10"/>
  <c r="E82" i="10"/>
  <c r="F82" i="10"/>
  <c r="G82" i="10"/>
  <c r="H82" i="10"/>
  <c r="I82" i="10"/>
  <c r="J82" i="10"/>
  <c r="K82" i="10"/>
  <c r="L82" i="10"/>
  <c r="C83" i="10"/>
  <c r="D83" i="10"/>
  <c r="E83" i="10"/>
  <c r="F83" i="10"/>
  <c r="G83" i="10"/>
  <c r="H83" i="10"/>
  <c r="I83" i="10"/>
  <c r="J83" i="10"/>
  <c r="K83" i="10"/>
  <c r="L83" i="10"/>
  <c r="C84" i="10"/>
  <c r="D84" i="10"/>
  <c r="E84" i="10"/>
  <c r="F84" i="10"/>
  <c r="G84" i="10"/>
  <c r="H84" i="10"/>
  <c r="I84" i="10"/>
  <c r="J84" i="10"/>
  <c r="K84" i="10"/>
  <c r="L84" i="10"/>
  <c r="C85" i="10"/>
  <c r="D85" i="10"/>
  <c r="E85" i="10"/>
  <c r="F85" i="10"/>
  <c r="G85" i="10"/>
  <c r="H85" i="10"/>
  <c r="I85" i="10"/>
  <c r="J85" i="10"/>
  <c r="K85" i="10"/>
  <c r="L85" i="10"/>
  <c r="C86" i="10"/>
  <c r="D86" i="10"/>
  <c r="E86" i="10"/>
  <c r="F86" i="10"/>
  <c r="G86" i="10"/>
  <c r="H86" i="10"/>
  <c r="I86" i="10"/>
  <c r="J86" i="10"/>
  <c r="K86" i="10"/>
  <c r="L86" i="10"/>
  <c r="C87" i="10"/>
  <c r="D87" i="10"/>
  <c r="E87" i="10"/>
  <c r="F87" i="10"/>
  <c r="G87" i="10"/>
  <c r="H87" i="10"/>
  <c r="I87" i="10"/>
  <c r="J87" i="10"/>
  <c r="K87" i="10"/>
  <c r="L87" i="10"/>
  <c r="C88" i="10"/>
  <c r="D88" i="10"/>
  <c r="E88" i="10"/>
  <c r="F88" i="10"/>
  <c r="G88" i="10"/>
  <c r="H88" i="10"/>
  <c r="I88" i="10"/>
  <c r="J88" i="10"/>
  <c r="K88" i="10"/>
  <c r="L88" i="10"/>
  <c r="C89" i="10"/>
  <c r="D89" i="10"/>
  <c r="E89" i="10"/>
  <c r="F89" i="10"/>
  <c r="G89" i="10"/>
  <c r="H89" i="10"/>
  <c r="I89" i="10"/>
  <c r="J89" i="10"/>
  <c r="K89" i="10"/>
  <c r="L89" i="10"/>
  <c r="C90" i="10"/>
  <c r="D90" i="10"/>
  <c r="E90" i="10"/>
  <c r="F90" i="10"/>
  <c r="G90" i="10"/>
  <c r="H90" i="10"/>
  <c r="I90" i="10"/>
  <c r="J90" i="10"/>
  <c r="K90" i="10"/>
  <c r="L90" i="10"/>
  <c r="C91" i="10"/>
  <c r="D91" i="10"/>
  <c r="E91" i="10"/>
  <c r="F91" i="10"/>
  <c r="G91" i="10"/>
  <c r="H91" i="10"/>
  <c r="I91" i="10"/>
  <c r="J91" i="10"/>
  <c r="K91" i="10"/>
  <c r="L91" i="10"/>
  <c r="C92" i="10"/>
  <c r="D92" i="10"/>
  <c r="E92" i="10"/>
  <c r="F92" i="10"/>
  <c r="G92" i="10"/>
  <c r="H92" i="10"/>
  <c r="I92" i="10"/>
  <c r="J92" i="10"/>
  <c r="K92" i="10"/>
  <c r="L92" i="10"/>
  <c r="C93" i="10"/>
  <c r="D93" i="10"/>
  <c r="E93" i="10"/>
  <c r="F93" i="10"/>
  <c r="G93" i="10"/>
  <c r="H93" i="10"/>
  <c r="I93" i="10"/>
  <c r="J93" i="10"/>
  <c r="K93" i="10"/>
  <c r="L93" i="10"/>
  <c r="C94" i="10"/>
  <c r="D94" i="10"/>
  <c r="E94" i="10"/>
  <c r="F94" i="10"/>
  <c r="G94" i="10"/>
  <c r="H94" i="10"/>
  <c r="I94" i="10"/>
  <c r="J94" i="10"/>
  <c r="K94" i="10"/>
  <c r="L94" i="10"/>
  <c r="C95" i="10"/>
  <c r="D95" i="10"/>
  <c r="E95" i="10"/>
  <c r="F95" i="10"/>
  <c r="G95" i="10"/>
  <c r="H95" i="10"/>
  <c r="I95" i="10"/>
  <c r="J95" i="10"/>
  <c r="K95" i="10"/>
  <c r="L95" i="10"/>
  <c r="C96" i="10"/>
  <c r="D96" i="10"/>
  <c r="E96" i="10"/>
  <c r="F96" i="10"/>
  <c r="G96" i="10"/>
  <c r="H96" i="10"/>
  <c r="I96" i="10"/>
  <c r="J96" i="10"/>
  <c r="K96" i="10"/>
  <c r="L96" i="10"/>
  <c r="C97" i="10"/>
  <c r="D97" i="10"/>
  <c r="E97" i="10"/>
  <c r="F97" i="10"/>
  <c r="G97" i="10"/>
  <c r="H97" i="10"/>
  <c r="I97" i="10"/>
  <c r="J97" i="10"/>
  <c r="K97" i="10"/>
  <c r="L97" i="10"/>
  <c r="C98" i="10"/>
  <c r="D98" i="10"/>
  <c r="E98" i="10"/>
  <c r="F98" i="10"/>
  <c r="G98" i="10"/>
  <c r="H98" i="10"/>
  <c r="I98" i="10"/>
  <c r="J98" i="10"/>
  <c r="K98" i="10"/>
  <c r="L98" i="10"/>
  <c r="C99" i="10"/>
  <c r="D99" i="10"/>
  <c r="E99" i="10"/>
  <c r="F99" i="10"/>
  <c r="G99" i="10"/>
  <c r="H99" i="10"/>
  <c r="I99" i="10"/>
  <c r="J99" i="10"/>
  <c r="K99" i="10"/>
  <c r="L99" i="10"/>
  <c r="C100" i="10"/>
  <c r="D100" i="10"/>
  <c r="E100" i="10"/>
  <c r="F100" i="10"/>
  <c r="G100" i="10"/>
  <c r="H100" i="10"/>
  <c r="I100" i="10"/>
  <c r="J100" i="10"/>
  <c r="K100" i="10"/>
  <c r="L100" i="10"/>
  <c r="C101" i="10"/>
  <c r="D101" i="10"/>
  <c r="E101" i="10"/>
  <c r="F101" i="10"/>
  <c r="G101" i="10"/>
  <c r="H101" i="10"/>
  <c r="I101" i="10"/>
  <c r="J101" i="10"/>
  <c r="K101" i="10"/>
  <c r="L101" i="10"/>
  <c r="C102" i="10"/>
  <c r="D102" i="10"/>
  <c r="E102" i="10"/>
  <c r="F102" i="10"/>
  <c r="G102" i="10"/>
  <c r="H102" i="10"/>
  <c r="I102" i="10"/>
  <c r="J102" i="10"/>
  <c r="K102" i="10"/>
  <c r="L102" i="10"/>
  <c r="C103" i="10"/>
  <c r="D103" i="10"/>
  <c r="E103" i="10"/>
  <c r="F103" i="10"/>
  <c r="G103" i="10"/>
  <c r="H103" i="10"/>
  <c r="I103" i="10"/>
  <c r="J103" i="10"/>
  <c r="K103" i="10"/>
  <c r="L103" i="10"/>
  <c r="C104" i="10"/>
  <c r="D104" i="10"/>
  <c r="E104" i="10"/>
  <c r="F104" i="10"/>
  <c r="G104" i="10"/>
  <c r="H104" i="10"/>
  <c r="I104" i="10"/>
  <c r="J104" i="10"/>
  <c r="K104" i="10"/>
  <c r="L104" i="10"/>
  <c r="C105" i="10"/>
  <c r="D105" i="10"/>
  <c r="E105" i="10"/>
  <c r="F105" i="10"/>
  <c r="G105" i="10"/>
  <c r="H105" i="10"/>
  <c r="I105" i="10"/>
  <c r="J105" i="10"/>
  <c r="K105" i="10"/>
  <c r="L105" i="10"/>
  <c r="C106" i="10"/>
  <c r="D106" i="10"/>
  <c r="E106" i="10"/>
  <c r="F106" i="10"/>
  <c r="G106" i="10"/>
  <c r="H106" i="10"/>
  <c r="I106" i="10"/>
  <c r="J106" i="10"/>
  <c r="K106" i="10"/>
  <c r="L106" i="10"/>
  <c r="C107" i="10"/>
  <c r="D107" i="10"/>
  <c r="E107" i="10"/>
  <c r="F107" i="10"/>
  <c r="G107" i="10"/>
  <c r="H107" i="10"/>
  <c r="I107" i="10"/>
  <c r="J107" i="10"/>
  <c r="K107" i="10"/>
  <c r="L107" i="10"/>
  <c r="C108" i="10"/>
  <c r="D108" i="10"/>
  <c r="E108" i="10"/>
  <c r="F108" i="10"/>
  <c r="G108" i="10"/>
  <c r="H108" i="10"/>
  <c r="I108" i="10"/>
  <c r="J108" i="10"/>
  <c r="K108" i="10"/>
  <c r="L108" i="10"/>
  <c r="D2" i="10"/>
  <c r="E2" i="10"/>
  <c r="F2" i="10"/>
  <c r="G2" i="10"/>
  <c r="H2" i="10"/>
  <c r="I2" i="10"/>
  <c r="J2" i="10"/>
  <c r="K2" i="10"/>
  <c r="L2" i="10"/>
  <c r="C2" i="10"/>
  <c r="C3" i="4"/>
  <c r="D3" i="4"/>
  <c r="E3" i="4"/>
  <c r="F3" i="4"/>
  <c r="G3" i="4"/>
  <c r="H3" i="4"/>
  <c r="I3" i="4"/>
  <c r="J3" i="4"/>
  <c r="K3" i="4"/>
  <c r="L3" i="4"/>
  <c r="C4" i="4"/>
  <c r="D4" i="4"/>
  <c r="E4" i="4"/>
  <c r="F4" i="4"/>
  <c r="G4" i="4"/>
  <c r="H4" i="4"/>
  <c r="I4" i="4"/>
  <c r="J4" i="4"/>
  <c r="K4" i="4"/>
  <c r="L4" i="4"/>
  <c r="C5" i="4"/>
  <c r="D5" i="4"/>
  <c r="E5" i="4"/>
  <c r="F5" i="4"/>
  <c r="G5" i="4"/>
  <c r="H5" i="4"/>
  <c r="I5" i="4"/>
  <c r="J5" i="4"/>
  <c r="K5" i="4"/>
  <c r="L5" i="4"/>
  <c r="C6" i="4"/>
  <c r="D6" i="4"/>
  <c r="E6" i="4"/>
  <c r="F6" i="4"/>
  <c r="G6" i="4"/>
  <c r="H6" i="4"/>
  <c r="I6" i="4"/>
  <c r="J6" i="4"/>
  <c r="K6" i="4"/>
  <c r="L6" i="4"/>
  <c r="C7" i="4"/>
  <c r="D7" i="4"/>
  <c r="E7" i="4"/>
  <c r="F7" i="4"/>
  <c r="G7" i="4"/>
  <c r="H7" i="4"/>
  <c r="I7" i="4"/>
  <c r="J7" i="4"/>
  <c r="K7" i="4"/>
  <c r="L7" i="4"/>
  <c r="C8" i="4"/>
  <c r="D8" i="4"/>
  <c r="E8" i="4"/>
  <c r="F8" i="4"/>
  <c r="G8" i="4"/>
  <c r="H8" i="4"/>
  <c r="I8" i="4"/>
  <c r="J8" i="4"/>
  <c r="K8" i="4"/>
  <c r="L8" i="4"/>
  <c r="C9" i="4"/>
  <c r="D9" i="4"/>
  <c r="E9" i="4"/>
  <c r="F9" i="4"/>
  <c r="G9" i="4"/>
  <c r="H9" i="4"/>
  <c r="I9" i="4"/>
  <c r="J9" i="4"/>
  <c r="K9" i="4"/>
  <c r="L9" i="4"/>
  <c r="C10" i="4"/>
  <c r="D10" i="4"/>
  <c r="E10" i="4"/>
  <c r="F10" i="4"/>
  <c r="G10" i="4"/>
  <c r="H10" i="4"/>
  <c r="I10" i="4"/>
  <c r="J10" i="4"/>
  <c r="K10" i="4"/>
  <c r="L10" i="4"/>
  <c r="C11" i="4"/>
  <c r="D11" i="4"/>
  <c r="E11" i="4"/>
  <c r="F11" i="4"/>
  <c r="G11" i="4"/>
  <c r="H11" i="4"/>
  <c r="I11" i="4"/>
  <c r="J11" i="4"/>
  <c r="K11" i="4"/>
  <c r="L11" i="4"/>
  <c r="C12" i="4"/>
  <c r="D12" i="4"/>
  <c r="E12" i="4"/>
  <c r="F12" i="4"/>
  <c r="G12" i="4"/>
  <c r="H12" i="4"/>
  <c r="I12" i="4"/>
  <c r="J12" i="4"/>
  <c r="K12" i="4"/>
  <c r="L12" i="4"/>
  <c r="C13" i="4"/>
  <c r="D13" i="4"/>
  <c r="E13" i="4"/>
  <c r="F13" i="4"/>
  <c r="G13" i="4"/>
  <c r="H13" i="4"/>
  <c r="I13" i="4"/>
  <c r="J13" i="4"/>
  <c r="K13" i="4"/>
  <c r="L13" i="4"/>
  <c r="C14" i="4"/>
  <c r="D14" i="4"/>
  <c r="E14" i="4"/>
  <c r="F14" i="4"/>
  <c r="G14" i="4"/>
  <c r="H14" i="4"/>
  <c r="I14" i="4"/>
  <c r="J14" i="4"/>
  <c r="K14" i="4"/>
  <c r="L14" i="4"/>
  <c r="C15" i="4"/>
  <c r="D15" i="4"/>
  <c r="E15" i="4"/>
  <c r="F15" i="4"/>
  <c r="G15" i="4"/>
  <c r="H15" i="4"/>
  <c r="I15" i="4"/>
  <c r="J15" i="4"/>
  <c r="K15" i="4"/>
  <c r="L15" i="4"/>
  <c r="C16" i="4"/>
  <c r="D16" i="4"/>
  <c r="E16" i="4"/>
  <c r="F16" i="4"/>
  <c r="G16" i="4"/>
  <c r="H16" i="4"/>
  <c r="I16" i="4"/>
  <c r="J16" i="4"/>
  <c r="K16" i="4"/>
  <c r="L16" i="4"/>
  <c r="C17" i="4"/>
  <c r="D17" i="4"/>
  <c r="E17" i="4"/>
  <c r="F17" i="4"/>
  <c r="G17" i="4"/>
  <c r="H17" i="4"/>
  <c r="I17" i="4"/>
  <c r="J17" i="4"/>
  <c r="K17" i="4"/>
  <c r="L17" i="4"/>
  <c r="C18" i="4"/>
  <c r="D18" i="4"/>
  <c r="E18" i="4"/>
  <c r="F18" i="4"/>
  <c r="G18" i="4"/>
  <c r="H18" i="4"/>
  <c r="I18" i="4"/>
  <c r="J18" i="4"/>
  <c r="K18" i="4"/>
  <c r="L18" i="4"/>
  <c r="C19" i="4"/>
  <c r="D19" i="4"/>
  <c r="E19" i="4"/>
  <c r="F19" i="4"/>
  <c r="G19" i="4"/>
  <c r="H19" i="4"/>
  <c r="I19" i="4"/>
  <c r="J19" i="4"/>
  <c r="K19" i="4"/>
  <c r="L19" i="4"/>
  <c r="C20" i="4"/>
  <c r="D20" i="4"/>
  <c r="E20" i="4"/>
  <c r="F20" i="4"/>
  <c r="G20" i="4"/>
  <c r="H20" i="4"/>
  <c r="I20" i="4"/>
  <c r="J20" i="4"/>
  <c r="K20" i="4"/>
  <c r="L20" i="4"/>
  <c r="C21" i="4"/>
  <c r="D21" i="4"/>
  <c r="E21" i="4"/>
  <c r="F21" i="4"/>
  <c r="G21" i="4"/>
  <c r="H21" i="4"/>
  <c r="I21" i="4"/>
  <c r="J21" i="4"/>
  <c r="K21" i="4"/>
  <c r="L21" i="4"/>
  <c r="C22" i="4"/>
  <c r="D22" i="4"/>
  <c r="E22" i="4"/>
  <c r="F22" i="4"/>
  <c r="G22" i="4"/>
  <c r="H22" i="4"/>
  <c r="I22" i="4"/>
  <c r="J22" i="4"/>
  <c r="K22" i="4"/>
  <c r="L22" i="4"/>
  <c r="C23" i="4"/>
  <c r="D23" i="4"/>
  <c r="E23" i="4"/>
  <c r="F23" i="4"/>
  <c r="G23" i="4"/>
  <c r="H23" i="4"/>
  <c r="I23" i="4"/>
  <c r="J23" i="4"/>
  <c r="K23" i="4"/>
  <c r="L23" i="4"/>
  <c r="C24" i="4"/>
  <c r="D24" i="4"/>
  <c r="E24" i="4"/>
  <c r="F24" i="4"/>
  <c r="G24" i="4"/>
  <c r="H24" i="4"/>
  <c r="I24" i="4"/>
  <c r="J24" i="4"/>
  <c r="K24" i="4"/>
  <c r="L24" i="4"/>
  <c r="C25" i="4"/>
  <c r="D25" i="4"/>
  <c r="E25" i="4"/>
  <c r="F25" i="4"/>
  <c r="G25" i="4"/>
  <c r="H25" i="4"/>
  <c r="I25" i="4"/>
  <c r="J25" i="4"/>
  <c r="K25" i="4"/>
  <c r="L25" i="4"/>
  <c r="C26" i="4"/>
  <c r="D26" i="4"/>
  <c r="E26" i="4"/>
  <c r="F26" i="4"/>
  <c r="G26" i="4"/>
  <c r="H26" i="4"/>
  <c r="I26" i="4"/>
  <c r="J26" i="4"/>
  <c r="K26" i="4"/>
  <c r="L26" i="4"/>
  <c r="C27" i="4"/>
  <c r="D27" i="4"/>
  <c r="E27" i="4"/>
  <c r="F27" i="4"/>
  <c r="G27" i="4"/>
  <c r="H27" i="4"/>
  <c r="I27" i="4"/>
  <c r="J27" i="4"/>
  <c r="K27" i="4"/>
  <c r="L27" i="4"/>
  <c r="C28" i="4"/>
  <c r="D28" i="4"/>
  <c r="E28" i="4"/>
  <c r="F28" i="4"/>
  <c r="G28" i="4"/>
  <c r="H28" i="4"/>
  <c r="I28" i="4"/>
  <c r="J28" i="4"/>
  <c r="K28" i="4"/>
  <c r="L28" i="4"/>
  <c r="C29" i="4"/>
  <c r="D29" i="4"/>
  <c r="E29" i="4"/>
  <c r="F29" i="4"/>
  <c r="G29" i="4"/>
  <c r="H29" i="4"/>
  <c r="I29" i="4"/>
  <c r="J29" i="4"/>
  <c r="K29" i="4"/>
  <c r="L29" i="4"/>
  <c r="C30" i="4"/>
  <c r="D30" i="4"/>
  <c r="E30" i="4"/>
  <c r="F30" i="4"/>
  <c r="G30" i="4"/>
  <c r="H30" i="4"/>
  <c r="I30" i="4"/>
  <c r="J30" i="4"/>
  <c r="K30" i="4"/>
  <c r="L30" i="4"/>
  <c r="C31" i="4"/>
  <c r="D31" i="4"/>
  <c r="E31" i="4"/>
  <c r="F31" i="4"/>
  <c r="G31" i="4"/>
  <c r="H31" i="4"/>
  <c r="I31" i="4"/>
  <c r="J31" i="4"/>
  <c r="K31" i="4"/>
  <c r="L31" i="4"/>
  <c r="C32" i="4"/>
  <c r="D32" i="4"/>
  <c r="E32" i="4"/>
  <c r="F32" i="4"/>
  <c r="G32" i="4"/>
  <c r="H32" i="4"/>
  <c r="I32" i="4"/>
  <c r="J32" i="4"/>
  <c r="K32" i="4"/>
  <c r="L32" i="4"/>
  <c r="C33" i="4"/>
  <c r="D33" i="4"/>
  <c r="E33" i="4"/>
  <c r="F33" i="4"/>
  <c r="G33" i="4"/>
  <c r="H33" i="4"/>
  <c r="I33" i="4"/>
  <c r="J33" i="4"/>
  <c r="K33" i="4"/>
  <c r="L33" i="4"/>
  <c r="C34" i="4"/>
  <c r="D34" i="4"/>
  <c r="E34" i="4"/>
  <c r="F34" i="4"/>
  <c r="G34" i="4"/>
  <c r="H34" i="4"/>
  <c r="I34" i="4"/>
  <c r="J34" i="4"/>
  <c r="K34" i="4"/>
  <c r="L34" i="4"/>
  <c r="C35" i="4"/>
  <c r="D35" i="4"/>
  <c r="E35" i="4"/>
  <c r="F35" i="4"/>
  <c r="G35" i="4"/>
  <c r="H35" i="4"/>
  <c r="I35" i="4"/>
  <c r="J35" i="4"/>
  <c r="K35" i="4"/>
  <c r="L35" i="4"/>
  <c r="C36" i="4"/>
  <c r="D36" i="4"/>
  <c r="E36" i="4"/>
  <c r="F36" i="4"/>
  <c r="G36" i="4"/>
  <c r="H36" i="4"/>
  <c r="I36" i="4"/>
  <c r="J36" i="4"/>
  <c r="K36" i="4"/>
  <c r="L36" i="4"/>
  <c r="C37" i="4"/>
  <c r="D37" i="4"/>
  <c r="E37" i="4"/>
  <c r="F37" i="4"/>
  <c r="G37" i="4"/>
  <c r="H37" i="4"/>
  <c r="I37" i="4"/>
  <c r="J37" i="4"/>
  <c r="K37" i="4"/>
  <c r="L37" i="4"/>
  <c r="C38" i="4"/>
  <c r="D38" i="4"/>
  <c r="E38" i="4"/>
  <c r="F38" i="4"/>
  <c r="G38" i="4"/>
  <c r="H38" i="4"/>
  <c r="I38" i="4"/>
  <c r="J38" i="4"/>
  <c r="K38" i="4"/>
  <c r="L38" i="4"/>
  <c r="C39" i="4"/>
  <c r="D39" i="4"/>
  <c r="E39" i="4"/>
  <c r="F39" i="4"/>
  <c r="G39" i="4"/>
  <c r="H39" i="4"/>
  <c r="I39" i="4"/>
  <c r="J39" i="4"/>
  <c r="K39" i="4"/>
  <c r="L39" i="4"/>
  <c r="C40" i="4"/>
  <c r="D40" i="4"/>
  <c r="E40" i="4"/>
  <c r="F40" i="4"/>
  <c r="G40" i="4"/>
  <c r="H40" i="4"/>
  <c r="I40" i="4"/>
  <c r="J40" i="4"/>
  <c r="K40" i="4"/>
  <c r="L40" i="4"/>
  <c r="C41" i="4"/>
  <c r="D41" i="4"/>
  <c r="E41" i="4"/>
  <c r="F41" i="4"/>
  <c r="G41" i="4"/>
  <c r="H41" i="4"/>
  <c r="I41" i="4"/>
  <c r="J41" i="4"/>
  <c r="K41" i="4"/>
  <c r="L41" i="4"/>
  <c r="C42" i="4"/>
  <c r="D42" i="4"/>
  <c r="E42" i="4"/>
  <c r="F42" i="4"/>
  <c r="G42" i="4"/>
  <c r="H42" i="4"/>
  <c r="I42" i="4"/>
  <c r="J42" i="4"/>
  <c r="K42" i="4"/>
  <c r="L42" i="4"/>
  <c r="C43" i="4"/>
  <c r="D43" i="4"/>
  <c r="E43" i="4"/>
  <c r="F43" i="4"/>
  <c r="G43" i="4"/>
  <c r="H43" i="4"/>
  <c r="I43" i="4"/>
  <c r="J43" i="4"/>
  <c r="K43" i="4"/>
  <c r="L43" i="4"/>
  <c r="C44" i="4"/>
  <c r="D44" i="4"/>
  <c r="E44" i="4"/>
  <c r="F44" i="4"/>
  <c r="G44" i="4"/>
  <c r="H44" i="4"/>
  <c r="I44" i="4"/>
  <c r="J44" i="4"/>
  <c r="K44" i="4"/>
  <c r="L44" i="4"/>
  <c r="C45" i="4"/>
  <c r="D45" i="4"/>
  <c r="E45" i="4"/>
  <c r="F45" i="4"/>
  <c r="G45" i="4"/>
  <c r="H45" i="4"/>
  <c r="I45" i="4"/>
  <c r="J45" i="4"/>
  <c r="K45" i="4"/>
  <c r="L45" i="4"/>
  <c r="C46" i="4"/>
  <c r="D46" i="4"/>
  <c r="E46" i="4"/>
  <c r="F46" i="4"/>
  <c r="G46" i="4"/>
  <c r="H46" i="4"/>
  <c r="I46" i="4"/>
  <c r="J46" i="4"/>
  <c r="K46" i="4"/>
  <c r="L46" i="4"/>
  <c r="C47" i="4"/>
  <c r="D47" i="4"/>
  <c r="E47" i="4"/>
  <c r="F47" i="4"/>
  <c r="G47" i="4"/>
  <c r="H47" i="4"/>
  <c r="I47" i="4"/>
  <c r="J47" i="4"/>
  <c r="K47" i="4"/>
  <c r="L47" i="4"/>
  <c r="C48" i="4"/>
  <c r="D48" i="4"/>
  <c r="E48" i="4"/>
  <c r="F48" i="4"/>
  <c r="G48" i="4"/>
  <c r="H48" i="4"/>
  <c r="I48" i="4"/>
  <c r="J48" i="4"/>
  <c r="K48" i="4"/>
  <c r="L48" i="4"/>
  <c r="C49" i="4"/>
  <c r="D49" i="4"/>
  <c r="E49" i="4"/>
  <c r="F49" i="4"/>
  <c r="G49" i="4"/>
  <c r="H49" i="4"/>
  <c r="I49" i="4"/>
  <c r="J49" i="4"/>
  <c r="K49" i="4"/>
  <c r="L49" i="4"/>
  <c r="C50" i="4"/>
  <c r="D50" i="4"/>
  <c r="E50" i="4"/>
  <c r="F50" i="4"/>
  <c r="G50" i="4"/>
  <c r="H50" i="4"/>
  <c r="I50" i="4"/>
  <c r="J50" i="4"/>
  <c r="K50" i="4"/>
  <c r="L50" i="4"/>
  <c r="C51" i="4"/>
  <c r="D51" i="4"/>
  <c r="E51" i="4"/>
  <c r="F51" i="4"/>
  <c r="G51" i="4"/>
  <c r="H51" i="4"/>
  <c r="I51" i="4"/>
  <c r="J51" i="4"/>
  <c r="K51" i="4"/>
  <c r="L51" i="4"/>
  <c r="C52" i="4"/>
  <c r="D52" i="4"/>
  <c r="E52" i="4"/>
  <c r="F52" i="4"/>
  <c r="G52" i="4"/>
  <c r="H52" i="4"/>
  <c r="I52" i="4"/>
  <c r="J52" i="4"/>
  <c r="K52" i="4"/>
  <c r="L52" i="4"/>
  <c r="C53" i="4"/>
  <c r="D53" i="4"/>
  <c r="E53" i="4"/>
  <c r="F53" i="4"/>
  <c r="G53" i="4"/>
  <c r="H53" i="4"/>
  <c r="I53" i="4"/>
  <c r="J53" i="4"/>
  <c r="K53" i="4"/>
  <c r="L53" i="4"/>
  <c r="C54" i="4"/>
  <c r="D54" i="4"/>
  <c r="E54" i="4"/>
  <c r="F54" i="4"/>
  <c r="G54" i="4"/>
  <c r="H54" i="4"/>
  <c r="I54" i="4"/>
  <c r="J54" i="4"/>
  <c r="K54" i="4"/>
  <c r="L54" i="4"/>
  <c r="C55" i="4"/>
  <c r="D55" i="4"/>
  <c r="E55" i="4"/>
  <c r="F55" i="4"/>
  <c r="G55" i="4"/>
  <c r="H55" i="4"/>
  <c r="I55" i="4"/>
  <c r="J55" i="4"/>
  <c r="K55" i="4"/>
  <c r="L55" i="4"/>
  <c r="C56" i="4"/>
  <c r="D56" i="4"/>
  <c r="E56" i="4"/>
  <c r="F56" i="4"/>
  <c r="G56" i="4"/>
  <c r="H56" i="4"/>
  <c r="I56" i="4"/>
  <c r="J56" i="4"/>
  <c r="K56" i="4"/>
  <c r="L56" i="4"/>
  <c r="C57" i="4"/>
  <c r="D57" i="4"/>
  <c r="E57" i="4"/>
  <c r="F57" i="4"/>
  <c r="G57" i="4"/>
  <c r="H57" i="4"/>
  <c r="I57" i="4"/>
  <c r="J57" i="4"/>
  <c r="K57" i="4"/>
  <c r="L57" i="4"/>
  <c r="C58" i="4"/>
  <c r="D58" i="4"/>
  <c r="E58" i="4"/>
  <c r="F58" i="4"/>
  <c r="G58" i="4"/>
  <c r="H58" i="4"/>
  <c r="I58" i="4"/>
  <c r="J58" i="4"/>
  <c r="K58" i="4"/>
  <c r="L58" i="4"/>
  <c r="C59" i="4"/>
  <c r="D59" i="4"/>
  <c r="E59" i="4"/>
  <c r="F59" i="4"/>
  <c r="G59" i="4"/>
  <c r="H59" i="4"/>
  <c r="I59" i="4"/>
  <c r="J59" i="4"/>
  <c r="K59" i="4"/>
  <c r="L59" i="4"/>
  <c r="C60" i="4"/>
  <c r="D60" i="4"/>
  <c r="E60" i="4"/>
  <c r="F60" i="4"/>
  <c r="G60" i="4"/>
  <c r="H60" i="4"/>
  <c r="I60" i="4"/>
  <c r="J60" i="4"/>
  <c r="K60" i="4"/>
  <c r="L60" i="4"/>
  <c r="C61" i="4"/>
  <c r="D61" i="4"/>
  <c r="E61" i="4"/>
  <c r="F61" i="4"/>
  <c r="G61" i="4"/>
  <c r="H61" i="4"/>
  <c r="I61" i="4"/>
  <c r="J61" i="4"/>
  <c r="K61" i="4"/>
  <c r="L61" i="4"/>
  <c r="C62" i="4"/>
  <c r="D62" i="4"/>
  <c r="E62" i="4"/>
  <c r="F62" i="4"/>
  <c r="G62" i="4"/>
  <c r="H62" i="4"/>
  <c r="I62" i="4"/>
  <c r="J62" i="4"/>
  <c r="K62" i="4"/>
  <c r="L62" i="4"/>
  <c r="C63" i="4"/>
  <c r="D63" i="4"/>
  <c r="E63" i="4"/>
  <c r="F63" i="4"/>
  <c r="G63" i="4"/>
  <c r="H63" i="4"/>
  <c r="I63" i="4"/>
  <c r="J63" i="4"/>
  <c r="K63" i="4"/>
  <c r="L63" i="4"/>
  <c r="C64" i="4"/>
  <c r="D64" i="4"/>
  <c r="E64" i="4"/>
  <c r="F64" i="4"/>
  <c r="G64" i="4"/>
  <c r="H64" i="4"/>
  <c r="I64" i="4"/>
  <c r="J64" i="4"/>
  <c r="K64" i="4"/>
  <c r="L64" i="4"/>
  <c r="C65" i="4"/>
  <c r="D65" i="4"/>
  <c r="E65" i="4"/>
  <c r="F65" i="4"/>
  <c r="G65" i="4"/>
  <c r="H65" i="4"/>
  <c r="I65" i="4"/>
  <c r="J65" i="4"/>
  <c r="K65" i="4"/>
  <c r="L65" i="4"/>
  <c r="C66" i="4"/>
  <c r="D66" i="4"/>
  <c r="E66" i="4"/>
  <c r="F66" i="4"/>
  <c r="G66" i="4"/>
  <c r="H66" i="4"/>
  <c r="I66" i="4"/>
  <c r="J66" i="4"/>
  <c r="K66" i="4"/>
  <c r="L66" i="4"/>
  <c r="C67" i="4"/>
  <c r="D67" i="4"/>
  <c r="E67" i="4"/>
  <c r="F67" i="4"/>
  <c r="G67" i="4"/>
  <c r="H67" i="4"/>
  <c r="I67" i="4"/>
  <c r="J67" i="4"/>
  <c r="K67" i="4"/>
  <c r="L67" i="4"/>
  <c r="C68" i="4"/>
  <c r="D68" i="4"/>
  <c r="E68" i="4"/>
  <c r="F68" i="4"/>
  <c r="G68" i="4"/>
  <c r="H68" i="4"/>
  <c r="I68" i="4"/>
  <c r="J68" i="4"/>
  <c r="K68" i="4"/>
  <c r="L68" i="4"/>
  <c r="C69" i="4"/>
  <c r="D69" i="4"/>
  <c r="E69" i="4"/>
  <c r="F69" i="4"/>
  <c r="G69" i="4"/>
  <c r="H69" i="4"/>
  <c r="I69" i="4"/>
  <c r="J69" i="4"/>
  <c r="K69" i="4"/>
  <c r="L69" i="4"/>
  <c r="C70" i="4"/>
  <c r="D70" i="4"/>
  <c r="E70" i="4"/>
  <c r="F70" i="4"/>
  <c r="G70" i="4"/>
  <c r="H70" i="4"/>
  <c r="I70" i="4"/>
  <c r="J70" i="4"/>
  <c r="K70" i="4"/>
  <c r="L70" i="4"/>
  <c r="C71" i="4"/>
  <c r="D71" i="4"/>
  <c r="E71" i="4"/>
  <c r="F71" i="4"/>
  <c r="G71" i="4"/>
  <c r="H71" i="4"/>
  <c r="I71" i="4"/>
  <c r="J71" i="4"/>
  <c r="K71" i="4"/>
  <c r="L71" i="4"/>
  <c r="C72" i="4"/>
  <c r="D72" i="4"/>
  <c r="E72" i="4"/>
  <c r="F72" i="4"/>
  <c r="G72" i="4"/>
  <c r="H72" i="4"/>
  <c r="I72" i="4"/>
  <c r="J72" i="4"/>
  <c r="K72" i="4"/>
  <c r="L72" i="4"/>
  <c r="C73" i="4"/>
  <c r="D73" i="4"/>
  <c r="E73" i="4"/>
  <c r="F73" i="4"/>
  <c r="G73" i="4"/>
  <c r="H73" i="4"/>
  <c r="I73" i="4"/>
  <c r="J73" i="4"/>
  <c r="K73" i="4"/>
  <c r="L73" i="4"/>
  <c r="C74" i="4"/>
  <c r="D74" i="4"/>
  <c r="E74" i="4"/>
  <c r="F74" i="4"/>
  <c r="G74" i="4"/>
  <c r="H74" i="4"/>
  <c r="I74" i="4"/>
  <c r="J74" i="4"/>
  <c r="K74" i="4"/>
  <c r="L74" i="4"/>
  <c r="C75" i="4"/>
  <c r="D75" i="4"/>
  <c r="E75" i="4"/>
  <c r="F75" i="4"/>
  <c r="G75" i="4"/>
  <c r="H75" i="4"/>
  <c r="I75" i="4"/>
  <c r="J75" i="4"/>
  <c r="K75" i="4"/>
  <c r="L75" i="4"/>
  <c r="C76" i="4"/>
  <c r="D76" i="4"/>
  <c r="E76" i="4"/>
  <c r="F76" i="4"/>
  <c r="G76" i="4"/>
  <c r="H76" i="4"/>
  <c r="I76" i="4"/>
  <c r="J76" i="4"/>
  <c r="K76" i="4"/>
  <c r="L76" i="4"/>
  <c r="C77" i="4"/>
  <c r="D77" i="4"/>
  <c r="E77" i="4"/>
  <c r="F77" i="4"/>
  <c r="G77" i="4"/>
  <c r="H77" i="4"/>
  <c r="I77" i="4"/>
  <c r="J77" i="4"/>
  <c r="K77" i="4"/>
  <c r="L77" i="4"/>
  <c r="C78" i="4"/>
  <c r="D78" i="4"/>
  <c r="E78" i="4"/>
  <c r="F78" i="4"/>
  <c r="G78" i="4"/>
  <c r="H78" i="4"/>
  <c r="I78" i="4"/>
  <c r="J78" i="4"/>
  <c r="K78" i="4"/>
  <c r="L78" i="4"/>
  <c r="C79" i="4"/>
  <c r="D79" i="4"/>
  <c r="E79" i="4"/>
  <c r="F79" i="4"/>
  <c r="G79" i="4"/>
  <c r="H79" i="4"/>
  <c r="I79" i="4"/>
  <c r="J79" i="4"/>
  <c r="K79" i="4"/>
  <c r="L79" i="4"/>
  <c r="C80" i="4"/>
  <c r="D80" i="4"/>
  <c r="E80" i="4"/>
  <c r="F80" i="4"/>
  <c r="G80" i="4"/>
  <c r="H80" i="4"/>
  <c r="I80" i="4"/>
  <c r="J80" i="4"/>
  <c r="K80" i="4"/>
  <c r="L80" i="4"/>
  <c r="C81" i="4"/>
  <c r="D81" i="4"/>
  <c r="E81" i="4"/>
  <c r="F81" i="4"/>
  <c r="G81" i="4"/>
  <c r="H81" i="4"/>
  <c r="I81" i="4"/>
  <c r="J81" i="4"/>
  <c r="K81" i="4"/>
  <c r="L81" i="4"/>
  <c r="C82" i="4"/>
  <c r="D82" i="4"/>
  <c r="E82" i="4"/>
  <c r="F82" i="4"/>
  <c r="G82" i="4"/>
  <c r="H82" i="4"/>
  <c r="I82" i="4"/>
  <c r="J82" i="4"/>
  <c r="K82" i="4"/>
  <c r="L82" i="4"/>
  <c r="C83" i="4"/>
  <c r="D83" i="4"/>
  <c r="E83" i="4"/>
  <c r="F83" i="4"/>
  <c r="G83" i="4"/>
  <c r="H83" i="4"/>
  <c r="I83" i="4"/>
  <c r="J83" i="4"/>
  <c r="K83" i="4"/>
  <c r="L83" i="4"/>
  <c r="C84" i="4"/>
  <c r="D84" i="4"/>
  <c r="E84" i="4"/>
  <c r="F84" i="4"/>
  <c r="G84" i="4"/>
  <c r="H84" i="4"/>
  <c r="I84" i="4"/>
  <c r="J84" i="4"/>
  <c r="K84" i="4"/>
  <c r="L84" i="4"/>
  <c r="C85" i="4"/>
  <c r="D85" i="4"/>
  <c r="E85" i="4"/>
  <c r="F85" i="4"/>
  <c r="G85" i="4"/>
  <c r="H85" i="4"/>
  <c r="I85" i="4"/>
  <c r="J85" i="4"/>
  <c r="K85" i="4"/>
  <c r="L85" i="4"/>
  <c r="C86" i="4"/>
  <c r="D86" i="4"/>
  <c r="E86" i="4"/>
  <c r="F86" i="4"/>
  <c r="G86" i="4"/>
  <c r="H86" i="4"/>
  <c r="I86" i="4"/>
  <c r="J86" i="4"/>
  <c r="K86" i="4"/>
  <c r="L86" i="4"/>
  <c r="C87" i="4"/>
  <c r="D87" i="4"/>
  <c r="E87" i="4"/>
  <c r="F87" i="4"/>
  <c r="G87" i="4"/>
  <c r="H87" i="4"/>
  <c r="I87" i="4"/>
  <c r="J87" i="4"/>
  <c r="K87" i="4"/>
  <c r="L87" i="4"/>
  <c r="C88" i="4"/>
  <c r="D88" i="4"/>
  <c r="E88" i="4"/>
  <c r="F88" i="4"/>
  <c r="G88" i="4"/>
  <c r="H88" i="4"/>
  <c r="I88" i="4"/>
  <c r="J88" i="4"/>
  <c r="K88" i="4"/>
  <c r="L88" i="4"/>
  <c r="C89" i="4"/>
  <c r="D89" i="4"/>
  <c r="E89" i="4"/>
  <c r="F89" i="4"/>
  <c r="G89" i="4"/>
  <c r="H89" i="4"/>
  <c r="I89" i="4"/>
  <c r="J89" i="4"/>
  <c r="K89" i="4"/>
  <c r="L89" i="4"/>
  <c r="C90" i="4"/>
  <c r="D90" i="4"/>
  <c r="E90" i="4"/>
  <c r="F90" i="4"/>
  <c r="G90" i="4"/>
  <c r="H90" i="4"/>
  <c r="I90" i="4"/>
  <c r="J90" i="4"/>
  <c r="K90" i="4"/>
  <c r="L90" i="4"/>
  <c r="C91" i="4"/>
  <c r="D91" i="4"/>
  <c r="E91" i="4"/>
  <c r="F91" i="4"/>
  <c r="G91" i="4"/>
  <c r="H91" i="4"/>
  <c r="I91" i="4"/>
  <c r="J91" i="4"/>
  <c r="K91" i="4"/>
  <c r="L91" i="4"/>
  <c r="C92" i="4"/>
  <c r="D92" i="4"/>
  <c r="E92" i="4"/>
  <c r="F92" i="4"/>
  <c r="G92" i="4"/>
  <c r="H92" i="4"/>
  <c r="I92" i="4"/>
  <c r="J92" i="4"/>
  <c r="K92" i="4"/>
  <c r="L92" i="4"/>
  <c r="C93" i="4"/>
  <c r="D93" i="4"/>
  <c r="E93" i="4"/>
  <c r="F93" i="4"/>
  <c r="G93" i="4"/>
  <c r="H93" i="4"/>
  <c r="I93" i="4"/>
  <c r="J93" i="4"/>
  <c r="K93" i="4"/>
  <c r="L93" i="4"/>
  <c r="C94" i="4"/>
  <c r="D94" i="4"/>
  <c r="E94" i="4"/>
  <c r="F94" i="4"/>
  <c r="G94" i="4"/>
  <c r="H94" i="4"/>
  <c r="I94" i="4"/>
  <c r="J94" i="4"/>
  <c r="K94" i="4"/>
  <c r="L94" i="4"/>
  <c r="C95" i="4"/>
  <c r="D95" i="4"/>
  <c r="E95" i="4"/>
  <c r="F95" i="4"/>
  <c r="G95" i="4"/>
  <c r="H95" i="4"/>
  <c r="I95" i="4"/>
  <c r="J95" i="4"/>
  <c r="K95" i="4"/>
  <c r="L95" i="4"/>
  <c r="C96" i="4"/>
  <c r="D96" i="4"/>
  <c r="E96" i="4"/>
  <c r="F96" i="4"/>
  <c r="G96" i="4"/>
  <c r="H96" i="4"/>
  <c r="I96" i="4"/>
  <c r="J96" i="4"/>
  <c r="K96" i="4"/>
  <c r="L96" i="4"/>
  <c r="C97" i="4"/>
  <c r="D97" i="4"/>
  <c r="E97" i="4"/>
  <c r="F97" i="4"/>
  <c r="G97" i="4"/>
  <c r="H97" i="4"/>
  <c r="I97" i="4"/>
  <c r="J97" i="4"/>
  <c r="K97" i="4"/>
  <c r="L97" i="4"/>
  <c r="C98" i="4"/>
  <c r="D98" i="4"/>
  <c r="E98" i="4"/>
  <c r="F98" i="4"/>
  <c r="G98" i="4"/>
  <c r="H98" i="4"/>
  <c r="I98" i="4"/>
  <c r="J98" i="4"/>
  <c r="K98" i="4"/>
  <c r="L98" i="4"/>
  <c r="C99" i="4"/>
  <c r="D99" i="4"/>
  <c r="E99" i="4"/>
  <c r="F99" i="4"/>
  <c r="G99" i="4"/>
  <c r="H99" i="4"/>
  <c r="I99" i="4"/>
  <c r="J99" i="4"/>
  <c r="K99" i="4"/>
  <c r="L99" i="4"/>
  <c r="C100" i="4"/>
  <c r="D100" i="4"/>
  <c r="E100" i="4"/>
  <c r="F100" i="4"/>
  <c r="G100" i="4"/>
  <c r="H100" i="4"/>
  <c r="I100" i="4"/>
  <c r="J100" i="4"/>
  <c r="K100" i="4"/>
  <c r="L100" i="4"/>
  <c r="C101" i="4"/>
  <c r="D101" i="4"/>
  <c r="E101" i="4"/>
  <c r="F101" i="4"/>
  <c r="G101" i="4"/>
  <c r="H101" i="4"/>
  <c r="I101" i="4"/>
  <c r="J101" i="4"/>
  <c r="K101" i="4"/>
  <c r="L101" i="4"/>
  <c r="C102" i="4"/>
  <c r="D102" i="4"/>
  <c r="E102" i="4"/>
  <c r="F102" i="4"/>
  <c r="G102" i="4"/>
  <c r="H102" i="4"/>
  <c r="I102" i="4"/>
  <c r="J102" i="4"/>
  <c r="K102" i="4"/>
  <c r="L102" i="4"/>
  <c r="C103" i="4"/>
  <c r="D103" i="4"/>
  <c r="E103" i="4"/>
  <c r="F103" i="4"/>
  <c r="G103" i="4"/>
  <c r="H103" i="4"/>
  <c r="I103" i="4"/>
  <c r="J103" i="4"/>
  <c r="K103" i="4"/>
  <c r="L103" i="4"/>
  <c r="C104" i="4"/>
  <c r="D104" i="4"/>
  <c r="E104" i="4"/>
  <c r="F104" i="4"/>
  <c r="G104" i="4"/>
  <c r="H104" i="4"/>
  <c r="I104" i="4"/>
  <c r="J104" i="4"/>
  <c r="K104" i="4"/>
  <c r="L104" i="4"/>
  <c r="C105" i="4"/>
  <c r="D105" i="4"/>
  <c r="E105" i="4"/>
  <c r="F105" i="4"/>
  <c r="G105" i="4"/>
  <c r="H105" i="4"/>
  <c r="I105" i="4"/>
  <c r="J105" i="4"/>
  <c r="K105" i="4"/>
  <c r="L105" i="4"/>
  <c r="C106" i="4"/>
  <c r="D106" i="4"/>
  <c r="E106" i="4"/>
  <c r="F106" i="4"/>
  <c r="G106" i="4"/>
  <c r="H106" i="4"/>
  <c r="I106" i="4"/>
  <c r="J106" i="4"/>
  <c r="K106" i="4"/>
  <c r="L106" i="4"/>
  <c r="C107" i="4"/>
  <c r="D107" i="4"/>
  <c r="E107" i="4"/>
  <c r="F107" i="4"/>
  <c r="G107" i="4"/>
  <c r="H107" i="4"/>
  <c r="I107" i="4"/>
  <c r="J107" i="4"/>
  <c r="K107" i="4"/>
  <c r="L107" i="4"/>
  <c r="C108" i="4"/>
  <c r="D108" i="4"/>
  <c r="E108" i="4"/>
  <c r="F108" i="4"/>
  <c r="G108" i="4"/>
  <c r="H108" i="4"/>
  <c r="I108" i="4"/>
  <c r="J108" i="4"/>
  <c r="K108" i="4"/>
  <c r="L108" i="4"/>
  <c r="D2" i="4"/>
  <c r="E2" i="4"/>
  <c r="F2" i="4"/>
  <c r="G2" i="4"/>
  <c r="H2" i="4"/>
  <c r="I2" i="4"/>
  <c r="J2" i="4"/>
  <c r="K2" i="4"/>
  <c r="L2" i="4"/>
  <c r="C2" i="4"/>
  <c r="E15" i="11" l="1"/>
  <c r="E24" i="11"/>
  <c r="K24" i="11"/>
  <c r="K12" i="11"/>
  <c r="G15" i="11"/>
  <c r="H15" i="11"/>
  <c r="K21" i="11"/>
  <c r="G27" i="11"/>
  <c r="K30" i="11"/>
  <c r="G24" i="11"/>
  <c r="J15" i="11"/>
  <c r="F21" i="11"/>
  <c r="D24" i="11"/>
  <c r="F12" i="11"/>
  <c r="K15" i="11"/>
  <c r="H21" i="11"/>
  <c r="F30" i="11"/>
  <c r="L12" i="11"/>
  <c r="D12" i="11"/>
  <c r="H27" i="11"/>
  <c r="E21" i="11"/>
  <c r="I12" i="11"/>
  <c r="J12" i="11"/>
  <c r="F24" i="11"/>
  <c r="C27" i="11"/>
  <c r="C15" i="11"/>
  <c r="F15" i="11"/>
  <c r="G12" i="11"/>
  <c r="H12" i="11"/>
  <c r="L15" i="11"/>
  <c r="D15" i="11"/>
  <c r="I21" i="11"/>
  <c r="D27" i="11"/>
  <c r="I24" i="11"/>
  <c r="J27" i="11"/>
  <c r="C24" i="11"/>
  <c r="L27" i="11"/>
  <c r="K27" i="11"/>
  <c r="L24" i="11"/>
  <c r="J24" i="11"/>
  <c r="F317" i="7"/>
  <c r="L270" i="7"/>
  <c r="F261" i="7"/>
  <c r="G112" i="8"/>
  <c r="C115" i="8"/>
  <c r="C123" i="8"/>
  <c r="E133" i="8"/>
  <c r="E156" i="8"/>
  <c r="E199" i="8"/>
  <c r="E167" i="8"/>
  <c r="E189" i="8"/>
  <c r="E185" i="8"/>
  <c r="E174" i="8"/>
  <c r="E173" i="8"/>
  <c r="E163" i="8"/>
  <c r="E161" i="8"/>
  <c r="E160" i="8"/>
  <c r="E159" i="8"/>
  <c r="E158" i="8"/>
  <c r="E157" i="8"/>
  <c r="E147" i="8"/>
  <c r="E213" i="8"/>
  <c r="E186" i="8"/>
  <c r="E164" i="8"/>
  <c r="E148" i="8"/>
  <c r="E138" i="8"/>
  <c r="E137" i="8"/>
  <c r="E126" i="8"/>
  <c r="E125" i="8"/>
  <c r="E166" i="8"/>
  <c r="E165" i="8"/>
  <c r="E149" i="8"/>
  <c r="E139" i="8"/>
  <c r="E128" i="8"/>
  <c r="E127" i="8"/>
  <c r="E124" i="8"/>
  <c r="E123" i="8"/>
  <c r="E122" i="8"/>
  <c r="E121" i="8"/>
  <c r="E120" i="8"/>
  <c r="E119" i="8"/>
  <c r="E118" i="8"/>
  <c r="E117" i="8"/>
  <c r="E116" i="8"/>
  <c r="E115" i="8"/>
  <c r="E113" i="8"/>
  <c r="E112" i="8"/>
  <c r="E111" i="8"/>
  <c r="E209" i="8"/>
  <c r="E195" i="8"/>
  <c r="E151" i="8"/>
  <c r="E140" i="8"/>
  <c r="E130" i="8"/>
  <c r="E180" i="8"/>
  <c r="E168" i="8"/>
  <c r="E152" i="8"/>
  <c r="E141" i="8"/>
  <c r="E169" i="8"/>
  <c r="E154" i="8"/>
  <c r="E153" i="8"/>
  <c r="E143" i="8"/>
  <c r="E132" i="8"/>
  <c r="C182" i="8"/>
  <c r="C162" i="8"/>
  <c r="C146" i="8"/>
  <c r="C178" i="8"/>
  <c r="C174" i="8"/>
  <c r="C158" i="8"/>
  <c r="C138" i="8"/>
  <c r="C166" i="8"/>
  <c r="C130" i="8"/>
  <c r="G191" i="8"/>
  <c r="G189" i="8"/>
  <c r="G174" i="8"/>
  <c r="G211" i="8"/>
  <c r="G204" i="8"/>
  <c r="G197" i="8"/>
  <c r="G166" i="8"/>
  <c r="G165" i="8"/>
  <c r="G149" i="8"/>
  <c r="G209" i="8"/>
  <c r="G183" i="8"/>
  <c r="G179" i="8"/>
  <c r="G175" i="8"/>
  <c r="G167" i="8"/>
  <c r="G151" i="8"/>
  <c r="G140" i="8"/>
  <c r="G130" i="8"/>
  <c r="G195" i="8"/>
  <c r="G187" i="8"/>
  <c r="G168" i="8"/>
  <c r="G152" i="8"/>
  <c r="G142" i="8"/>
  <c r="G141" i="8"/>
  <c r="G131" i="8"/>
  <c r="G210" i="8"/>
  <c r="G200" i="8"/>
  <c r="G198" i="8"/>
  <c r="G193" i="8"/>
  <c r="G180" i="8"/>
  <c r="G170" i="8"/>
  <c r="G169" i="8"/>
  <c r="G154" i="8"/>
  <c r="G153" i="8"/>
  <c r="G143" i="8"/>
  <c r="G132" i="8"/>
  <c r="G205" i="8"/>
  <c r="G188" i="8"/>
  <c r="G171" i="8"/>
  <c r="G155" i="8"/>
  <c r="G144" i="8"/>
  <c r="G181" i="8"/>
  <c r="G172" i="8"/>
  <c r="G162" i="8"/>
  <c r="G156" i="8"/>
  <c r="G146" i="8"/>
  <c r="G145" i="8"/>
  <c r="G135" i="8"/>
  <c r="I180" i="8"/>
  <c r="I178" i="8"/>
  <c r="I161" i="8"/>
  <c r="I160" i="8"/>
  <c r="I158" i="8"/>
  <c r="E261" i="7"/>
  <c r="F240" i="7"/>
  <c r="G111" i="8"/>
  <c r="G115" i="8"/>
  <c r="C117" i="8"/>
  <c r="G123" i="8"/>
  <c r="G126" i="8"/>
  <c r="C134" i="8"/>
  <c r="E136" i="8"/>
  <c r="G163" i="8"/>
  <c r="E181" i="8"/>
  <c r="C317" i="7"/>
  <c r="C305" i="7"/>
  <c r="C297" i="7"/>
  <c r="E240" i="7"/>
  <c r="C225" i="7"/>
  <c r="C113" i="8"/>
  <c r="G120" i="8"/>
  <c r="C122" i="8"/>
  <c r="C125" i="8"/>
  <c r="G128" i="8"/>
  <c r="G138" i="8"/>
  <c r="G157" i="8"/>
  <c r="E171" i="8"/>
  <c r="E212" i="8"/>
  <c r="E301" i="7"/>
  <c r="C294" i="7"/>
  <c r="G117" i="8"/>
  <c r="C119" i="8"/>
  <c r="E134" i="8"/>
  <c r="G136" i="8"/>
  <c r="E144" i="8"/>
  <c r="G147" i="8"/>
  <c r="C154" i="8"/>
  <c r="G160" i="8"/>
  <c r="E172" i="8"/>
  <c r="G182" i="8"/>
  <c r="E203" i="8"/>
  <c r="E327" i="7"/>
  <c r="I317" i="7"/>
  <c r="I301" i="7"/>
  <c r="E299" i="7"/>
  <c r="C112" i="8"/>
  <c r="C116" i="8"/>
  <c r="G122" i="8"/>
  <c r="G125" i="8"/>
  <c r="G134" i="8"/>
  <c r="G139" i="8"/>
  <c r="C142" i="8"/>
  <c r="G148" i="8"/>
  <c r="G158" i="8"/>
  <c r="G178" i="8"/>
  <c r="F318" i="7"/>
  <c r="G113" i="8"/>
  <c r="G119" i="8"/>
  <c r="C121" i="8"/>
  <c r="G127" i="8"/>
  <c r="E145" i="8"/>
  <c r="G161" i="8"/>
  <c r="G199" i="8"/>
  <c r="E208" i="8"/>
  <c r="E191" i="8"/>
  <c r="C327" i="7"/>
  <c r="C303" i="7"/>
  <c r="C299" i="7"/>
  <c r="E294" i="7"/>
  <c r="C235" i="7"/>
  <c r="C111" i="8"/>
  <c r="G116" i="8"/>
  <c r="C118" i="8"/>
  <c r="G124" i="8"/>
  <c r="E135" i="8"/>
  <c r="G137" i="8"/>
  <c r="E155" i="8"/>
  <c r="G159" i="8"/>
  <c r="E162" i="8"/>
  <c r="C170" i="8"/>
  <c r="G173" i="8"/>
  <c r="G194" i="8"/>
  <c r="E179" i="8"/>
  <c r="L70" i="12"/>
  <c r="L70" i="8"/>
  <c r="D70" i="12"/>
  <c r="D70" i="8"/>
  <c r="F69" i="12"/>
  <c r="F69" i="8"/>
  <c r="F178" i="8" s="1"/>
  <c r="H68" i="12"/>
  <c r="H68" i="8"/>
  <c r="J67" i="12"/>
  <c r="J67" i="8"/>
  <c r="J176" i="8" s="1"/>
  <c r="L66" i="12"/>
  <c r="L66" i="8"/>
  <c r="D66" i="12"/>
  <c r="D66" i="8"/>
  <c r="F65" i="12"/>
  <c r="F65" i="8"/>
  <c r="H64" i="12"/>
  <c r="H64" i="8"/>
  <c r="J63" i="12"/>
  <c r="J63" i="8"/>
  <c r="L62" i="12"/>
  <c r="L62" i="8"/>
  <c r="D62" i="12"/>
  <c r="D62" i="8"/>
  <c r="F61" i="12"/>
  <c r="F61" i="8"/>
  <c r="H60" i="12"/>
  <c r="H60" i="8"/>
  <c r="J59" i="12"/>
  <c r="J59" i="8"/>
  <c r="L58" i="12"/>
  <c r="L58" i="8"/>
  <c r="D58" i="12"/>
  <c r="D58" i="8"/>
  <c r="F57" i="12"/>
  <c r="F57" i="8"/>
  <c r="H56" i="12"/>
  <c r="H56" i="8"/>
  <c r="J55" i="12"/>
  <c r="J55" i="8"/>
  <c r="L54" i="12"/>
  <c r="L54" i="8"/>
  <c r="D54" i="12"/>
  <c r="D54" i="8"/>
  <c r="F53" i="12"/>
  <c r="F53" i="8"/>
  <c r="H52" i="12"/>
  <c r="H52" i="8"/>
  <c r="J51" i="12"/>
  <c r="J51" i="8"/>
  <c r="L50" i="12"/>
  <c r="L50" i="8"/>
  <c r="L159" i="8" s="1"/>
  <c r="D50" i="12"/>
  <c r="D50" i="8"/>
  <c r="F49" i="12"/>
  <c r="F49" i="8"/>
  <c r="H48" i="12"/>
  <c r="H48" i="8"/>
  <c r="J47" i="12"/>
  <c r="J47" i="8"/>
  <c r="L46" i="12"/>
  <c r="L46" i="8"/>
  <c r="D46" i="12"/>
  <c r="D46" i="8"/>
  <c r="F45" i="12"/>
  <c r="F45" i="8"/>
  <c r="H44" i="12"/>
  <c r="H44" i="8"/>
  <c r="J43" i="12"/>
  <c r="J43" i="8"/>
  <c r="L42" i="12"/>
  <c r="L42" i="8"/>
  <c r="D42" i="12"/>
  <c r="D42" i="8"/>
  <c r="F41" i="12"/>
  <c r="F41" i="8"/>
  <c r="F150" i="8" s="1"/>
  <c r="H40" i="12"/>
  <c r="H40" i="8"/>
  <c r="J39" i="12"/>
  <c r="J39" i="8"/>
  <c r="L38" i="12"/>
  <c r="L38" i="8"/>
  <c r="D38" i="12"/>
  <c r="D38" i="8"/>
  <c r="D147" i="8" s="1"/>
  <c r="F37" i="12"/>
  <c r="F37" i="8"/>
  <c r="H36" i="12"/>
  <c r="H36" i="8"/>
  <c r="J35" i="12"/>
  <c r="J35" i="8"/>
  <c r="L34" i="12"/>
  <c r="L34" i="8"/>
  <c r="D34" i="12"/>
  <c r="D34" i="8"/>
  <c r="F33" i="12"/>
  <c r="F33" i="8"/>
  <c r="F142" i="8" s="1"/>
  <c r="H32" i="12"/>
  <c r="H32" i="8"/>
  <c r="J31" i="12"/>
  <c r="J31" i="8"/>
  <c r="L30" i="12"/>
  <c r="L30" i="8"/>
  <c r="D30" i="12"/>
  <c r="D30" i="8"/>
  <c r="F29" i="12"/>
  <c r="F29" i="8"/>
  <c r="H28" i="12"/>
  <c r="H28" i="8"/>
  <c r="J27" i="12"/>
  <c r="J27" i="8"/>
  <c r="L26" i="12"/>
  <c r="L26" i="8"/>
  <c r="D26" i="12"/>
  <c r="D26" i="8"/>
  <c r="F25" i="12"/>
  <c r="F25" i="8"/>
  <c r="H24" i="12"/>
  <c r="H24" i="8"/>
  <c r="J23" i="12"/>
  <c r="J23" i="8"/>
  <c r="L22" i="12"/>
  <c r="L22" i="8"/>
  <c r="D22" i="12"/>
  <c r="D22" i="8"/>
  <c r="F21" i="12"/>
  <c r="F21" i="8"/>
  <c r="H20" i="12"/>
  <c r="H20" i="8"/>
  <c r="J19" i="12"/>
  <c r="J19" i="8"/>
  <c r="L18" i="12"/>
  <c r="L18" i="8"/>
  <c r="D18" i="12"/>
  <c r="D18" i="8"/>
  <c r="D217" i="8" s="1"/>
  <c r="F17" i="12"/>
  <c r="F17" i="8"/>
  <c r="H16" i="12"/>
  <c r="H16" i="8"/>
  <c r="J15" i="12"/>
  <c r="J15" i="8"/>
  <c r="L14" i="12"/>
  <c r="L14" i="8"/>
  <c r="L123" i="8" s="1"/>
  <c r="D14" i="12"/>
  <c r="D14" i="8"/>
  <c r="F13" i="12"/>
  <c r="F13" i="8"/>
  <c r="H12" i="12"/>
  <c r="H12" i="8"/>
  <c r="J11" i="12"/>
  <c r="J11" i="8"/>
  <c r="J183" i="8" s="1"/>
  <c r="L10" i="12"/>
  <c r="L10" i="8"/>
  <c r="D10" i="12"/>
  <c r="D10" i="8"/>
  <c r="F9" i="12"/>
  <c r="F9" i="8"/>
  <c r="H8" i="12"/>
  <c r="H8" i="8"/>
  <c r="J7" i="12"/>
  <c r="J7" i="8"/>
  <c r="L6" i="12"/>
  <c r="L6" i="8"/>
  <c r="D6" i="12"/>
  <c r="D6" i="8"/>
  <c r="F5" i="12"/>
  <c r="F5" i="8"/>
  <c r="F184" i="8" s="1"/>
  <c r="H4" i="12"/>
  <c r="H4" i="8"/>
  <c r="J3" i="12"/>
  <c r="J3" i="8"/>
  <c r="E184" i="8"/>
  <c r="E198" i="8"/>
  <c r="E205" i="8"/>
  <c r="E210" i="8"/>
  <c r="E219" i="8" s="1"/>
  <c r="G215" i="8"/>
  <c r="I181" i="8"/>
  <c r="G203" i="8"/>
  <c r="E194" i="8"/>
  <c r="I179" i="8"/>
  <c r="E182" i="8"/>
  <c r="E175" i="8"/>
  <c r="C198" i="8"/>
  <c r="G212" i="8"/>
  <c r="E215" i="8"/>
  <c r="E204" i="8"/>
  <c r="G201" i="8"/>
  <c r="L196" i="8"/>
  <c r="H112" i="7"/>
  <c r="E197" i="8"/>
  <c r="E202" i="8"/>
  <c r="E211" i="8"/>
  <c r="E200" i="8"/>
  <c r="E193" i="8"/>
  <c r="G184" i="8"/>
  <c r="G196" i="8"/>
  <c r="C202" i="8"/>
  <c r="G208" i="8"/>
  <c r="G217" i="8"/>
  <c r="G192" i="8"/>
  <c r="E217" i="8"/>
  <c r="J300" i="7"/>
  <c r="L326" i="7"/>
  <c r="F219" i="7"/>
  <c r="F222" i="7"/>
  <c r="I327" i="7"/>
  <c r="I219" i="7"/>
  <c r="I300" i="7" s="1"/>
  <c r="I222" i="7"/>
  <c r="J324" i="7"/>
  <c r="G219" i="7"/>
  <c r="L318" i="7"/>
  <c r="E219" i="7"/>
  <c r="E253" i="7" s="1"/>
  <c r="E222" i="7"/>
  <c r="J322" i="7"/>
  <c r="L321" i="7"/>
  <c r="F268" i="7"/>
  <c r="I310" i="7"/>
  <c r="F290" i="7"/>
  <c r="K219" i="7"/>
  <c r="F327" i="7"/>
  <c r="H326" i="7"/>
  <c r="J317" i="7"/>
  <c r="J219" i="7"/>
  <c r="J318" i="7" s="1"/>
  <c r="H293" i="7"/>
  <c r="H285" i="7"/>
  <c r="J272" i="7"/>
  <c r="J264" i="7"/>
  <c r="J260" i="7"/>
  <c r="F254" i="7"/>
  <c r="J252" i="7"/>
  <c r="J292" i="7"/>
  <c r="J284" i="7"/>
  <c r="J276" i="7"/>
  <c r="F270" i="7"/>
  <c r="H219" i="7"/>
  <c r="H318" i="7" s="1"/>
  <c r="I324" i="7"/>
  <c r="I320" i="7"/>
  <c r="I316" i="7"/>
  <c r="I312" i="7"/>
  <c r="E310" i="7"/>
  <c r="E306" i="7"/>
  <c r="I304" i="7"/>
  <c r="I296" i="7"/>
  <c r="E290" i="7"/>
  <c r="I288" i="7"/>
  <c r="E286" i="7"/>
  <c r="G281" i="7"/>
  <c r="I280" i="7"/>
  <c r="I272" i="7"/>
  <c r="I268" i="7"/>
  <c r="I264" i="7"/>
  <c r="E262" i="7"/>
  <c r="I252" i="7"/>
  <c r="I248" i="7"/>
  <c r="J319" i="7"/>
  <c r="L310" i="7"/>
  <c r="F309" i="7"/>
  <c r="J299" i="7"/>
  <c r="H296" i="7"/>
  <c r="J295" i="7"/>
  <c r="F285" i="7"/>
  <c r="L282" i="7"/>
  <c r="L278" i="7"/>
  <c r="H276" i="7"/>
  <c r="J271" i="7"/>
  <c r="H268" i="7"/>
  <c r="H264" i="7"/>
  <c r="J263" i="7"/>
  <c r="J255" i="7"/>
  <c r="H252" i="7"/>
  <c r="I315" i="7"/>
  <c r="I311" i="7"/>
  <c r="I307" i="7"/>
  <c r="G304" i="7"/>
  <c r="I303" i="7"/>
  <c r="I299" i="7"/>
  <c r="I295" i="7"/>
  <c r="E285" i="7"/>
  <c r="E277" i="7"/>
  <c r="G276" i="7"/>
  <c r="K274" i="7"/>
  <c r="E273" i="7"/>
  <c r="I263" i="7"/>
  <c r="I259" i="7"/>
  <c r="I251" i="7"/>
  <c r="E249" i="7"/>
  <c r="I247" i="7"/>
  <c r="E245" i="7"/>
  <c r="E241" i="7"/>
  <c r="I239" i="7"/>
  <c r="E237" i="7"/>
  <c r="I235" i="7"/>
  <c r="E233" i="7"/>
  <c r="I227" i="7"/>
  <c r="F316" i="7"/>
  <c r="J314" i="7"/>
  <c r="J302" i="7"/>
  <c r="F296" i="7"/>
  <c r="F292" i="7"/>
  <c r="H291" i="7"/>
  <c r="F284" i="7"/>
  <c r="J282" i="7"/>
  <c r="F280" i="7"/>
  <c r="L277" i="7"/>
  <c r="J262" i="7"/>
  <c r="F260" i="7"/>
  <c r="H259" i="7"/>
  <c r="L257" i="7"/>
  <c r="J250" i="7"/>
  <c r="F248" i="7"/>
  <c r="H247" i="7"/>
  <c r="J246" i="7"/>
  <c r="F244" i="7"/>
  <c r="J234" i="7"/>
  <c r="F312" i="7"/>
  <c r="J310" i="7"/>
  <c r="L219" i="7"/>
  <c r="L319" i="7" s="1"/>
  <c r="D219" i="7"/>
  <c r="E328" i="7"/>
  <c r="I326" i="7"/>
  <c r="E320" i="7"/>
  <c r="I318" i="7"/>
  <c r="K313" i="7"/>
  <c r="G311" i="7"/>
  <c r="I306" i="7"/>
  <c r="I302" i="7"/>
  <c r="E300" i="7"/>
  <c r="I298" i="7"/>
  <c r="E292" i="7"/>
  <c r="I290" i="7"/>
  <c r="E284" i="7"/>
  <c r="I274" i="7"/>
  <c r="E272" i="7"/>
  <c r="E268" i="7"/>
  <c r="E264" i="7"/>
  <c r="G263" i="7"/>
  <c r="E260" i="7"/>
  <c r="I238" i="7"/>
  <c r="J325" i="7"/>
  <c r="L316" i="7"/>
  <c r="F315" i="7"/>
  <c r="H310" i="7"/>
  <c r="J309" i="7"/>
  <c r="J301" i="7"/>
  <c r="H298" i="7"/>
  <c r="J297" i="7"/>
  <c r="F295" i="7"/>
  <c r="J293" i="7"/>
  <c r="F291" i="7"/>
  <c r="L288" i="7"/>
  <c r="F287" i="7"/>
  <c r="L284" i="7"/>
  <c r="F283" i="7"/>
  <c r="F279" i="7"/>
  <c r="J277" i="7"/>
  <c r="J273" i="7"/>
  <c r="F271" i="7"/>
  <c r="F267" i="7"/>
  <c r="L264" i="7"/>
  <c r="F263" i="7"/>
  <c r="L260" i="7"/>
  <c r="J257" i="7"/>
  <c r="L256" i="7"/>
  <c r="J253" i="7"/>
  <c r="F251" i="7"/>
  <c r="L232" i="7"/>
  <c r="L324" i="7"/>
  <c r="F323" i="7"/>
  <c r="J321" i="7"/>
  <c r="H314" i="7"/>
  <c r="I325" i="7"/>
  <c r="G322" i="7"/>
  <c r="E315" i="7"/>
  <c r="I313" i="7"/>
  <c r="E311" i="7"/>
  <c r="K308" i="7"/>
  <c r="E307" i="7"/>
  <c r="G302" i="7"/>
  <c r="I293" i="7"/>
  <c r="G286" i="7"/>
  <c r="I285" i="7"/>
  <c r="E283" i="7"/>
  <c r="I281" i="7"/>
  <c r="I277" i="7"/>
  <c r="E275" i="7"/>
  <c r="E271" i="7"/>
  <c r="G270" i="7"/>
  <c r="E267" i="7"/>
  <c r="G266" i="7"/>
  <c r="I265" i="7"/>
  <c r="E263" i="7"/>
  <c r="G262" i="7"/>
  <c r="E259" i="7"/>
  <c r="I257" i="7"/>
  <c r="K252" i="7"/>
  <c r="I241" i="7"/>
  <c r="E239" i="7"/>
  <c r="E231" i="7"/>
  <c r="L250" i="7"/>
  <c r="J247" i="7"/>
  <c r="F245" i="7"/>
  <c r="F241" i="7"/>
  <c r="J239" i="7"/>
  <c r="L238" i="7"/>
  <c r="F237" i="7"/>
  <c r="L234" i="7"/>
  <c r="F229" i="7"/>
  <c r="J227" i="7"/>
  <c r="H224" i="7"/>
  <c r="J223" i="7"/>
  <c r="L233" i="7"/>
  <c r="F232" i="7"/>
  <c r="L229" i="7"/>
  <c r="F224" i="7"/>
  <c r="H223" i="7"/>
  <c r="G259" i="7"/>
  <c r="E256" i="7"/>
  <c r="E252" i="7"/>
  <c r="I250" i="7"/>
  <c r="G247" i="7"/>
  <c r="E236" i="7"/>
  <c r="I234" i="7"/>
  <c r="G231" i="7"/>
  <c r="I230" i="7"/>
  <c r="E228" i="7"/>
  <c r="I226" i="7"/>
  <c r="E224" i="7"/>
  <c r="J249" i="7"/>
  <c r="F247" i="7"/>
  <c r="H246" i="7"/>
  <c r="L244" i="7"/>
  <c r="F243" i="7"/>
  <c r="J241" i="7"/>
  <c r="F239" i="7"/>
  <c r="H238" i="7"/>
  <c r="L236" i="7"/>
  <c r="F235" i="7"/>
  <c r="F231" i="7"/>
  <c r="H230" i="7"/>
  <c r="L228" i="7"/>
  <c r="F227" i="7"/>
  <c r="J225" i="7"/>
  <c r="F223" i="7"/>
  <c r="I253" i="7"/>
  <c r="E251" i="7"/>
  <c r="I249" i="7"/>
  <c r="G246" i="7"/>
  <c r="I245" i="7"/>
  <c r="E243" i="7"/>
  <c r="G238" i="7"/>
  <c r="I237" i="7"/>
  <c r="E235" i="7"/>
  <c r="G234" i="7"/>
  <c r="I233" i="7"/>
  <c r="E227" i="7"/>
  <c r="I225" i="7"/>
  <c r="E223" i="7"/>
  <c r="H245" i="7"/>
  <c r="J244" i="7"/>
  <c r="F242" i="7"/>
  <c r="H237" i="7"/>
  <c r="J236" i="7"/>
  <c r="F234" i="7"/>
  <c r="J232" i="7"/>
  <c r="F230" i="7"/>
  <c r="J228" i="7"/>
  <c r="D227" i="7"/>
  <c r="L223" i="7"/>
  <c r="G241" i="7"/>
  <c r="E238" i="7"/>
  <c r="I236" i="7"/>
  <c r="E234" i="7"/>
  <c r="I232" i="7"/>
  <c r="K231" i="7"/>
  <c r="E230" i="7"/>
  <c r="I224" i="7"/>
  <c r="K2" i="8"/>
  <c r="K2" i="12"/>
  <c r="I201" i="8"/>
  <c r="I200" i="8"/>
  <c r="I199" i="8"/>
  <c r="I198" i="8"/>
  <c r="I177" i="8"/>
  <c r="I157" i="8"/>
  <c r="I137" i="8"/>
  <c r="I136" i="8"/>
  <c r="I135" i="8"/>
  <c r="I134" i="8"/>
  <c r="I123" i="8"/>
  <c r="I117" i="8"/>
  <c r="I197" i="8"/>
  <c r="I196" i="8"/>
  <c r="I195" i="8"/>
  <c r="I175" i="8"/>
  <c r="I174" i="8"/>
  <c r="I156" i="8"/>
  <c r="I155" i="8"/>
  <c r="I154" i="8"/>
  <c r="I133" i="8"/>
  <c r="I132" i="8"/>
  <c r="I131" i="8"/>
  <c r="I122" i="8"/>
  <c r="I219" i="8" s="1"/>
  <c r="I116" i="8"/>
  <c r="I194" i="8"/>
  <c r="I173" i="8"/>
  <c r="I172" i="8"/>
  <c r="I171" i="8"/>
  <c r="I170" i="8"/>
  <c r="I153" i="8"/>
  <c r="I152" i="8"/>
  <c r="I151" i="8"/>
  <c r="I150" i="8"/>
  <c r="I130" i="8"/>
  <c r="I115" i="8"/>
  <c r="I214" i="8"/>
  <c r="I212" i="8"/>
  <c r="I211" i="8"/>
  <c r="I210" i="8"/>
  <c r="I193" i="8"/>
  <c r="I192" i="8"/>
  <c r="I191" i="8"/>
  <c r="I149" i="8"/>
  <c r="I148" i="8"/>
  <c r="I147" i="8"/>
  <c r="I146" i="8"/>
  <c r="I129" i="8"/>
  <c r="I128" i="8"/>
  <c r="I121" i="8"/>
  <c r="I114" i="8"/>
  <c r="I215" i="8"/>
  <c r="I213" i="8"/>
  <c r="I209" i="8"/>
  <c r="I208" i="8"/>
  <c r="I189" i="8"/>
  <c r="I169" i="8"/>
  <c r="I168" i="8"/>
  <c r="I167" i="8"/>
  <c r="I166" i="8"/>
  <c r="I145" i="8"/>
  <c r="I144" i="8"/>
  <c r="I127" i="8"/>
  <c r="I126" i="8"/>
  <c r="I120" i="8"/>
  <c r="I207" i="8"/>
  <c r="I188" i="8"/>
  <c r="I187" i="8"/>
  <c r="I186" i="8"/>
  <c r="I165" i="8"/>
  <c r="I164" i="8"/>
  <c r="I163" i="8"/>
  <c r="I143" i="8"/>
  <c r="I142" i="8"/>
  <c r="I119" i="8"/>
  <c r="I113" i="8"/>
  <c r="I205" i="8"/>
  <c r="I204" i="8"/>
  <c r="I203" i="8"/>
  <c r="I202" i="8"/>
  <c r="I185" i="8"/>
  <c r="I184" i="8"/>
  <c r="I183" i="8"/>
  <c r="I182" i="8"/>
  <c r="I162" i="8"/>
  <c r="I141" i="8"/>
  <c r="I140" i="8"/>
  <c r="I139" i="8"/>
  <c r="I138" i="8"/>
  <c r="I125" i="8"/>
  <c r="I118" i="8"/>
  <c r="I112" i="8"/>
  <c r="I111" i="8"/>
  <c r="I216" i="8"/>
  <c r="G216" i="8"/>
  <c r="I217" i="8"/>
  <c r="D215" i="8"/>
  <c r="C310" i="7"/>
  <c r="C309" i="7"/>
  <c r="C293" i="7"/>
  <c r="C265" i="7"/>
  <c r="C257" i="7"/>
  <c r="C241" i="7"/>
  <c r="C302" i="7"/>
  <c r="C314" i="7"/>
  <c r="C254" i="7"/>
  <c r="C304" i="7"/>
  <c r="C292" i="7"/>
  <c r="C284" i="7"/>
  <c r="C252" i="7"/>
  <c r="C248" i="7"/>
  <c r="C232" i="7"/>
  <c r="C290" i="7"/>
  <c r="C226" i="7"/>
  <c r="C315" i="7"/>
  <c r="C283" i="7"/>
  <c r="C271" i="7"/>
  <c r="C267" i="7"/>
  <c r="C239" i="7"/>
  <c r="C231" i="7"/>
  <c r="C230" i="7"/>
  <c r="C219" i="7"/>
  <c r="K227" i="4"/>
  <c r="F226" i="4"/>
  <c r="H233" i="4"/>
  <c r="H257" i="4"/>
  <c r="D259" i="4"/>
  <c r="L263" i="4"/>
  <c r="H265" i="4"/>
  <c r="F270" i="4"/>
  <c r="D275" i="4"/>
  <c r="J276" i="4"/>
  <c r="L279" i="4"/>
  <c r="H281" i="4"/>
  <c r="D283" i="4"/>
  <c r="F286" i="4"/>
  <c r="H289" i="4"/>
  <c r="K223" i="4"/>
  <c r="F234" i="4"/>
  <c r="D243" i="4"/>
  <c r="D251" i="4"/>
  <c r="H219" i="4"/>
  <c r="H253" i="4" s="1"/>
  <c r="J225" i="4"/>
  <c r="D228" i="4"/>
  <c r="H234" i="4"/>
  <c r="D236" i="4"/>
  <c r="J237" i="4"/>
  <c r="J241" i="4"/>
  <c r="F243" i="4"/>
  <c r="J245" i="4"/>
  <c r="L248" i="4"/>
  <c r="H250" i="4"/>
  <c r="D252" i="4"/>
  <c r="F255" i="4"/>
  <c r="L256" i="4"/>
  <c r="L264" i="4"/>
  <c r="J277" i="4"/>
  <c r="E219" i="4"/>
  <c r="F222" i="4"/>
  <c r="F219" i="4"/>
  <c r="F262" i="4" s="1"/>
  <c r="D239" i="4"/>
  <c r="F246" i="4"/>
  <c r="F254" i="4"/>
  <c r="F227" i="4"/>
  <c r="H230" i="4"/>
  <c r="J233" i="4"/>
  <c r="K277" i="4"/>
  <c r="I224" i="4"/>
  <c r="L231" i="4"/>
  <c r="L239" i="4"/>
  <c r="L247" i="4"/>
  <c r="J252" i="4"/>
  <c r="J222" i="4"/>
  <c r="J219" i="4"/>
  <c r="F224" i="4"/>
  <c r="F228" i="4"/>
  <c r="J234" i="4"/>
  <c r="F236" i="4"/>
  <c r="D237" i="4"/>
  <c r="H239" i="4"/>
  <c r="D241" i="4"/>
  <c r="H243" i="4"/>
  <c r="F244" i="4"/>
  <c r="D245" i="4"/>
  <c r="J246" i="4"/>
  <c r="F248" i="4"/>
  <c r="J250" i="4"/>
  <c r="F252" i="4"/>
  <c r="L253" i="4"/>
  <c r="J254" i="4"/>
  <c r="D257" i="4"/>
  <c r="J258" i="4"/>
  <c r="F260" i="4"/>
  <c r="J228" i="4"/>
  <c r="J232" i="4"/>
  <c r="J236" i="4"/>
  <c r="J244" i="4"/>
  <c r="J248" i="4"/>
  <c r="J268" i="4"/>
  <c r="L225" i="4"/>
  <c r="D229" i="4"/>
  <c r="J230" i="4"/>
  <c r="F232" i="4"/>
  <c r="H235" i="4"/>
  <c r="H247" i="4"/>
  <c r="E230" i="4"/>
  <c r="D219" i="4"/>
  <c r="D224" i="4" s="1"/>
  <c r="D222" i="4"/>
  <c r="L219" i="4"/>
  <c r="L222" i="4"/>
  <c r="H224" i="4"/>
  <c r="D226" i="4"/>
  <c r="J227" i="4"/>
  <c r="H228" i="4"/>
  <c r="F229" i="4"/>
  <c r="D230" i="4"/>
  <c r="J231" i="4"/>
  <c r="F233" i="4"/>
  <c r="D234" i="4"/>
  <c r="L234" i="4"/>
  <c r="J235" i="4"/>
  <c r="H236" i="4"/>
  <c r="D238" i="4"/>
  <c r="L238" i="4"/>
  <c r="J239" i="4"/>
  <c r="F241" i="4"/>
  <c r="D242" i="4"/>
  <c r="L242" i="4"/>
  <c r="J243" i="4"/>
  <c r="F245" i="4"/>
  <c r="D246" i="4"/>
  <c r="J247" i="4"/>
  <c r="H248" i="4"/>
  <c r="F249" i="4"/>
  <c r="D250" i="4"/>
  <c r="J251" i="4"/>
  <c r="D254" i="4"/>
  <c r="J255" i="4"/>
  <c r="F257" i="4"/>
  <c r="J259" i="4"/>
  <c r="I228" i="4"/>
  <c r="I236" i="4"/>
  <c r="E238" i="4"/>
  <c r="G241" i="4"/>
  <c r="I248" i="4"/>
  <c r="E250" i="4"/>
  <c r="K251" i="4"/>
  <c r="K255" i="4"/>
  <c r="G257" i="4"/>
  <c r="I260" i="4"/>
  <c r="I264" i="4"/>
  <c r="E266" i="4"/>
  <c r="K267" i="4"/>
  <c r="C271" i="4"/>
  <c r="I272" i="4"/>
  <c r="E274" i="4"/>
  <c r="G277" i="4"/>
  <c r="C279" i="4"/>
  <c r="I280" i="4"/>
  <c r="I284" i="4"/>
  <c r="E286" i="4"/>
  <c r="E290" i="4"/>
  <c r="G293" i="4"/>
  <c r="K295" i="4"/>
  <c r="G297" i="4"/>
  <c r="G305" i="4"/>
  <c r="K307" i="4"/>
  <c r="C311" i="4"/>
  <c r="I312" i="4"/>
  <c r="C315" i="4"/>
  <c r="K319" i="4"/>
  <c r="G321" i="4"/>
  <c r="C323" i="4"/>
  <c r="K327" i="4"/>
  <c r="G222" i="4"/>
  <c r="C224" i="4"/>
  <c r="K228" i="4"/>
  <c r="G230" i="4"/>
  <c r="C232" i="4"/>
  <c r="C236" i="4"/>
  <c r="I237" i="4"/>
  <c r="E239" i="4"/>
  <c r="K244" i="4"/>
  <c r="G246" i="4"/>
  <c r="I249" i="4"/>
  <c r="E251" i="4"/>
  <c r="K252" i="4"/>
  <c r="C256" i="4"/>
  <c r="I257" i="4"/>
  <c r="E259" i="4"/>
  <c r="G262" i="4"/>
  <c r="C264" i="4"/>
  <c r="I265" i="4"/>
  <c r="K268" i="4"/>
  <c r="G270" i="4"/>
  <c r="C272" i="4"/>
  <c r="I277" i="4"/>
  <c r="E279" i="4"/>
  <c r="K280" i="4"/>
  <c r="C284" i="4"/>
  <c r="I285" i="4"/>
  <c r="K288" i="4"/>
  <c r="C292" i="4"/>
  <c r="E295" i="4"/>
  <c r="G298" i="4"/>
  <c r="I309" i="4"/>
  <c r="K312" i="4"/>
  <c r="J257" i="4"/>
  <c r="F259" i="4"/>
  <c r="D260" i="4"/>
  <c r="L260" i="4"/>
  <c r="F263" i="4"/>
  <c r="D264" i="4"/>
  <c r="J265" i="4"/>
  <c r="F267" i="4"/>
  <c r="L268" i="4"/>
  <c r="J269" i="4"/>
  <c r="D272" i="4"/>
  <c r="J273" i="4"/>
  <c r="F275" i="4"/>
  <c r="H278" i="4"/>
  <c r="F279" i="4"/>
  <c r="D280" i="4"/>
  <c r="J281" i="4"/>
  <c r="H282" i="4"/>
  <c r="F283" i="4"/>
  <c r="L284" i="4"/>
  <c r="J285" i="4"/>
  <c r="H286" i="4"/>
  <c r="L288" i="4"/>
  <c r="J289" i="4"/>
  <c r="F291" i="4"/>
  <c r="D292" i="4"/>
  <c r="L292" i="4"/>
  <c r="H294" i="4"/>
  <c r="F295" i="4"/>
  <c r="D296" i="4"/>
  <c r="J297" i="4"/>
  <c r="L300" i="4"/>
  <c r="H302" i="4"/>
  <c r="D304" i="4"/>
  <c r="L304" i="4"/>
  <c r="J305" i="4"/>
  <c r="F307" i="4"/>
  <c r="L308" i="4"/>
  <c r="F311" i="4"/>
  <c r="J313" i="4"/>
  <c r="F315" i="4"/>
  <c r="D316" i="4"/>
  <c r="I222" i="4"/>
  <c r="I219" i="4"/>
  <c r="I240" i="4" s="1"/>
  <c r="K225" i="4"/>
  <c r="G227" i="4"/>
  <c r="C229" i="4"/>
  <c r="E232" i="4"/>
  <c r="K233" i="4"/>
  <c r="I234" i="4"/>
  <c r="G235" i="4"/>
  <c r="I238" i="4"/>
  <c r="C241" i="4"/>
  <c r="I242" i="4"/>
  <c r="K245" i="4"/>
  <c r="G247" i="4"/>
  <c r="C249" i="4"/>
  <c r="E252" i="4"/>
  <c r="I254" i="4"/>
  <c r="E256" i="4"/>
  <c r="G259" i="4"/>
  <c r="I262" i="4"/>
  <c r="E264" i="4"/>
  <c r="C269" i="4"/>
  <c r="E272" i="4"/>
  <c r="K273" i="4"/>
  <c r="G279" i="4"/>
  <c r="K281" i="4"/>
  <c r="I282" i="4"/>
  <c r="G283" i="4"/>
  <c r="G295" i="4"/>
  <c r="I298" i="4"/>
  <c r="K301" i="4"/>
  <c r="I314" i="4"/>
  <c r="G327" i="4"/>
  <c r="J262" i="4"/>
  <c r="H263" i="4"/>
  <c r="F264" i="4"/>
  <c r="D265" i="4"/>
  <c r="L265" i="4"/>
  <c r="J266" i="4"/>
  <c r="F268" i="4"/>
  <c r="D269" i="4"/>
  <c r="L269" i="4"/>
  <c r="H271" i="4"/>
  <c r="F272" i="4"/>
  <c r="D273" i="4"/>
  <c r="L273" i="4"/>
  <c r="J274" i="4"/>
  <c r="H275" i="4"/>
  <c r="F276" i="4"/>
  <c r="D277" i="4"/>
  <c r="L277" i="4"/>
  <c r="J278" i="4"/>
  <c r="H279" i="4"/>
  <c r="F280" i="4"/>
  <c r="D281" i="4"/>
  <c r="L281" i="4"/>
  <c r="J282" i="4"/>
  <c r="H283" i="4"/>
  <c r="F284" i="4"/>
  <c r="D285" i="4"/>
  <c r="L285" i="4"/>
  <c r="J286" i="4"/>
  <c r="J318" i="4"/>
  <c r="H319" i="4"/>
  <c r="L321" i="4"/>
  <c r="L325" i="4"/>
  <c r="G219" i="4"/>
  <c r="G229" i="4" s="1"/>
  <c r="C222" i="4"/>
  <c r="C219" i="4"/>
  <c r="C313" i="4" s="1"/>
  <c r="K219" i="4"/>
  <c r="K271" i="4" s="1"/>
  <c r="I223" i="4"/>
  <c r="C226" i="4"/>
  <c r="K226" i="4"/>
  <c r="I227" i="4"/>
  <c r="K230" i="4"/>
  <c r="I231" i="4"/>
  <c r="G232" i="4"/>
  <c r="C234" i="4"/>
  <c r="K234" i="4"/>
  <c r="I235" i="4"/>
  <c r="E237" i="4"/>
  <c r="K238" i="4"/>
  <c r="I239" i="4"/>
  <c r="E241" i="4"/>
  <c r="C242" i="4"/>
  <c r="K242" i="4"/>
  <c r="I243" i="4"/>
  <c r="G244" i="4"/>
  <c r="C246" i="4"/>
  <c r="K246" i="4"/>
  <c r="I247" i="4"/>
  <c r="G248" i="4"/>
  <c r="K250" i="4"/>
  <c r="I251" i="4"/>
  <c r="G252" i="4"/>
  <c r="C254" i="4"/>
  <c r="K254" i="4"/>
  <c r="I255" i="4"/>
  <c r="K258" i="4"/>
  <c r="I259" i="4"/>
  <c r="G260" i="4"/>
  <c r="C262" i="4"/>
  <c r="K262" i="4"/>
  <c r="I263" i="4"/>
  <c r="C266" i="4"/>
  <c r="K266" i="4"/>
  <c r="I267" i="4"/>
  <c r="G268" i="4"/>
  <c r="E269" i="4"/>
  <c r="I271" i="4"/>
  <c r="C274" i="4"/>
  <c r="K274" i="4"/>
  <c r="I275" i="4"/>
  <c r="G276" i="4"/>
  <c r="E277" i="4"/>
  <c r="C278" i="4"/>
  <c r="K278" i="4"/>
  <c r="I279" i="4"/>
  <c r="G280" i="4"/>
  <c r="C282" i="4"/>
  <c r="K282" i="4"/>
  <c r="I283" i="4"/>
  <c r="G284" i="4"/>
  <c r="K286" i="4"/>
  <c r="C290" i="4"/>
  <c r="K290" i="4"/>
  <c r="I291" i="4"/>
  <c r="G292" i="4"/>
  <c r="E293" i="4"/>
  <c r="K294" i="4"/>
  <c r="L258" i="4"/>
  <c r="H260" i="4"/>
  <c r="D262" i="4"/>
  <c r="L262" i="4"/>
  <c r="J263" i="4"/>
  <c r="H264" i="4"/>
  <c r="F265" i="4"/>
  <c r="D266" i="4"/>
  <c r="L266" i="4"/>
  <c r="J267" i="4"/>
  <c r="H268" i="4"/>
  <c r="F269" i="4"/>
  <c r="J271" i="4"/>
  <c r="H272" i="4"/>
  <c r="F273" i="4"/>
  <c r="D274" i="4"/>
  <c r="L274" i="4"/>
  <c r="J275" i="4"/>
  <c r="H276" i="4"/>
  <c r="F277" i="4"/>
  <c r="D278" i="4"/>
  <c r="L278" i="4"/>
  <c r="J279" i="4"/>
  <c r="H280" i="4"/>
  <c r="D282" i="4"/>
  <c r="L282" i="4"/>
  <c r="J283" i="4"/>
  <c r="H284" i="4"/>
  <c r="F285" i="4"/>
  <c r="D286" i="4"/>
  <c r="L286" i="4"/>
  <c r="D290" i="4"/>
  <c r="L290" i="4"/>
  <c r="J291" i="4"/>
  <c r="H292" i="4"/>
  <c r="F293" i="4"/>
  <c r="L294" i="4"/>
  <c r="J295" i="4"/>
  <c r="H296" i="4"/>
  <c r="F297" i="4"/>
  <c r="D298" i="4"/>
  <c r="L298" i="4"/>
  <c r="J299" i="4"/>
  <c r="H300" i="4"/>
  <c r="D302" i="4"/>
  <c r="L302" i="4"/>
  <c r="J303" i="4"/>
  <c r="H304" i="4"/>
  <c r="F305" i="4"/>
  <c r="L306" i="4"/>
  <c r="J307" i="4"/>
  <c r="H308" i="4"/>
  <c r="F309" i="4"/>
  <c r="D310" i="4"/>
  <c r="L310" i="4"/>
  <c r="J311" i="4"/>
  <c r="H312" i="4"/>
  <c r="D314" i="4"/>
  <c r="L314" i="4"/>
  <c r="J315" i="4"/>
  <c r="H316" i="4"/>
  <c r="L318" i="4"/>
  <c r="J319" i="4"/>
  <c r="H320" i="4"/>
  <c r="F321" i="4"/>
  <c r="D322" i="4"/>
  <c r="L322" i="4"/>
  <c r="J323" i="4"/>
  <c r="H324" i="4"/>
  <c r="D326" i="4"/>
  <c r="L326" i="4"/>
  <c r="J327" i="4"/>
  <c r="H328" i="4"/>
  <c r="F290" i="4"/>
  <c r="D291" i="4"/>
  <c r="L291" i="4"/>
  <c r="J292" i="4"/>
  <c r="H293" i="4"/>
  <c r="D295" i="4"/>
  <c r="L295" i="4"/>
  <c r="J296" i="4"/>
  <c r="H297" i="4"/>
  <c r="F298" i="4"/>
  <c r="L299" i="4"/>
  <c r="J300" i="4"/>
  <c r="F302" i="4"/>
  <c r="J304" i="4"/>
  <c r="H305" i="4"/>
  <c r="F306" i="4"/>
  <c r="D307" i="4"/>
  <c r="L307" i="4"/>
  <c r="J308" i="4"/>
  <c r="H309" i="4"/>
  <c r="F310" i="4"/>
  <c r="D311" i="4"/>
  <c r="L311" i="4"/>
  <c r="J312" i="4"/>
  <c r="F314" i="4"/>
  <c r="D315" i="4"/>
  <c r="L315" i="4"/>
  <c r="J316" i="4"/>
  <c r="D319" i="4"/>
  <c r="L319" i="4"/>
  <c r="J320" i="4"/>
  <c r="H321" i="4"/>
  <c r="F322" i="4"/>
  <c r="D323" i="4"/>
  <c r="L323" i="4"/>
  <c r="J324" i="4"/>
  <c r="F326" i="4"/>
  <c r="L327" i="4"/>
  <c r="J328" i="4"/>
  <c r="K292" i="4"/>
  <c r="G294" i="4"/>
  <c r="C296" i="4"/>
  <c r="I297" i="4"/>
  <c r="K300" i="4"/>
  <c r="G302" i="4"/>
  <c r="C304" i="4"/>
  <c r="I305" i="4"/>
  <c r="K308" i="4"/>
  <c r="G310" i="4"/>
  <c r="I313" i="4"/>
  <c r="E315" i="4"/>
  <c r="C316" i="4"/>
  <c r="K316" i="4"/>
  <c r="C320" i="4"/>
  <c r="K320" i="4"/>
  <c r="I321" i="4"/>
  <c r="G322" i="4"/>
  <c r="E323" i="4"/>
  <c r="K324" i="4"/>
  <c r="I325" i="4"/>
  <c r="G326" i="4"/>
  <c r="C328" i="4"/>
  <c r="K328" i="4"/>
  <c r="L316" i="4"/>
  <c r="F319" i="4"/>
  <c r="D320" i="4"/>
  <c r="L320" i="4"/>
  <c r="J321" i="4"/>
  <c r="H322" i="4"/>
  <c r="F323" i="4"/>
  <c r="L324" i="4"/>
  <c r="J325" i="4"/>
  <c r="H326" i="4"/>
  <c r="D328" i="4"/>
  <c r="L328" i="4"/>
  <c r="C285" i="4"/>
  <c r="I286" i="4"/>
  <c r="K289" i="4"/>
  <c r="G291" i="4"/>
  <c r="C293" i="4"/>
  <c r="I294" i="4"/>
  <c r="E296" i="4"/>
  <c r="K297" i="4"/>
  <c r="I302" i="4"/>
  <c r="K305" i="4"/>
  <c r="G307" i="4"/>
  <c r="C309" i="4"/>
  <c r="I310" i="4"/>
  <c r="K313" i="4"/>
  <c r="G315" i="4"/>
  <c r="E320" i="4"/>
  <c r="K321" i="4"/>
  <c r="G323" i="4"/>
  <c r="I326" i="4"/>
  <c r="E328" i="4"/>
  <c r="L289" i="4"/>
  <c r="J290" i="4"/>
  <c r="H291" i="4"/>
  <c r="F292" i="4"/>
  <c r="D293" i="4"/>
  <c r="L293" i="4"/>
  <c r="J294" i="4"/>
  <c r="H295" i="4"/>
  <c r="F296" i="4"/>
  <c r="J298" i="4"/>
  <c r="H299" i="4"/>
  <c r="F300" i="4"/>
  <c r="L301" i="4"/>
  <c r="J302" i="4"/>
  <c r="H303" i="4"/>
  <c r="F304" i="4"/>
  <c r="L305" i="4"/>
  <c r="J306" i="4"/>
  <c r="H307" i="4"/>
  <c r="F308" i="4"/>
  <c r="D309" i="4"/>
  <c r="L309" i="4"/>
  <c r="J310" i="4"/>
  <c r="H311" i="4"/>
  <c r="D313" i="4"/>
  <c r="L313" i="4"/>
  <c r="J314" i="4"/>
  <c r="H315" i="4"/>
  <c r="L317" i="4"/>
  <c r="F320" i="4"/>
  <c r="H323" i="4"/>
  <c r="F324" i="4"/>
  <c r="J326" i="4"/>
  <c r="H327" i="4"/>
  <c r="I295" i="4"/>
  <c r="G296" i="4"/>
  <c r="C298" i="4"/>
  <c r="K298" i="4"/>
  <c r="I299" i="4"/>
  <c r="G300" i="4"/>
  <c r="C302" i="4"/>
  <c r="K302" i="4"/>
  <c r="I303" i="4"/>
  <c r="G304" i="4"/>
  <c r="C306" i="4"/>
  <c r="K306" i="4"/>
  <c r="I307" i="4"/>
  <c r="G308" i="4"/>
  <c r="E309" i="4"/>
  <c r="C310" i="4"/>
  <c r="K310" i="4"/>
  <c r="I311" i="4"/>
  <c r="G312" i="4"/>
  <c r="C314" i="4"/>
  <c r="K314" i="4"/>
  <c r="I315" i="4"/>
  <c r="G316" i="4"/>
  <c r="K318" i="4"/>
  <c r="I319" i="4"/>
  <c r="G320" i="4"/>
  <c r="C322" i="4"/>
  <c r="K322" i="4"/>
  <c r="I323" i="4"/>
  <c r="G324" i="4"/>
  <c r="C326" i="4"/>
  <c r="K326" i="4"/>
  <c r="I327" i="4"/>
  <c r="G328" i="4"/>
  <c r="G303" i="9"/>
  <c r="G263" i="9"/>
  <c r="H227" i="9"/>
  <c r="L229" i="9"/>
  <c r="L233" i="9"/>
  <c r="F248" i="9"/>
  <c r="J250" i="9"/>
  <c r="H255" i="9"/>
  <c r="E219" i="9"/>
  <c r="K223" i="9"/>
  <c r="G233" i="9"/>
  <c r="C239" i="9"/>
  <c r="E242" i="9"/>
  <c r="G249" i="9"/>
  <c r="F219" i="9"/>
  <c r="F222" i="9" s="1"/>
  <c r="H233" i="9"/>
  <c r="L239" i="9"/>
  <c r="G230" i="9"/>
  <c r="G234" i="9"/>
  <c r="E243" i="9"/>
  <c r="C260" i="9"/>
  <c r="C223" i="9"/>
  <c r="E226" i="9"/>
  <c r="G229" i="9"/>
  <c r="G241" i="9"/>
  <c r="C243" i="9"/>
  <c r="E246" i="9"/>
  <c r="E258" i="9"/>
  <c r="K267" i="9"/>
  <c r="D227" i="9"/>
  <c r="F234" i="9"/>
  <c r="L235" i="9"/>
  <c r="D239" i="9"/>
  <c r="D251" i="9"/>
  <c r="H222" i="9"/>
  <c r="H234" i="9"/>
  <c r="D260" i="9"/>
  <c r="E224" i="9"/>
  <c r="G227" i="9"/>
  <c r="C229" i="9"/>
  <c r="K229" i="9"/>
  <c r="G231" i="9"/>
  <c r="G235" i="9"/>
  <c r="C237" i="9"/>
  <c r="K237" i="9"/>
  <c r="G239" i="9"/>
  <c r="G243" i="9"/>
  <c r="E244" i="9"/>
  <c r="C245" i="9"/>
  <c r="I246" i="9"/>
  <c r="G247" i="9"/>
  <c r="G251" i="9"/>
  <c r="C253" i="9"/>
  <c r="G255" i="9"/>
  <c r="C257" i="9"/>
  <c r="K257" i="9"/>
  <c r="G259" i="9"/>
  <c r="C265" i="9"/>
  <c r="K265" i="9"/>
  <c r="G267" i="9"/>
  <c r="G271" i="9"/>
  <c r="E272" i="9"/>
  <c r="C273" i="9"/>
  <c r="I274" i="9"/>
  <c r="G275" i="9"/>
  <c r="G279" i="9"/>
  <c r="C281" i="9"/>
  <c r="K293" i="9"/>
  <c r="G295" i="9"/>
  <c r="E300" i="9"/>
  <c r="G311" i="9"/>
  <c r="C313" i="9"/>
  <c r="G319" i="9"/>
  <c r="G327" i="9"/>
  <c r="G237" i="9"/>
  <c r="G223" i="9"/>
  <c r="E232" i="9"/>
  <c r="J219" i="9"/>
  <c r="F232" i="9"/>
  <c r="H251" i="9"/>
  <c r="L257" i="9"/>
  <c r="H267" i="9"/>
  <c r="D269" i="9"/>
  <c r="H275" i="9"/>
  <c r="F276" i="9"/>
  <c r="F284" i="9"/>
  <c r="H219" i="9"/>
  <c r="H245" i="9" s="1"/>
  <c r="I222" i="9"/>
  <c r="I219" i="9"/>
  <c r="I250" i="9" s="1"/>
  <c r="H235" i="9"/>
  <c r="D241" i="9"/>
  <c r="D245" i="9"/>
  <c r="D257" i="9"/>
  <c r="H259" i="9"/>
  <c r="D273" i="9"/>
  <c r="C222" i="9"/>
  <c r="C219" i="9"/>
  <c r="C256" i="9" s="1"/>
  <c r="K219" i="9"/>
  <c r="K240" i="9" s="1"/>
  <c r="I223" i="9"/>
  <c r="G224" i="9"/>
  <c r="K226" i="9"/>
  <c r="G228" i="9"/>
  <c r="C230" i="9"/>
  <c r="K230" i="9"/>
  <c r="I231" i="9"/>
  <c r="G232" i="9"/>
  <c r="E233" i="9"/>
  <c r="C234" i="9"/>
  <c r="G236" i="9"/>
  <c r="E237" i="9"/>
  <c r="C238" i="9"/>
  <c r="C242" i="9"/>
  <c r="G244" i="9"/>
  <c r="E245" i="9"/>
  <c r="C246" i="9"/>
  <c r="K246" i="9"/>
  <c r="G248" i="9"/>
  <c r="C250" i="9"/>
  <c r="K250" i="9"/>
  <c r="I251" i="9"/>
  <c r="G252" i="9"/>
  <c r="C254" i="9"/>
  <c r="G256" i="9"/>
  <c r="K258" i="9"/>
  <c r="I259" i="9"/>
  <c r="G260" i="9"/>
  <c r="C262" i="9"/>
  <c r="G264" i="9"/>
  <c r="C266" i="9"/>
  <c r="K266" i="9"/>
  <c r="G268" i="9"/>
  <c r="G272" i="9"/>
  <c r="C274" i="9"/>
  <c r="K274" i="9"/>
  <c r="G276" i="9"/>
  <c r="C278" i="9"/>
  <c r="G280" i="9"/>
  <c r="C282" i="9"/>
  <c r="I283" i="9"/>
  <c r="G284" i="9"/>
  <c r="D219" i="9"/>
  <c r="D231" i="9" s="1"/>
  <c r="L219" i="9"/>
  <c r="L237" i="9" s="1"/>
  <c r="D226" i="9"/>
  <c r="H228" i="9"/>
  <c r="D230" i="9"/>
  <c r="L230" i="9"/>
  <c r="H232" i="9"/>
  <c r="H236" i="9"/>
  <c r="F237" i="9"/>
  <c r="H240" i="9"/>
  <c r="D242" i="9"/>
  <c r="L242" i="9"/>
  <c r="F245" i="9"/>
  <c r="H248" i="9"/>
  <c r="F249" i="9"/>
  <c r="D250" i="9"/>
  <c r="H252" i="9"/>
  <c r="H256" i="9"/>
  <c r="F257" i="9"/>
  <c r="J259" i="9"/>
  <c r="H260" i="9"/>
  <c r="H264" i="9"/>
  <c r="F265" i="9"/>
  <c r="H268" i="9"/>
  <c r="H272" i="9"/>
  <c r="D274" i="9"/>
  <c r="L274" i="9"/>
  <c r="H276" i="9"/>
  <c r="H280" i="9"/>
  <c r="F281" i="9"/>
  <c r="D282" i="9"/>
  <c r="H292" i="9"/>
  <c r="H300" i="9"/>
  <c r="D302" i="9"/>
  <c r="L306" i="9"/>
  <c r="H308" i="9"/>
  <c r="F321" i="9"/>
  <c r="H324" i="9"/>
  <c r="C251" i="9"/>
  <c r="G253" i="9"/>
  <c r="C255" i="9"/>
  <c r="I256" i="9"/>
  <c r="G257" i="9"/>
  <c r="C259" i="9"/>
  <c r="K263" i="9"/>
  <c r="G265" i="9"/>
  <c r="E266" i="9"/>
  <c r="C267" i="9"/>
  <c r="I268" i="9"/>
  <c r="G269" i="9"/>
  <c r="C271" i="9"/>
  <c r="K271" i="9"/>
  <c r="G273" i="9"/>
  <c r="E274" i="9"/>
  <c r="C275" i="9"/>
  <c r="I276" i="9"/>
  <c r="G277" i="9"/>
  <c r="C279" i="9"/>
  <c r="K279" i="9"/>
  <c r="G281" i="9"/>
  <c r="E282" i="9"/>
  <c r="C283" i="9"/>
  <c r="K283" i="9"/>
  <c r="G285" i="9"/>
  <c r="G289" i="9"/>
  <c r="E290" i="9"/>
  <c r="C291" i="9"/>
  <c r="K291" i="9"/>
  <c r="G293" i="9"/>
  <c r="C295" i="9"/>
  <c r="K295" i="9"/>
  <c r="I296" i="9"/>
  <c r="G297" i="9"/>
  <c r="K299" i="9"/>
  <c r="G305" i="9"/>
  <c r="E306" i="9"/>
  <c r="C307" i="9"/>
  <c r="I308" i="9"/>
  <c r="G309" i="9"/>
  <c r="C311" i="9"/>
  <c r="K311" i="9"/>
  <c r="I312" i="9"/>
  <c r="E314" i="9"/>
  <c r="C315" i="9"/>
  <c r="K315" i="9"/>
  <c r="C319" i="9"/>
  <c r="K319" i="9"/>
  <c r="G321" i="9"/>
  <c r="E322" i="9"/>
  <c r="C323" i="9"/>
  <c r="K323" i="9"/>
  <c r="K327" i="9"/>
  <c r="D247" i="9"/>
  <c r="L247" i="9"/>
  <c r="H249" i="9"/>
  <c r="H253" i="9"/>
  <c r="F254" i="9"/>
  <c r="D255" i="9"/>
  <c r="H257" i="9"/>
  <c r="D259" i="9"/>
  <c r="H261" i="9"/>
  <c r="D263" i="9"/>
  <c r="H265" i="9"/>
  <c r="D267" i="9"/>
  <c r="L267" i="9"/>
  <c r="H269" i="9"/>
  <c r="D271" i="9"/>
  <c r="H273" i="9"/>
  <c r="F274" i="9"/>
  <c r="D275" i="9"/>
  <c r="L275" i="9"/>
  <c r="H277" i="9"/>
  <c r="D279" i="9"/>
  <c r="L279" i="9"/>
  <c r="H281" i="9"/>
  <c r="F282" i="9"/>
  <c r="D283" i="9"/>
  <c r="H285" i="9"/>
  <c r="F286" i="9"/>
  <c r="H289" i="9"/>
  <c r="D291" i="9"/>
  <c r="H293" i="9"/>
  <c r="D295" i="9"/>
  <c r="L295" i="9"/>
  <c r="H297" i="9"/>
  <c r="J304" i="9"/>
  <c r="H305" i="9"/>
  <c r="D307" i="9"/>
  <c r="H309" i="9"/>
  <c r="D311" i="9"/>
  <c r="L311" i="9"/>
  <c r="H313" i="9"/>
  <c r="D315" i="9"/>
  <c r="D319" i="9"/>
  <c r="L319" i="9"/>
  <c r="H321" i="9"/>
  <c r="D323" i="9"/>
  <c r="H325" i="9"/>
  <c r="F326" i="9"/>
  <c r="G222" i="9"/>
  <c r="C224" i="9"/>
  <c r="K224" i="9"/>
  <c r="I225" i="9"/>
  <c r="G226" i="9"/>
  <c r="K228" i="9"/>
  <c r="C232" i="9"/>
  <c r="K232" i="9"/>
  <c r="I233" i="9"/>
  <c r="E235" i="9"/>
  <c r="C236" i="9"/>
  <c r="I237" i="9"/>
  <c r="G238" i="9"/>
  <c r="C240" i="9"/>
  <c r="G242" i="9"/>
  <c r="C244" i="9"/>
  <c r="K244" i="9"/>
  <c r="I245" i="9"/>
  <c r="G246" i="9"/>
  <c r="C248" i="9"/>
  <c r="K248" i="9"/>
  <c r="G250" i="9"/>
  <c r="E251" i="9"/>
  <c r="C252" i="9"/>
  <c r="K252" i="9"/>
  <c r="G254" i="9"/>
  <c r="K256" i="9"/>
  <c r="G258" i="9"/>
  <c r="E259" i="9"/>
  <c r="K260" i="9"/>
  <c r="G262" i="9"/>
  <c r="C264" i="9"/>
  <c r="K264" i="9"/>
  <c r="G266" i="9"/>
  <c r="E267" i="9"/>
  <c r="C268" i="9"/>
  <c r="K268" i="9"/>
  <c r="G270" i="9"/>
  <c r="C272" i="9"/>
  <c r="I273" i="9"/>
  <c r="G274" i="9"/>
  <c r="I277" i="9"/>
  <c r="G278" i="9"/>
  <c r="C280" i="9"/>
  <c r="K280" i="9"/>
  <c r="I281" i="9"/>
  <c r="G282" i="9"/>
  <c r="C284" i="9"/>
  <c r="K284" i="9"/>
  <c r="D224" i="9"/>
  <c r="L224" i="9"/>
  <c r="H226" i="9"/>
  <c r="F227" i="9"/>
  <c r="H230" i="9"/>
  <c r="L232" i="9"/>
  <c r="D236" i="9"/>
  <c r="F239" i="9"/>
  <c r="H242" i="9"/>
  <c r="F243" i="9"/>
  <c r="D244" i="9"/>
  <c r="H246" i="9"/>
  <c r="D248" i="9"/>
  <c r="L248" i="9"/>
  <c r="H250" i="9"/>
  <c r="D252" i="9"/>
  <c r="H254" i="9"/>
  <c r="D256" i="9"/>
  <c r="L256" i="9"/>
  <c r="H258" i="9"/>
  <c r="F259" i="9"/>
  <c r="L260" i="9"/>
  <c r="H262" i="9"/>
  <c r="D264" i="9"/>
  <c r="L264" i="9"/>
  <c r="H266" i="9"/>
  <c r="F267" i="9"/>
  <c r="D268" i="9"/>
  <c r="L268" i="9"/>
  <c r="D272" i="9"/>
  <c r="J273" i="9"/>
  <c r="H274" i="9"/>
  <c r="H278" i="9"/>
  <c r="D280" i="9"/>
  <c r="L280" i="9"/>
  <c r="H282" i="9"/>
  <c r="D284" i="9"/>
  <c r="G286" i="9"/>
  <c r="K288" i="9"/>
  <c r="I289" i="9"/>
  <c r="G290" i="9"/>
  <c r="E291" i="9"/>
  <c r="C292" i="9"/>
  <c r="K292" i="9"/>
  <c r="G294" i="9"/>
  <c r="E295" i="9"/>
  <c r="C296" i="9"/>
  <c r="K296" i="9"/>
  <c r="I297" i="9"/>
  <c r="G298" i="9"/>
  <c r="C300" i="9"/>
  <c r="K300" i="9"/>
  <c r="G302" i="9"/>
  <c r="C304" i="9"/>
  <c r="K304" i="9"/>
  <c r="I305" i="9"/>
  <c r="G306" i="9"/>
  <c r="K308" i="9"/>
  <c r="G310" i="9"/>
  <c r="E311" i="9"/>
  <c r="K312" i="9"/>
  <c r="I313" i="9"/>
  <c r="G314" i="9"/>
  <c r="C316" i="9"/>
  <c r="K316" i="9"/>
  <c r="C320" i="9"/>
  <c r="K320" i="9"/>
  <c r="I321" i="9"/>
  <c r="G322" i="9"/>
  <c r="K324" i="9"/>
  <c r="G326" i="9"/>
  <c r="C328" i="9"/>
  <c r="K328" i="9"/>
  <c r="H286" i="9"/>
  <c r="L288" i="9"/>
  <c r="H290" i="9"/>
  <c r="F291" i="9"/>
  <c r="D292" i="9"/>
  <c r="L292" i="9"/>
  <c r="H294" i="9"/>
  <c r="F295" i="9"/>
  <c r="D296" i="9"/>
  <c r="J297" i="9"/>
  <c r="H298" i="9"/>
  <c r="D300" i="9"/>
  <c r="L300" i="9"/>
  <c r="H302" i="9"/>
  <c r="D304" i="9"/>
  <c r="L304" i="9"/>
  <c r="J305" i="9"/>
  <c r="H306" i="9"/>
  <c r="F307" i="9"/>
  <c r="H310" i="9"/>
  <c r="L312" i="9"/>
  <c r="H314" i="9"/>
  <c r="F315" i="9"/>
  <c r="D316" i="9"/>
  <c r="L316" i="9"/>
  <c r="D320" i="9"/>
  <c r="L320" i="9"/>
  <c r="H322" i="9"/>
  <c r="L324" i="9"/>
  <c r="H326" i="9"/>
  <c r="F327" i="9"/>
  <c r="D328" i="9"/>
  <c r="L328" i="9"/>
  <c r="K281" i="9"/>
  <c r="G283" i="9"/>
  <c r="C285" i="9"/>
  <c r="K289" i="9"/>
  <c r="G291" i="9"/>
  <c r="C293" i="9"/>
  <c r="I294" i="9"/>
  <c r="E296" i="9"/>
  <c r="K297" i="9"/>
  <c r="G299" i="9"/>
  <c r="E304" i="9"/>
  <c r="K305" i="9"/>
  <c r="G307" i="9"/>
  <c r="C309" i="9"/>
  <c r="I310" i="9"/>
  <c r="K313" i="9"/>
  <c r="G315" i="9"/>
  <c r="E320" i="9"/>
  <c r="K321" i="9"/>
  <c r="G323" i="9"/>
  <c r="I326" i="9"/>
  <c r="E328" i="9"/>
  <c r="L289" i="9"/>
  <c r="H291" i="9"/>
  <c r="F292" i="9"/>
  <c r="D293" i="9"/>
  <c r="L293" i="9"/>
  <c r="H295" i="9"/>
  <c r="F296" i="9"/>
  <c r="D297" i="9"/>
  <c r="H299" i="9"/>
  <c r="F300" i="9"/>
  <c r="L301" i="9"/>
  <c r="H303" i="9"/>
  <c r="F304" i="9"/>
  <c r="H307" i="9"/>
  <c r="F308" i="9"/>
  <c r="D309" i="9"/>
  <c r="L309" i="9"/>
  <c r="H311" i="9"/>
  <c r="D313" i="9"/>
  <c r="L313" i="9"/>
  <c r="H315" i="9"/>
  <c r="F316" i="9"/>
  <c r="H319" i="9"/>
  <c r="F320" i="9"/>
  <c r="L321" i="9"/>
  <c r="J322" i="9"/>
  <c r="H323" i="9"/>
  <c r="F324" i="9"/>
  <c r="H327" i="9"/>
  <c r="F328" i="9"/>
  <c r="E285" i="9"/>
  <c r="C286" i="9"/>
  <c r="K286" i="9"/>
  <c r="C290" i="9"/>
  <c r="K290" i="9"/>
  <c r="I291" i="9"/>
  <c r="G292" i="9"/>
  <c r="E293" i="9"/>
  <c r="K294" i="9"/>
  <c r="I295" i="9"/>
  <c r="G296" i="9"/>
  <c r="E297" i="9"/>
  <c r="C298" i="9"/>
  <c r="K298" i="9"/>
  <c r="G300" i="9"/>
  <c r="C302" i="9"/>
  <c r="K302" i="9"/>
  <c r="I303" i="9"/>
  <c r="G304" i="9"/>
  <c r="C306" i="9"/>
  <c r="K306" i="9"/>
  <c r="I307" i="9"/>
  <c r="G308" i="9"/>
  <c r="E309" i="9"/>
  <c r="C310" i="9"/>
  <c r="K310" i="9"/>
  <c r="G312" i="9"/>
  <c r="C314" i="9"/>
  <c r="K314" i="9"/>
  <c r="I315" i="9"/>
  <c r="G316" i="9"/>
  <c r="K318" i="9"/>
  <c r="G320" i="9"/>
  <c r="C322" i="9"/>
  <c r="K322" i="9"/>
  <c r="I323" i="9"/>
  <c r="G324" i="9"/>
  <c r="C326" i="9"/>
  <c r="K326" i="9"/>
  <c r="I327" i="9"/>
  <c r="G328" i="9"/>
  <c r="F285" i="9"/>
  <c r="L286" i="9"/>
  <c r="H288" i="9"/>
  <c r="D290" i="9"/>
  <c r="L294" i="9"/>
  <c r="H296" i="9"/>
  <c r="D298" i="9"/>
  <c r="J299" i="9"/>
  <c r="L302" i="9"/>
  <c r="H304" i="9"/>
  <c r="L310" i="9"/>
  <c r="H312" i="9"/>
  <c r="D314" i="9"/>
  <c r="L318" i="9"/>
  <c r="H320" i="9"/>
  <c r="D322" i="9"/>
  <c r="L326" i="9"/>
  <c r="H328" i="9"/>
  <c r="G213" i="8"/>
  <c r="C217" i="8"/>
  <c r="K213" i="8"/>
  <c r="K131" i="8"/>
  <c r="K144" i="8"/>
  <c r="K150" i="8"/>
  <c r="K157" i="8"/>
  <c r="K163" i="8"/>
  <c r="K176" i="8"/>
  <c r="K182" i="8"/>
  <c r="K189" i="8"/>
  <c r="K195" i="8"/>
  <c r="K208" i="8"/>
  <c r="K214" i="8"/>
  <c r="K114" i="8"/>
  <c r="K118" i="8"/>
  <c r="K122" i="8"/>
  <c r="K126" i="8"/>
  <c r="K132" i="8"/>
  <c r="K138" i="8"/>
  <c r="K145" i="8"/>
  <c r="K151" i="8"/>
  <c r="K164" i="8"/>
  <c r="K170" i="8"/>
  <c r="K177" i="8"/>
  <c r="K183" i="8"/>
  <c r="K196" i="8"/>
  <c r="K202" i="8"/>
  <c r="K209" i="8"/>
  <c r="K215" i="8"/>
  <c r="K127" i="8"/>
  <c r="K133" i="8"/>
  <c r="K139" i="8"/>
  <c r="K152" i="8"/>
  <c r="K158" i="8"/>
  <c r="K165" i="8"/>
  <c r="K171" i="8"/>
  <c r="K184" i="8"/>
  <c r="K190" i="8"/>
  <c r="K197" i="8"/>
  <c r="K203" i="8"/>
  <c r="K216" i="8"/>
  <c r="K111" i="8"/>
  <c r="K115" i="8"/>
  <c r="K119" i="8"/>
  <c r="K123" i="8"/>
  <c r="K140" i="8"/>
  <c r="K146" i="8"/>
  <c r="K153" i="8"/>
  <c r="K159" i="8"/>
  <c r="K172" i="8"/>
  <c r="K178" i="8"/>
  <c r="K185" i="8"/>
  <c r="K191" i="8"/>
  <c r="K204" i="8"/>
  <c r="K210" i="8"/>
  <c r="D216" i="8"/>
  <c r="D327" i="8" s="1"/>
  <c r="K217" i="8"/>
  <c r="K128" i="8"/>
  <c r="K134" i="8"/>
  <c r="K141" i="8"/>
  <c r="K147" i="8"/>
  <c r="K160" i="8"/>
  <c r="K166" i="8"/>
  <c r="K173" i="8"/>
  <c r="K179" i="8"/>
  <c r="K192" i="8"/>
  <c r="K198" i="8"/>
  <c r="K205" i="8"/>
  <c r="K211" i="8"/>
  <c r="K112" i="8"/>
  <c r="K116" i="8"/>
  <c r="K120" i="8"/>
  <c r="K124" i="8"/>
  <c r="K129" i="8"/>
  <c r="K135" i="8"/>
  <c r="K148" i="8"/>
  <c r="K154" i="8"/>
  <c r="K161" i="8"/>
  <c r="K167" i="8"/>
  <c r="K180" i="8"/>
  <c r="K186" i="8"/>
  <c r="K193" i="8"/>
  <c r="K199" i="8"/>
  <c r="K212" i="8"/>
  <c r="K136" i="8"/>
  <c r="K142" i="8"/>
  <c r="K149" i="8"/>
  <c r="K155" i="8"/>
  <c r="K168" i="8"/>
  <c r="K174" i="8"/>
  <c r="K181" i="8"/>
  <c r="K187" i="8"/>
  <c r="K200" i="8"/>
  <c r="K206" i="8"/>
  <c r="C127" i="8"/>
  <c r="C131" i="8"/>
  <c r="C135" i="8"/>
  <c r="C139" i="8"/>
  <c r="C143" i="8"/>
  <c r="C147" i="8"/>
  <c r="C151" i="8"/>
  <c r="C155" i="8"/>
  <c r="C159" i="8"/>
  <c r="C163" i="8"/>
  <c r="C167" i="8"/>
  <c r="C171" i="8"/>
  <c r="C175" i="8"/>
  <c r="C179" i="8"/>
  <c r="C183" i="8"/>
  <c r="C187" i="8"/>
  <c r="C191" i="8"/>
  <c r="C195" i="8"/>
  <c r="C199" i="8"/>
  <c r="C203" i="8"/>
  <c r="C207" i="8"/>
  <c r="C211" i="8"/>
  <c r="C215" i="8"/>
  <c r="C132" i="8"/>
  <c r="C136" i="8"/>
  <c r="C140" i="8"/>
  <c r="C144" i="8"/>
  <c r="C148" i="8"/>
  <c r="C152" i="8"/>
  <c r="C156" i="8"/>
  <c r="C160" i="8"/>
  <c r="C164" i="8"/>
  <c r="C168" i="8"/>
  <c r="C172" i="8"/>
  <c r="C176" i="8"/>
  <c r="C180" i="8"/>
  <c r="C184" i="8"/>
  <c r="C188" i="8"/>
  <c r="C192" i="8"/>
  <c r="C196" i="8"/>
  <c r="C200" i="8"/>
  <c r="C204" i="8"/>
  <c r="C208" i="8"/>
  <c r="C212" i="8"/>
  <c r="C216" i="8"/>
  <c r="C129" i="8"/>
  <c r="C133" i="8"/>
  <c r="C137" i="8"/>
  <c r="C141" i="8"/>
  <c r="C145" i="8"/>
  <c r="C149" i="8"/>
  <c r="C153" i="8"/>
  <c r="C157" i="8"/>
  <c r="C161" i="8"/>
  <c r="C165" i="8"/>
  <c r="C276" i="8" s="1"/>
  <c r="C169" i="8"/>
  <c r="C173" i="8"/>
  <c r="C177" i="8"/>
  <c r="C181" i="8"/>
  <c r="C185" i="8"/>
  <c r="C189" i="8"/>
  <c r="C193" i="8"/>
  <c r="C197" i="8"/>
  <c r="C308" i="8" s="1"/>
  <c r="C201" i="8"/>
  <c r="C205" i="8"/>
  <c r="C209" i="8"/>
  <c r="C213" i="8"/>
  <c r="D240" i="8"/>
  <c r="D287" i="8"/>
  <c r="H301" i="8"/>
  <c r="D303" i="8"/>
  <c r="H317" i="8"/>
  <c r="D235" i="8"/>
  <c r="G261" i="8"/>
  <c r="G301" i="8"/>
  <c r="H270" i="8"/>
  <c r="D276" i="8"/>
  <c r="L276" i="8"/>
  <c r="D288" i="8"/>
  <c r="D308" i="8"/>
  <c r="I270" i="8"/>
  <c r="G287" i="8"/>
  <c r="D261" i="8"/>
  <c r="L261" i="8"/>
  <c r="J270" i="8"/>
  <c r="H287" i="8"/>
  <c r="D289" i="8"/>
  <c r="L297" i="8"/>
  <c r="D301" i="8"/>
  <c r="D305" i="8"/>
  <c r="E253" i="8"/>
  <c r="I287" i="8"/>
  <c r="G288" i="8"/>
  <c r="D258" i="8"/>
  <c r="L270" i="8"/>
  <c r="J287" i="8"/>
  <c r="D294" i="8"/>
  <c r="D306" i="8"/>
  <c r="I317" i="8"/>
  <c r="G318" i="8"/>
  <c r="E327" i="8"/>
  <c r="D312" i="8"/>
  <c r="H318" i="8"/>
  <c r="D324" i="8"/>
  <c r="D317" i="8"/>
  <c r="D321" i="8"/>
  <c r="D325" i="8"/>
  <c r="F317" i="8"/>
  <c r="D318" i="8"/>
  <c r="G313" i="8"/>
  <c r="G317" i="8"/>
  <c r="E318" i="8"/>
  <c r="G325" i="8"/>
  <c r="I274" i="8" l="1"/>
  <c r="I322" i="8"/>
  <c r="I299" i="8"/>
  <c r="I254" i="8"/>
  <c r="I312" i="8"/>
  <c r="I305" i="8"/>
  <c r="E225" i="8"/>
  <c r="E302" i="8"/>
  <c r="E276" i="8"/>
  <c r="D320" i="7"/>
  <c r="D258" i="7"/>
  <c r="D289" i="7"/>
  <c r="D288" i="7"/>
  <c r="D299" i="7"/>
  <c r="D306" i="7"/>
  <c r="D278" i="7"/>
  <c r="D305" i="7"/>
  <c r="D261" i="7"/>
  <c r="D312" i="7"/>
  <c r="D308" i="7"/>
  <c r="D309" i="7"/>
  <c r="D260" i="7"/>
  <c r="D327" i="7"/>
  <c r="D237" i="7"/>
  <c r="D318" i="7"/>
  <c r="D276" i="7"/>
  <c r="D255" i="7"/>
  <c r="D253" i="7"/>
  <c r="D230" i="7"/>
  <c r="D302" i="7"/>
  <c r="D270" i="7"/>
  <c r="D321" i="7"/>
  <c r="D250" i="7"/>
  <c r="H117" i="8"/>
  <c r="H212" i="8"/>
  <c r="H214" i="8"/>
  <c r="H163" i="8"/>
  <c r="H170" i="8"/>
  <c r="H200" i="8"/>
  <c r="H209" i="8"/>
  <c r="H210" i="8"/>
  <c r="H194" i="8"/>
  <c r="H204" i="8"/>
  <c r="H192" i="8"/>
  <c r="H205" i="8"/>
  <c r="F130" i="8"/>
  <c r="H149" i="8"/>
  <c r="D159" i="8"/>
  <c r="F162" i="8"/>
  <c r="D175" i="8"/>
  <c r="D203" i="8"/>
  <c r="F125" i="8"/>
  <c r="F148" i="8"/>
  <c r="L214" i="8"/>
  <c r="K322" i="7"/>
  <c r="K272" i="7"/>
  <c r="K287" i="7"/>
  <c r="K326" i="7"/>
  <c r="K222" i="7"/>
  <c r="K315" i="7"/>
  <c r="K299" i="7"/>
  <c r="K239" i="7"/>
  <c r="K298" i="7"/>
  <c r="K246" i="7"/>
  <c r="K226" i="7"/>
  <c r="K270" i="7"/>
  <c r="K314" i="7"/>
  <c r="K302" i="7"/>
  <c r="K309" i="7"/>
  <c r="K280" i="7"/>
  <c r="K229" i="7"/>
  <c r="K244" i="7"/>
  <c r="K232" i="7"/>
  <c r="K276" i="7"/>
  <c r="K303" i="7"/>
  <c r="K327" i="7"/>
  <c r="K291" i="7"/>
  <c r="K275" i="7"/>
  <c r="K243" i="7"/>
  <c r="K282" i="7"/>
  <c r="K254" i="7"/>
  <c r="K242" i="7"/>
  <c r="K321" i="7"/>
  <c r="K293" i="7"/>
  <c r="K281" i="7"/>
  <c r="K328" i="7"/>
  <c r="K268" i="7"/>
  <c r="K236" i="7"/>
  <c r="K307" i="7"/>
  <c r="K278" i="7"/>
  <c r="K266" i="7"/>
  <c r="K230" i="7"/>
  <c r="K265" i="7"/>
  <c r="K304" i="7"/>
  <c r="K288" i="7"/>
  <c r="K253" i="7"/>
  <c r="K237" i="7"/>
  <c r="K240" i="7"/>
  <c r="K227" i="7"/>
  <c r="K324" i="7"/>
  <c r="K323" i="7"/>
  <c r="K271" i="7"/>
  <c r="K255" i="7"/>
  <c r="K310" i="7"/>
  <c r="K250" i="7"/>
  <c r="K277" i="7"/>
  <c r="K279" i="7"/>
  <c r="K319" i="7"/>
  <c r="K283" i="7"/>
  <c r="K267" i="7"/>
  <c r="K251" i="7"/>
  <c r="K318" i="7"/>
  <c r="K306" i="7"/>
  <c r="K290" i="7"/>
  <c r="K262" i="7"/>
  <c r="K273" i="7"/>
  <c r="K296" i="7"/>
  <c r="K284" i="7"/>
  <c r="K264" i="7"/>
  <c r="K249" i="7"/>
  <c r="K233" i="7"/>
  <c r="K248" i="7"/>
  <c r="H198" i="8"/>
  <c r="F161" i="8"/>
  <c r="H180" i="8"/>
  <c r="F169" i="8"/>
  <c r="F199" i="8"/>
  <c r="L216" i="8"/>
  <c r="L212" i="8"/>
  <c r="K245" i="7"/>
  <c r="K256" i="7"/>
  <c r="K312" i="7"/>
  <c r="K269" i="7"/>
  <c r="K297" i="7"/>
  <c r="K317" i="7"/>
  <c r="G315" i="7"/>
  <c r="G287" i="7"/>
  <c r="G288" i="7"/>
  <c r="G240" i="7"/>
  <c r="G317" i="7"/>
  <c r="G308" i="7"/>
  <c r="G268" i="7"/>
  <c r="G236" i="7"/>
  <c r="G318" i="7"/>
  <c r="G301" i="7"/>
  <c r="G313" i="7"/>
  <c r="G306" i="7"/>
  <c r="G290" i="7"/>
  <c r="G255" i="7"/>
  <c r="G312" i="7"/>
  <c r="G300" i="7"/>
  <c r="G307" i="7"/>
  <c r="G243" i="7"/>
  <c r="G314" i="7"/>
  <c r="G278" i="7"/>
  <c r="G239" i="7"/>
  <c r="G257" i="7"/>
  <c r="G229" i="7"/>
  <c r="G279" i="7"/>
  <c r="G326" i="7"/>
  <c r="G258" i="7"/>
  <c r="G237" i="7"/>
  <c r="G225" i="7"/>
  <c r="G264" i="7"/>
  <c r="G228" i="7"/>
  <c r="G261" i="7"/>
  <c r="G248" i="7"/>
  <c r="G254" i="7"/>
  <c r="J217" i="8"/>
  <c r="H196" i="8"/>
  <c r="F145" i="8"/>
  <c r="K259" i="7"/>
  <c r="F157" i="8"/>
  <c r="F112" i="8"/>
  <c r="F113" i="8"/>
  <c r="F114" i="8"/>
  <c r="F163" i="8"/>
  <c r="F156" i="8"/>
  <c r="F111" i="8"/>
  <c r="F135" i="8"/>
  <c r="F185" i="8"/>
  <c r="F144" i="8"/>
  <c r="F186" i="8"/>
  <c r="F124" i="8"/>
  <c r="F175" i="8"/>
  <c r="F212" i="8"/>
  <c r="F133" i="8"/>
  <c r="F182" i="8"/>
  <c r="F155" i="8"/>
  <c r="F164" i="8"/>
  <c r="F123" i="8"/>
  <c r="F167" i="8"/>
  <c r="F198" i="8"/>
  <c r="F196" i="8"/>
  <c r="F137" i="8"/>
  <c r="F201" i="8"/>
  <c r="F176" i="8"/>
  <c r="F179" i="8"/>
  <c r="F139" i="8"/>
  <c r="F117" i="8"/>
  <c r="F152" i="8"/>
  <c r="F153" i="8"/>
  <c r="F132" i="8"/>
  <c r="F173" i="8"/>
  <c r="F213" i="8"/>
  <c r="F211" i="8"/>
  <c r="F187" i="8"/>
  <c r="F165" i="8"/>
  <c r="F149" i="8"/>
  <c r="F151" i="8"/>
  <c r="F143" i="8"/>
  <c r="F194" i="8"/>
  <c r="F128" i="8"/>
  <c r="F140" i="8"/>
  <c r="F171" i="8"/>
  <c r="F217" i="8"/>
  <c r="F136" i="8"/>
  <c r="F203" i="8"/>
  <c r="F205" i="8"/>
  <c r="F189" i="8"/>
  <c r="F200" i="8"/>
  <c r="F127" i="8"/>
  <c r="F168" i="8"/>
  <c r="F195" i="8"/>
  <c r="F180" i="8"/>
  <c r="F121" i="8"/>
  <c r="F141" i="8"/>
  <c r="F147" i="8"/>
  <c r="F183" i="8"/>
  <c r="F192" i="8"/>
  <c r="F119" i="8"/>
  <c r="F193" i="8"/>
  <c r="F160" i="8"/>
  <c r="F172" i="8"/>
  <c r="F208" i="8"/>
  <c r="F181" i="8"/>
  <c r="L139" i="8"/>
  <c r="J185" i="8"/>
  <c r="D234" i="7"/>
  <c r="K234" i="7"/>
  <c r="K263" i="7"/>
  <c r="F191" i="8"/>
  <c r="L208" i="8"/>
  <c r="F209" i="8"/>
  <c r="D235" i="7"/>
  <c r="D240" i="7"/>
  <c r="D301" i="7"/>
  <c r="F131" i="8"/>
  <c r="H233" i="7"/>
  <c r="K224" i="7"/>
  <c r="H226" i="7"/>
  <c r="G274" i="7"/>
  <c r="G294" i="7"/>
  <c r="H262" i="7"/>
  <c r="K295" i="7"/>
  <c r="H249" i="7"/>
  <c r="K260" i="7"/>
  <c r="F215" i="8"/>
  <c r="L184" i="8"/>
  <c r="D211" i="8"/>
  <c r="D287" i="7"/>
  <c r="D317" i="7"/>
  <c r="F115" i="8"/>
  <c r="L190" i="8"/>
  <c r="J120" i="8"/>
  <c r="J204" i="8"/>
  <c r="J207" i="8"/>
  <c r="H133" i="8"/>
  <c r="F146" i="8"/>
  <c r="L155" i="8"/>
  <c r="J168" i="8"/>
  <c r="F210" i="8"/>
  <c r="H217" i="8"/>
  <c r="D229" i="7"/>
  <c r="K223" i="7"/>
  <c r="K228" i="7"/>
  <c r="K300" i="7"/>
  <c r="K316" i="7"/>
  <c r="K301" i="7"/>
  <c r="K325" i="7"/>
  <c r="K258" i="7"/>
  <c r="K286" i="7"/>
  <c r="H328" i="7"/>
  <c r="H222" i="7"/>
  <c r="H225" i="7"/>
  <c r="H4" i="11" s="1"/>
  <c r="H292" i="7"/>
  <c r="H260" i="7"/>
  <c r="H311" i="7"/>
  <c r="H250" i="7"/>
  <c r="H227" i="7"/>
  <c r="H234" i="7"/>
  <c r="H287" i="7"/>
  <c r="H325" i="7"/>
  <c r="H277" i="7"/>
  <c r="H272" i="7"/>
  <c r="H256" i="7"/>
  <c r="H294" i="7"/>
  <c r="H282" i="7"/>
  <c r="H258" i="7"/>
  <c r="H242" i="7"/>
  <c r="H241" i="7"/>
  <c r="H305" i="7"/>
  <c r="H321" i="7"/>
  <c r="H309" i="7"/>
  <c r="H288" i="7"/>
  <c r="H267" i="7"/>
  <c r="H299" i="7"/>
  <c r="H235" i="7"/>
  <c r="H229" i="7"/>
  <c r="H270" i="7"/>
  <c r="H317" i="7"/>
  <c r="H320" i="7"/>
  <c r="H283" i="7"/>
  <c r="H251" i="7"/>
  <c r="H239" i="7"/>
  <c r="H302" i="7"/>
  <c r="H278" i="7"/>
  <c r="H266" i="7"/>
  <c r="H301" i="7"/>
  <c r="H281" i="7"/>
  <c r="H295" i="7"/>
  <c r="H231" i="7"/>
  <c r="H274" i="7"/>
  <c r="H254" i="7"/>
  <c r="H186" i="8"/>
  <c r="F159" i="8"/>
  <c r="D303" i="7"/>
  <c r="D324" i="7"/>
  <c r="D325" i="7"/>
  <c r="F116" i="8"/>
  <c r="F197" i="8"/>
  <c r="D256" i="7"/>
  <c r="D127" i="8"/>
  <c r="D238" i="8" s="1"/>
  <c r="D212" i="8"/>
  <c r="J136" i="8"/>
  <c r="J152" i="8"/>
  <c r="L171" i="8"/>
  <c r="K235" i="7"/>
  <c r="I273" i="8"/>
  <c r="D238" i="7"/>
  <c r="K320" i="7"/>
  <c r="H286" i="7"/>
  <c r="K261" i="7"/>
  <c r="K285" i="7"/>
  <c r="H275" i="7"/>
  <c r="K238" i="7"/>
  <c r="K294" i="7"/>
  <c r="G316" i="7"/>
  <c r="G277" i="7"/>
  <c r="H182" i="8"/>
  <c r="H193" i="8"/>
  <c r="G325" i="7"/>
  <c r="F120" i="8"/>
  <c r="D294" i="7"/>
  <c r="D143" i="8"/>
  <c r="H165" i="8"/>
  <c r="K257" i="7"/>
  <c r="K289" i="7"/>
  <c r="K247" i="7"/>
  <c r="K311" i="7"/>
  <c r="J205" i="8"/>
  <c r="D225" i="7"/>
  <c r="L195" i="8"/>
  <c r="J213" i="8"/>
  <c r="G219" i="8"/>
  <c r="F216" i="8"/>
  <c r="L203" i="8"/>
  <c r="F204" i="8"/>
  <c r="C246" i="7"/>
  <c r="C325" i="7"/>
  <c r="C308" i="7"/>
  <c r="C321" i="7"/>
  <c r="C324" i="7"/>
  <c r="C287" i="7"/>
  <c r="C270" i="7"/>
  <c r="C301" i="7"/>
  <c r="C318" i="7"/>
  <c r="C311" i="7"/>
  <c r="C264" i="7"/>
  <c r="C229" i="7"/>
  <c r="C298" i="7"/>
  <c r="L215" i="8"/>
  <c r="J224" i="7"/>
  <c r="J237" i="7"/>
  <c r="I258" i="7"/>
  <c r="J230" i="7"/>
  <c r="L226" i="7"/>
  <c r="I273" i="7"/>
  <c r="I309" i="7"/>
  <c r="I321" i="7"/>
  <c r="L300" i="7"/>
  <c r="I262" i="7"/>
  <c r="I286" i="7"/>
  <c r="I314" i="7"/>
  <c r="I223" i="7"/>
  <c r="I275" i="7"/>
  <c r="J267" i="7"/>
  <c r="J279" i="7"/>
  <c r="L298" i="7"/>
  <c r="L314" i="7"/>
  <c r="J296" i="7"/>
  <c r="F328" i="7"/>
  <c r="F313" i="7"/>
  <c r="F253" i="7"/>
  <c r="F288" i="7"/>
  <c r="F266" i="7"/>
  <c r="F314" i="7"/>
  <c r="F265" i="7"/>
  <c r="F300" i="7"/>
  <c r="F301" i="7"/>
  <c r="F225" i="7"/>
  <c r="F325" i="7"/>
  <c r="D199" i="8"/>
  <c r="E325" i="7"/>
  <c r="C312" i="7"/>
  <c r="C258" i="7"/>
  <c r="E312" i="7"/>
  <c r="F289" i="7"/>
  <c r="L307" i="7"/>
  <c r="L276" i="7"/>
  <c r="L287" i="7"/>
  <c r="L263" i="7"/>
  <c r="L306" i="7"/>
  <c r="L294" i="7"/>
  <c r="L246" i="7"/>
  <c r="L303" i="7"/>
  <c r="L265" i="7"/>
  <c r="L301" i="7"/>
  <c r="L254" i="7"/>
  <c r="L247" i="7"/>
  <c r="L261" i="7"/>
  <c r="L239" i="7"/>
  <c r="L240" i="7"/>
  <c r="L304" i="7"/>
  <c r="L241" i="7"/>
  <c r="L302" i="7"/>
  <c r="J316" i="7"/>
  <c r="J327" i="7"/>
  <c r="J298" i="7"/>
  <c r="J287" i="7"/>
  <c r="J326" i="7"/>
  <c r="I323" i="7"/>
  <c r="I270" i="7"/>
  <c r="I297" i="7"/>
  <c r="I284" i="7"/>
  <c r="I256" i="7"/>
  <c r="I279" i="7"/>
  <c r="J206" i="8"/>
  <c r="J194" i="8"/>
  <c r="J177" i="8"/>
  <c r="J209" i="8"/>
  <c r="J202" i="8"/>
  <c r="J175" i="8"/>
  <c r="J214" i="8"/>
  <c r="J200" i="8"/>
  <c r="J180" i="8"/>
  <c r="J170" i="8"/>
  <c r="J169" i="8"/>
  <c r="J154" i="8"/>
  <c r="J153" i="8"/>
  <c r="J143" i="8"/>
  <c r="J210" i="8"/>
  <c r="J198" i="8"/>
  <c r="J188" i="8"/>
  <c r="J184" i="8"/>
  <c r="J155" i="8"/>
  <c r="J134" i="8"/>
  <c r="J133" i="8"/>
  <c r="J162" i="8"/>
  <c r="J158" i="8"/>
  <c r="J146" i="8"/>
  <c r="J145" i="8"/>
  <c r="J135" i="8"/>
  <c r="J196" i="8"/>
  <c r="J173" i="8"/>
  <c r="J163" i="8"/>
  <c r="J157" i="8"/>
  <c r="J147" i="8"/>
  <c r="J201" i="8"/>
  <c r="J182" i="8"/>
  <c r="J174" i="8"/>
  <c r="J138" i="8"/>
  <c r="J137" i="8"/>
  <c r="J126" i="8"/>
  <c r="J125" i="8"/>
  <c r="J190" i="8"/>
  <c r="J179" i="8"/>
  <c r="J165" i="8"/>
  <c r="J142" i="8"/>
  <c r="J139" i="8"/>
  <c r="J130" i="8"/>
  <c r="J122" i="8"/>
  <c r="J114" i="8"/>
  <c r="J117" i="8"/>
  <c r="J197" i="8"/>
  <c r="J186" i="8"/>
  <c r="J123" i="8"/>
  <c r="J115" i="8"/>
  <c r="J111" i="8"/>
  <c r="J211" i="8"/>
  <c r="J167" i="8"/>
  <c r="J141" i="8"/>
  <c r="J129" i="8"/>
  <c r="J192" i="8"/>
  <c r="J166" i="8"/>
  <c r="J131" i="8"/>
  <c r="J121" i="8"/>
  <c r="J112" i="8"/>
  <c r="J189" i="8"/>
  <c r="J151" i="8"/>
  <c r="J149" i="8"/>
  <c r="J127" i="8"/>
  <c r="J119" i="8"/>
  <c r="J113" i="8"/>
  <c r="J191" i="8"/>
  <c r="J150" i="8"/>
  <c r="J203" i="8"/>
  <c r="J181" i="8"/>
  <c r="J187" i="8"/>
  <c r="J118" i="8"/>
  <c r="J193" i="8"/>
  <c r="J161" i="8"/>
  <c r="J208" i="8"/>
  <c r="L205" i="8"/>
  <c r="L187" i="8"/>
  <c r="L170" i="8"/>
  <c r="L154" i="8"/>
  <c r="L153" i="8"/>
  <c r="L198" i="8"/>
  <c r="L144" i="8"/>
  <c r="L134" i="8"/>
  <c r="L133" i="8"/>
  <c r="L193" i="8"/>
  <c r="L191" i="8"/>
  <c r="L181" i="8"/>
  <c r="L172" i="8"/>
  <c r="L162" i="8"/>
  <c r="L161" i="8"/>
  <c r="L160" i="8"/>
  <c r="L156" i="8"/>
  <c r="L146" i="8"/>
  <c r="L145" i="8"/>
  <c r="L177" i="8"/>
  <c r="L173" i="8"/>
  <c r="L157" i="8"/>
  <c r="L136" i="8"/>
  <c r="L201" i="8"/>
  <c r="L185" i="8"/>
  <c r="L182" i="8"/>
  <c r="L178" i="8"/>
  <c r="L174" i="8"/>
  <c r="L164" i="8"/>
  <c r="L138" i="8"/>
  <c r="L194" i="8"/>
  <c r="L189" i="8"/>
  <c r="L166" i="8"/>
  <c r="L149" i="8"/>
  <c r="L128" i="8"/>
  <c r="L122" i="8"/>
  <c r="L121" i="8"/>
  <c r="L120" i="8"/>
  <c r="L118" i="8"/>
  <c r="L117" i="8"/>
  <c r="L116" i="8"/>
  <c r="L115" i="8"/>
  <c r="L114" i="8"/>
  <c r="L113" i="8"/>
  <c r="L112" i="8"/>
  <c r="L111" i="8"/>
  <c r="L125" i="8"/>
  <c r="L183" i="8"/>
  <c r="L132" i="8"/>
  <c r="L204" i="8"/>
  <c r="L197" i="8"/>
  <c r="L168" i="8"/>
  <c r="L141" i="8"/>
  <c r="L129" i="8"/>
  <c r="L126" i="8"/>
  <c r="L202" i="8"/>
  <c r="L137" i="8"/>
  <c r="L152" i="8"/>
  <c r="L140" i="8"/>
  <c r="L124" i="8"/>
  <c r="L209" i="8"/>
  <c r="L142" i="8"/>
  <c r="L130" i="8"/>
  <c r="L199" i="8"/>
  <c r="L180" i="8"/>
  <c r="L206" i="8"/>
  <c r="L207" i="8"/>
  <c r="L213" i="8"/>
  <c r="L217" i="8"/>
  <c r="L200" i="8"/>
  <c r="L188" i="8"/>
  <c r="D119" i="8"/>
  <c r="F122" i="8"/>
  <c r="H125" i="8"/>
  <c r="J128" i="8"/>
  <c r="L131" i="8"/>
  <c r="D135" i="8"/>
  <c r="F138" i="8"/>
  <c r="H141" i="8"/>
  <c r="J144" i="8"/>
  <c r="L147" i="8"/>
  <c r="D151" i="8"/>
  <c r="F154" i="8"/>
  <c r="H157" i="8"/>
  <c r="J160" i="8"/>
  <c r="L163" i="8"/>
  <c r="D167" i="8"/>
  <c r="F170" i="8"/>
  <c r="H173" i="8"/>
  <c r="L179" i="8"/>
  <c r="C276" i="7"/>
  <c r="J215" i="8"/>
  <c r="J270" i="7"/>
  <c r="D198" i="8"/>
  <c r="J212" i="8"/>
  <c r="L158" i="8"/>
  <c r="L169" i="8"/>
  <c r="C251" i="7"/>
  <c r="C306" i="7"/>
  <c r="C250" i="7"/>
  <c r="C277" i="7"/>
  <c r="L211" i="8"/>
  <c r="I294" i="8"/>
  <c r="I302" i="8"/>
  <c r="I266" i="8"/>
  <c r="I234" i="8"/>
  <c r="I228" i="7"/>
  <c r="I229" i="7"/>
  <c r="J233" i="7"/>
  <c r="I254" i="7"/>
  <c r="J226" i="7"/>
  <c r="L230" i="7"/>
  <c r="I289" i="7"/>
  <c r="I305" i="7"/>
  <c r="L248" i="7"/>
  <c r="L268" i="7"/>
  <c r="J305" i="7"/>
  <c r="I266" i="7"/>
  <c r="L305" i="7"/>
  <c r="J242" i="7"/>
  <c r="L253" i="7"/>
  <c r="L269" i="7"/>
  <c r="J286" i="7"/>
  <c r="L309" i="7"/>
  <c r="I231" i="7"/>
  <c r="I267" i="7"/>
  <c r="J291" i="7"/>
  <c r="J303" i="7"/>
  <c r="I260" i="7"/>
  <c r="I308" i="7"/>
  <c r="J256" i="7"/>
  <c r="L227" i="7"/>
  <c r="F322" i="7"/>
  <c r="F326" i="7"/>
  <c r="I291" i="7"/>
  <c r="J199" i="8"/>
  <c r="J216" i="8"/>
  <c r="F299" i="7"/>
  <c r="C261" i="7"/>
  <c r="I287" i="7"/>
  <c r="D125" i="8"/>
  <c r="J171" i="8"/>
  <c r="L210" i="8"/>
  <c r="I240" i="7"/>
  <c r="L231" i="7"/>
  <c r="L224" i="7"/>
  <c r="I242" i="7"/>
  <c r="L237" i="7"/>
  <c r="J231" i="7"/>
  <c r="J243" i="7"/>
  <c r="I261" i="7"/>
  <c r="I269" i="7"/>
  <c r="J222" i="7"/>
  <c r="J269" i="7"/>
  <c r="L308" i="7"/>
  <c r="I246" i="7"/>
  <c r="I282" i="7"/>
  <c r="I294" i="7"/>
  <c r="I322" i="7"/>
  <c r="J254" i="7"/>
  <c r="L273" i="7"/>
  <c r="L289" i="7"/>
  <c r="I243" i="7"/>
  <c r="I255" i="7"/>
  <c r="I271" i="7"/>
  <c r="I283" i="7"/>
  <c r="J275" i="7"/>
  <c r="J307" i="7"/>
  <c r="I244" i="7"/>
  <c r="I4" i="11" s="1"/>
  <c r="I276" i="7"/>
  <c r="I292" i="7"/>
  <c r="I328" i="7"/>
  <c r="J268" i="7"/>
  <c r="L243" i="7"/>
  <c r="J280" i="7"/>
  <c r="L327" i="7"/>
  <c r="I278" i="7"/>
  <c r="E322" i="7"/>
  <c r="E318" i="7"/>
  <c r="E289" i="7"/>
  <c r="E281" i="7"/>
  <c r="E303" i="7"/>
  <c r="E270" i="7"/>
  <c r="E257" i="7"/>
  <c r="E287" i="7"/>
  <c r="I319" i="7"/>
  <c r="J195" i="8"/>
  <c r="H197" i="8"/>
  <c r="D187" i="8"/>
  <c r="E317" i="7"/>
  <c r="C288" i="7"/>
  <c r="J178" i="8"/>
  <c r="E288" i="7"/>
  <c r="L297" i="7"/>
  <c r="E225" i="7"/>
  <c r="L148" i="8"/>
  <c r="D209" i="8"/>
  <c r="D208" i="8"/>
  <c r="D196" i="8"/>
  <c r="D182" i="8"/>
  <c r="D172" i="8"/>
  <c r="D162" i="8"/>
  <c r="D156" i="8"/>
  <c r="D189" i="8"/>
  <c r="D185" i="8"/>
  <c r="D174" i="8"/>
  <c r="D173" i="8"/>
  <c r="D161" i="8"/>
  <c r="D160" i="8"/>
  <c r="D158" i="8"/>
  <c r="D136" i="8"/>
  <c r="D204" i="8"/>
  <c r="D186" i="8"/>
  <c r="D164" i="8"/>
  <c r="D148" i="8"/>
  <c r="D138" i="8"/>
  <c r="D137" i="8"/>
  <c r="D126" i="8"/>
  <c r="D237" i="8" s="1"/>
  <c r="D202" i="8"/>
  <c r="D166" i="8"/>
  <c r="D149" i="8"/>
  <c r="D140" i="8"/>
  <c r="D193" i="8"/>
  <c r="D152" i="8"/>
  <c r="D142" i="8"/>
  <c r="D141" i="8"/>
  <c r="D252" i="8" s="1"/>
  <c r="D184" i="8"/>
  <c r="D133" i="8"/>
  <c r="D121" i="8"/>
  <c r="D205" i="8"/>
  <c r="D169" i="8"/>
  <c r="D116" i="8"/>
  <c r="D112" i="8"/>
  <c r="D219" i="8" s="1"/>
  <c r="D154" i="8"/>
  <c r="D145" i="8"/>
  <c r="D130" i="8"/>
  <c r="D132" i="8"/>
  <c r="D122" i="8"/>
  <c r="D113" i="8"/>
  <c r="D181" i="8"/>
  <c r="D153" i="8"/>
  <c r="D144" i="8"/>
  <c r="D134" i="8"/>
  <c r="D117" i="8"/>
  <c r="D115" i="8"/>
  <c r="D128" i="8"/>
  <c r="D120" i="8"/>
  <c r="D191" i="8"/>
  <c r="D170" i="8"/>
  <c r="D146" i="8"/>
  <c r="D118" i="8"/>
  <c r="D111" i="8"/>
  <c r="F118" i="8"/>
  <c r="H121" i="8"/>
  <c r="J124" i="8"/>
  <c r="L127" i="8"/>
  <c r="D131" i="8"/>
  <c r="F134" i="8"/>
  <c r="H137" i="8"/>
  <c r="J140" i="8"/>
  <c r="L143" i="8"/>
  <c r="H153" i="8"/>
  <c r="J156" i="8"/>
  <c r="D163" i="8"/>
  <c r="F166" i="8"/>
  <c r="H169" i="8"/>
  <c r="J172" i="8"/>
  <c r="L175" i="8"/>
  <c r="D179" i="8"/>
  <c r="D180" i="8"/>
  <c r="D168" i="8"/>
  <c r="D200" i="8"/>
  <c r="H203" i="8"/>
  <c r="H175" i="8"/>
  <c r="H215" i="8"/>
  <c r="H183" i="8"/>
  <c r="H179" i="8"/>
  <c r="H167" i="8"/>
  <c r="H151" i="8"/>
  <c r="H195" i="8"/>
  <c r="H187" i="8"/>
  <c r="H168" i="8"/>
  <c r="H142" i="8"/>
  <c r="H154" i="8"/>
  <c r="H143" i="8"/>
  <c r="H132" i="8"/>
  <c r="H188" i="8"/>
  <c r="H171" i="8"/>
  <c r="H155" i="8"/>
  <c r="H144" i="8"/>
  <c r="H134" i="8"/>
  <c r="H191" i="8"/>
  <c r="H181" i="8"/>
  <c r="H172" i="8"/>
  <c r="H162" i="8"/>
  <c r="H156" i="8"/>
  <c r="H146" i="8"/>
  <c r="H160" i="8"/>
  <c r="H158" i="8"/>
  <c r="H147" i="8"/>
  <c r="H136" i="8"/>
  <c r="H199" i="8"/>
  <c r="H127" i="8"/>
  <c r="H119" i="8"/>
  <c r="H113" i="8"/>
  <c r="H174" i="8"/>
  <c r="H178" i="8"/>
  <c r="H148" i="8"/>
  <c r="H139" i="8"/>
  <c r="H130" i="8"/>
  <c r="H122" i="8"/>
  <c r="H150" i="8"/>
  <c r="H166" i="8"/>
  <c r="H164" i="8"/>
  <c r="H138" i="8"/>
  <c r="H128" i="8"/>
  <c r="H120" i="8"/>
  <c r="H135" i="8"/>
  <c r="H126" i="8"/>
  <c r="H123" i="8"/>
  <c r="H115" i="8"/>
  <c r="H111" i="8"/>
  <c r="H211" i="8"/>
  <c r="H201" i="8"/>
  <c r="H118" i="8"/>
  <c r="H189" i="8"/>
  <c r="H140" i="8"/>
  <c r="H124" i="8"/>
  <c r="H116" i="8"/>
  <c r="H112" i="8"/>
  <c r="J116" i="8"/>
  <c r="L119" i="8"/>
  <c r="D123" i="8"/>
  <c r="F126" i="8"/>
  <c r="H129" i="8"/>
  <c r="J132" i="8"/>
  <c r="L135" i="8"/>
  <c r="D139" i="8"/>
  <c r="D250" i="8" s="1"/>
  <c r="H145" i="8"/>
  <c r="J148" i="8"/>
  <c r="L151" i="8"/>
  <c r="D155" i="8"/>
  <c r="F158" i="8"/>
  <c r="H161" i="8"/>
  <c r="J164" i="8"/>
  <c r="L167" i="8"/>
  <c r="D171" i="8"/>
  <c r="F174" i="8"/>
  <c r="H177" i="8"/>
  <c r="H185" i="8"/>
  <c r="H208" i="8"/>
  <c r="H202" i="8"/>
  <c r="H213" i="8"/>
  <c r="H131" i="8"/>
  <c r="H152" i="8"/>
  <c r="D157" i="8"/>
  <c r="H184" i="8"/>
  <c r="H216" i="8"/>
  <c r="I318" i="8"/>
  <c r="I278" i="8"/>
  <c r="I328" i="8"/>
  <c r="I319" i="8"/>
  <c r="E285" i="8"/>
  <c r="I271" i="8"/>
  <c r="I255" i="8"/>
  <c r="I314" i="8"/>
  <c r="G265" i="8"/>
  <c r="F226" i="7"/>
  <c r="G230" i="7"/>
  <c r="G242" i="7"/>
  <c r="G250" i="7"/>
  <c r="D228" i="7"/>
  <c r="D236" i="7"/>
  <c r="D244" i="7"/>
  <c r="G227" i="7"/>
  <c r="G235" i="7"/>
  <c r="E248" i="7"/>
  <c r="F228" i="7"/>
  <c r="F236" i="7"/>
  <c r="H228" i="7"/>
  <c r="J235" i="7"/>
  <c r="L242" i="7"/>
  <c r="J251" i="7"/>
  <c r="E255" i="7"/>
  <c r="G282" i="7"/>
  <c r="E291" i="7"/>
  <c r="E323" i="7"/>
  <c r="F319" i="7"/>
  <c r="D248" i="7"/>
  <c r="F255" i="7"/>
  <c r="J261" i="7"/>
  <c r="D268" i="7"/>
  <c r="F275" i="7"/>
  <c r="D284" i="7"/>
  <c r="L292" i="7"/>
  <c r="D300" i="7"/>
  <c r="F307" i="7"/>
  <c r="L320" i="7"/>
  <c r="G271" i="7"/>
  <c r="E280" i="7"/>
  <c r="G291" i="7"/>
  <c r="G299" i="7"/>
  <c r="E308" i="7"/>
  <c r="G319" i="7"/>
  <c r="G327" i="7"/>
  <c r="H307" i="7"/>
  <c r="J238" i="7"/>
  <c r="L245" i="7"/>
  <c r="F252" i="7"/>
  <c r="J258" i="7"/>
  <c r="J266" i="7"/>
  <c r="J274" i="7"/>
  <c r="L281" i="7"/>
  <c r="J290" i="7"/>
  <c r="D297" i="7"/>
  <c r="D313" i="7"/>
  <c r="E229" i="7"/>
  <c r="G256" i="7"/>
  <c r="E265" i="7"/>
  <c r="G284" i="7"/>
  <c r="E297" i="7"/>
  <c r="D254" i="7"/>
  <c r="L262" i="7"/>
  <c r="F269" i="7"/>
  <c r="F277" i="7"/>
  <c r="J283" i="7"/>
  <c r="F293" i="7"/>
  <c r="H300" i="7"/>
  <c r="H308" i="7"/>
  <c r="J315" i="7"/>
  <c r="E242" i="7"/>
  <c r="E250" i="7"/>
  <c r="G269" i="7"/>
  <c r="E278" i="7"/>
  <c r="G289" i="7"/>
  <c r="E298" i="7"/>
  <c r="G253" i="7"/>
  <c r="H253" i="7"/>
  <c r="D267" i="7"/>
  <c r="L279" i="7"/>
  <c r="H297" i="7"/>
  <c r="J240" i="7"/>
  <c r="D251" i="7"/>
  <c r="D263" i="7"/>
  <c r="L275" i="7"/>
  <c r="L291" i="7"/>
  <c r="K292" i="7"/>
  <c r="H322" i="7"/>
  <c r="D315" i="7"/>
  <c r="D311" i="7"/>
  <c r="F320" i="7"/>
  <c r="D326" i="7"/>
  <c r="H313" i="7"/>
  <c r="G296" i="7"/>
  <c r="G328" i="7"/>
  <c r="L295" i="7"/>
  <c r="D243" i="7"/>
  <c r="I324" i="8"/>
  <c r="I267" i="8"/>
  <c r="D241" i="7"/>
  <c r="D269" i="7"/>
  <c r="D277" i="7"/>
  <c r="D286" i="7"/>
  <c r="D310" i="7"/>
  <c r="D283" i="7"/>
  <c r="D279" i="7"/>
  <c r="E226" i="7"/>
  <c r="E295" i="7"/>
  <c r="E314" i="7"/>
  <c r="G320" i="7"/>
  <c r="F233" i="7"/>
  <c r="F238" i="7"/>
  <c r="F249" i="7"/>
  <c r="F276" i="7"/>
  <c r="I315" i="8"/>
  <c r="I313" i="8"/>
  <c r="I295" i="8"/>
  <c r="I251" i="8"/>
  <c r="I250" i="8"/>
  <c r="I297" i="8"/>
  <c r="I300" i="8"/>
  <c r="I239" i="8"/>
  <c r="D246" i="7"/>
  <c r="D264" i="7"/>
  <c r="D222" i="7"/>
  <c r="D293" i="7"/>
  <c r="E309" i="7"/>
  <c r="D322" i="7"/>
  <c r="G245" i="7"/>
  <c r="E254" i="7"/>
  <c r="E302" i="7"/>
  <c r="E326" i="7"/>
  <c r="E282" i="7"/>
  <c r="F258" i="7"/>
  <c r="L271" i="7"/>
  <c r="D319" i="7"/>
  <c r="F246" i="7"/>
  <c r="L255" i="7"/>
  <c r="L267" i="7"/>
  <c r="L299" i="7"/>
  <c r="J245" i="7"/>
  <c r="J285" i="7"/>
  <c r="L280" i="7"/>
  <c r="L328" i="7"/>
  <c r="H303" i="7"/>
  <c r="H323" i="7"/>
  <c r="F257" i="7"/>
  <c r="G222" i="7"/>
  <c r="I5" i="11"/>
  <c r="E321" i="7"/>
  <c r="H284" i="7"/>
  <c r="F310" i="7"/>
  <c r="I283" i="8"/>
  <c r="I310" i="8"/>
  <c r="I320" i="8"/>
  <c r="I327" i="8"/>
  <c r="I311" i="8"/>
  <c r="I279" i="8"/>
  <c r="I263" i="8"/>
  <c r="E320" i="8"/>
  <c r="I306" i="8"/>
  <c r="I282" i="8"/>
  <c r="I293" i="8"/>
  <c r="I265" i="8"/>
  <c r="I237" i="8"/>
  <c r="D239" i="7"/>
  <c r="D232" i="7"/>
  <c r="G298" i="7"/>
  <c r="E319" i="7"/>
  <c r="D224" i="7"/>
  <c r="D252" i="7"/>
  <c r="D272" i="7"/>
  <c r="D280" i="7"/>
  <c r="D296" i="7"/>
  <c r="F303" i="7"/>
  <c r="F311" i="7"/>
  <c r="G275" i="7"/>
  <c r="G295" i="7"/>
  <c r="G303" i="7"/>
  <c r="G323" i="7"/>
  <c r="L313" i="7"/>
  <c r="D249" i="7"/>
  <c r="H255" i="7"/>
  <c r="H263" i="7"/>
  <c r="H271" i="7"/>
  <c r="J278" i="7"/>
  <c r="D285" i="7"/>
  <c r="L293" i="7"/>
  <c r="F304" i="7"/>
  <c r="G224" i="7"/>
  <c r="G260" i="7"/>
  <c r="E269" i="7"/>
  <c r="G292" i="7"/>
  <c r="H236" i="7"/>
  <c r="L258" i="7"/>
  <c r="D266" i="7"/>
  <c r="F273" i="7"/>
  <c r="H280" i="7"/>
  <c r="D290" i="7"/>
  <c r="F297" i="7"/>
  <c r="H304" i="7"/>
  <c r="J311" i="7"/>
  <c r="L322" i="7"/>
  <c r="E246" i="7"/>
  <c r="G265" i="7"/>
  <c r="G273" i="7"/>
  <c r="G293" i="7"/>
  <c r="G309" i="7"/>
  <c r="L259" i="7"/>
  <c r="H273" i="7"/>
  <c r="F286" i="7"/>
  <c r="L323" i="7"/>
  <c r="D247" i="7"/>
  <c r="H257" i="7"/>
  <c r="H269" i="7"/>
  <c r="F282" i="7"/>
  <c r="F306" i="7"/>
  <c r="D328" i="7"/>
  <c r="H290" i="7"/>
  <c r="G283" i="7"/>
  <c r="F308" i="7"/>
  <c r="F324" i="7"/>
  <c r="L274" i="7"/>
  <c r="D295" i="7"/>
  <c r="H316" i="7"/>
  <c r="L315" i="7"/>
  <c r="I326" i="8"/>
  <c r="I245" i="8"/>
  <c r="I325" i="8"/>
  <c r="I307" i="8"/>
  <c r="I291" i="8"/>
  <c r="G260" i="8"/>
  <c r="I246" i="8"/>
  <c r="I261" i="8"/>
  <c r="E231" i="8"/>
  <c r="K194" i="8"/>
  <c r="K130" i="8"/>
  <c r="K121" i="8"/>
  <c r="K169" i="8"/>
  <c r="K207" i="8"/>
  <c r="K188" i="8"/>
  <c r="K143" i="8"/>
  <c r="K113" i="8"/>
  <c r="K162" i="8"/>
  <c r="K125" i="8"/>
  <c r="K201" i="8"/>
  <c r="K137" i="8"/>
  <c r="K117" i="8"/>
  <c r="K175" i="8"/>
  <c r="K219" i="8" s="1"/>
  <c r="K156" i="8"/>
  <c r="G233" i="7"/>
  <c r="D223" i="7"/>
  <c r="D231" i="7"/>
  <c r="G226" i="7"/>
  <c r="E247" i="7"/>
  <c r="G223" i="7"/>
  <c r="E232" i="7"/>
  <c r="E5" i="11" s="1"/>
  <c r="E244" i="7"/>
  <c r="L225" i="7"/>
  <c r="D233" i="7"/>
  <c r="D226" i="7"/>
  <c r="H232" i="7"/>
  <c r="H240" i="7"/>
  <c r="H248" i="7"/>
  <c r="E279" i="7"/>
  <c r="G310" i="7"/>
  <c r="H306" i="7"/>
  <c r="J229" i="7"/>
  <c r="L252" i="7"/>
  <c r="F259" i="7"/>
  <c r="J265" i="7"/>
  <c r="L272" i="7"/>
  <c r="J281" i="7"/>
  <c r="J289" i="7"/>
  <c r="L296" i="7"/>
  <c r="D304" i="7"/>
  <c r="J313" i="7"/>
  <c r="G251" i="7"/>
  <c r="G267" i="7"/>
  <c r="E276" i="7"/>
  <c r="E296" i="7"/>
  <c r="E304" i="7"/>
  <c r="E316" i="7"/>
  <c r="E324" i="7"/>
  <c r="L222" i="7"/>
  <c r="H315" i="7"/>
  <c r="H243" i="7"/>
  <c r="L249" i="7"/>
  <c r="F256" i="7"/>
  <c r="F264" i="7"/>
  <c r="F272" i="7"/>
  <c r="H279" i="7"/>
  <c r="L285" i="7"/>
  <c r="J294" i="7"/>
  <c r="J306" i="7"/>
  <c r="G244" i="7"/>
  <c r="G252" i="7"/>
  <c r="G280" i="7"/>
  <c r="E293" i="7"/>
  <c r="H244" i="7"/>
  <c r="J259" i="7"/>
  <c r="L266" i="7"/>
  <c r="D274" i="7"/>
  <c r="F281" i="7"/>
  <c r="L290" i="7"/>
  <c r="D298" i="7"/>
  <c r="F305" i="7"/>
  <c r="H312" i="7"/>
  <c r="J323" i="7"/>
  <c r="E266" i="7"/>
  <c r="E274" i="7"/>
  <c r="G285" i="7"/>
  <c r="G305" i="7"/>
  <c r="H261" i="7"/>
  <c r="D275" i="7"/>
  <c r="H289" i="7"/>
  <c r="J328" i="7"/>
  <c r="J248" i="7"/>
  <c r="D259" i="7"/>
  <c r="D271" i="7"/>
  <c r="L283" i="7"/>
  <c r="L311" i="7"/>
  <c r="D291" i="7"/>
  <c r="L312" i="7"/>
  <c r="K225" i="7"/>
  <c r="K241" i="7"/>
  <c r="K305" i="7"/>
  <c r="L317" i="7"/>
  <c r="L325" i="7"/>
  <c r="L286" i="7"/>
  <c r="F298" i="7"/>
  <c r="G232" i="7"/>
  <c r="G324" i="7"/>
  <c r="F321" i="7"/>
  <c r="J320" i="7"/>
  <c r="I323" i="8"/>
  <c r="I259" i="8"/>
  <c r="I262" i="8"/>
  <c r="I276" i="8"/>
  <c r="I228" i="8"/>
  <c r="D257" i="7"/>
  <c r="D265" i="7"/>
  <c r="D273" i="7"/>
  <c r="D282" i="7"/>
  <c r="D314" i="7"/>
  <c r="D323" i="7"/>
  <c r="D307" i="7"/>
  <c r="F302" i="7"/>
  <c r="G272" i="7"/>
  <c r="I275" i="8"/>
  <c r="I316" i="8"/>
  <c r="I321" i="8"/>
  <c r="I303" i="8"/>
  <c r="I298" i="8"/>
  <c r="I258" i="8"/>
  <c r="I281" i="8"/>
  <c r="I308" i="8"/>
  <c r="I268" i="8"/>
  <c r="D242" i="7"/>
  <c r="D316" i="7"/>
  <c r="D292" i="7"/>
  <c r="D245" i="7"/>
  <c r="D281" i="7"/>
  <c r="E305" i="7"/>
  <c r="E313" i="7"/>
  <c r="D262" i="7"/>
  <c r="G249" i="7"/>
  <c r="E258" i="7"/>
  <c r="G297" i="7"/>
  <c r="G321" i="7"/>
  <c r="L251" i="7"/>
  <c r="H265" i="7"/>
  <c r="F278" i="7"/>
  <c r="F294" i="7"/>
  <c r="L235" i="7"/>
  <c r="F250" i="7"/>
  <c r="F262" i="7"/>
  <c r="F274" i="7"/>
  <c r="J288" i="7"/>
  <c r="J312" i="7"/>
  <c r="J308" i="7"/>
  <c r="H319" i="7"/>
  <c r="H327" i="7"/>
  <c r="H324" i="7"/>
  <c r="J304" i="7"/>
  <c r="C243" i="7"/>
  <c r="C275" i="7"/>
  <c r="C319" i="7"/>
  <c r="C224" i="7"/>
  <c r="C256" i="7"/>
  <c r="C296" i="7"/>
  <c r="C278" i="7"/>
  <c r="C233" i="7"/>
  <c r="C269" i="7"/>
  <c r="C313" i="7"/>
  <c r="C247" i="7"/>
  <c r="C279" i="7"/>
  <c r="C323" i="7"/>
  <c r="C228" i="7"/>
  <c r="C260" i="7"/>
  <c r="C300" i="7"/>
  <c r="C286" i="7"/>
  <c r="C237" i="7"/>
  <c r="C273" i="7"/>
  <c r="C234" i="7"/>
  <c r="C266" i="7"/>
  <c r="C255" i="7"/>
  <c r="C291" i="7"/>
  <c r="C242" i="7"/>
  <c r="C236" i="7"/>
  <c r="C268" i="7"/>
  <c r="C316" i="7"/>
  <c r="C322" i="7"/>
  <c r="C245" i="7"/>
  <c r="C281" i="7"/>
  <c r="C326" i="7"/>
  <c r="C223" i="7"/>
  <c r="C259" i="7"/>
  <c r="C295" i="7"/>
  <c r="C262" i="7"/>
  <c r="C240" i="7"/>
  <c r="C272" i="7"/>
  <c r="C320" i="7"/>
  <c r="C238" i="7"/>
  <c r="C249" i="7"/>
  <c r="C285" i="7"/>
  <c r="C222" i="7"/>
  <c r="C227" i="7"/>
  <c r="C263" i="7"/>
  <c r="C307" i="7"/>
  <c r="C282" i="7"/>
  <c r="C244" i="7"/>
  <c r="C280" i="7"/>
  <c r="C328" i="7"/>
  <c r="C274" i="7"/>
  <c r="C253" i="7"/>
  <c r="C289" i="7"/>
  <c r="E316" i="4"/>
  <c r="E300" i="4"/>
  <c r="E284" i="4"/>
  <c r="E245" i="4"/>
  <c r="C238" i="4"/>
  <c r="G224" i="4"/>
  <c r="E280" i="4"/>
  <c r="K269" i="4"/>
  <c r="E260" i="4"/>
  <c r="K253" i="4"/>
  <c r="I246" i="4"/>
  <c r="G239" i="4"/>
  <c r="C233" i="4"/>
  <c r="I226" i="4"/>
  <c r="H314" i="4"/>
  <c r="H262" i="4"/>
  <c r="E311" i="4"/>
  <c r="I293" i="4"/>
  <c r="K284" i="4"/>
  <c r="G278" i="4"/>
  <c r="I269" i="4"/>
  <c r="E263" i="4"/>
  <c r="K256" i="4"/>
  <c r="G250" i="4"/>
  <c r="C244" i="4"/>
  <c r="K236" i="4"/>
  <c r="I229" i="4"/>
  <c r="I328" i="4"/>
  <c r="I320" i="4"/>
  <c r="K311" i="4"/>
  <c r="I304" i="4"/>
  <c r="C295" i="4"/>
  <c r="G285" i="4"/>
  <c r="E278" i="4"/>
  <c r="G265" i="4"/>
  <c r="I256" i="4"/>
  <c r="G249" i="4"/>
  <c r="G237" i="4"/>
  <c r="H256" i="4"/>
  <c r="L312" i="4"/>
  <c r="L296" i="4"/>
  <c r="L237" i="4"/>
  <c r="H223" i="4"/>
  <c r="L257" i="4"/>
  <c r="H251" i="4"/>
  <c r="J322" i="4"/>
  <c r="J293" i="4"/>
  <c r="J309" i="4"/>
  <c r="L235" i="4"/>
  <c r="I274" i="4"/>
  <c r="L228" i="4"/>
  <c r="F242" i="4"/>
  <c r="L280" i="4"/>
  <c r="D256" i="4"/>
  <c r="J249" i="4"/>
  <c r="H242" i="4"/>
  <c r="F235" i="4"/>
  <c r="F238" i="4"/>
  <c r="J288" i="4"/>
  <c r="J280" i="4"/>
  <c r="F274" i="4"/>
  <c r="J264" i="4"/>
  <c r="I244" i="4"/>
  <c r="E243" i="4"/>
  <c r="E302" i="4"/>
  <c r="E268" i="4"/>
  <c r="H306" i="4"/>
  <c r="H290" i="4"/>
  <c r="H273" i="4"/>
  <c r="H249" i="4"/>
  <c r="C231" i="4"/>
  <c r="E313" i="4"/>
  <c r="E273" i="4"/>
  <c r="E265" i="4"/>
  <c r="E257" i="4"/>
  <c r="C250" i="4"/>
  <c r="G236" i="4"/>
  <c r="C230" i="4"/>
  <c r="K293" i="4"/>
  <c r="K309" i="4"/>
  <c r="H267" i="4"/>
  <c r="K325" i="4"/>
  <c r="E292" i="4"/>
  <c r="I278" i="4"/>
  <c r="G267" i="4"/>
  <c r="I258" i="4"/>
  <c r="G251" i="4"/>
  <c r="C245" i="4"/>
  <c r="K237" i="4"/>
  <c r="G231" i="4"/>
  <c r="E224" i="4"/>
  <c r="G306" i="4"/>
  <c r="E291" i="4"/>
  <c r="E283" i="4"/>
  <c r="E275" i="4"/>
  <c r="C268" i="4"/>
  <c r="I261" i="4"/>
  <c r="E255" i="4"/>
  <c r="K248" i="4"/>
  <c r="G242" i="4"/>
  <c r="G234" i="4"/>
  <c r="C228" i="4"/>
  <c r="E326" i="4"/>
  <c r="C319" i="4"/>
  <c r="E310" i="4"/>
  <c r="I300" i="4"/>
  <c r="I292" i="4"/>
  <c r="K283" i="4"/>
  <c r="I276" i="4"/>
  <c r="E270" i="4"/>
  <c r="K263" i="4"/>
  <c r="C255" i="4"/>
  <c r="K247" i="4"/>
  <c r="K235" i="4"/>
  <c r="L254" i="4"/>
  <c r="D300" i="4"/>
  <c r="D284" i="4"/>
  <c r="L233" i="4"/>
  <c r="L255" i="4"/>
  <c r="J224" i="4"/>
  <c r="F256" i="4"/>
  <c r="L249" i="4"/>
  <c r="J242" i="4"/>
  <c r="D233" i="4"/>
  <c r="L267" i="4"/>
  <c r="L227" i="4"/>
  <c r="C265" i="4"/>
  <c r="L224" i="4"/>
  <c r="D231" i="4"/>
  <c r="H274" i="4"/>
  <c r="H254" i="4"/>
  <c r="D248" i="4"/>
  <c r="L240" i="4"/>
  <c r="L232" i="4"/>
  <c r="H222" i="4"/>
  <c r="F230" i="4"/>
  <c r="H285" i="4"/>
  <c r="D279" i="4"/>
  <c r="J272" i="4"/>
  <c r="D263" i="4"/>
  <c r="H245" i="4"/>
  <c r="E226" i="4"/>
  <c r="E307" i="4"/>
  <c r="C286" i="4"/>
  <c r="G272" i="4"/>
  <c r="G264" i="4"/>
  <c r="G256" i="4"/>
  <c r="E249" i="4"/>
  <c r="E229" i="4"/>
  <c r="K222" i="4"/>
  <c r="G319" i="4"/>
  <c r="C289" i="4"/>
  <c r="C277" i="4"/>
  <c r="I266" i="4"/>
  <c r="K257" i="4"/>
  <c r="I250" i="4"/>
  <c r="E244" i="4"/>
  <c r="C237" i="4"/>
  <c r="I230" i="4"/>
  <c r="G223" i="4"/>
  <c r="H310" i="4"/>
  <c r="H298" i="4"/>
  <c r="K304" i="4"/>
  <c r="G290" i="4"/>
  <c r="G282" i="4"/>
  <c r="G274" i="4"/>
  <c r="E267" i="4"/>
  <c r="K260" i="4"/>
  <c r="G254" i="4"/>
  <c r="C248" i="4"/>
  <c r="I241" i="4"/>
  <c r="I233" i="4"/>
  <c r="E227" i="4"/>
  <c r="I324" i="4"/>
  <c r="I316" i="4"/>
  <c r="G309" i="4"/>
  <c r="K299" i="4"/>
  <c r="K291" i="4"/>
  <c r="E282" i="4"/>
  <c r="K275" i="4"/>
  <c r="G269" i="4"/>
  <c r="C263" i="4"/>
  <c r="E254" i="4"/>
  <c r="E246" i="4"/>
  <c r="G233" i="4"/>
  <c r="L246" i="4"/>
  <c r="L226" i="4"/>
  <c r="L223" i="4"/>
  <c r="L251" i="4"/>
  <c r="K243" i="4"/>
  <c r="H255" i="4"/>
  <c r="D249" i="4"/>
  <c r="L241" i="4"/>
  <c r="H231" i="4"/>
  <c r="J256" i="4"/>
  <c r="D223" i="4"/>
  <c r="K261" i="4"/>
  <c r="F223" i="4"/>
  <c r="D227" i="4"/>
  <c r="F271" i="4"/>
  <c r="J253" i="4"/>
  <c r="F247" i="4"/>
  <c r="F239" i="4"/>
  <c r="F231" i="4"/>
  <c r="D267" i="4"/>
  <c r="E242" i="4"/>
  <c r="J284" i="4"/>
  <c r="F278" i="4"/>
  <c r="L271" i="4"/>
  <c r="H241" i="4"/>
  <c r="E297" i="4"/>
  <c r="E304" i="4"/>
  <c r="E319" i="4"/>
  <c r="E285" i="4"/>
  <c r="G228" i="4"/>
  <c r="K317" i="4"/>
  <c r="K285" i="4"/>
  <c r="G275" i="4"/>
  <c r="K265" i="4"/>
  <c r="C257" i="4"/>
  <c r="K249" i="4"/>
  <c r="G243" i="4"/>
  <c r="E236" i="4"/>
  <c r="K229" i="4"/>
  <c r="I306" i="4"/>
  <c r="I322" i="4"/>
  <c r="I290" i="4"/>
  <c r="H266" i="4"/>
  <c r="H258" i="4"/>
  <c r="C300" i="4"/>
  <c r="I289" i="4"/>
  <c r="I281" i="4"/>
  <c r="I273" i="4"/>
  <c r="G266" i="4"/>
  <c r="C260" i="4"/>
  <c r="I253" i="4"/>
  <c r="E247" i="4"/>
  <c r="K240" i="4"/>
  <c r="K232" i="4"/>
  <c r="K224" i="4"/>
  <c r="K323" i="4"/>
  <c r="K315" i="4"/>
  <c r="I308" i="4"/>
  <c r="E298" i="4"/>
  <c r="C291" i="4"/>
  <c r="G281" i="4"/>
  <c r="C275" i="4"/>
  <c r="I268" i="4"/>
  <c r="E262" i="4"/>
  <c r="I252" i="4"/>
  <c r="G245" i="4"/>
  <c r="I232" i="4"/>
  <c r="H252" i="4"/>
  <c r="H232" i="4"/>
  <c r="C243" i="4"/>
  <c r="K231" i="4"/>
  <c r="L229" i="4"/>
  <c r="K239" i="4"/>
  <c r="D244" i="4"/>
  <c r="H269" i="4"/>
  <c r="F328" i="4"/>
  <c r="F316" i="4"/>
  <c r="D268" i="4"/>
  <c r="L252" i="4"/>
  <c r="H246" i="4"/>
  <c r="H238" i="4"/>
  <c r="J229" i="4"/>
  <c r="D255" i="4"/>
  <c r="L283" i="4"/>
  <c r="H277" i="4"/>
  <c r="D271" i="4"/>
  <c r="J260" i="4"/>
  <c r="H237" i="4"/>
  <c r="E234" i="4"/>
  <c r="E233" i="4"/>
  <c r="G303" i="4"/>
  <c r="G271" i="4"/>
  <c r="G311" i="4"/>
  <c r="C273" i="4"/>
  <c r="G263" i="4"/>
  <c r="G255" i="4"/>
  <c r="E248" i="4"/>
  <c r="K241" i="4"/>
  <c r="E228" i="4"/>
  <c r="G314" i="4"/>
  <c r="K296" i="4"/>
  <c r="G286" i="4"/>
  <c r="C280" i="4"/>
  <c r="E271" i="4"/>
  <c r="K264" i="4"/>
  <c r="G258" i="4"/>
  <c r="C252" i="4"/>
  <c r="I245" i="4"/>
  <c r="G238" i="4"/>
  <c r="E231" i="4"/>
  <c r="E223" i="4"/>
  <c r="E322" i="4"/>
  <c r="E314" i="4"/>
  <c r="C307" i="4"/>
  <c r="I296" i="4"/>
  <c r="I288" i="4"/>
  <c r="K279" i="4"/>
  <c r="G273" i="4"/>
  <c r="C267" i="4"/>
  <c r="C259" i="4"/>
  <c r="C251" i="4"/>
  <c r="C239" i="4"/>
  <c r="L250" i="4"/>
  <c r="H244" i="4"/>
  <c r="F237" i="4"/>
  <c r="L230" i="4"/>
  <c r="J223" i="4"/>
  <c r="C227" i="4"/>
  <c r="H227" i="4"/>
  <c r="J240" i="4"/>
  <c r="H259" i="4"/>
  <c r="D253" i="4"/>
  <c r="L245" i="4"/>
  <c r="J238" i="4"/>
  <c r="J226" i="4"/>
  <c r="L243" i="4"/>
  <c r="C281" i="4"/>
  <c r="D232" i="4"/>
  <c r="F250" i="4"/>
  <c r="E222" i="4"/>
  <c r="J261" i="4"/>
  <c r="F251" i="4"/>
  <c r="L244" i="4"/>
  <c r="L236" i="4"/>
  <c r="H226" i="4"/>
  <c r="D247" i="4"/>
  <c r="G226" i="4"/>
  <c r="F282" i="4"/>
  <c r="L275" i="4"/>
  <c r="F266" i="4"/>
  <c r="F258" i="4"/>
  <c r="H229" i="4"/>
  <c r="C247" i="4"/>
  <c r="J303" i="9"/>
  <c r="J279" i="9"/>
  <c r="J253" i="9"/>
  <c r="J258" i="9"/>
  <c r="J228" i="9"/>
  <c r="J240" i="9"/>
  <c r="J278" i="9"/>
  <c r="J239" i="9"/>
  <c r="J276" i="9"/>
  <c r="J269" i="9"/>
  <c r="J289" i="9"/>
  <c r="J317" i="9"/>
  <c r="J325" i="9"/>
  <c r="J290" i="9"/>
  <c r="J230" i="9"/>
  <c r="J227" i="9"/>
  <c r="J311" i="9"/>
  <c r="J264" i="9"/>
  <c r="J292" i="9"/>
  <c r="J308" i="9"/>
  <c r="J229" i="9"/>
  <c r="J237" i="9"/>
  <c r="J244" i="9"/>
  <c r="J226" i="9"/>
  <c r="J246" i="9"/>
  <c r="J247" i="9"/>
  <c r="J295" i="9"/>
  <c r="J252" i="9"/>
  <c r="J284" i="9"/>
  <c r="J300" i="9"/>
  <c r="J232" i="9"/>
  <c r="J274" i="9"/>
  <c r="J254" i="9"/>
  <c r="J235" i="9"/>
  <c r="J255" i="9"/>
  <c r="J263" i="9"/>
  <c r="J319" i="9"/>
  <c r="J272" i="9"/>
  <c r="J316" i="9"/>
  <c r="J324" i="9"/>
  <c r="J241" i="9"/>
  <c r="J249" i="9"/>
  <c r="J265" i="9"/>
  <c r="J222" i="9"/>
  <c r="J242" i="9"/>
  <c r="J262" i="9"/>
  <c r="J231" i="9"/>
  <c r="J275" i="9"/>
  <c r="J248" i="9"/>
  <c r="J268" i="9"/>
  <c r="J296" i="9"/>
  <c r="J312" i="9"/>
  <c r="J320" i="9"/>
  <c r="J261" i="9"/>
  <c r="J301" i="9"/>
  <c r="J286" i="9"/>
  <c r="J310" i="9"/>
  <c r="J315" i="9"/>
  <c r="J302" i="9"/>
  <c r="J294" i="9"/>
  <c r="J281" i="9"/>
  <c r="J233" i="9"/>
  <c r="J243" i="9"/>
  <c r="J266" i="9"/>
  <c r="J318" i="9"/>
  <c r="J321" i="9"/>
  <c r="J293" i="9"/>
  <c r="J245" i="9"/>
  <c r="J260" i="9"/>
  <c r="J327" i="9"/>
  <c r="J283" i="9"/>
  <c r="J238" i="9"/>
  <c r="L281" i="9"/>
  <c r="L253" i="9"/>
  <c r="J313" i="9"/>
  <c r="J328" i="9"/>
  <c r="J291" i="9"/>
  <c r="J326" i="9"/>
  <c r="J280" i="9"/>
  <c r="J267" i="9"/>
  <c r="J251" i="9"/>
  <c r="L277" i="9"/>
  <c r="L223" i="9"/>
  <c r="E316" i="9"/>
  <c r="E284" i="9"/>
  <c r="E247" i="9"/>
  <c r="E260" i="9"/>
  <c r="E268" i="9"/>
  <c r="E324" i="9"/>
  <c r="E241" i="9"/>
  <c r="E269" i="9"/>
  <c r="E277" i="9"/>
  <c r="E255" i="9"/>
  <c r="E263" i="9"/>
  <c r="E313" i="9"/>
  <c r="E321" i="9"/>
  <c r="E250" i="9"/>
  <c r="E248" i="9"/>
  <c r="E276" i="9"/>
  <c r="E262" i="9"/>
  <c r="E278" i="9"/>
  <c r="E302" i="9"/>
  <c r="E310" i="9"/>
  <c r="E326" i="9"/>
  <c r="E223" i="9"/>
  <c r="E231" i="9"/>
  <c r="E239" i="9"/>
  <c r="E279" i="9"/>
  <c r="E319" i="9"/>
  <c r="E230" i="9"/>
  <c r="E234" i="9"/>
  <c r="E308" i="9"/>
  <c r="E229" i="9"/>
  <c r="E249" i="9"/>
  <c r="E286" i="9"/>
  <c r="E271" i="9"/>
  <c r="E228" i="9"/>
  <c r="E236" i="9"/>
  <c r="E256" i="9"/>
  <c r="E264" i="9"/>
  <c r="E292" i="9"/>
  <c r="E238" i="9"/>
  <c r="E257" i="9"/>
  <c r="E265" i="9"/>
  <c r="E273" i="9"/>
  <c r="E254" i="9"/>
  <c r="E222" i="9"/>
  <c r="E252" i="9"/>
  <c r="E280" i="9"/>
  <c r="E298" i="9"/>
  <c r="E227" i="9"/>
  <c r="E275" i="9"/>
  <c r="E283" i="9"/>
  <c r="E307" i="9"/>
  <c r="E315" i="9"/>
  <c r="E323" i="9"/>
  <c r="E305" i="9"/>
  <c r="J285" i="9"/>
  <c r="J236" i="9"/>
  <c r="J323" i="9"/>
  <c r="J307" i="9"/>
  <c r="J298" i="9"/>
  <c r="J309" i="9"/>
  <c r="J277" i="9"/>
  <c r="L238" i="9"/>
  <c r="J223" i="9"/>
  <c r="I239" i="9"/>
  <c r="L225" i="9"/>
  <c r="J257" i="9"/>
  <c r="J271" i="9"/>
  <c r="J282" i="9"/>
  <c r="J314" i="9"/>
  <c r="J306" i="9"/>
  <c r="J225" i="9"/>
  <c r="J256" i="9"/>
  <c r="L322" i="9"/>
  <c r="L290" i="9"/>
  <c r="L244" i="9"/>
  <c r="L241" i="9"/>
  <c r="L269" i="9"/>
  <c r="L226" i="9"/>
  <c r="L263" i="9"/>
  <c r="L291" i="9"/>
  <c r="L307" i="9"/>
  <c r="L228" i="9"/>
  <c r="L236" i="9"/>
  <c r="L284" i="9"/>
  <c r="L305" i="9"/>
  <c r="L227" i="9"/>
  <c r="L240" i="9"/>
  <c r="L285" i="9"/>
  <c r="L249" i="9"/>
  <c r="L246" i="9"/>
  <c r="L251" i="9"/>
  <c r="L283" i="9"/>
  <c r="L299" i="9"/>
  <c r="L296" i="9"/>
  <c r="L231" i="9"/>
  <c r="L243" i="9"/>
  <c r="L273" i="9"/>
  <c r="L234" i="9"/>
  <c r="L254" i="9"/>
  <c r="L262" i="9"/>
  <c r="L278" i="9"/>
  <c r="L314" i="9"/>
  <c r="L271" i="9"/>
  <c r="L315" i="9"/>
  <c r="L323" i="9"/>
  <c r="L245" i="9"/>
  <c r="L266" i="9"/>
  <c r="L265" i="9"/>
  <c r="L222" i="9"/>
  <c r="L298" i="9"/>
  <c r="L259" i="9"/>
  <c r="L272" i="9"/>
  <c r="L250" i="9"/>
  <c r="L258" i="9"/>
  <c r="L282" i="9"/>
  <c r="L255" i="9"/>
  <c r="L327" i="9"/>
  <c r="L252" i="9"/>
  <c r="L308" i="9"/>
  <c r="L317" i="9"/>
  <c r="L325" i="9"/>
  <c r="I322" i="9"/>
  <c r="I290" i="9"/>
  <c r="I253" i="9"/>
  <c r="I280" i="9"/>
  <c r="I236" i="9"/>
  <c r="I282" i="9"/>
  <c r="I227" i="9"/>
  <c r="I247" i="9"/>
  <c r="I260" i="9"/>
  <c r="I284" i="9"/>
  <c r="I292" i="9"/>
  <c r="I300" i="9"/>
  <c r="I316" i="9"/>
  <c r="I324" i="9"/>
  <c r="I229" i="9"/>
  <c r="I269" i="9"/>
  <c r="I293" i="9"/>
  <c r="I309" i="9"/>
  <c r="I325" i="9"/>
  <c r="I286" i="9"/>
  <c r="I302" i="9"/>
  <c r="I318" i="9"/>
  <c r="I299" i="9"/>
  <c r="I224" i="9"/>
  <c r="I228" i="9"/>
  <c r="I249" i="9"/>
  <c r="I232" i="9"/>
  <c r="I226" i="9"/>
  <c r="I234" i="9"/>
  <c r="I254" i="9"/>
  <c r="I306" i="9"/>
  <c r="I255" i="9"/>
  <c r="I263" i="9"/>
  <c r="I271" i="9"/>
  <c r="I252" i="9"/>
  <c r="I285" i="9"/>
  <c r="I248" i="9"/>
  <c r="I242" i="9"/>
  <c r="I262" i="9"/>
  <c r="I235" i="9"/>
  <c r="I304" i="9"/>
  <c r="I257" i="9"/>
  <c r="I243" i="9"/>
  <c r="I279" i="9"/>
  <c r="I264" i="9"/>
  <c r="I272" i="9"/>
  <c r="I288" i="9"/>
  <c r="I320" i="9"/>
  <c r="I328" i="9"/>
  <c r="I241" i="9"/>
  <c r="I265" i="9"/>
  <c r="I240" i="9"/>
  <c r="I244" i="9"/>
  <c r="I230" i="9"/>
  <c r="I238" i="9"/>
  <c r="I258" i="9"/>
  <c r="I266" i="9"/>
  <c r="I298" i="9"/>
  <c r="I267" i="9"/>
  <c r="I275" i="9"/>
  <c r="I261" i="9"/>
  <c r="I311" i="9"/>
  <c r="I319" i="9"/>
  <c r="J234" i="9"/>
  <c r="I314" i="9"/>
  <c r="I278" i="9"/>
  <c r="F297" i="9"/>
  <c r="F236" i="9"/>
  <c r="F226" i="9"/>
  <c r="F260" i="9"/>
  <c r="F228" i="9"/>
  <c r="F233" i="9"/>
  <c r="F277" i="9"/>
  <c r="F250" i="9"/>
  <c r="F270" i="9"/>
  <c r="F298" i="9"/>
  <c r="F314" i="9"/>
  <c r="F322" i="9"/>
  <c r="F255" i="9"/>
  <c r="F263" i="9"/>
  <c r="F303" i="9"/>
  <c r="F312" i="9"/>
  <c r="F264" i="9"/>
  <c r="F230" i="9"/>
  <c r="F242" i="9"/>
  <c r="F224" i="9"/>
  <c r="F244" i="9"/>
  <c r="F272" i="9"/>
  <c r="F269" i="9"/>
  <c r="F258" i="9"/>
  <c r="F271" i="9"/>
  <c r="F279" i="9"/>
  <c r="F311" i="9"/>
  <c r="F319" i="9"/>
  <c r="F247" i="9"/>
  <c r="F280" i="9"/>
  <c r="F252" i="9"/>
  <c r="F241" i="9"/>
  <c r="F278" i="9"/>
  <c r="F223" i="9"/>
  <c r="F246" i="9"/>
  <c r="F251" i="9"/>
  <c r="F229" i="9"/>
  <c r="F273" i="9"/>
  <c r="F266" i="9"/>
  <c r="F294" i="9"/>
  <c r="F302" i="9"/>
  <c r="F310" i="9"/>
  <c r="F231" i="9"/>
  <c r="F238" i="9"/>
  <c r="F256" i="9"/>
  <c r="F268" i="9"/>
  <c r="F305" i="9"/>
  <c r="F262" i="9"/>
  <c r="F290" i="9"/>
  <c r="F306" i="9"/>
  <c r="F235" i="9"/>
  <c r="F275" i="9"/>
  <c r="F283" i="9"/>
  <c r="F287" i="9"/>
  <c r="F323" i="9"/>
  <c r="F293" i="9"/>
  <c r="F309" i="9"/>
  <c r="J224" i="9"/>
  <c r="K307" i="9"/>
  <c r="D326" i="9"/>
  <c r="D266" i="9"/>
  <c r="H244" i="9"/>
  <c r="D238" i="9"/>
  <c r="H224" i="9"/>
  <c r="K282" i="9"/>
  <c r="K238" i="9"/>
  <c r="C226" i="9"/>
  <c r="C233" i="9"/>
  <c r="H283" i="9"/>
  <c r="D277" i="9"/>
  <c r="D237" i="9"/>
  <c r="K317" i="9"/>
  <c r="K273" i="9"/>
  <c r="K245" i="9"/>
  <c r="K235" i="9"/>
  <c r="D232" i="9"/>
  <c r="H237" i="9"/>
  <c r="K275" i="9"/>
  <c r="K227" i="9"/>
  <c r="D223" i="9"/>
  <c r="D253" i="9"/>
  <c r="H231" i="9"/>
  <c r="K309" i="9"/>
  <c r="K236" i="9"/>
  <c r="D281" i="9"/>
  <c r="D249" i="9"/>
  <c r="D229" i="9"/>
  <c r="K277" i="9"/>
  <c r="K249" i="9"/>
  <c r="K255" i="9"/>
  <c r="K239" i="9"/>
  <c r="K231" i="9"/>
  <c r="D310" i="9"/>
  <c r="D228" i="9"/>
  <c r="K278" i="9"/>
  <c r="K242" i="9"/>
  <c r="K222" i="9"/>
  <c r="D233" i="9"/>
  <c r="H316" i="9"/>
  <c r="H284" i="9"/>
  <c r="D265" i="9"/>
  <c r="C289" i="9"/>
  <c r="C277" i="9"/>
  <c r="K269" i="9"/>
  <c r="C249" i="9"/>
  <c r="K251" i="9"/>
  <c r="H229" i="9"/>
  <c r="H271" i="9"/>
  <c r="H243" i="9"/>
  <c r="D278" i="9"/>
  <c r="D262" i="9"/>
  <c r="D254" i="9"/>
  <c r="D234" i="9"/>
  <c r="D222" i="9"/>
  <c r="K234" i="9"/>
  <c r="C263" i="9"/>
  <c r="C228" i="9"/>
  <c r="H279" i="9"/>
  <c r="H263" i="9"/>
  <c r="K325" i="9"/>
  <c r="K285" i="9"/>
  <c r="C269" i="9"/>
  <c r="K261" i="9"/>
  <c r="K241" i="9"/>
  <c r="D243" i="9"/>
  <c r="C247" i="9"/>
  <c r="H239" i="9"/>
  <c r="D286" i="9"/>
  <c r="D246" i="9"/>
  <c r="K262" i="9"/>
  <c r="K254" i="9"/>
  <c r="H247" i="9"/>
  <c r="D285" i="9"/>
  <c r="H223" i="9"/>
  <c r="K301" i="9"/>
  <c r="K253" i="9"/>
  <c r="C241" i="9"/>
  <c r="K233" i="9"/>
  <c r="K225" i="9"/>
  <c r="H238" i="9"/>
  <c r="K247" i="9"/>
  <c r="C231" i="9"/>
  <c r="H241" i="9"/>
  <c r="K243" i="9"/>
  <c r="C227" i="9"/>
  <c r="G306" i="8"/>
  <c r="I223" i="8"/>
  <c r="C219" i="8"/>
  <c r="C262" i="8" s="1"/>
  <c r="I236" i="8"/>
  <c r="I284" i="8"/>
  <c r="I252" i="8"/>
  <c r="I229" i="8"/>
  <c r="I247" i="8"/>
  <c r="E299" i="8"/>
  <c r="E270" i="8"/>
  <c r="D299" i="8"/>
  <c r="L287" i="8"/>
  <c r="L303" i="8"/>
  <c r="E267" i="8"/>
  <c r="C225" i="8"/>
  <c r="C281" i="8"/>
  <c r="C309" i="8"/>
  <c r="C250" i="8"/>
  <c r="C244" i="8"/>
  <c r="C301" i="8"/>
  <c r="C266" i="8"/>
  <c r="C282" i="8"/>
  <c r="C275" i="8"/>
  <c r="C223" i="8"/>
  <c r="C235" i="8"/>
  <c r="C236" i="8"/>
  <c r="C249" i="8"/>
  <c r="C280" i="8"/>
  <c r="C313" i="8"/>
  <c r="C323" i="8"/>
  <c r="C240" i="8"/>
  <c r="C279" i="8"/>
  <c r="C261" i="8"/>
  <c r="C311" i="8"/>
  <c r="C227" i="8"/>
  <c r="C248" i="8"/>
  <c r="C264" i="8"/>
  <c r="C285" i="8"/>
  <c r="C305" i="8"/>
  <c r="C321" i="8"/>
  <c r="C300" i="8"/>
  <c r="C286" i="8"/>
  <c r="C318" i="8"/>
  <c r="C303" i="8"/>
  <c r="C288" i="8"/>
  <c r="C314" i="8"/>
  <c r="C241" i="8"/>
  <c r="C239" i="8"/>
  <c r="C299" i="8"/>
  <c r="C269" i="8"/>
  <c r="C277" i="8"/>
  <c r="C270" i="8"/>
  <c r="C222" i="8"/>
  <c r="C233" i="8"/>
  <c r="C265" i="8"/>
  <c r="C253" i="8"/>
  <c r="C294" i="8"/>
  <c r="C315" i="8"/>
  <c r="C231" i="8"/>
  <c r="C224" i="8"/>
  <c r="C263" i="8"/>
  <c r="C291" i="8"/>
  <c r="C289" i="8"/>
  <c r="C317" i="8"/>
  <c r="C325" i="8"/>
  <c r="C312" i="8"/>
  <c r="C327" i="8"/>
  <c r="C304" i="8"/>
  <c r="C258" i="8"/>
  <c r="C274" i="8"/>
  <c r="C228" i="8"/>
  <c r="C293" i="8"/>
  <c r="C322" i="8"/>
  <c r="C324" i="8"/>
  <c r="C260" i="8"/>
  <c r="C319" i="8"/>
  <c r="C287" i="8"/>
  <c r="C255" i="8"/>
  <c r="C310" i="8"/>
  <c r="C278" i="8"/>
  <c r="C246" i="8"/>
  <c r="C320" i="8"/>
  <c r="C256" i="8"/>
  <c r="C316" i="8"/>
  <c r="C284" i="8"/>
  <c r="E317" i="8"/>
  <c r="E315" i="8"/>
  <c r="F301" i="8"/>
  <c r="E305" i="8"/>
  <c r="E273" i="8"/>
  <c r="F288" i="8"/>
  <c r="E328" i="8"/>
  <c r="E292" i="8"/>
  <c r="E256" i="8"/>
  <c r="E287" i="8"/>
  <c r="E255" i="8"/>
  <c r="I296" i="8"/>
  <c r="E290" i="8"/>
  <c r="I264" i="8"/>
  <c r="E258" i="8"/>
  <c r="I225" i="8"/>
  <c r="I248" i="8"/>
  <c r="E242" i="8"/>
  <c r="I238" i="8"/>
  <c r="I235" i="8"/>
  <c r="E229" i="8"/>
  <c r="F261" i="8"/>
  <c r="E297" i="8"/>
  <c r="E265" i="8"/>
  <c r="E312" i="8"/>
  <c r="E268" i="8"/>
  <c r="E248" i="8"/>
  <c r="E311" i="8"/>
  <c r="I285" i="8"/>
  <c r="E279" i="8"/>
  <c r="I253" i="8"/>
  <c r="I288" i="8"/>
  <c r="E282" i="8"/>
  <c r="I256" i="8"/>
  <c r="I249" i="8"/>
  <c r="E243" i="8"/>
  <c r="F318" i="8"/>
  <c r="I240" i="8"/>
  <c r="E234" i="8"/>
  <c r="E222" i="8"/>
  <c r="F253" i="8"/>
  <c r="G240" i="8"/>
  <c r="I227" i="8"/>
  <c r="E232" i="8"/>
  <c r="F240" i="8"/>
  <c r="I226" i="8"/>
  <c r="E236" i="8"/>
  <c r="E241" i="8"/>
  <c r="E321" i="8"/>
  <c r="E319" i="8"/>
  <c r="E309" i="8"/>
  <c r="E277" i="8"/>
  <c r="E304" i="8"/>
  <c r="E296" i="8"/>
  <c r="E260" i="8"/>
  <c r="E291" i="8"/>
  <c r="E259" i="8"/>
  <c r="E294" i="8"/>
  <c r="E262" i="8"/>
  <c r="E223" i="8"/>
  <c r="E246" i="8"/>
  <c r="E233" i="8"/>
  <c r="E322" i="8"/>
  <c r="E289" i="8"/>
  <c r="E257" i="8"/>
  <c r="E288" i="8"/>
  <c r="F299" i="8"/>
  <c r="I309" i="8"/>
  <c r="E303" i="8"/>
  <c r="I277" i="8"/>
  <c r="E271" i="8"/>
  <c r="E306" i="8"/>
  <c r="I280" i="8"/>
  <c r="E274" i="8"/>
  <c r="I241" i="8"/>
  <c r="E235" i="8"/>
  <c r="G245" i="8"/>
  <c r="I232" i="8"/>
  <c r="E226" i="8"/>
  <c r="I290" i="8"/>
  <c r="I230" i="8"/>
  <c r="E245" i="8"/>
  <c r="C226" i="8"/>
  <c r="C297" i="8"/>
  <c r="I222" i="8"/>
  <c r="E313" i="8"/>
  <c r="E301" i="8"/>
  <c r="E269" i="8"/>
  <c r="E324" i="8"/>
  <c r="E280" i="8"/>
  <c r="E252" i="8"/>
  <c r="I289" i="8"/>
  <c r="E283" i="8"/>
  <c r="I257" i="8"/>
  <c r="E251" i="8"/>
  <c r="I292" i="8"/>
  <c r="E286" i="8"/>
  <c r="I260" i="8"/>
  <c r="E254" i="8"/>
  <c r="E247" i="8"/>
  <c r="I244" i="8"/>
  <c r="E238" i="8"/>
  <c r="G225" i="8"/>
  <c r="F225" i="8"/>
  <c r="E228" i="8"/>
  <c r="C238" i="8"/>
  <c r="I231" i="8"/>
  <c r="C245" i="8"/>
  <c r="D225" i="8"/>
  <c r="E316" i="8"/>
  <c r="E284" i="8"/>
  <c r="E314" i="8"/>
  <c r="F313" i="8"/>
  <c r="E325" i="8"/>
  <c r="E323" i="8"/>
  <c r="E281" i="8"/>
  <c r="E308" i="8"/>
  <c r="I286" i="8"/>
  <c r="E272" i="8"/>
  <c r="E264" i="8"/>
  <c r="I301" i="8"/>
  <c r="E295" i="8"/>
  <c r="I269" i="8"/>
  <c r="E263" i="8"/>
  <c r="I304" i="8"/>
  <c r="E298" i="8"/>
  <c r="I272" i="8"/>
  <c r="E266" i="8"/>
  <c r="G253" i="8"/>
  <c r="I233" i="8"/>
  <c r="E227" i="8"/>
  <c r="E250" i="8"/>
  <c r="I224" i="8"/>
  <c r="E244" i="8"/>
  <c r="E224" i="8"/>
  <c r="G243" i="8"/>
  <c r="I243" i="8"/>
  <c r="E237" i="8"/>
  <c r="I242" i="8"/>
  <c r="E326" i="8"/>
  <c r="F325" i="8"/>
  <c r="F289" i="8"/>
  <c r="E293" i="8"/>
  <c r="E261" i="8"/>
  <c r="E300" i="8"/>
  <c r="E307" i="8"/>
  <c r="E275" i="8"/>
  <c r="E310" i="8"/>
  <c r="E278" i="8"/>
  <c r="E239" i="8"/>
  <c r="E230" i="8"/>
  <c r="E249" i="8"/>
  <c r="E240" i="8"/>
  <c r="I6" i="11" l="1"/>
  <c r="H281" i="8"/>
  <c r="K321" i="8"/>
  <c r="K238" i="8"/>
  <c r="K230" i="8"/>
  <c r="K243" i="8"/>
  <c r="H227" i="8"/>
  <c r="H226" i="8"/>
  <c r="H257" i="8"/>
  <c r="D311" i="8"/>
  <c r="D239" i="8"/>
  <c r="D230" i="8"/>
  <c r="D228" i="8"/>
  <c r="D236" i="8"/>
  <c r="D241" i="8"/>
  <c r="D251" i="8"/>
  <c r="D222" i="8"/>
  <c r="D267" i="8"/>
  <c r="D256" i="8"/>
  <c r="D243" i="8"/>
  <c r="D307" i="8"/>
  <c r="D263" i="8"/>
  <c r="D232" i="8"/>
  <c r="D229" i="8"/>
  <c r="D244" i="8"/>
  <c r="D224" i="8"/>
  <c r="D249" i="8"/>
  <c r="D242" i="8"/>
  <c r="D275" i="8"/>
  <c r="D226" i="8"/>
  <c r="D245" i="8"/>
  <c r="H242" i="8"/>
  <c r="L278" i="8"/>
  <c r="L290" i="8"/>
  <c r="H236" i="8"/>
  <c r="L315" i="8"/>
  <c r="L226" i="8"/>
  <c r="L298" i="8"/>
  <c r="J273" i="8"/>
  <c r="L258" i="8"/>
  <c r="L248" i="8"/>
  <c r="L243" i="8"/>
  <c r="L244" i="8"/>
  <c r="J237" i="8"/>
  <c r="H275" i="8"/>
  <c r="G224" i="8"/>
  <c r="G7" i="11" s="1"/>
  <c r="G280" i="8"/>
  <c r="G282" i="8"/>
  <c r="G291" i="8"/>
  <c r="G284" i="8"/>
  <c r="G272" i="8"/>
  <c r="G322" i="8"/>
  <c r="G312" i="8"/>
  <c r="G252" i="8"/>
  <c r="G226" i="8"/>
  <c r="G251" i="8"/>
  <c r="G268" i="8"/>
  <c r="G321" i="8"/>
  <c r="G314" i="8"/>
  <c r="G254" i="8"/>
  <c r="G316" i="8"/>
  <c r="G298" i="8"/>
  <c r="G304" i="8"/>
  <c r="G256" i="8"/>
  <c r="G270" i="8"/>
  <c r="G296" i="8"/>
  <c r="G320" i="8"/>
  <c r="G328" i="8"/>
  <c r="G311" i="8"/>
  <c r="G299" i="8"/>
  <c r="G315" i="8"/>
  <c r="G248" i="8"/>
  <c r="G230" i="8"/>
  <c r="G297" i="8"/>
  <c r="G231" i="8"/>
  <c r="G278" i="8"/>
  <c r="H272" i="8"/>
  <c r="H267" i="8"/>
  <c r="J219" i="8"/>
  <c r="J313" i="8" s="1"/>
  <c r="H316" i="8"/>
  <c r="H274" i="8"/>
  <c r="H219" i="8"/>
  <c r="H285" i="8" s="1"/>
  <c r="H260" i="8"/>
  <c r="G237" i="8"/>
  <c r="H266" i="8"/>
  <c r="G235" i="8"/>
  <c r="G239" i="8"/>
  <c r="G303" i="8"/>
  <c r="G277" i="8"/>
  <c r="G309" i="8"/>
  <c r="G289" i="8"/>
  <c r="G258" i="8"/>
  <c r="H5" i="11"/>
  <c r="H6" i="11" s="1"/>
  <c r="G290" i="8"/>
  <c r="G293" i="8"/>
  <c r="G267" i="8"/>
  <c r="G310" i="8"/>
  <c r="G300" i="8"/>
  <c r="H319" i="8"/>
  <c r="H299" i="8"/>
  <c r="H262" i="8"/>
  <c r="L219" i="8"/>
  <c r="L266" i="8" s="1"/>
  <c r="H252" i="8"/>
  <c r="G264" i="8"/>
  <c r="H303" i="8"/>
  <c r="H325" i="8"/>
  <c r="H271" i="8"/>
  <c r="G257" i="8"/>
  <c r="H284" i="8"/>
  <c r="G285" i="8"/>
  <c r="G262" i="8"/>
  <c r="G249" i="8"/>
  <c r="G233" i="8"/>
  <c r="G294" i="8"/>
  <c r="G250" i="8"/>
  <c r="G302" i="8"/>
  <c r="K5" i="11"/>
  <c r="G292" i="8"/>
  <c r="G242" i="8"/>
  <c r="G283" i="8"/>
  <c r="G255" i="8"/>
  <c r="H327" i="8"/>
  <c r="H296" i="8"/>
  <c r="H300" i="8"/>
  <c r="H283" i="8"/>
  <c r="H264" i="8"/>
  <c r="J277" i="8"/>
  <c r="J281" i="8"/>
  <c r="F219" i="8"/>
  <c r="F282" i="8" s="1"/>
  <c r="H315" i="8"/>
  <c r="H323" i="8"/>
  <c r="H280" i="8"/>
  <c r="H311" i="8"/>
  <c r="G234" i="8"/>
  <c r="G305" i="8"/>
  <c r="G232" i="8"/>
  <c r="G228" i="8"/>
  <c r="G259" i="8"/>
  <c r="G274" i="8"/>
  <c r="G269" i="8"/>
  <c r="G238" i="8"/>
  <c r="J5" i="11"/>
  <c r="G263" i="8"/>
  <c r="G308" i="8"/>
  <c r="G307" i="8"/>
  <c r="F5" i="11"/>
  <c r="G275" i="8"/>
  <c r="H295" i="8"/>
  <c r="H288" i="8"/>
  <c r="H247" i="8"/>
  <c r="H292" i="8"/>
  <c r="H290" i="8"/>
  <c r="H328" i="8"/>
  <c r="H307" i="8"/>
  <c r="H228" i="8"/>
  <c r="J300" i="8"/>
  <c r="G271" i="8"/>
  <c r="G236" i="8"/>
  <c r="G281" i="8"/>
  <c r="H298" i="8"/>
  <c r="G227" i="8"/>
  <c r="H222" i="8"/>
  <c r="G295" i="8"/>
  <c r="G273" i="8"/>
  <c r="G241" i="8"/>
  <c r="G279" i="8"/>
  <c r="G324" i="8"/>
  <c r="G247" i="8"/>
  <c r="G326" i="8"/>
  <c r="G266" i="8"/>
  <c r="G323" i="8"/>
  <c r="F4" i="11"/>
  <c r="E4" i="11"/>
  <c r="E6" i="11" s="1"/>
  <c r="J259" i="8"/>
  <c r="H312" i="8"/>
  <c r="H259" i="8"/>
  <c r="H258" i="8"/>
  <c r="H302" i="8"/>
  <c r="H294" i="8"/>
  <c r="H308" i="8"/>
  <c r="H268" i="8"/>
  <c r="J308" i="8"/>
  <c r="H304" i="8"/>
  <c r="G327" i="8"/>
  <c r="J328" i="8"/>
  <c r="H255" i="8"/>
  <c r="J236" i="8"/>
  <c r="G276" i="8"/>
  <c r="H324" i="8"/>
  <c r="H276" i="8"/>
  <c r="G223" i="8"/>
  <c r="G246" i="8"/>
  <c r="G244" i="8"/>
  <c r="G222" i="8"/>
  <c r="G8" i="11" s="1"/>
  <c r="G229" i="8"/>
  <c r="C272" i="8"/>
  <c r="G286" i="8"/>
  <c r="G319" i="8"/>
  <c r="H263" i="8"/>
  <c r="H256" i="8"/>
  <c r="H322" i="8"/>
  <c r="H245" i="8"/>
  <c r="H326" i="8"/>
  <c r="J301" i="8"/>
  <c r="H293" i="8"/>
  <c r="H320" i="8"/>
  <c r="L5" i="11"/>
  <c r="L4" i="11"/>
  <c r="L6" i="11" s="1"/>
  <c r="J4" i="11"/>
  <c r="D5" i="11"/>
  <c r="D4" i="11"/>
  <c r="I8" i="11"/>
  <c r="I7" i="11"/>
  <c r="G4" i="11"/>
  <c r="G5" i="11"/>
  <c r="E8" i="11"/>
  <c r="E7" i="11"/>
  <c r="D227" i="8"/>
  <c r="D268" i="8"/>
  <c r="D300" i="8"/>
  <c r="D269" i="8"/>
  <c r="D270" i="8"/>
  <c r="D253" i="8"/>
  <c r="D262" i="8"/>
  <c r="D316" i="8"/>
  <c r="D233" i="8"/>
  <c r="D234" i="8"/>
  <c r="D323" i="8"/>
  <c r="D297" i="8"/>
  <c r="D254" i="8"/>
  <c r="D247" i="8"/>
  <c r="D271" i="8"/>
  <c r="D285" i="8"/>
  <c r="D286" i="8"/>
  <c r="D283" i="8"/>
  <c r="D260" i="8"/>
  <c r="D280" i="8"/>
  <c r="D292" i="8"/>
  <c r="D290" i="8"/>
  <c r="D326" i="8"/>
  <c r="D284" i="8"/>
  <c r="D265" i="8"/>
  <c r="D281" i="8"/>
  <c r="D309" i="8"/>
  <c r="D274" i="8"/>
  <c r="D282" i="8"/>
  <c r="D310" i="8"/>
  <c r="D328" i="8"/>
  <c r="D264" i="8"/>
  <c r="D296" i="8"/>
  <c r="D295" i="8"/>
  <c r="D246" i="8"/>
  <c r="D231" i="8"/>
  <c r="D291" i="8"/>
  <c r="D315" i="8"/>
  <c r="D255" i="8"/>
  <c r="D272" i="8"/>
  <c r="D304" i="8"/>
  <c r="D257" i="8"/>
  <c r="D273" i="8"/>
  <c r="D266" i="8"/>
  <c r="D302" i="8"/>
  <c r="D320" i="8"/>
  <c r="D223" i="8"/>
  <c r="D248" i="8"/>
  <c r="D293" i="8"/>
  <c r="D259" i="8"/>
  <c r="D319" i="8"/>
  <c r="D279" i="8"/>
  <c r="D277" i="8"/>
  <c r="D278" i="8"/>
  <c r="D313" i="8"/>
  <c r="D314" i="8"/>
  <c r="D322" i="8"/>
  <c r="D298" i="8"/>
  <c r="K4" i="11"/>
  <c r="C257" i="8"/>
  <c r="C230" i="8"/>
  <c r="C302" i="8"/>
  <c r="C229" i="8"/>
  <c r="C242" i="8"/>
  <c r="C296" i="8"/>
  <c r="C273" i="8"/>
  <c r="C271" i="8"/>
  <c r="C326" i="8"/>
  <c r="C254" i="8"/>
  <c r="C237" i="8"/>
  <c r="C306" i="8"/>
  <c r="C298" i="8"/>
  <c r="C283" i="8"/>
  <c r="C243" i="8"/>
  <c r="C295" i="8"/>
  <c r="C290" i="8"/>
  <c r="C247" i="8"/>
  <c r="C292" i="8"/>
  <c r="C268" i="8"/>
  <c r="C232" i="8"/>
  <c r="C251" i="8"/>
  <c r="C307" i="8"/>
  <c r="C259" i="8"/>
  <c r="C234" i="8"/>
  <c r="C267" i="8"/>
  <c r="C252" i="8"/>
  <c r="C328" i="8"/>
  <c r="C4" i="11"/>
  <c r="C5" i="11"/>
  <c r="K225" i="8"/>
  <c r="K246" i="8"/>
  <c r="K257" i="8"/>
  <c r="K309" i="8"/>
  <c r="K233" i="8"/>
  <c r="K232" i="8"/>
  <c r="K263" i="8"/>
  <c r="K275" i="8"/>
  <c r="K292" i="8"/>
  <c r="K249" i="8"/>
  <c r="K254" i="8"/>
  <c r="K306" i="8"/>
  <c r="K319" i="8"/>
  <c r="K226" i="8"/>
  <c r="K308" i="8"/>
  <c r="K265" i="8"/>
  <c r="K325" i="8"/>
  <c r="K324" i="8"/>
  <c r="K318" i="8"/>
  <c r="K242" i="8"/>
  <c r="K277" i="8"/>
  <c r="K248" i="8"/>
  <c r="K291" i="8"/>
  <c r="K303" i="8"/>
  <c r="K256" i="8"/>
  <c r="K280" i="8"/>
  <c r="K304" i="8"/>
  <c r="K261" i="8"/>
  <c r="K273" i="8"/>
  <c r="K266" i="8"/>
  <c r="K286" i="8"/>
  <c r="K320" i="8"/>
  <c r="K314" i="8"/>
  <c r="K311" i="8"/>
  <c r="K255" i="8"/>
  <c r="K284" i="8"/>
  <c r="K301" i="8"/>
  <c r="K274" i="8"/>
  <c r="K294" i="8"/>
  <c r="K224" i="8"/>
  <c r="K236" i="8"/>
  <c r="K251" i="8"/>
  <c r="K267" i="8"/>
  <c r="K268" i="8"/>
  <c r="K285" i="8"/>
  <c r="K278" i="8"/>
  <c r="K298" i="8"/>
  <c r="K326" i="8"/>
  <c r="K290" i="8"/>
  <c r="K237" i="8"/>
  <c r="K239" i="8"/>
  <c r="K295" i="8"/>
  <c r="K260" i="8"/>
  <c r="K296" i="8"/>
  <c r="K313" i="8"/>
  <c r="K258" i="8"/>
  <c r="K310" i="8"/>
  <c r="K312" i="8"/>
  <c r="K323" i="8"/>
  <c r="K241" i="8"/>
  <c r="K223" i="8"/>
  <c r="K228" i="8"/>
  <c r="K272" i="8"/>
  <c r="K289" i="8"/>
  <c r="K250" i="8"/>
  <c r="K270" i="8"/>
  <c r="K315" i="8"/>
  <c r="K322" i="8"/>
  <c r="K227" i="8"/>
  <c r="K240" i="8"/>
  <c r="K299" i="8"/>
  <c r="K245" i="8"/>
  <c r="K282" i="8"/>
  <c r="K302" i="8"/>
  <c r="K231" i="8"/>
  <c r="K287" i="8"/>
  <c r="K252" i="8"/>
  <c r="K300" i="8"/>
  <c r="K269" i="8"/>
  <c r="K281" i="8"/>
  <c r="K234" i="8"/>
  <c r="K259" i="8"/>
  <c r="K264" i="8"/>
  <c r="K288" i="8"/>
  <c r="K293" i="8"/>
  <c r="K305" i="8"/>
  <c r="K262" i="8"/>
  <c r="K316" i="8"/>
  <c r="K327" i="8"/>
  <c r="K244" i="8"/>
  <c r="K276" i="8"/>
  <c r="K307" i="8"/>
  <c r="K271" i="8"/>
  <c r="K297" i="8"/>
  <c r="K253" i="8"/>
  <c r="K283" i="8"/>
  <c r="K317" i="8"/>
  <c r="K279" i="8"/>
  <c r="K222" i="8"/>
  <c r="K247" i="8"/>
  <c r="K235" i="8"/>
  <c r="K229" i="8"/>
  <c r="K328" i="8"/>
  <c r="F6" i="11" l="1"/>
  <c r="K6" i="11"/>
  <c r="E9" i="11"/>
  <c r="J6" i="11"/>
  <c r="D6" i="11"/>
  <c r="J322" i="8"/>
  <c r="J268" i="8"/>
  <c r="F290" i="8"/>
  <c r="F297" i="8"/>
  <c r="J295" i="8"/>
  <c r="H251" i="8"/>
  <c r="J275" i="8"/>
  <c r="H291" i="8"/>
  <c r="H286" i="8"/>
  <c r="J223" i="8"/>
  <c r="L291" i="8"/>
  <c r="J225" i="8"/>
  <c r="L317" i="8"/>
  <c r="H277" i="8"/>
  <c r="F257" i="8"/>
  <c r="F322" i="8"/>
  <c r="F234" i="8"/>
  <c r="F224" i="8"/>
  <c r="C6" i="11"/>
  <c r="C8" i="11"/>
  <c r="J278" i="8"/>
  <c r="J250" i="8"/>
  <c r="J319" i="8"/>
  <c r="F241" i="8"/>
  <c r="F303" i="8"/>
  <c r="F298" i="8"/>
  <c r="J229" i="8"/>
  <c r="J288" i="8"/>
  <c r="J318" i="8"/>
  <c r="J242" i="8"/>
  <c r="J315" i="8"/>
  <c r="J224" i="8"/>
  <c r="J292" i="8"/>
  <c r="J248" i="8"/>
  <c r="J290" i="8"/>
  <c r="J246" i="8"/>
  <c r="J226" i="8"/>
  <c r="J232" i="8"/>
  <c r="J265" i="8"/>
  <c r="J326" i="8"/>
  <c r="J272" i="8"/>
  <c r="J312" i="8"/>
  <c r="J296" i="8"/>
  <c r="J294" i="8"/>
  <c r="J276" i="8"/>
  <c r="J310" i="8"/>
  <c r="J316" i="8"/>
  <c r="J241" i="8"/>
  <c r="J293" i="8"/>
  <c r="J284" i="8"/>
  <c r="J325" i="8"/>
  <c r="J282" i="8"/>
  <c r="J247" i="8"/>
  <c r="J260" i="8"/>
  <c r="J324" i="8"/>
  <c r="J222" i="8"/>
  <c r="J298" i="8"/>
  <c r="J256" i="8"/>
  <c r="J302" i="8"/>
  <c r="J323" i="8"/>
  <c r="J285" i="8"/>
  <c r="J251" i="8"/>
  <c r="J317" i="8"/>
  <c r="J249" i="8"/>
  <c r="J263" i="8"/>
  <c r="J283" i="8"/>
  <c r="J245" i="8"/>
  <c r="J306" i="8"/>
  <c r="J235" i="8"/>
  <c r="J307" i="8"/>
  <c r="J305" i="8"/>
  <c r="J240" i="8"/>
  <c r="J243" i="8"/>
  <c r="J320" i="8"/>
  <c r="J279" i="8"/>
  <c r="J304" i="8"/>
  <c r="J299" i="8"/>
  <c r="J297" i="8"/>
  <c r="J253" i="8"/>
  <c r="J227" i="8"/>
  <c r="J238" i="8"/>
  <c r="J311" i="8"/>
  <c r="J233" i="8"/>
  <c r="J280" i="8"/>
  <c r="J230" i="8"/>
  <c r="J231" i="8"/>
  <c r="J271" i="8"/>
  <c r="J239" i="8"/>
  <c r="J252" i="8"/>
  <c r="J234" i="8"/>
  <c r="J291" i="8"/>
  <c r="J255" i="8"/>
  <c r="J228" i="8"/>
  <c r="J262" i="8"/>
  <c r="J261" i="8"/>
  <c r="J314" i="8"/>
  <c r="F250" i="8"/>
  <c r="J321" i="8"/>
  <c r="J286" i="8"/>
  <c r="J289" i="8"/>
  <c r="J264" i="8"/>
  <c r="L267" i="8"/>
  <c r="L280" i="8"/>
  <c r="L304" i="8"/>
  <c r="F245" i="8"/>
  <c r="L246" i="8"/>
  <c r="L325" i="8"/>
  <c r="F235" i="8"/>
  <c r="F268" i="8"/>
  <c r="F300" i="8"/>
  <c r="F306" i="8"/>
  <c r="F326" i="8"/>
  <c r="F248" i="8"/>
  <c r="F276" i="8"/>
  <c r="F293" i="8"/>
  <c r="F265" i="8"/>
  <c r="F302" i="8"/>
  <c r="F283" i="8"/>
  <c r="F260" i="8"/>
  <c r="F315" i="8"/>
  <c r="F284" i="8"/>
  <c r="F309" i="8"/>
  <c r="F316" i="8"/>
  <c r="F314" i="8"/>
  <c r="F237" i="8"/>
  <c r="F319" i="8"/>
  <c r="F285" i="8"/>
  <c r="F311" i="8"/>
  <c r="F294" i="8"/>
  <c r="F246" i="8"/>
  <c r="F305" i="8"/>
  <c r="F278" i="8"/>
  <c r="F227" i="8"/>
  <c r="F304" i="8"/>
  <c r="F274" i="8"/>
  <c r="F252" i="8"/>
  <c r="F266" i="8"/>
  <c r="F323" i="8"/>
  <c r="F324" i="8"/>
  <c r="F296" i="8"/>
  <c r="F307" i="8"/>
  <c r="F226" i="8"/>
  <c r="F281" i="8"/>
  <c r="F256" i="8"/>
  <c r="F229" i="8"/>
  <c r="F222" i="8"/>
  <c r="F273" i="8"/>
  <c r="F287" i="8"/>
  <c r="F272" i="8"/>
  <c r="F243" i="8"/>
  <c r="F291" i="8"/>
  <c r="F258" i="8"/>
  <c r="F242" i="8"/>
  <c r="F271" i="8"/>
  <c r="F321" i="8"/>
  <c r="F249" i="8"/>
  <c r="F267" i="8"/>
  <c r="F228" i="8"/>
  <c r="F328" i="8"/>
  <c r="F320" i="8"/>
  <c r="F292" i="8"/>
  <c r="F263" i="8"/>
  <c r="F275" i="8"/>
  <c r="F308" i="8"/>
  <c r="F236" i="8"/>
  <c r="F262" i="8"/>
  <c r="F247" i="8"/>
  <c r="F327" i="8"/>
  <c r="F286" i="8"/>
  <c r="F312" i="8"/>
  <c r="F231" i="8"/>
  <c r="F244" i="8"/>
  <c r="F264" i="8"/>
  <c r="F259" i="8"/>
  <c r="F295" i="8"/>
  <c r="F269" i="8"/>
  <c r="F239" i="8"/>
  <c r="F251" i="8"/>
  <c r="F232" i="8"/>
  <c r="F254" i="8"/>
  <c r="F277" i="8"/>
  <c r="J266" i="8"/>
  <c r="F233" i="8"/>
  <c r="F238" i="8"/>
  <c r="J269" i="8"/>
  <c r="J309" i="8"/>
  <c r="J327" i="8"/>
  <c r="L308" i="8"/>
  <c r="L234" i="8"/>
  <c r="L273" i="8"/>
  <c r="L328" i="8"/>
  <c r="L302" i="8"/>
  <c r="L314" i="8"/>
  <c r="L288" i="8"/>
  <c r="L232" i="8"/>
  <c r="L225" i="8"/>
  <c r="L296" i="8"/>
  <c r="L257" i="8"/>
  <c r="L323" i="8"/>
  <c r="L222" i="8"/>
  <c r="L309" i="8"/>
  <c r="L320" i="8"/>
  <c r="L322" i="8"/>
  <c r="L292" i="8"/>
  <c r="L241" i="8"/>
  <c r="L275" i="8"/>
  <c r="L283" i="8"/>
  <c r="L236" i="8"/>
  <c r="L327" i="8"/>
  <c r="L294" i="8"/>
  <c r="L240" i="8"/>
  <c r="L251" i="8"/>
  <c r="L263" i="8"/>
  <c r="L306" i="8"/>
  <c r="L247" i="8"/>
  <c r="L310" i="8"/>
  <c r="L264" i="8"/>
  <c r="L321" i="8"/>
  <c r="L300" i="8"/>
  <c r="L256" i="8"/>
  <c r="L255" i="8"/>
  <c r="L284" i="8"/>
  <c r="L252" i="8"/>
  <c r="L233" i="8"/>
  <c r="L250" i="8"/>
  <c r="L307" i="8"/>
  <c r="L237" i="8"/>
  <c r="L326" i="8"/>
  <c r="L279" i="8"/>
  <c r="L253" i="8"/>
  <c r="L312" i="8"/>
  <c r="L239" i="8"/>
  <c r="L254" i="8"/>
  <c r="L305" i="8"/>
  <c r="L245" i="8"/>
  <c r="L235" i="8"/>
  <c r="L228" i="8"/>
  <c r="L238" i="8"/>
  <c r="L249" i="8"/>
  <c r="L271" i="8"/>
  <c r="L324" i="8"/>
  <c r="L316" i="8"/>
  <c r="L274" i="8"/>
  <c r="L224" i="8"/>
  <c r="L318" i="8"/>
  <c r="L313" i="8"/>
  <c r="L231" i="8"/>
  <c r="L268" i="8"/>
  <c r="L262" i="8"/>
  <c r="L289" i="8"/>
  <c r="L265" i="8"/>
  <c r="L259" i="8"/>
  <c r="L285" i="8"/>
  <c r="L242" i="8"/>
  <c r="L319" i="8"/>
  <c r="L282" i="8"/>
  <c r="L295" i="8"/>
  <c r="L229" i="8"/>
  <c r="L269" i="8"/>
  <c r="L281" i="8"/>
  <c r="L272" i="8"/>
  <c r="L286" i="8"/>
  <c r="L301" i="8"/>
  <c r="L223" i="8"/>
  <c r="L230" i="8"/>
  <c r="L299" i="8"/>
  <c r="L311" i="8"/>
  <c r="H279" i="8"/>
  <c r="H306" i="8"/>
  <c r="J244" i="8"/>
  <c r="L277" i="8"/>
  <c r="H297" i="8"/>
  <c r="L293" i="8"/>
  <c r="F280" i="8"/>
  <c r="F270" i="8"/>
  <c r="F279" i="8"/>
  <c r="F255" i="8"/>
  <c r="D8" i="11"/>
  <c r="J258" i="8"/>
  <c r="J257" i="8"/>
  <c r="J303" i="8"/>
  <c r="J267" i="8"/>
  <c r="H225" i="8"/>
  <c r="H254" i="8"/>
  <c r="H246" i="8"/>
  <c r="H238" i="8"/>
  <c r="H241" i="8"/>
  <c r="H229" i="8"/>
  <c r="H289" i="8"/>
  <c r="H313" i="8"/>
  <c r="H265" i="8"/>
  <c r="H237" i="8"/>
  <c r="H261" i="8"/>
  <c r="H232" i="8"/>
  <c r="H253" i="8"/>
  <c r="H248" i="8"/>
  <c r="H235" i="8"/>
  <c r="H250" i="8"/>
  <c r="H309" i="8"/>
  <c r="H310" i="8"/>
  <c r="H239" i="8"/>
  <c r="H224" i="8"/>
  <c r="H240" i="8"/>
  <c r="H244" i="8"/>
  <c r="H233" i="8"/>
  <c r="H273" i="8"/>
  <c r="H305" i="8"/>
  <c r="H278" i="8"/>
  <c r="H269" i="8"/>
  <c r="H234" i="8"/>
  <c r="H231" i="8"/>
  <c r="H249" i="8"/>
  <c r="H230" i="8"/>
  <c r="H321" i="8"/>
  <c r="H243" i="8"/>
  <c r="H282" i="8"/>
  <c r="H314" i="8"/>
  <c r="J274" i="8"/>
  <c r="L227" i="8"/>
  <c r="J254" i="8"/>
  <c r="L260" i="8"/>
  <c r="H223" i="8"/>
  <c r="F223" i="8"/>
  <c r="F310" i="8"/>
  <c r="F230" i="8"/>
  <c r="G9" i="11"/>
  <c r="I9" i="11"/>
  <c r="K8" i="11"/>
  <c r="K7" i="11"/>
  <c r="G6" i="11"/>
  <c r="D7" i="11"/>
  <c r="C7" i="11"/>
  <c r="D9" i="11" l="1"/>
  <c r="L8" i="11"/>
  <c r="L7" i="11"/>
  <c r="J7" i="11"/>
  <c r="J9" i="11" s="1"/>
  <c r="J8" i="11"/>
  <c r="C9" i="11"/>
  <c r="H7" i="11"/>
  <c r="H8" i="11"/>
  <c r="F7" i="11"/>
  <c r="F8" i="11"/>
  <c r="K9" i="11"/>
  <c r="L9" i="11" l="1"/>
  <c r="H9" i="11"/>
  <c r="F9" i="11"/>
</calcChain>
</file>

<file path=xl/sharedStrings.xml><?xml version="1.0" encoding="utf-8"?>
<sst xmlns="http://schemas.openxmlformats.org/spreadsheetml/2006/main" count="4635" uniqueCount="234">
  <si>
    <t>VTBR RM Equity</t>
  </si>
  <si>
    <t>VTB BANK PJSC</t>
  </si>
  <si>
    <t>TGKA RM Equity</t>
  </si>
  <si>
    <t>TGC-1 PJSC</t>
  </si>
  <si>
    <t>TGKD RM Equity</t>
  </si>
  <si>
    <t>QUADRA POWER GENERATION PJSC</t>
  </si>
  <si>
    <t>TGKN RM Equity</t>
  </si>
  <si>
    <t>TGK-14 PJSC</t>
  </si>
  <si>
    <t>FEES RM Equity</t>
  </si>
  <si>
    <t>FEDERAL GRID CO UNIFIED ENER</t>
  </si>
  <si>
    <t>HYDR RM Equity</t>
  </si>
  <si>
    <t>RUSHYDRO PJSC</t>
  </si>
  <si>
    <t>RSTI RM Equity</t>
  </si>
  <si>
    <t>ROSSETI PJSC</t>
  </si>
  <si>
    <t>MRKV RM Equity</t>
  </si>
  <si>
    <t>INTERREGIONAL DISTRIBUTION N</t>
  </si>
  <si>
    <t>MRKP RM Equity</t>
  </si>
  <si>
    <t>INTERREGIONAL DISTRIBUTION G</t>
  </si>
  <si>
    <t>OGKB RM Equity</t>
  </si>
  <si>
    <t>OGK-2 PJSC</t>
  </si>
  <si>
    <t>MRKZ RM Equity</t>
  </si>
  <si>
    <t>IDGC OF THE NORTH-WEST PJSC</t>
  </si>
  <si>
    <t>MRKS RM Equity</t>
  </si>
  <si>
    <t>MRSK SIBIRI PJSC</t>
  </si>
  <si>
    <t>MRKU RM Equity</t>
  </si>
  <si>
    <t>IDGC OF URALS JSC</t>
  </si>
  <si>
    <t>MRKY RM Equity</t>
  </si>
  <si>
    <t>MRSK YUGA PJSC</t>
  </si>
  <si>
    <t>IRAO RM Equity</t>
  </si>
  <si>
    <t>INTER RAO UES PJSC</t>
  </si>
  <si>
    <t>UPRO RM Equity</t>
  </si>
  <si>
    <t>UNIPRO PJSC</t>
  </si>
  <si>
    <t>MSRS RM Equity</t>
  </si>
  <si>
    <t>MOSCOW UNITED ELECTRIC GRID</t>
  </si>
  <si>
    <t>MRKC RM Equity</t>
  </si>
  <si>
    <t>MRSK CENTRE PJSC</t>
  </si>
  <si>
    <t>KCHE RM Equity</t>
  </si>
  <si>
    <t>KAMCHATSKENERGO PJSC</t>
  </si>
  <si>
    <t>MSNG RM Equity</t>
  </si>
  <si>
    <t>MOSENERGO PJSC</t>
  </si>
  <si>
    <t>SNGS RM Equity</t>
  </si>
  <si>
    <t>SURGUTNEFTEGAS PJSC</t>
  </si>
  <si>
    <t>ENRU RM Equity</t>
  </si>
  <si>
    <t>ENEL RUSSIA PJSC</t>
  </si>
  <si>
    <t>GAZP RM Equity</t>
  </si>
  <si>
    <t>GAZPROM PJSC</t>
  </si>
  <si>
    <t>SBER RM Equity</t>
  </si>
  <si>
    <t>SBERBANK OF RUSSIA PJSC</t>
  </si>
  <si>
    <t>TTLK RM Equity</t>
  </si>
  <si>
    <t>TATTELECOM PJSC</t>
  </si>
  <si>
    <t>NMTP RM Equity</t>
  </si>
  <si>
    <t>NOVOROSSIYSK COMMERCIAL SEA</t>
  </si>
  <si>
    <t>DVEC RM Equity</t>
  </si>
  <si>
    <t>FAR-EASTERN ENERGY CO PJSC</t>
  </si>
  <si>
    <t>MAGN RM Equity</t>
  </si>
  <si>
    <t>MAGNITOGORSK IRON &amp; STEEL WO</t>
  </si>
  <si>
    <t>ROSN RM Equity</t>
  </si>
  <si>
    <t>ROSNEFT OIL CO PJSC</t>
  </si>
  <si>
    <t>AFKS RM Equity</t>
  </si>
  <si>
    <t>SISTEMA PJSFC</t>
  </si>
  <si>
    <t>LSNG RM Equity</t>
  </si>
  <si>
    <t>LENENERGO PJSC</t>
  </si>
  <si>
    <t>RTSB RM Equity</t>
  </si>
  <si>
    <t>TNS ENERGO ROSTOV-ON-DON PJS</t>
  </si>
  <si>
    <t>YKEN RM Equity</t>
  </si>
  <si>
    <t>YAKUTSKENERGO OJSC</t>
  </si>
  <si>
    <t>APTK RM Equity</t>
  </si>
  <si>
    <t>PHARMACY CHAIN 36.6 PJSC</t>
  </si>
  <si>
    <t>NLMK RM Equity</t>
  </si>
  <si>
    <t>NOVOLIPETSK STEEL PJSC</t>
  </si>
  <si>
    <t>DASB RM Equity</t>
  </si>
  <si>
    <t>DAGESTAN ENERGY SUPPLY CO</t>
  </si>
  <si>
    <t>RUSP RM Equity</t>
  </si>
  <si>
    <t>RUSPOLIMET OJSC</t>
  </si>
  <si>
    <t>IRGZ RM Equity</t>
  </si>
  <si>
    <t>IRKUTSKENERGO PJSC</t>
  </si>
  <si>
    <t>SIBN RM Equity</t>
  </si>
  <si>
    <t>GAZPROM NEFT PJSC</t>
  </si>
  <si>
    <t>TORS RM Equity</t>
  </si>
  <si>
    <t>TOMSK DISTRIBUTION CO PJSC</t>
  </si>
  <si>
    <t>UTAR RM Equity</t>
  </si>
  <si>
    <t>UTAIR AVIATION PJSC</t>
  </si>
  <si>
    <t>RTKM RM Equity</t>
  </si>
  <si>
    <t>ROSTELECOM PJSC</t>
  </si>
  <si>
    <t>NVTK RM Equity</t>
  </si>
  <si>
    <t>NOVATEK PJSC</t>
  </si>
  <si>
    <t>FESH RM Equity</t>
  </si>
  <si>
    <t>FAR EASTERN SHIPPING CO PLC</t>
  </si>
  <si>
    <t>TATN RM Equity</t>
  </si>
  <si>
    <t>TATNEFT PJSC</t>
  </si>
  <si>
    <t>MTSS RM Equity</t>
  </si>
  <si>
    <t>MOBILE TELESYSTEMS PJSC</t>
  </si>
  <si>
    <t>NKNC RM Equity</t>
  </si>
  <si>
    <t>NIZHNEKAMSKNEFTEKHIM PJSC</t>
  </si>
  <si>
    <t>ROSB RM Equity</t>
  </si>
  <si>
    <t>ROSBANK PJSC</t>
  </si>
  <si>
    <t>TASB RM Equity</t>
  </si>
  <si>
    <t>TAMBOV ENERGY RETAIL CO PJSC</t>
  </si>
  <si>
    <t>MRSB RM Equity</t>
  </si>
  <si>
    <t>MORDOVIA ENERGY RETAIL CO PJ</t>
  </si>
  <si>
    <t>IRKT RM Equity</t>
  </si>
  <si>
    <t>IRKUT CORP PJSC</t>
  </si>
  <si>
    <t>URKA RM Equity</t>
  </si>
  <si>
    <t>URALKALI PJSC</t>
  </si>
  <si>
    <t>AFLT RM Equity</t>
  </si>
  <si>
    <t>AEROFLOT PJSC</t>
  </si>
  <si>
    <t>TRMK RM Equity</t>
  </si>
  <si>
    <t>TMK PJSC</t>
  </si>
  <si>
    <t>JNOS RM Equity</t>
  </si>
  <si>
    <t>SLAVNEFT-YAROSLAVNEFTEORGSIN</t>
  </si>
  <si>
    <t>MRKK RM Equity</t>
  </si>
  <si>
    <t>MRSK SEVERNOGO KAVKAZA PJSC</t>
  </si>
  <si>
    <t>KTSB RM Equity</t>
  </si>
  <si>
    <t>KOSTROMA RETAIL CO PJSC</t>
  </si>
  <si>
    <t>STSB RM Equity</t>
  </si>
  <si>
    <t>STAVROPOLENERGOSBYT PJSC</t>
  </si>
  <si>
    <t>CHMF RM Equity</t>
  </si>
  <si>
    <t>SEVERSTAL PJSC</t>
  </si>
  <si>
    <t>ASSB RM Equity</t>
  </si>
  <si>
    <t>ASTRAKHAN POWER SALE CO PJSC</t>
  </si>
  <si>
    <t>KMAZ RM Equity</t>
  </si>
  <si>
    <t>KAMAZ PJSC</t>
  </si>
  <si>
    <t>ODVA RM Equity</t>
  </si>
  <si>
    <t>MEDIAHOLDING PJSC</t>
  </si>
  <si>
    <t>RASP RM Equity</t>
  </si>
  <si>
    <t>RASPADSKAYA OJSC</t>
  </si>
  <si>
    <t>PIKK RM Equity</t>
  </si>
  <si>
    <t>PIK GROUP PJSC</t>
  </si>
  <si>
    <t>LKOH RM Equity</t>
  </si>
  <si>
    <t>LUKOIL PJSC</t>
  </si>
  <si>
    <t>KRSB RM Equity</t>
  </si>
  <si>
    <t>KRASNOYARSKENERGOSBYT PJSC</t>
  </si>
  <si>
    <t>MERF RM Equity</t>
  </si>
  <si>
    <t>FIRST INVESTMENT FUND MERIDI</t>
  </si>
  <si>
    <t>AMEZ RM Equity</t>
  </si>
  <si>
    <t>ASHINSKIY METALLURGICAL WORK</t>
  </si>
  <si>
    <t>BSPB RM Equity</t>
  </si>
  <si>
    <t>BANK ST PETERSBURG PJSC</t>
  </si>
  <si>
    <t>MTLR RM Equity</t>
  </si>
  <si>
    <t>MECHEL PJSC</t>
  </si>
  <si>
    <t>VGSB RM Equity</t>
  </si>
  <si>
    <t>VOLGOGRAD ENERGOSBYT PJSC</t>
  </si>
  <si>
    <t>CHEP RM Equity</t>
  </si>
  <si>
    <t>CHELYABINSK PIPE PLANT PJSC</t>
  </si>
  <si>
    <t>KUBE RM Equity</t>
  </si>
  <si>
    <t>KUBANENERGO PJSC</t>
  </si>
  <si>
    <t>RZSB RM Equity</t>
  </si>
  <si>
    <t>RYAZAN ENERGY RETAIL CO PJSC</t>
  </si>
  <si>
    <t>MVID RM Equity</t>
  </si>
  <si>
    <t>M VIDEO PJSC</t>
  </si>
  <si>
    <t>CNTL RM Equity</t>
  </si>
  <si>
    <t>CENTRAL TELEGRAPH PJSC</t>
  </si>
  <si>
    <t>GMKN RM Equity</t>
  </si>
  <si>
    <t>MMC NORILSK NICKEL PJSC</t>
  </si>
  <si>
    <t>LPSB RM Equity</t>
  </si>
  <si>
    <t>LIPETSK ENERGY RETAIL CO</t>
  </si>
  <si>
    <t>PLZL RM Equity</t>
  </si>
  <si>
    <t>POLYUS PJSC</t>
  </si>
  <si>
    <t>ARSA RM Equity</t>
  </si>
  <si>
    <t>ARSAGERA PJSC</t>
  </si>
  <si>
    <t>LSRG RM Equity</t>
  </si>
  <si>
    <t>LSR GROUP PJSC</t>
  </si>
  <si>
    <t>MFGS RM Equity</t>
  </si>
  <si>
    <t>SLAVNEFT-MEGIONNEFTEGAZ OJSC</t>
  </si>
  <si>
    <t>MGNT RM Equity</t>
  </si>
  <si>
    <t>MAGNIT PJSC</t>
  </si>
  <si>
    <t>KLSB RM Equity</t>
  </si>
  <si>
    <t>KALUGA POWER SALE CO OJSC</t>
  </si>
  <si>
    <t>MGTS RM Equity</t>
  </si>
  <si>
    <t>MOSCOW CITY TELEPHONE PJSC</t>
  </si>
  <si>
    <t>ISKJ RM Equity</t>
  </si>
  <si>
    <t>HUMAN STEM CELLS INSTITUTE P</t>
  </si>
  <si>
    <t>VRSB RM Equity</t>
  </si>
  <si>
    <t>TNS ENERGO VORONEZH PJSC</t>
  </si>
  <si>
    <t>INGR RM Equity</t>
  </si>
  <si>
    <t>INGRAD</t>
  </si>
  <si>
    <t>GCHE RM Equity</t>
  </si>
  <si>
    <t>CHERKIZOVO GROUP PJSC</t>
  </si>
  <si>
    <t>AKRN RM Equity</t>
  </si>
  <si>
    <t>ACRON PJSC</t>
  </si>
  <si>
    <t>PMSB RM Equity</t>
  </si>
  <si>
    <t>PERMENERGOSBYT PJSC</t>
  </si>
  <si>
    <t>UKUZ RM Equity</t>
  </si>
  <si>
    <t>SOUTHERN KUZBASS PJSC</t>
  </si>
  <si>
    <t>SVAV RM Equity</t>
  </si>
  <si>
    <t>SOLLERS PJSC</t>
  </si>
  <si>
    <t>VZRZ RM Equity</t>
  </si>
  <si>
    <t>BANK VOZROZHDENIE PJSC</t>
  </si>
  <si>
    <t>BELU RM Equity</t>
  </si>
  <si>
    <t>BELUGA GROUP PJSC</t>
  </si>
  <si>
    <t>KBSB RM Equity</t>
  </si>
  <si>
    <t>TNS ENERGO KUBAN PJSC</t>
  </si>
  <si>
    <t>YRSB RM Equity</t>
  </si>
  <si>
    <t>TNS ENERGO YAROSAVL PJSC</t>
  </si>
  <si>
    <t>ROST RM Equity</t>
  </si>
  <si>
    <t>ROSINTER RESTAURANTS HOLDING</t>
  </si>
  <si>
    <t>HALS RM Equity</t>
  </si>
  <si>
    <t>HALS-DEVELOPMENT PJSC</t>
  </si>
  <si>
    <t>KROT RM Equity</t>
  </si>
  <si>
    <t>KRASNYJ OCTYABR PJSC</t>
  </si>
  <si>
    <t>TUZA RM Equity</t>
  </si>
  <si>
    <t>TUIMAZY CONCRETE DELIVERY TR</t>
  </si>
  <si>
    <t>TRNFP RM Equity</t>
  </si>
  <si>
    <t>TRANSNEFT PJSC</t>
  </si>
  <si>
    <t>VLHZ RM Equity</t>
  </si>
  <si>
    <t>VLADIMIR CHEMICAL PLANT PJSC</t>
  </si>
  <si>
    <t>NNSB RM Equity</t>
  </si>
  <si>
    <t>TNS ENERGO NIZHNY NOVGOROD</t>
  </si>
  <si>
    <t>CHMK RM Equity</t>
  </si>
  <si>
    <t>CHELYABINSK METALLURGICAL PL</t>
  </si>
  <si>
    <t>LNZL RM Equity</t>
  </si>
  <si>
    <t>LENZOLOTO PJSC</t>
  </si>
  <si>
    <t>KOGK RM Equity</t>
  </si>
  <si>
    <t>KORSHYNOV MINING PLANT PJSC</t>
  </si>
  <si>
    <t>Тикер</t>
  </si>
  <si>
    <t>Компания</t>
  </si>
  <si>
    <t>N/A N/A</t>
  </si>
  <si>
    <t>N/A</t>
  </si>
  <si>
    <t>Компаний с данными</t>
  </si>
  <si>
    <t>Рынок</t>
  </si>
  <si>
    <t>Капитализация</t>
  </si>
  <si>
    <t>Мультипликатор ВМ</t>
  </si>
  <si>
    <t>низ</t>
  </si>
  <si>
    <t>верх</t>
  </si>
  <si>
    <t>Операционная рентабельность</t>
  </si>
  <si>
    <t>Рост активов</t>
  </si>
  <si>
    <t>HML</t>
  </si>
  <si>
    <t>SMB</t>
  </si>
  <si>
    <t>разница</t>
  </si>
  <si>
    <t>CMA</t>
  </si>
  <si>
    <t>RMW</t>
  </si>
  <si>
    <t>Равновзвешенные портфели</t>
  </si>
  <si>
    <t>Взвешенные по капитализации</t>
  </si>
  <si>
    <t>Симулирование инвестирования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</si>
</sst>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18" fillId="0" borderId="0" xfId="0" applyFont="1"/>
    <xf numFmtId="14" fontId="18" fillId="0" borderId="0" xfId="0" applyNumberFormat="1" applyFont="1"/>
    <xf numFmtId="2" fontId="18" fillId="0" borderId="0" xfId="0" applyNumberFormat="1" applyFont="1"/>
    <xf numFmtId="14" fontId="18" fillId="0" borderId="0" xfId="0" applyNumberFormat="1" applyFont="1" applyAlignment="1">
      <alignment horizontal="center"/>
    </xf>
    <xf numFmtId="2" fontId="18" fillId="0" borderId="0" xfId="0" applyNumberFormat="1" applyFont="1" applyAlignment="1">
      <alignment horizontal="center"/>
    </xf>
    <xf numFmtId="1" fontId="18" fillId="0" borderId="0" xfId="0" applyNumberFormat="1" applyFont="1" applyAlignment="1">
      <alignment horizontal="center"/>
    </xf>
    <xf numFmtId="2" fontId="18" fillId="0" borderId="0" xfId="1" applyNumberFormat="1" applyFont="1"/>
    <xf numFmtId="10" fontId="18" fillId="0" borderId="0" xfId="1" applyNumberFormat="1" applyFont="1" applyAlignment="1">
      <alignment horizontal="center"/>
    </xf>
    <xf numFmtId="0" fontId="18" fillId="0" borderId="0" xfId="0" applyFont="1" applyAlignment="1">
      <alignment horizontal="center"/>
    </xf>
    <xf numFmtId="10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</cellXfs>
  <cellStyles count="43">
    <cellStyle name="20% — акцент1" xfId="20" builtinId="30" customBuiltin="1"/>
    <cellStyle name="20% — акцент2" xfId="24" builtinId="34" customBuiltin="1"/>
    <cellStyle name="20% — акцент3" xfId="28" builtinId="38" customBuiltin="1"/>
    <cellStyle name="20% — акцент4" xfId="32" builtinId="42" customBuiltin="1"/>
    <cellStyle name="20% — акцент5" xfId="36" builtinId="46" customBuiltin="1"/>
    <cellStyle name="20% — акцент6" xfId="40" builtinId="50" customBuiltin="1"/>
    <cellStyle name="40% — акцент1" xfId="21" builtinId="31" customBuiltin="1"/>
    <cellStyle name="40% — акцент2" xfId="25" builtinId="35" customBuiltin="1"/>
    <cellStyle name="40% — акцент3" xfId="29" builtinId="39" customBuiltin="1"/>
    <cellStyle name="40% — акцент4" xfId="33" builtinId="43" customBuiltin="1"/>
    <cellStyle name="40% — акцент5" xfId="37" builtinId="47" customBuiltin="1"/>
    <cellStyle name="40% — акцент6" xfId="41" builtinId="51" customBuiltin="1"/>
    <cellStyle name="60% — акцент1" xfId="22" builtinId="32" customBuiltin="1"/>
    <cellStyle name="60% — акцент2" xfId="26" builtinId="36" customBuiltin="1"/>
    <cellStyle name="60% — акцент3" xfId="30" builtinId="40" customBuiltin="1"/>
    <cellStyle name="60% — акцент4" xfId="34" builtinId="44" customBuiltin="1"/>
    <cellStyle name="60% — акцент5" xfId="38" builtinId="48" customBuiltin="1"/>
    <cellStyle name="60% — акцент6" xfId="42" builtinId="52" customBuiltin="1"/>
    <cellStyle name="Акцент1" xfId="19" builtinId="29" customBuiltin="1"/>
    <cellStyle name="Акцент2" xfId="23" builtinId="33" customBuiltin="1"/>
    <cellStyle name="Акцент3" xfId="27" builtinId="37" customBuiltin="1"/>
    <cellStyle name="Акцент4" xfId="31" builtinId="41" customBuiltin="1"/>
    <cellStyle name="Акцент5" xfId="35" builtinId="45" customBuiltin="1"/>
    <cellStyle name="Акцент6" xfId="39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3" builtinId="16" customBuiltin="1"/>
    <cellStyle name="Заголовок 2" xfId="4" builtinId="17" customBuiltin="1"/>
    <cellStyle name="Заголовок 3" xfId="5" builtinId="18" customBuiltin="1"/>
    <cellStyle name="Заголовок 4" xfId="6" builtinId="19" customBuiltin="1"/>
    <cellStyle name="Итог" xfId="18" builtinId="25" customBuiltin="1"/>
    <cellStyle name="Контрольная ячейка" xfId="14" builtinId="23" customBuiltin="1"/>
    <cellStyle name="Название" xfId="2" builtinId="15" customBuiltin="1"/>
    <cellStyle name="Нейтральный" xfId="9" builtinId="28" customBuiltin="1"/>
    <cellStyle name="Обычный" xfId="0" builtinId="0"/>
    <cellStyle name="Плохой" xfId="8" builtinId="27" customBuiltin="1"/>
    <cellStyle name="Пояснение" xfId="17" builtinId="53" customBuiltin="1"/>
    <cellStyle name="Примечание" xfId="16" builtinId="10" customBuiltin="1"/>
    <cellStyle name="Процентный" xfId="1" builtinId="5"/>
    <cellStyle name="Связанная ячейка" xfId="13" builtinId="24" customBuiltin="1"/>
    <cellStyle name="Текст предупреждения" xfId="15" builtinId="11" customBuiltin="1"/>
    <cellStyle name="Хороший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967"/>
  <sheetViews>
    <sheetView workbookViewId="0">
      <selection activeCell="B27" sqref="B27"/>
    </sheetView>
  </sheetViews>
  <sheetFormatPr defaultRowHeight="12.75" x14ac:dyDescent="0.2"/>
  <cols>
    <col min="1" max="1" width="18.85546875" bestFit="1" customWidth="1"/>
    <col min="2" max="2" width="36.42578125" customWidth="1"/>
    <col min="3" max="123" width="10.140625" bestFit="1" customWidth="1"/>
  </cols>
  <sheetData>
    <row r="1" spans="1:123" x14ac:dyDescent="0.2">
      <c r="A1" t="s">
        <v>214</v>
      </c>
      <c r="B1" t="s">
        <v>215</v>
      </c>
      <c r="C1" s="3">
        <v>40178</v>
      </c>
      <c r="D1" s="3">
        <v>40209</v>
      </c>
      <c r="E1" s="3">
        <v>40237</v>
      </c>
      <c r="F1" s="3">
        <v>40268</v>
      </c>
      <c r="G1" s="3">
        <v>40298</v>
      </c>
      <c r="H1" s="3">
        <v>40329</v>
      </c>
      <c r="I1" s="3">
        <v>40359</v>
      </c>
      <c r="J1" s="3">
        <v>40390</v>
      </c>
      <c r="K1" s="3">
        <v>40421</v>
      </c>
      <c r="L1" s="3">
        <v>40451</v>
      </c>
      <c r="M1" s="3">
        <v>40482</v>
      </c>
      <c r="N1" s="3">
        <v>40512</v>
      </c>
      <c r="O1" s="3">
        <v>40543</v>
      </c>
      <c r="P1" s="3">
        <v>40574</v>
      </c>
      <c r="Q1" s="3">
        <v>40602</v>
      </c>
      <c r="R1" s="3">
        <v>40633</v>
      </c>
      <c r="S1" s="3">
        <v>40663</v>
      </c>
      <c r="T1" s="3">
        <v>40694</v>
      </c>
      <c r="U1" s="3">
        <v>40724</v>
      </c>
      <c r="V1" s="3">
        <v>40755</v>
      </c>
      <c r="W1" s="3">
        <v>40786</v>
      </c>
      <c r="X1" s="3">
        <v>40816</v>
      </c>
      <c r="Y1" s="3">
        <v>40847</v>
      </c>
      <c r="Z1" s="3">
        <v>40877</v>
      </c>
      <c r="AA1" s="3">
        <v>40908</v>
      </c>
      <c r="AB1" s="3">
        <v>40939</v>
      </c>
      <c r="AC1" s="3">
        <v>40968</v>
      </c>
      <c r="AD1" s="3">
        <v>40999</v>
      </c>
      <c r="AE1" s="3">
        <v>41029</v>
      </c>
      <c r="AF1" s="3">
        <v>41060</v>
      </c>
      <c r="AG1" s="3">
        <v>41090</v>
      </c>
      <c r="AH1" s="3">
        <v>41121</v>
      </c>
      <c r="AI1" s="3">
        <v>41152</v>
      </c>
      <c r="AJ1" s="3">
        <v>41182</v>
      </c>
      <c r="AK1" s="3">
        <v>41213</v>
      </c>
      <c r="AL1" s="3">
        <v>41243</v>
      </c>
      <c r="AM1" s="3">
        <v>41274</v>
      </c>
      <c r="AN1" s="3">
        <v>41305</v>
      </c>
      <c r="AO1" s="3">
        <v>41333</v>
      </c>
      <c r="AP1" s="3">
        <v>41364</v>
      </c>
      <c r="AQ1" s="3">
        <v>41394</v>
      </c>
      <c r="AR1" s="3">
        <v>41425</v>
      </c>
      <c r="AS1" s="3">
        <v>41455</v>
      </c>
      <c r="AT1" s="3">
        <v>41486</v>
      </c>
      <c r="AU1" s="3">
        <v>41517</v>
      </c>
      <c r="AV1" s="3">
        <v>41547</v>
      </c>
      <c r="AW1" s="3">
        <v>41578</v>
      </c>
      <c r="AX1" s="3">
        <v>41608</v>
      </c>
      <c r="AY1" s="3">
        <v>41639</v>
      </c>
      <c r="AZ1" s="3">
        <v>41670</v>
      </c>
      <c r="BA1" s="3">
        <v>41698</v>
      </c>
      <c r="BB1" s="3">
        <v>41729</v>
      </c>
      <c r="BC1" s="3">
        <v>41759</v>
      </c>
      <c r="BD1" s="3">
        <v>41790</v>
      </c>
      <c r="BE1" s="3">
        <v>41820</v>
      </c>
      <c r="BF1" s="3">
        <v>41851</v>
      </c>
      <c r="BG1" s="3">
        <v>41882</v>
      </c>
      <c r="BH1" s="3">
        <v>41912</v>
      </c>
      <c r="BI1" s="3">
        <v>41943</v>
      </c>
      <c r="BJ1" s="3">
        <v>41973</v>
      </c>
      <c r="BK1" s="3">
        <v>42004</v>
      </c>
      <c r="BL1" s="3">
        <v>42035</v>
      </c>
      <c r="BM1" s="3">
        <v>42063</v>
      </c>
      <c r="BN1" s="3">
        <v>42094</v>
      </c>
      <c r="BO1" s="3">
        <v>42124</v>
      </c>
      <c r="BP1" s="3">
        <v>42155</v>
      </c>
      <c r="BQ1" s="3">
        <v>42185</v>
      </c>
      <c r="BR1" s="3">
        <v>42216</v>
      </c>
      <c r="BS1" s="3">
        <v>42247</v>
      </c>
      <c r="BT1" s="3">
        <v>42277</v>
      </c>
      <c r="BU1" s="3">
        <v>42308</v>
      </c>
      <c r="BV1" s="3">
        <v>42338</v>
      </c>
      <c r="BW1" s="3">
        <v>42369</v>
      </c>
      <c r="BX1" s="3">
        <v>42400</v>
      </c>
      <c r="BY1" s="3">
        <v>42429</v>
      </c>
      <c r="BZ1" s="3">
        <v>42460</v>
      </c>
      <c r="CA1" s="3">
        <v>42490</v>
      </c>
      <c r="CB1" s="3">
        <v>42521</v>
      </c>
      <c r="CC1" s="3">
        <v>42551</v>
      </c>
      <c r="CD1" s="3">
        <v>42582</v>
      </c>
      <c r="CE1" s="3">
        <v>42613</v>
      </c>
      <c r="CF1" s="3">
        <v>42643</v>
      </c>
      <c r="CG1" s="3">
        <v>42674</v>
      </c>
      <c r="CH1" s="3">
        <v>42704</v>
      </c>
      <c r="CI1" s="3">
        <v>42735</v>
      </c>
      <c r="CJ1" s="3">
        <v>42766</v>
      </c>
      <c r="CK1" s="3">
        <v>42794</v>
      </c>
      <c r="CL1" s="3">
        <v>42825</v>
      </c>
      <c r="CM1" s="3">
        <v>42855</v>
      </c>
      <c r="CN1" s="3">
        <v>42886</v>
      </c>
      <c r="CO1" s="3">
        <v>42916</v>
      </c>
      <c r="CP1" s="3">
        <v>42947</v>
      </c>
      <c r="CQ1" s="3">
        <v>42978</v>
      </c>
      <c r="CR1" s="3">
        <v>43008</v>
      </c>
      <c r="CS1" s="3">
        <v>43039</v>
      </c>
      <c r="CT1" s="3">
        <v>43069</v>
      </c>
      <c r="CU1" s="3">
        <v>43100</v>
      </c>
      <c r="CV1" s="3">
        <v>43131</v>
      </c>
      <c r="CW1" s="3">
        <v>43159</v>
      </c>
      <c r="CX1" s="3">
        <v>43190</v>
      </c>
      <c r="CY1" s="3">
        <v>43220</v>
      </c>
      <c r="CZ1" s="3">
        <v>43251</v>
      </c>
      <c r="DA1" s="3">
        <v>43281</v>
      </c>
      <c r="DB1" s="3">
        <v>43312</v>
      </c>
      <c r="DC1" s="3">
        <v>43343</v>
      </c>
      <c r="DD1" s="3">
        <v>43373</v>
      </c>
      <c r="DE1" s="3">
        <v>43404</v>
      </c>
      <c r="DF1" s="3">
        <v>43434</v>
      </c>
      <c r="DG1" s="3">
        <v>43465</v>
      </c>
      <c r="DH1" s="3">
        <v>43496</v>
      </c>
      <c r="DI1" s="3">
        <v>43524</v>
      </c>
      <c r="DJ1" s="3">
        <v>43555</v>
      </c>
      <c r="DK1" s="3">
        <v>43585</v>
      </c>
      <c r="DL1" s="3">
        <v>43616</v>
      </c>
      <c r="DM1" s="3">
        <v>43646</v>
      </c>
      <c r="DN1" s="3">
        <v>43677</v>
      </c>
      <c r="DO1" s="3">
        <v>43708</v>
      </c>
      <c r="DP1" s="3">
        <v>43738</v>
      </c>
      <c r="DQ1" s="3">
        <v>43769</v>
      </c>
      <c r="DR1" s="3">
        <v>43799</v>
      </c>
      <c r="DS1" s="3">
        <v>43830</v>
      </c>
    </row>
    <row r="2" spans="1:123" x14ac:dyDescent="0.2">
      <c r="A2" t="s">
        <v>0</v>
      </c>
      <c r="B2" t="s">
        <v>1</v>
      </c>
      <c r="C2" s="4">
        <v>6.9375000000000006E-2</v>
      </c>
      <c r="D2" s="2">
        <v>7.5374999999999998E-2</v>
      </c>
      <c r="E2" s="2">
        <v>7.3813000000000004E-2</v>
      </c>
      <c r="F2" s="2">
        <v>8.0812999999999996E-2</v>
      </c>
      <c r="G2" s="2">
        <v>7.85E-2</v>
      </c>
      <c r="H2" s="2">
        <v>7.4124999999999996E-2</v>
      </c>
      <c r="I2" s="2">
        <v>7.5999999999999998E-2</v>
      </c>
      <c r="J2" s="2">
        <v>8.1375000000000003E-2</v>
      </c>
      <c r="K2" s="2">
        <v>7.9375000000000001E-2</v>
      </c>
      <c r="L2" s="2">
        <v>8.7813000000000002E-2</v>
      </c>
      <c r="M2" s="2">
        <v>0.101313</v>
      </c>
      <c r="N2" s="2">
        <v>0.100188</v>
      </c>
      <c r="O2" s="2">
        <v>0.100813</v>
      </c>
      <c r="P2" s="2">
        <v>0.107</v>
      </c>
      <c r="Q2" s="2">
        <v>0.101188</v>
      </c>
      <c r="R2" s="2">
        <v>9.8875000000000005E-2</v>
      </c>
      <c r="S2" s="2">
        <v>8.8688000000000003E-2</v>
      </c>
      <c r="T2" s="2">
        <v>8.6638000000000007E-2</v>
      </c>
      <c r="U2" s="2">
        <v>8.6112999999999995E-2</v>
      </c>
      <c r="V2" s="2">
        <v>8.3169000000000007E-2</v>
      </c>
      <c r="W2" s="2">
        <v>7.5037999999999994E-2</v>
      </c>
      <c r="X2" s="2">
        <v>6.6931000000000004E-2</v>
      </c>
      <c r="Y2" s="2">
        <v>7.3362999999999998E-2</v>
      </c>
      <c r="Z2" s="2">
        <v>6.7669000000000007E-2</v>
      </c>
      <c r="AA2" s="2">
        <v>5.8838000000000001E-2</v>
      </c>
      <c r="AB2" s="2">
        <v>7.0581000000000005E-2</v>
      </c>
      <c r="AC2" s="2">
        <v>7.2487999999999997E-2</v>
      </c>
      <c r="AD2" s="2">
        <v>6.6863000000000006E-2</v>
      </c>
      <c r="AE2" s="2">
        <v>6.3218999999999997E-2</v>
      </c>
      <c r="AF2" s="2">
        <v>5.2963000000000003E-2</v>
      </c>
      <c r="AG2" s="2">
        <v>5.7112999999999997E-2</v>
      </c>
      <c r="AH2" s="2">
        <v>5.2988E-2</v>
      </c>
      <c r="AI2" s="2">
        <v>5.3413000000000002E-2</v>
      </c>
      <c r="AJ2" s="2">
        <v>5.2868999999999999E-2</v>
      </c>
      <c r="AK2" s="2">
        <v>5.4568999999999999E-2</v>
      </c>
      <c r="AL2" s="2">
        <v>5.2238E-2</v>
      </c>
      <c r="AM2" s="2">
        <v>5.3637999999999998E-2</v>
      </c>
      <c r="AN2" s="2">
        <v>5.5688000000000001E-2</v>
      </c>
      <c r="AO2" s="2">
        <v>5.5819000000000001E-2</v>
      </c>
      <c r="AP2" s="2">
        <v>4.9730999999999997E-2</v>
      </c>
      <c r="AQ2" s="2">
        <v>4.9218999999999999E-2</v>
      </c>
      <c r="AR2" s="2">
        <v>4.6018999999999997E-2</v>
      </c>
      <c r="AS2" s="2">
        <v>4.6913000000000003E-2</v>
      </c>
      <c r="AT2" s="2">
        <v>4.6613000000000002E-2</v>
      </c>
      <c r="AU2" s="2">
        <v>4.4600000000000001E-2</v>
      </c>
      <c r="AV2" s="2">
        <v>4.2549999999999998E-2</v>
      </c>
      <c r="AW2" s="2">
        <v>4.4450000000000003E-2</v>
      </c>
      <c r="AX2" s="2">
        <v>4.6249999999999999E-2</v>
      </c>
      <c r="AY2" s="2">
        <v>4.9638000000000002E-2</v>
      </c>
      <c r="AZ2" s="2">
        <v>4.5562999999999999E-2</v>
      </c>
      <c r="BA2" s="2">
        <v>4.2250000000000003E-2</v>
      </c>
      <c r="BB2" s="2">
        <v>3.9600000000000003E-2</v>
      </c>
      <c r="BC2" s="2">
        <v>3.8649999999999997E-2</v>
      </c>
      <c r="BD2" s="2">
        <v>4.7899999999999998E-2</v>
      </c>
      <c r="BE2" s="2">
        <v>4.1099999999999998E-2</v>
      </c>
      <c r="BF2" s="2">
        <v>3.9800000000000002E-2</v>
      </c>
      <c r="BG2" s="2">
        <v>3.8399999999999997E-2</v>
      </c>
      <c r="BH2" s="2">
        <v>3.8038000000000002E-2</v>
      </c>
      <c r="BI2" s="2">
        <v>3.9931000000000001E-2</v>
      </c>
      <c r="BJ2" s="2">
        <v>4.6699999999999998E-2</v>
      </c>
      <c r="BK2" s="2">
        <v>6.7000000000000004E-2</v>
      </c>
      <c r="BL2" s="2">
        <v>6.8937999999999999E-2</v>
      </c>
      <c r="BM2" s="2">
        <v>6.8000000000000005E-2</v>
      </c>
      <c r="BN2" s="2">
        <v>0.06</v>
      </c>
      <c r="BO2" s="2">
        <v>6.5500000000000003E-2</v>
      </c>
      <c r="BP2" s="2">
        <v>8.0250000000000002E-2</v>
      </c>
      <c r="BQ2" s="2">
        <v>7.9000000000000001E-2</v>
      </c>
      <c r="BR2" s="2">
        <v>7.1999999999999995E-2</v>
      </c>
      <c r="BS2" s="2">
        <v>6.9000000000000006E-2</v>
      </c>
      <c r="BT2" s="2">
        <v>6.7699999999999996E-2</v>
      </c>
      <c r="BU2" s="2">
        <v>7.2349999999999998E-2</v>
      </c>
      <c r="BV2" s="2">
        <v>7.0999999999999994E-2</v>
      </c>
      <c r="BW2" s="2">
        <v>7.9699999999999993E-2</v>
      </c>
      <c r="BX2" s="2">
        <v>7.3700000000000002E-2</v>
      </c>
      <c r="BY2" s="2">
        <v>7.3400000000000007E-2</v>
      </c>
      <c r="BZ2" s="2">
        <v>7.6680999999999999E-2</v>
      </c>
      <c r="CA2" s="2">
        <v>7.0050000000000001E-2</v>
      </c>
      <c r="CB2" s="2">
        <v>6.8400000000000002E-2</v>
      </c>
      <c r="CC2" s="2">
        <v>6.8000000000000005E-2</v>
      </c>
      <c r="CD2" s="2">
        <v>6.7413000000000001E-2</v>
      </c>
      <c r="CE2" s="2">
        <v>6.8487999999999993E-2</v>
      </c>
      <c r="CF2" s="2">
        <v>7.2099999999999997E-2</v>
      </c>
      <c r="CG2" s="2">
        <v>6.7750000000000005E-2</v>
      </c>
      <c r="CH2" s="2">
        <v>6.9400000000000003E-2</v>
      </c>
      <c r="CI2" s="2">
        <v>7.3999999999999996E-2</v>
      </c>
      <c r="CJ2" s="2">
        <v>6.8969000000000003E-2</v>
      </c>
      <c r="CK2" s="2">
        <v>6.6081000000000001E-2</v>
      </c>
      <c r="CL2" s="2">
        <v>6.6250000000000003E-2</v>
      </c>
      <c r="CM2" s="2">
        <v>6.6712999999999995E-2</v>
      </c>
      <c r="CN2" s="2">
        <v>6.615E-2</v>
      </c>
      <c r="CO2" s="2">
        <v>6.4000000000000001E-2</v>
      </c>
      <c r="CP2" s="2">
        <v>5.9687999999999998E-2</v>
      </c>
      <c r="CQ2" s="2">
        <v>6.4562999999999995E-2</v>
      </c>
      <c r="CR2" s="2">
        <v>6.1587999999999997E-2</v>
      </c>
      <c r="CS2" s="2">
        <v>0.06</v>
      </c>
      <c r="CT2" s="2">
        <v>5.0779999999999999E-2</v>
      </c>
      <c r="CU2" s="2">
        <v>4.7320000000000001E-2</v>
      </c>
      <c r="CV2" s="2">
        <v>4.9399999999999999E-2</v>
      </c>
      <c r="CW2" s="2">
        <v>5.2760000000000001E-2</v>
      </c>
      <c r="CX2" s="2">
        <v>5.1659999999999998E-2</v>
      </c>
      <c r="CY2" s="2">
        <v>5.3969999999999997E-2</v>
      </c>
      <c r="CZ2" s="2">
        <v>4.9889999999999997E-2</v>
      </c>
      <c r="DA2" s="2">
        <v>4.8009999999999997E-2</v>
      </c>
      <c r="DB2" s="2">
        <v>4.8280000000000003E-2</v>
      </c>
      <c r="DC2" s="2">
        <v>4.1399999999999999E-2</v>
      </c>
      <c r="DD2" s="2">
        <v>4.0759999999999998E-2</v>
      </c>
      <c r="DE2" s="2">
        <v>3.6580000000000001E-2</v>
      </c>
      <c r="DF2" s="2">
        <v>3.73E-2</v>
      </c>
      <c r="DG2" s="2">
        <v>3.3849999999999998E-2</v>
      </c>
      <c r="DH2" s="2">
        <v>3.7769999999999998E-2</v>
      </c>
      <c r="DI2" s="2">
        <v>3.5900000000000001E-2</v>
      </c>
      <c r="DJ2" s="2">
        <v>3.5645000000000003E-2</v>
      </c>
      <c r="DK2" s="2">
        <v>3.5499999999999997E-2</v>
      </c>
      <c r="DL2" s="2">
        <v>3.6705000000000002E-2</v>
      </c>
      <c r="DM2" s="2">
        <v>3.9879999999999999E-2</v>
      </c>
      <c r="DN2" s="2">
        <v>4.2500000000000003E-2</v>
      </c>
      <c r="DO2" s="2">
        <v>3.8679999999999999E-2</v>
      </c>
      <c r="DP2" s="2">
        <v>4.2595000000000001E-2</v>
      </c>
      <c r="DQ2" s="2">
        <v>4.3090000000000003E-2</v>
      </c>
      <c r="DR2" s="2">
        <v>4.5330000000000002E-2</v>
      </c>
      <c r="DS2" s="2">
        <v>4.5900000000000003E-2</v>
      </c>
    </row>
    <row r="3" spans="1:123" x14ac:dyDescent="0.2">
      <c r="A3" t="s">
        <v>2</v>
      </c>
      <c r="B3" t="s">
        <v>3</v>
      </c>
      <c r="C3" s="4">
        <v>1.6500000000000001E-2</v>
      </c>
      <c r="D3" s="2">
        <v>1.9125E-2</v>
      </c>
      <c r="E3" s="2">
        <v>1.9625E-2</v>
      </c>
      <c r="F3" s="2">
        <v>2.3688000000000001E-2</v>
      </c>
      <c r="G3" s="2">
        <v>2.2499999999999999E-2</v>
      </c>
      <c r="H3" s="2">
        <v>1.8624999999999999E-2</v>
      </c>
      <c r="I3" s="2">
        <v>1.8499999999999999E-2</v>
      </c>
      <c r="J3" s="2">
        <v>1.9688000000000001E-2</v>
      </c>
      <c r="K3" s="2">
        <v>2.0875000000000001E-2</v>
      </c>
      <c r="L3" s="2">
        <v>2.2688E-2</v>
      </c>
      <c r="M3" s="2">
        <v>2.1375000000000002E-2</v>
      </c>
      <c r="N3" s="2">
        <v>2.1812999999999999E-2</v>
      </c>
      <c r="O3" s="2">
        <v>2.1499999999999998E-2</v>
      </c>
      <c r="P3" s="2">
        <v>2.2688E-2</v>
      </c>
      <c r="Q3" s="2">
        <v>1.9313E-2</v>
      </c>
      <c r="R3" s="2">
        <v>1.9E-2</v>
      </c>
      <c r="S3" s="2">
        <v>1.6500000000000001E-2</v>
      </c>
      <c r="T3" s="2">
        <v>1.6375000000000001E-2</v>
      </c>
      <c r="U3" s="2">
        <v>1.4375000000000001E-2</v>
      </c>
      <c r="V3" s="2">
        <v>1.5813000000000001E-2</v>
      </c>
      <c r="W3" s="2">
        <v>1.0938E-2</v>
      </c>
      <c r="X3" s="2">
        <v>1.0944000000000001E-2</v>
      </c>
      <c r="Y3" s="2">
        <v>1.0944000000000001E-2</v>
      </c>
      <c r="Z3" s="2">
        <v>1.0569E-2</v>
      </c>
      <c r="AA3" s="2">
        <v>9.3939999999999996E-3</v>
      </c>
      <c r="AB3" s="2">
        <v>9.5250000000000005E-3</v>
      </c>
      <c r="AC3" s="2">
        <v>1.0612999999999999E-2</v>
      </c>
      <c r="AD3" s="2">
        <v>1.01E-2</v>
      </c>
      <c r="AE3" s="2">
        <v>8.6309999999999998E-3</v>
      </c>
      <c r="AF3" s="2">
        <v>6.5310000000000003E-3</v>
      </c>
      <c r="AG3" s="2">
        <v>6.8630000000000002E-3</v>
      </c>
      <c r="AH3" s="2">
        <v>5.8809999999999999E-3</v>
      </c>
      <c r="AI3" s="2">
        <v>6.3E-3</v>
      </c>
      <c r="AJ3" s="2">
        <v>6.7749999999999998E-3</v>
      </c>
      <c r="AK3" s="2">
        <v>6.319E-3</v>
      </c>
      <c r="AL3" s="2">
        <v>5.4809999999999998E-3</v>
      </c>
      <c r="AM3" s="2">
        <v>6.8500000000000002E-3</v>
      </c>
      <c r="AN3" s="2">
        <v>7.8750000000000001E-3</v>
      </c>
      <c r="AO3" s="2">
        <v>7.6750000000000004E-3</v>
      </c>
      <c r="AP3" s="2">
        <v>6.463E-3</v>
      </c>
      <c r="AQ3" s="2">
        <v>6.319E-3</v>
      </c>
      <c r="AR3" s="2">
        <v>5.9309999999999996E-3</v>
      </c>
      <c r="AS3" s="2">
        <v>6.6499999999999997E-3</v>
      </c>
      <c r="AT3" s="2">
        <v>6.1809999999999999E-3</v>
      </c>
      <c r="AU3" s="2">
        <v>6.875E-3</v>
      </c>
      <c r="AV3" s="2">
        <v>6.2500000000000003E-3</v>
      </c>
      <c r="AW3" s="2">
        <v>6.45E-3</v>
      </c>
      <c r="AX3" s="2">
        <v>5.9500000000000004E-3</v>
      </c>
      <c r="AY3" s="2">
        <v>6.581E-3</v>
      </c>
      <c r="AZ3" s="2">
        <v>6.3309999999999998E-3</v>
      </c>
      <c r="BA3" s="2">
        <v>6.6309999999999997E-3</v>
      </c>
      <c r="BB3" s="2">
        <v>6.5500000000000003E-3</v>
      </c>
      <c r="BC3" s="2">
        <v>6.5250000000000004E-3</v>
      </c>
      <c r="BD3" s="2">
        <v>6.3499999999999997E-3</v>
      </c>
      <c r="BE3" s="2">
        <v>6.1809999999999999E-3</v>
      </c>
      <c r="BF3" s="2">
        <v>6.2189999999999997E-3</v>
      </c>
      <c r="BG3" s="2">
        <v>6.4809999999999998E-3</v>
      </c>
      <c r="BH3" s="2">
        <v>5.7499999999999999E-3</v>
      </c>
      <c r="BI3" s="2">
        <v>5.0499999999999998E-3</v>
      </c>
      <c r="BJ3" s="2">
        <v>5.2129999999999998E-3</v>
      </c>
      <c r="BK3" s="2">
        <v>4.5380000000000004E-3</v>
      </c>
      <c r="BL3" s="2">
        <v>4.3189999999999999E-3</v>
      </c>
      <c r="BM3" s="2">
        <v>4.875E-3</v>
      </c>
      <c r="BN3" s="2">
        <v>4.1130000000000003E-3</v>
      </c>
      <c r="BO3" s="2">
        <v>4.5380000000000004E-3</v>
      </c>
      <c r="BP3" s="2">
        <v>5.1060000000000003E-3</v>
      </c>
      <c r="BQ3" s="2">
        <v>5.0000000000000001E-3</v>
      </c>
      <c r="BR3" s="2">
        <v>4.5440000000000003E-3</v>
      </c>
      <c r="BS3" s="2">
        <v>4.4809999999999997E-3</v>
      </c>
      <c r="BT3" s="2">
        <v>4.1130000000000003E-3</v>
      </c>
      <c r="BU3" s="2">
        <v>4.0879999999999996E-3</v>
      </c>
      <c r="BV3" s="2">
        <v>4.1879999999999999E-3</v>
      </c>
      <c r="BW3" s="2">
        <v>4.1749999999999999E-3</v>
      </c>
      <c r="BX3" s="2">
        <v>3.9500000000000004E-3</v>
      </c>
      <c r="BY3" s="2">
        <v>4.0689999999999997E-3</v>
      </c>
      <c r="BZ3" s="2">
        <v>4.7879999999999997E-3</v>
      </c>
      <c r="CA3" s="2">
        <v>5.2880000000000002E-3</v>
      </c>
      <c r="CB3" s="2">
        <v>5.313E-3</v>
      </c>
      <c r="CC3" s="2">
        <v>5.0309999999999999E-3</v>
      </c>
      <c r="CD3" s="2">
        <v>6.9629999999999996E-3</v>
      </c>
      <c r="CE3" s="2">
        <v>7.3309999999999998E-3</v>
      </c>
      <c r="CF3" s="2">
        <v>7.7499999999999999E-3</v>
      </c>
      <c r="CG3" s="2">
        <v>7.4440000000000001E-3</v>
      </c>
      <c r="CH3" s="2">
        <v>9.7940000000000006E-3</v>
      </c>
      <c r="CI3" s="2">
        <v>1.5006E-2</v>
      </c>
      <c r="CJ3" s="2">
        <v>1.5819E-2</v>
      </c>
      <c r="CK3" s="2">
        <v>1.4619E-2</v>
      </c>
      <c r="CL3" s="2">
        <v>1.4881E-2</v>
      </c>
      <c r="CM3" s="2">
        <v>1.255E-2</v>
      </c>
      <c r="CN3" s="2">
        <v>1.155E-2</v>
      </c>
      <c r="CO3" s="2">
        <v>1.2999999999999999E-2</v>
      </c>
      <c r="CP3" s="2">
        <v>1.3063E-2</v>
      </c>
      <c r="CQ3" s="2">
        <v>1.4999999999999999E-2</v>
      </c>
      <c r="CR3" s="2">
        <v>1.4250000000000001E-2</v>
      </c>
      <c r="CS3" s="2">
        <v>1.4043999999999999E-2</v>
      </c>
      <c r="CT3" s="2">
        <v>1.1934999999999999E-2</v>
      </c>
      <c r="CU3" s="2">
        <v>1.1979999999999999E-2</v>
      </c>
      <c r="CV3" s="2">
        <v>1.2E-2</v>
      </c>
      <c r="CW3" s="2">
        <v>1.17E-2</v>
      </c>
      <c r="CX3" s="2">
        <v>1.15E-2</v>
      </c>
      <c r="CY3" s="2">
        <v>1.1350000000000001E-2</v>
      </c>
      <c r="CZ3" s="2">
        <v>9.8099999999999993E-3</v>
      </c>
      <c r="DA3" s="2">
        <v>9.2099999999999994E-3</v>
      </c>
      <c r="DB3" s="2">
        <v>9.5499999999999995E-3</v>
      </c>
      <c r="DC3" s="2">
        <v>8.8500000000000002E-3</v>
      </c>
      <c r="DD3" s="2">
        <v>9.9900000000000006E-3</v>
      </c>
      <c r="DE3" s="2">
        <v>8.5850000000000006E-3</v>
      </c>
      <c r="DF3" s="2">
        <v>8.7100000000000007E-3</v>
      </c>
      <c r="DG3" s="2">
        <v>7.9900000000000006E-3</v>
      </c>
      <c r="DH3" s="2">
        <v>9.1699999999999993E-3</v>
      </c>
      <c r="DI3" s="2">
        <v>8.4899999999999993E-3</v>
      </c>
      <c r="DJ3" s="2">
        <v>8.4399999999999996E-3</v>
      </c>
      <c r="DK3" s="2">
        <v>8.9119999999999998E-3</v>
      </c>
      <c r="DL3" s="2">
        <v>9.2700000000000005E-3</v>
      </c>
      <c r="DM3" s="2">
        <v>1.0500000000000001E-2</v>
      </c>
      <c r="DN3" s="2">
        <v>1.0318000000000001E-2</v>
      </c>
      <c r="DO3" s="2">
        <v>1.0869999999999999E-2</v>
      </c>
      <c r="DP3" s="2">
        <v>1.1564E-2</v>
      </c>
      <c r="DQ3" s="2">
        <v>1.1728000000000001E-2</v>
      </c>
      <c r="DR3" s="2">
        <v>1.24E-2</v>
      </c>
      <c r="DS3" s="2">
        <v>1.2886E-2</v>
      </c>
    </row>
    <row r="4" spans="1:123" x14ac:dyDescent="0.2">
      <c r="A4" t="s">
        <v>4</v>
      </c>
      <c r="B4" t="s">
        <v>5</v>
      </c>
      <c r="C4" s="4">
        <v>1.0999999999999999E-2</v>
      </c>
      <c r="D4" s="2">
        <v>1.1188E-2</v>
      </c>
      <c r="E4" s="2">
        <v>1.1188E-2</v>
      </c>
      <c r="F4" s="2">
        <v>1.5625E-2</v>
      </c>
      <c r="G4" s="2">
        <v>1.5375E-2</v>
      </c>
      <c r="H4" s="2">
        <v>1.2999999999999999E-2</v>
      </c>
      <c r="I4" s="2">
        <v>1.3125E-2</v>
      </c>
      <c r="J4" s="2">
        <v>1.3188E-2</v>
      </c>
      <c r="K4" s="2">
        <v>1.5188E-2</v>
      </c>
      <c r="L4" s="2">
        <v>1.5688000000000001E-2</v>
      </c>
      <c r="M4" s="2">
        <v>1.6E-2</v>
      </c>
      <c r="N4" s="2">
        <v>1.6625000000000001E-2</v>
      </c>
      <c r="O4" s="2">
        <v>1.6E-2</v>
      </c>
      <c r="P4" s="2">
        <v>1.5375E-2</v>
      </c>
      <c r="Q4" s="2">
        <v>1.4187999999999999E-2</v>
      </c>
      <c r="R4" s="2">
        <v>1.3813000000000001E-2</v>
      </c>
      <c r="S4" s="2">
        <v>1.2E-2</v>
      </c>
      <c r="T4" s="2">
        <v>1.0625000000000001E-2</v>
      </c>
      <c r="U4" s="2">
        <v>9.6880000000000004E-3</v>
      </c>
      <c r="V4" s="2">
        <v>1.0562999999999999E-2</v>
      </c>
      <c r="W4" s="2">
        <v>9.3749999999999997E-3</v>
      </c>
      <c r="X4" s="2">
        <v>8.6250000000000007E-3</v>
      </c>
      <c r="Y4" s="2">
        <v>8.9999999999999993E-3</v>
      </c>
      <c r="Z4" s="2">
        <v>8.7500000000000008E-3</v>
      </c>
      <c r="AA4" s="2">
        <v>7.0000000000000001E-3</v>
      </c>
      <c r="AB4" s="2">
        <v>7.0000000000000001E-3</v>
      </c>
      <c r="AC4" s="2">
        <v>7.6880000000000004E-3</v>
      </c>
      <c r="AD4" s="2">
        <v>7.3130000000000001E-3</v>
      </c>
      <c r="AE4" s="2">
        <v>5.8129999999999996E-3</v>
      </c>
      <c r="AF4" s="2">
        <v>4.5630000000000002E-3</v>
      </c>
      <c r="AG4" s="2">
        <v>4.4999999999999997E-3</v>
      </c>
      <c r="AH4" s="2">
        <v>4.313E-3</v>
      </c>
      <c r="AI4" s="2">
        <v>4.8129999999999996E-3</v>
      </c>
      <c r="AJ4" s="2">
        <v>4.3750000000000004E-3</v>
      </c>
      <c r="AK4" s="2">
        <v>4.0000000000000001E-3</v>
      </c>
      <c r="AL4" s="2">
        <v>3.813E-3</v>
      </c>
      <c r="AM4" s="2">
        <v>3.875E-3</v>
      </c>
      <c r="AN4" s="2">
        <v>5.313E-3</v>
      </c>
      <c r="AO4" s="2">
        <v>5.313E-3</v>
      </c>
      <c r="AP4" s="2">
        <v>4.2500000000000003E-3</v>
      </c>
      <c r="AQ4" s="2">
        <v>3.813E-3</v>
      </c>
      <c r="AR4" s="2">
        <v>4.1879999999999999E-3</v>
      </c>
      <c r="AS4" s="2">
        <v>3.313E-3</v>
      </c>
      <c r="AT4" s="2">
        <v>3.1879999999999999E-3</v>
      </c>
      <c r="AU4" s="2">
        <v>3.0000000000000001E-3</v>
      </c>
      <c r="AV4" s="2">
        <v>2.875E-3</v>
      </c>
      <c r="AW4" s="2">
        <v>2.3749999999999999E-3</v>
      </c>
      <c r="AX4" s="2">
        <v>1.9380000000000001E-3</v>
      </c>
      <c r="AY4" s="2">
        <v>2.313E-3</v>
      </c>
      <c r="AZ4" s="2">
        <v>2.2499999999999998E-3</v>
      </c>
      <c r="BA4" s="2">
        <v>2.1250000000000002E-3</v>
      </c>
      <c r="BB4" s="2">
        <v>3.0000000000000001E-3</v>
      </c>
      <c r="BC4" s="2">
        <v>2.5000000000000001E-3</v>
      </c>
      <c r="BD4" s="2">
        <v>2.813E-3</v>
      </c>
      <c r="BE4" s="2">
        <v>2.7499999999999998E-3</v>
      </c>
      <c r="BF4" s="2">
        <v>3.0000000000000001E-3</v>
      </c>
      <c r="BG4" s="2">
        <v>2.313E-3</v>
      </c>
      <c r="BH4" s="2">
        <v>2.5000000000000001E-3</v>
      </c>
      <c r="BI4" s="2">
        <v>3.0000000000000001E-3</v>
      </c>
      <c r="BJ4" s="2">
        <v>2.875E-3</v>
      </c>
      <c r="BK4" s="2">
        <v>3.813E-3</v>
      </c>
      <c r="BL4" s="2">
        <v>2.875E-3</v>
      </c>
      <c r="BM4" s="2">
        <v>3.1879999999999999E-3</v>
      </c>
      <c r="BN4" s="2">
        <v>2.6250000000000002E-3</v>
      </c>
      <c r="BO4" s="2">
        <v>2.5630000000000002E-3</v>
      </c>
      <c r="BP4" s="2">
        <v>2.6879999999999999E-3</v>
      </c>
      <c r="BQ4" s="2">
        <v>2.7499999999999998E-3</v>
      </c>
      <c r="BR4" s="2">
        <v>2.5000000000000001E-3</v>
      </c>
      <c r="BS4" s="2">
        <v>2.6879999999999999E-3</v>
      </c>
      <c r="BT4" s="2">
        <v>2.5630000000000002E-3</v>
      </c>
      <c r="BU4" s="2">
        <v>2.5000000000000001E-3</v>
      </c>
      <c r="BV4" s="2">
        <v>2.6879999999999999E-3</v>
      </c>
      <c r="BW4" s="2">
        <v>2.813E-3</v>
      </c>
      <c r="BX4" s="2">
        <v>2.5630000000000002E-3</v>
      </c>
      <c r="BY4" s="2">
        <v>2.1879999999999998E-3</v>
      </c>
      <c r="BZ4" s="2">
        <v>2.4380000000000001E-3</v>
      </c>
      <c r="CA4" s="2">
        <v>2.4380000000000001E-3</v>
      </c>
      <c r="CB4" s="2">
        <v>2.3749999999999999E-3</v>
      </c>
      <c r="CC4" s="2">
        <v>2.4380000000000001E-3</v>
      </c>
      <c r="CD4" s="2">
        <v>2.7499999999999998E-3</v>
      </c>
      <c r="CE4" s="2">
        <v>3.0630000000000002E-3</v>
      </c>
      <c r="CF4" s="2">
        <v>2.9380000000000001E-3</v>
      </c>
      <c r="CG4" s="2">
        <v>3.1250000000000002E-3</v>
      </c>
      <c r="CH4" s="2">
        <v>3.4380000000000001E-3</v>
      </c>
      <c r="CI4" s="2">
        <v>3.4380000000000001E-3</v>
      </c>
      <c r="CJ4" s="2">
        <v>3.875E-3</v>
      </c>
      <c r="CK4" s="2">
        <v>3.5000000000000001E-3</v>
      </c>
      <c r="CL4" s="2">
        <v>3.1879999999999999E-3</v>
      </c>
      <c r="CM4" s="2">
        <v>3.0000000000000001E-3</v>
      </c>
      <c r="CN4" s="2">
        <v>2.7499999999999998E-3</v>
      </c>
      <c r="CO4" s="2">
        <v>2.6879999999999999E-3</v>
      </c>
      <c r="CP4" s="2">
        <v>2.875E-3</v>
      </c>
      <c r="CQ4" s="2">
        <v>3.0630000000000002E-3</v>
      </c>
      <c r="CR4" s="2">
        <v>3.2499999999999999E-3</v>
      </c>
      <c r="CS4" s="2">
        <v>3.2499999999999999E-3</v>
      </c>
      <c r="CT4" s="2">
        <v>3.2699999999999999E-3</v>
      </c>
      <c r="CU4" s="2">
        <v>3.2450000000000001E-3</v>
      </c>
      <c r="CV4" s="2">
        <v>4.6249999999999998E-3</v>
      </c>
      <c r="CW4" s="2">
        <v>4.3099999999999996E-3</v>
      </c>
      <c r="CX4" s="2">
        <v>4.1799999999999997E-3</v>
      </c>
      <c r="CY4" s="2">
        <v>3.705E-3</v>
      </c>
      <c r="CZ4" s="2">
        <v>3.5750000000000001E-3</v>
      </c>
      <c r="DA4" s="2">
        <v>3.8600000000000001E-3</v>
      </c>
      <c r="DB4" s="2">
        <v>3.5049999999999999E-3</v>
      </c>
      <c r="DC4" s="2">
        <v>3.075E-3</v>
      </c>
      <c r="DD4" s="2">
        <v>3.1150000000000001E-3</v>
      </c>
      <c r="DE4" s="2">
        <v>3.0000000000000001E-3</v>
      </c>
      <c r="DF4" s="2">
        <v>2.9819999999999998E-3</v>
      </c>
      <c r="DG4" s="2">
        <v>2.8040000000000001E-3</v>
      </c>
      <c r="DH4" s="2">
        <v>3.4039999999999999E-3</v>
      </c>
      <c r="DI4" s="2">
        <v>3.3600000000000001E-3</v>
      </c>
      <c r="DJ4" s="2">
        <v>3.6099999999999999E-3</v>
      </c>
      <c r="DK4" s="2">
        <v>3.4299999999999999E-3</v>
      </c>
      <c r="DL4" s="2">
        <v>3.2399999999999998E-3</v>
      </c>
      <c r="DM4" s="2">
        <v>3.395E-3</v>
      </c>
      <c r="DN4" s="2">
        <v>3.3600000000000001E-3</v>
      </c>
      <c r="DO4" s="2">
        <v>3.1150000000000001E-3</v>
      </c>
      <c r="DP4" s="2">
        <v>3.15E-3</v>
      </c>
      <c r="DQ4" s="2">
        <v>3.055E-3</v>
      </c>
      <c r="DR4" s="2">
        <v>3.0349999999999999E-3</v>
      </c>
      <c r="DS4" s="2">
        <v>3.0799999999999998E-3</v>
      </c>
    </row>
    <row r="5" spans="1:123" x14ac:dyDescent="0.2">
      <c r="A5" t="s">
        <v>6</v>
      </c>
      <c r="B5" t="s">
        <v>7</v>
      </c>
      <c r="C5" s="4">
        <v>3.5000000000000001E-3</v>
      </c>
      <c r="D5" s="2">
        <v>3.6250000000000002E-3</v>
      </c>
      <c r="E5" s="2">
        <v>3.813E-3</v>
      </c>
      <c r="F5" s="2">
        <v>4.875E-3</v>
      </c>
      <c r="G5" s="2">
        <v>5.1879999999999999E-3</v>
      </c>
      <c r="H5" s="2">
        <v>4.3750000000000004E-3</v>
      </c>
      <c r="I5" s="2">
        <v>3.875E-3</v>
      </c>
      <c r="J5" s="2">
        <v>3.813E-3</v>
      </c>
      <c r="K5" s="2">
        <v>4.1250000000000002E-3</v>
      </c>
      <c r="L5" s="2">
        <v>4.1879999999999999E-3</v>
      </c>
      <c r="M5" s="2">
        <v>4.1879999999999999E-3</v>
      </c>
      <c r="N5" s="2">
        <v>4.4999999999999997E-3</v>
      </c>
      <c r="O5" s="2">
        <v>4.1879999999999999E-3</v>
      </c>
      <c r="P5" s="2">
        <v>4.0000000000000001E-3</v>
      </c>
      <c r="Q5" s="2">
        <v>3.813E-3</v>
      </c>
      <c r="R5" s="2">
        <v>3.375E-3</v>
      </c>
      <c r="S5" s="2">
        <v>3.0000000000000001E-3</v>
      </c>
      <c r="T5" s="2">
        <v>2.813E-3</v>
      </c>
      <c r="U5" s="2">
        <v>2.7499999999999998E-3</v>
      </c>
      <c r="V5" s="2">
        <v>2.6879999999999999E-3</v>
      </c>
      <c r="W5" s="2">
        <v>2.0630000000000002E-3</v>
      </c>
      <c r="X5" s="2">
        <v>1.8129999999999999E-3</v>
      </c>
      <c r="Y5" s="2">
        <v>2E-3</v>
      </c>
      <c r="Z5" s="2">
        <v>1.8749999999999999E-3</v>
      </c>
      <c r="AA5" s="2">
        <v>1.6249999999999999E-3</v>
      </c>
      <c r="AB5" s="2">
        <v>1.688E-3</v>
      </c>
      <c r="AC5" s="2">
        <v>1.6249999999999999E-3</v>
      </c>
      <c r="AD5" s="2">
        <v>1.5629999999999999E-3</v>
      </c>
      <c r="AE5" s="2">
        <v>1.5E-3</v>
      </c>
      <c r="AF5" s="2">
        <v>1.0629999999999999E-3</v>
      </c>
      <c r="AG5" s="2">
        <v>1.0629999999999999E-3</v>
      </c>
      <c r="AH5" s="2">
        <v>1.0629999999999999E-3</v>
      </c>
      <c r="AI5" s="2">
        <v>1.3129999999999999E-3</v>
      </c>
      <c r="AJ5" s="2">
        <v>1.3129999999999999E-3</v>
      </c>
      <c r="AK5" s="2">
        <v>1.3749999999999999E-3</v>
      </c>
      <c r="AL5" s="2">
        <v>1.3749999999999999E-3</v>
      </c>
      <c r="AM5" s="2">
        <v>1.5629999999999999E-3</v>
      </c>
      <c r="AN5" s="2">
        <v>1.5E-3</v>
      </c>
      <c r="AO5" s="2">
        <v>1.6249999999999999E-3</v>
      </c>
      <c r="AP5" s="2">
        <v>1.5E-3</v>
      </c>
      <c r="AQ5" s="2">
        <v>1.6249999999999999E-3</v>
      </c>
      <c r="AR5" s="2">
        <v>1.5629999999999999E-3</v>
      </c>
      <c r="AS5" s="2">
        <v>1.5E-3</v>
      </c>
      <c r="AT5" s="2">
        <v>1.5E-3</v>
      </c>
      <c r="AU5" s="2">
        <v>1.5629999999999999E-3</v>
      </c>
      <c r="AV5" s="2">
        <v>1.6249999999999999E-3</v>
      </c>
      <c r="AW5" s="2">
        <v>1.5629999999999999E-3</v>
      </c>
      <c r="AX5" s="2">
        <v>1.5E-3</v>
      </c>
      <c r="AY5" s="2">
        <v>1.5629999999999999E-3</v>
      </c>
      <c r="AZ5" s="2">
        <v>1.5E-3</v>
      </c>
      <c r="BA5" s="2">
        <v>1.3749999999999999E-3</v>
      </c>
      <c r="BB5" s="2">
        <v>1.6249999999999999E-3</v>
      </c>
      <c r="BC5" s="2">
        <v>1.5629999999999999E-3</v>
      </c>
      <c r="BD5" s="2">
        <v>1.6249999999999999E-3</v>
      </c>
      <c r="BE5" s="2">
        <v>1.688E-3</v>
      </c>
      <c r="BF5" s="2">
        <v>1.5E-3</v>
      </c>
      <c r="BG5" s="2">
        <v>1.3749999999999999E-3</v>
      </c>
      <c r="BH5" s="2">
        <v>1.688E-3</v>
      </c>
      <c r="BI5" s="2">
        <v>1.5629999999999999E-3</v>
      </c>
      <c r="BJ5" s="2">
        <v>1.5E-3</v>
      </c>
      <c r="BK5" s="2">
        <v>1.75E-3</v>
      </c>
      <c r="BL5" s="2">
        <v>1.8749999999999999E-3</v>
      </c>
      <c r="BM5" s="2">
        <v>1.9380000000000001E-3</v>
      </c>
      <c r="BN5" s="2">
        <v>1.6249999999999999E-3</v>
      </c>
      <c r="BO5" s="2">
        <v>1.5E-3</v>
      </c>
      <c r="BP5" s="2">
        <v>1.5E-3</v>
      </c>
      <c r="BQ5" s="2">
        <v>1.438E-3</v>
      </c>
      <c r="BR5" s="2">
        <v>1.3749999999999999E-3</v>
      </c>
      <c r="BS5" s="2">
        <v>1.3129999999999999E-3</v>
      </c>
      <c r="BT5" s="2">
        <v>1.25E-3</v>
      </c>
      <c r="BU5" s="2">
        <v>1.25E-3</v>
      </c>
      <c r="BV5" s="2">
        <v>1.1249999999999999E-3</v>
      </c>
      <c r="BW5" s="2">
        <v>1.188E-3</v>
      </c>
      <c r="BX5" s="2">
        <v>1.1249999999999999E-3</v>
      </c>
      <c r="BY5" s="2">
        <v>1.1249999999999999E-3</v>
      </c>
      <c r="BZ5" s="2">
        <v>1.188E-3</v>
      </c>
      <c r="CA5" s="2">
        <v>1.25E-3</v>
      </c>
      <c r="CB5" s="2">
        <v>1.3129999999999999E-3</v>
      </c>
      <c r="CC5" s="2">
        <v>1.188E-3</v>
      </c>
      <c r="CD5" s="2">
        <v>3.0000000000000001E-3</v>
      </c>
      <c r="CE5" s="2">
        <v>2.4380000000000001E-3</v>
      </c>
      <c r="CF5" s="2">
        <v>2.313E-3</v>
      </c>
      <c r="CG5" s="2">
        <v>2.313E-3</v>
      </c>
      <c r="CH5" s="2">
        <v>2.5630000000000002E-3</v>
      </c>
      <c r="CI5" s="2">
        <v>3.6879999999999999E-3</v>
      </c>
      <c r="CJ5" s="2">
        <v>3.375E-3</v>
      </c>
      <c r="CK5" s="2">
        <v>3.1879999999999999E-3</v>
      </c>
      <c r="CL5" s="2">
        <v>3.2499999999999999E-3</v>
      </c>
      <c r="CM5" s="2">
        <v>3.0630000000000002E-3</v>
      </c>
      <c r="CN5" s="2">
        <v>3.0000000000000001E-3</v>
      </c>
      <c r="CO5" s="2">
        <v>3.1250000000000002E-3</v>
      </c>
      <c r="CP5" s="2">
        <v>3.6250000000000002E-3</v>
      </c>
      <c r="CQ5" s="2">
        <v>3.7499999999999999E-3</v>
      </c>
      <c r="CR5" s="2">
        <v>4.3750000000000004E-3</v>
      </c>
      <c r="CS5" s="2">
        <v>4.313E-3</v>
      </c>
      <c r="CT5" s="2">
        <v>5.1999999999999998E-3</v>
      </c>
      <c r="CU5" s="2">
        <v>5.2100000000000002E-3</v>
      </c>
      <c r="CV5" s="2">
        <v>5.8399999999999997E-3</v>
      </c>
      <c r="CW5" s="2">
        <v>5.4999999999999997E-3</v>
      </c>
      <c r="CX5" s="2">
        <v>5.2100000000000002E-3</v>
      </c>
      <c r="CY5" s="2">
        <v>5.6299999999999996E-3</v>
      </c>
      <c r="CZ5" s="2">
        <v>5.4299999999999999E-3</v>
      </c>
      <c r="DA5" s="2">
        <v>5.3E-3</v>
      </c>
      <c r="DB5" s="2">
        <v>5.1999999999999998E-3</v>
      </c>
      <c r="DC5" s="2">
        <v>6.2199999999999998E-3</v>
      </c>
      <c r="DD5" s="2">
        <v>5.4000000000000003E-3</v>
      </c>
      <c r="DE5" s="2">
        <v>5.3600000000000002E-3</v>
      </c>
      <c r="DF5" s="2">
        <v>5.0600000000000003E-3</v>
      </c>
      <c r="DG5" s="2">
        <v>5.1200000000000004E-3</v>
      </c>
      <c r="DH5" s="2">
        <v>4.8799999999999998E-3</v>
      </c>
      <c r="DI5" s="2">
        <v>4.8199999999999996E-3</v>
      </c>
      <c r="DJ5" s="2">
        <v>4.8599999999999997E-3</v>
      </c>
      <c r="DK5" s="2">
        <v>4.7600000000000003E-3</v>
      </c>
      <c r="DL5" s="2">
        <v>4.6499999999999996E-3</v>
      </c>
      <c r="DM5" s="2">
        <v>4.4299999999999999E-3</v>
      </c>
      <c r="DN5" s="2">
        <v>4.5900000000000003E-3</v>
      </c>
      <c r="DO5" s="2">
        <v>4.3E-3</v>
      </c>
      <c r="DP5" s="2">
        <v>4.4000000000000003E-3</v>
      </c>
      <c r="DQ5" s="2">
        <v>4.2599999999999999E-3</v>
      </c>
      <c r="DR5" s="2">
        <v>4.1700000000000001E-3</v>
      </c>
      <c r="DS5" s="2">
        <v>4.1099999999999999E-3</v>
      </c>
    </row>
    <row r="6" spans="1:123" x14ac:dyDescent="0.2">
      <c r="A6" t="s">
        <v>8</v>
      </c>
      <c r="B6" t="s">
        <v>9</v>
      </c>
      <c r="C6" s="4">
        <v>0.31900000000000001</v>
      </c>
      <c r="D6" s="2">
        <v>0.34200000000000003</v>
      </c>
      <c r="E6" s="2">
        <v>0.30299999999999999</v>
      </c>
      <c r="F6" s="2">
        <v>0.371</v>
      </c>
      <c r="G6" s="2">
        <v>0.36599999999999999</v>
      </c>
      <c r="H6" s="2">
        <v>0.34399999999999997</v>
      </c>
      <c r="I6" s="2">
        <v>0.34300000000000003</v>
      </c>
      <c r="J6" s="2">
        <v>0.33600000000000002</v>
      </c>
      <c r="K6" s="2">
        <v>0.35099999999999998</v>
      </c>
      <c r="L6" s="2">
        <v>0.37</v>
      </c>
      <c r="M6" s="2">
        <v>0.371</v>
      </c>
      <c r="N6" s="2">
        <v>0.36499999999999999</v>
      </c>
      <c r="O6" s="2">
        <v>0.36699999999999999</v>
      </c>
      <c r="P6" s="2">
        <v>0.441</v>
      </c>
      <c r="Q6" s="2">
        <v>0.41899999999999998</v>
      </c>
      <c r="R6" s="2">
        <v>0.40788000000000002</v>
      </c>
      <c r="S6" s="2">
        <v>0.36155999999999999</v>
      </c>
      <c r="T6" s="2">
        <v>0.33194000000000001</v>
      </c>
      <c r="U6" s="2">
        <v>0.37356</v>
      </c>
      <c r="V6" s="2">
        <v>0.37824999999999998</v>
      </c>
      <c r="W6" s="2">
        <v>0.29237999999999997</v>
      </c>
      <c r="X6" s="2">
        <v>0.24013000000000001</v>
      </c>
      <c r="Y6" s="2">
        <v>0.28231000000000001</v>
      </c>
      <c r="Z6" s="2">
        <v>0.34588000000000002</v>
      </c>
      <c r="AA6" s="2">
        <v>0.28181</v>
      </c>
      <c r="AB6" s="2">
        <v>0.31619000000000003</v>
      </c>
      <c r="AC6" s="2">
        <v>0.34499999999999997</v>
      </c>
      <c r="AD6" s="2">
        <v>0.31387999999999999</v>
      </c>
      <c r="AE6" s="2">
        <v>0.26824999999999999</v>
      </c>
      <c r="AF6" s="2">
        <v>0.17194000000000001</v>
      </c>
      <c r="AG6" s="2">
        <v>0.19569</v>
      </c>
      <c r="AH6" s="2">
        <v>0.22731000000000001</v>
      </c>
      <c r="AI6" s="2">
        <v>0.20005999999999999</v>
      </c>
      <c r="AJ6" s="2">
        <v>0.23138</v>
      </c>
      <c r="AK6" s="2">
        <v>0.20444000000000001</v>
      </c>
      <c r="AL6" s="2">
        <v>0.20931</v>
      </c>
      <c r="AM6" s="2">
        <v>0.20125000000000001</v>
      </c>
      <c r="AN6" s="2">
        <v>0.21626000000000001</v>
      </c>
      <c r="AO6" s="2">
        <v>0.19094</v>
      </c>
      <c r="AP6" s="2">
        <v>0.16128999999999999</v>
      </c>
      <c r="AQ6" s="2">
        <v>0.12035999999999999</v>
      </c>
      <c r="AR6" s="2">
        <v>0.11971</v>
      </c>
      <c r="AS6" s="2">
        <v>0.10158</v>
      </c>
      <c r="AT6" s="2">
        <v>0.11138000000000001</v>
      </c>
      <c r="AU6" s="2">
        <v>0.10546</v>
      </c>
      <c r="AV6" s="2">
        <v>9.8809999999999995E-2</v>
      </c>
      <c r="AW6" s="2">
        <v>9.8030000000000006E-2</v>
      </c>
      <c r="AX6" s="2">
        <v>7.9560000000000006E-2</v>
      </c>
      <c r="AY6" s="2">
        <v>9.0200000000000002E-2</v>
      </c>
      <c r="AZ6" s="2">
        <v>8.4529999999999994E-2</v>
      </c>
      <c r="BA6" s="2">
        <v>7.1499999999999994E-2</v>
      </c>
      <c r="BB6" s="2">
        <v>7.6990000000000003E-2</v>
      </c>
      <c r="BC6" s="2">
        <v>5.5140000000000002E-2</v>
      </c>
      <c r="BD6" s="2">
        <v>5.7570000000000003E-2</v>
      </c>
      <c r="BE6" s="2">
        <v>5.8860000000000003E-2</v>
      </c>
      <c r="BF6" s="2">
        <v>5.2589999999999998E-2</v>
      </c>
      <c r="BG6" s="2">
        <v>5.3999999999999999E-2</v>
      </c>
      <c r="BH6" s="2">
        <v>5.645E-2</v>
      </c>
      <c r="BI6" s="2">
        <v>5.3609999999999998E-2</v>
      </c>
      <c r="BJ6" s="2">
        <v>5.3600000000000002E-2</v>
      </c>
      <c r="BK6" s="2">
        <v>4.5690000000000001E-2</v>
      </c>
      <c r="BL6" s="2">
        <v>4.9820000000000003E-2</v>
      </c>
      <c r="BM6" s="2">
        <v>7.535E-2</v>
      </c>
      <c r="BN6" s="2">
        <v>6.5879999999999994E-2</v>
      </c>
      <c r="BO6" s="2">
        <v>7.0999999999999994E-2</v>
      </c>
      <c r="BP6" s="2">
        <v>6.5079999999999999E-2</v>
      </c>
      <c r="BQ6" s="2">
        <v>6.3009999999999997E-2</v>
      </c>
      <c r="BR6" s="2">
        <v>6.8000000000000005E-2</v>
      </c>
      <c r="BS6" s="2">
        <v>6.4990000000000006E-2</v>
      </c>
      <c r="BT6" s="2">
        <v>5.8930000000000003E-2</v>
      </c>
      <c r="BU6" s="2">
        <v>6.2149999999999997E-2</v>
      </c>
      <c r="BV6" s="2">
        <v>6.1120000000000001E-2</v>
      </c>
      <c r="BW6" s="2">
        <v>5.9400000000000001E-2</v>
      </c>
      <c r="BX6" s="2">
        <v>5.8500000000000003E-2</v>
      </c>
      <c r="BY6" s="2">
        <v>6.8159999999999998E-2</v>
      </c>
      <c r="BZ6" s="2">
        <v>8.2600000000000007E-2</v>
      </c>
      <c r="CA6" s="2">
        <v>0.10045</v>
      </c>
      <c r="CB6" s="2">
        <v>0.13</v>
      </c>
      <c r="CC6" s="2">
        <v>0.1565</v>
      </c>
      <c r="CD6" s="2">
        <v>0.16098999999999999</v>
      </c>
      <c r="CE6" s="2">
        <v>0.17499999999999999</v>
      </c>
      <c r="CF6" s="2">
        <v>0.17849000000000001</v>
      </c>
      <c r="CG6" s="2">
        <v>0.17100000000000001</v>
      </c>
      <c r="CH6" s="2">
        <v>0.20019999999999999</v>
      </c>
      <c r="CI6" s="2">
        <v>0.20319999999999999</v>
      </c>
      <c r="CJ6" s="2">
        <v>0.23230000000000001</v>
      </c>
      <c r="CK6" s="2">
        <v>0.214</v>
      </c>
      <c r="CL6" s="2">
        <v>0.17910000000000001</v>
      </c>
      <c r="CM6" s="2">
        <v>0.19639999999999999</v>
      </c>
      <c r="CN6" s="2">
        <v>0.1641</v>
      </c>
      <c r="CO6" s="2">
        <v>0.1714</v>
      </c>
      <c r="CP6" s="2">
        <v>0.16700000000000001</v>
      </c>
      <c r="CQ6" s="2">
        <v>0.17699999999999999</v>
      </c>
      <c r="CR6" s="2">
        <v>0.1711</v>
      </c>
      <c r="CS6" s="2">
        <v>0.158</v>
      </c>
      <c r="CT6" s="2">
        <v>0.16475000000000001</v>
      </c>
      <c r="CU6" s="2">
        <v>0.16205</v>
      </c>
      <c r="CV6" s="2">
        <v>0.17499999999999999</v>
      </c>
      <c r="CW6" s="2">
        <v>0.1759</v>
      </c>
      <c r="CX6" s="2">
        <v>0.1812</v>
      </c>
      <c r="CY6" s="2">
        <v>0.17549999999999999</v>
      </c>
      <c r="CZ6" s="2">
        <v>0.1825</v>
      </c>
      <c r="DA6" s="2">
        <v>0.1875</v>
      </c>
      <c r="DB6" s="2">
        <v>0.1704</v>
      </c>
      <c r="DC6" s="2">
        <v>0.16300000000000001</v>
      </c>
      <c r="DD6" s="2">
        <v>0.1661</v>
      </c>
      <c r="DE6" s="2">
        <v>0.15295</v>
      </c>
      <c r="DF6" s="2">
        <v>0.15518000000000001</v>
      </c>
      <c r="DG6" s="2">
        <v>0.14812</v>
      </c>
      <c r="DH6" s="2">
        <v>0.16617999999999999</v>
      </c>
      <c r="DI6" s="2">
        <v>0.16700000000000001</v>
      </c>
      <c r="DJ6" s="2">
        <v>0.1641</v>
      </c>
      <c r="DK6" s="2">
        <v>0.16600000000000001</v>
      </c>
      <c r="DL6" s="2">
        <v>0.17268</v>
      </c>
      <c r="DM6" s="2">
        <v>0.20250000000000001</v>
      </c>
      <c r="DN6" s="2">
        <v>0.184</v>
      </c>
      <c r="DO6" s="2">
        <v>0.17749999999999999</v>
      </c>
      <c r="DP6" s="2">
        <v>0.18576000000000001</v>
      </c>
      <c r="DQ6" s="2">
        <v>0.1845</v>
      </c>
      <c r="DR6" s="2">
        <v>0.1953</v>
      </c>
      <c r="DS6" s="2">
        <v>0.20064000000000001</v>
      </c>
    </row>
    <row r="7" spans="1:123" x14ac:dyDescent="0.2">
      <c r="A7" t="s">
        <v>10</v>
      </c>
      <c r="B7" t="s">
        <v>11</v>
      </c>
      <c r="C7" s="4">
        <v>1.1360000000000001</v>
      </c>
      <c r="D7" s="2">
        <v>1.3029999999999999</v>
      </c>
      <c r="E7" s="2">
        <v>1.28</v>
      </c>
      <c r="F7" s="2">
        <v>1.556</v>
      </c>
      <c r="G7" s="2">
        <v>1.6870000000000001</v>
      </c>
      <c r="H7" s="2">
        <v>1.67</v>
      </c>
      <c r="I7" s="2">
        <v>1.5230000000000001</v>
      </c>
      <c r="J7" s="2">
        <v>1.5760000000000001</v>
      </c>
      <c r="K7" s="2">
        <v>1.585</v>
      </c>
      <c r="L7" s="2">
        <v>1.5669999999999999</v>
      </c>
      <c r="M7" s="2">
        <v>1.585</v>
      </c>
      <c r="N7" s="2">
        <v>1.649</v>
      </c>
      <c r="O7" s="2">
        <v>1.6459999999999999</v>
      </c>
      <c r="P7" s="2">
        <v>1.488</v>
      </c>
      <c r="Q7" s="2">
        <v>1.478</v>
      </c>
      <c r="R7" s="2">
        <v>1.4314</v>
      </c>
      <c r="S7" s="2">
        <v>1.3879999999999999</v>
      </c>
      <c r="T7" s="2">
        <v>1.3553999999999999</v>
      </c>
      <c r="U7" s="2">
        <v>1.3363</v>
      </c>
      <c r="V7" s="2">
        <v>1.3807</v>
      </c>
      <c r="W7" s="2">
        <v>1.2454000000000001</v>
      </c>
      <c r="X7" s="2">
        <v>1.0505</v>
      </c>
      <c r="Y7" s="2">
        <v>1.1425000000000001</v>
      </c>
      <c r="Z7" s="2">
        <v>1.1995</v>
      </c>
      <c r="AA7" s="2">
        <v>0.96940000000000004</v>
      </c>
      <c r="AB7" s="2">
        <v>1.1498999999999999</v>
      </c>
      <c r="AC7" s="2">
        <v>1.1865000000000001</v>
      </c>
      <c r="AD7" s="2">
        <v>1.0801000000000001</v>
      </c>
      <c r="AE7" s="2">
        <v>1.0396000000000001</v>
      </c>
      <c r="AF7" s="2">
        <v>0.79930000000000001</v>
      </c>
      <c r="AG7" s="2">
        <v>0.78910000000000002</v>
      </c>
      <c r="AH7" s="2">
        <v>0.82010000000000005</v>
      </c>
      <c r="AI7" s="2">
        <v>0.81579999999999997</v>
      </c>
      <c r="AJ7" s="2">
        <v>0.85609999999999997</v>
      </c>
      <c r="AK7" s="2">
        <v>0.77270000000000005</v>
      </c>
      <c r="AL7" s="2">
        <v>0.73470000000000002</v>
      </c>
      <c r="AM7" s="2">
        <v>0.73380000000000001</v>
      </c>
      <c r="AN7" s="2">
        <v>0.75580000000000003</v>
      </c>
      <c r="AO7" s="2">
        <v>0.68989999999999996</v>
      </c>
      <c r="AP7" s="2">
        <v>0.61319999999999997</v>
      </c>
      <c r="AQ7" s="2">
        <v>0.55520000000000003</v>
      </c>
      <c r="AR7" s="2">
        <v>0.47120000000000001</v>
      </c>
      <c r="AS7" s="2">
        <v>0.50009999999999999</v>
      </c>
      <c r="AT7" s="2">
        <v>0.57340000000000002</v>
      </c>
      <c r="AU7" s="2">
        <v>0.54120000000000001</v>
      </c>
      <c r="AV7" s="2">
        <v>0.53600000000000003</v>
      </c>
      <c r="AW7" s="2">
        <v>0.56299999999999994</v>
      </c>
      <c r="AX7" s="2">
        <v>0.57120000000000004</v>
      </c>
      <c r="AY7" s="2">
        <v>0.5675</v>
      </c>
      <c r="AZ7" s="2">
        <v>0.55600000000000005</v>
      </c>
      <c r="BA7" s="2">
        <v>0.56179999999999997</v>
      </c>
      <c r="BB7" s="2">
        <v>0.55900000000000005</v>
      </c>
      <c r="BC7" s="2">
        <v>0.55700000000000005</v>
      </c>
      <c r="BD7" s="2">
        <v>0.68610000000000004</v>
      </c>
      <c r="BE7" s="2">
        <v>0.67</v>
      </c>
      <c r="BF7" s="2">
        <v>0.61680000000000001</v>
      </c>
      <c r="BG7" s="2">
        <v>0.69330000000000003</v>
      </c>
      <c r="BH7" s="2">
        <v>0.7036</v>
      </c>
      <c r="BI7" s="2">
        <v>0.69299999999999995</v>
      </c>
      <c r="BJ7" s="2">
        <v>0.6</v>
      </c>
      <c r="BK7" s="2">
        <v>0.54149999999999998</v>
      </c>
      <c r="BL7" s="2">
        <v>0.52510000000000001</v>
      </c>
      <c r="BM7" s="2">
        <v>0.64480000000000004</v>
      </c>
      <c r="BN7" s="2">
        <v>0.52649999999999997</v>
      </c>
      <c r="BO7" s="2">
        <v>0.59850000000000003</v>
      </c>
      <c r="BP7" s="2">
        <v>0.58730000000000004</v>
      </c>
      <c r="BQ7" s="2">
        <v>0.5514</v>
      </c>
      <c r="BR7" s="2">
        <v>0.53490000000000004</v>
      </c>
      <c r="BS7" s="2">
        <v>0.53249999999999997</v>
      </c>
      <c r="BT7" s="2">
        <v>0.6099</v>
      </c>
      <c r="BU7" s="2">
        <v>0.65100000000000002</v>
      </c>
      <c r="BV7" s="2">
        <v>0.61099999999999999</v>
      </c>
      <c r="BW7" s="2">
        <v>0.67900000000000005</v>
      </c>
      <c r="BX7" s="2">
        <v>0.64900000000000002</v>
      </c>
      <c r="BY7" s="2">
        <v>0.67500000000000004</v>
      </c>
      <c r="BZ7" s="2">
        <v>0.69550000000000001</v>
      </c>
      <c r="CA7" s="2">
        <v>0.69020000000000004</v>
      </c>
      <c r="CB7" s="2">
        <v>0.63200000000000001</v>
      </c>
      <c r="CC7" s="2">
        <v>0.61599999999999999</v>
      </c>
      <c r="CD7" s="2">
        <v>0.70740000000000003</v>
      </c>
      <c r="CE7" s="2">
        <v>0.7964</v>
      </c>
      <c r="CF7" s="2">
        <v>0.77500000000000002</v>
      </c>
      <c r="CG7" s="2">
        <v>0.79490000000000005</v>
      </c>
      <c r="CH7" s="2">
        <v>0.94010000000000005</v>
      </c>
      <c r="CI7" s="2">
        <v>0.92589999999999995</v>
      </c>
      <c r="CJ7" s="2">
        <v>1.0337000000000001</v>
      </c>
      <c r="CK7" s="2">
        <v>0.93789999999999996</v>
      </c>
      <c r="CL7" s="2">
        <v>0.93289999999999995</v>
      </c>
      <c r="CM7" s="2">
        <v>0.89500000000000002</v>
      </c>
      <c r="CN7" s="2">
        <v>0.78</v>
      </c>
      <c r="CO7" s="2">
        <v>0.79620000000000002</v>
      </c>
      <c r="CP7" s="2">
        <v>0.76659999999999995</v>
      </c>
      <c r="CQ7" s="2">
        <v>0.83069999999999999</v>
      </c>
      <c r="CR7" s="2">
        <v>0.85140000000000005</v>
      </c>
      <c r="CS7" s="2">
        <v>0.81699999999999995</v>
      </c>
      <c r="CT7" s="2">
        <v>0.81399999999999995</v>
      </c>
      <c r="CU7" s="2">
        <v>0.72889999999999999</v>
      </c>
      <c r="CV7" s="2">
        <v>0.72550000000000003</v>
      </c>
      <c r="CW7" s="2">
        <v>0.78149999999999997</v>
      </c>
      <c r="CX7" s="2">
        <v>0.76990000000000003</v>
      </c>
      <c r="CY7" s="2">
        <v>0.745</v>
      </c>
      <c r="CZ7" s="2">
        <v>0.72389999999999999</v>
      </c>
      <c r="DA7" s="2">
        <v>0.67559999999999998</v>
      </c>
      <c r="DB7" s="2">
        <v>0.67879999999999996</v>
      </c>
      <c r="DC7" s="2">
        <v>0.63690000000000002</v>
      </c>
      <c r="DD7" s="2">
        <v>0.62060000000000004</v>
      </c>
      <c r="DE7" s="2">
        <v>0.54979999999999996</v>
      </c>
      <c r="DF7" s="2">
        <v>0.50460000000000005</v>
      </c>
      <c r="DG7" s="2">
        <v>0.48580000000000001</v>
      </c>
      <c r="DH7" s="2">
        <v>0.51300000000000001</v>
      </c>
      <c r="DI7" s="2">
        <v>0.497</v>
      </c>
      <c r="DJ7" s="2">
        <v>0.50080000000000002</v>
      </c>
      <c r="DK7" s="2">
        <v>0.54</v>
      </c>
      <c r="DL7" s="2">
        <v>0.53990000000000005</v>
      </c>
      <c r="DM7" s="2">
        <v>0.60040000000000004</v>
      </c>
      <c r="DN7" s="2">
        <v>0.56559999999999999</v>
      </c>
      <c r="DO7" s="2">
        <v>0.54879999999999995</v>
      </c>
      <c r="DP7" s="2">
        <v>0.52170000000000005</v>
      </c>
      <c r="DQ7" s="2">
        <v>0.50980000000000003</v>
      </c>
      <c r="DR7" s="2">
        <v>0.53149999999999997</v>
      </c>
      <c r="DS7" s="2">
        <v>0.55530000000000002</v>
      </c>
    </row>
    <row r="8" spans="1:123" x14ac:dyDescent="0.2">
      <c r="A8" t="s">
        <v>12</v>
      </c>
      <c r="B8" t="s">
        <v>13</v>
      </c>
      <c r="C8" s="4">
        <v>3.3098999999999998</v>
      </c>
      <c r="D8" s="2">
        <v>4.0578000000000003</v>
      </c>
      <c r="E8" s="2">
        <v>4.2275</v>
      </c>
      <c r="F8" s="2">
        <v>4.8914999999999997</v>
      </c>
      <c r="G8" s="2">
        <v>4.6079999999999997</v>
      </c>
      <c r="H8" s="2">
        <v>4.1276999999999999</v>
      </c>
      <c r="I8" s="2">
        <v>3.294</v>
      </c>
      <c r="J8" s="2">
        <v>4.1665999999999999</v>
      </c>
      <c r="K8" s="2">
        <v>3.8631000000000002</v>
      </c>
      <c r="L8" s="2">
        <v>4.6848000000000001</v>
      </c>
      <c r="M8" s="2">
        <v>5.3349000000000002</v>
      </c>
      <c r="N8" s="2">
        <v>5.3567999999999998</v>
      </c>
      <c r="O8" s="2">
        <v>5.3548</v>
      </c>
      <c r="P8" s="2">
        <v>5.5914999999999999</v>
      </c>
      <c r="Q8" s="2">
        <v>4.9774000000000003</v>
      </c>
      <c r="R8" s="2">
        <v>4.8406000000000002</v>
      </c>
      <c r="S8" s="2">
        <v>4.1497000000000002</v>
      </c>
      <c r="T8" s="2">
        <v>3.6145</v>
      </c>
      <c r="U8" s="2">
        <v>3.6583999999999999</v>
      </c>
      <c r="V8" s="2">
        <v>3.5236000000000001</v>
      </c>
      <c r="W8" s="2">
        <v>2.8986000000000001</v>
      </c>
      <c r="X8" s="2">
        <v>2.2126000000000001</v>
      </c>
      <c r="Y8" s="2">
        <v>2.8227000000000002</v>
      </c>
      <c r="Z8" s="2">
        <v>3.0044</v>
      </c>
      <c r="AA8" s="2">
        <v>2.3025000000000002</v>
      </c>
      <c r="AB8" s="2">
        <v>2.7618</v>
      </c>
      <c r="AC8" s="2">
        <v>2.9605000000000001</v>
      </c>
      <c r="AD8" s="2">
        <v>3.286</v>
      </c>
      <c r="AE8" s="2">
        <v>2.6848999999999998</v>
      </c>
      <c r="AF8" s="2">
        <v>1.5087000000000002</v>
      </c>
      <c r="AG8" s="2">
        <v>1.7763</v>
      </c>
      <c r="AH8" s="2">
        <v>1.7673000000000001</v>
      </c>
      <c r="AI8" s="2">
        <v>1.7263999999999999</v>
      </c>
      <c r="AJ8" s="2">
        <v>2.3574000000000002</v>
      </c>
      <c r="AK8" s="2">
        <v>1.8542000000000001</v>
      </c>
      <c r="AL8" s="2">
        <v>1.9988999999999999</v>
      </c>
      <c r="AM8" s="2">
        <v>1.958</v>
      </c>
      <c r="AN8" s="2">
        <v>2.1867000000000001</v>
      </c>
      <c r="AO8" s="2">
        <v>1.9081000000000001</v>
      </c>
      <c r="AP8" s="2">
        <v>1.7294</v>
      </c>
      <c r="AQ8" s="2">
        <v>1.32</v>
      </c>
      <c r="AR8" s="2">
        <v>1.1343000000000001</v>
      </c>
      <c r="AS8" s="2">
        <v>1.0784</v>
      </c>
      <c r="AT8" s="2">
        <v>1.0872999999999999</v>
      </c>
      <c r="AU8" s="2">
        <v>1.0135000000000001</v>
      </c>
      <c r="AV8" s="2">
        <v>0.9496</v>
      </c>
      <c r="AW8" s="2">
        <v>0.86270000000000002</v>
      </c>
      <c r="AX8" s="2">
        <v>0.68989999999999996</v>
      </c>
      <c r="AY8" s="2">
        <v>0.77580000000000005</v>
      </c>
      <c r="AZ8" s="2">
        <v>0.72989999999999999</v>
      </c>
      <c r="BA8" s="2">
        <v>0.65700000000000003</v>
      </c>
      <c r="BB8" s="2">
        <v>0.5282</v>
      </c>
      <c r="BC8" s="2">
        <v>0.4204</v>
      </c>
      <c r="BD8" s="2">
        <v>0.51619999999999999</v>
      </c>
      <c r="BE8" s="2">
        <v>0.54920000000000002</v>
      </c>
      <c r="BF8" s="2">
        <v>0.48730000000000001</v>
      </c>
      <c r="BG8" s="2">
        <v>0.51419999999999999</v>
      </c>
      <c r="BH8" s="2">
        <v>0.5242</v>
      </c>
      <c r="BI8" s="2">
        <v>0.5161</v>
      </c>
      <c r="BJ8" s="2">
        <v>0.51649999999999996</v>
      </c>
      <c r="BK8" s="2">
        <v>0.41449999999999998</v>
      </c>
      <c r="BL8" s="2">
        <v>0.41220000000000001</v>
      </c>
      <c r="BM8" s="2">
        <v>0.64070000000000005</v>
      </c>
      <c r="BN8" s="2">
        <v>0.50700000000000001</v>
      </c>
      <c r="BO8" s="2">
        <v>0.5252</v>
      </c>
      <c r="BP8" s="2">
        <v>0.52769999999999995</v>
      </c>
      <c r="BQ8" s="2">
        <v>0.4793</v>
      </c>
      <c r="BR8" s="2">
        <v>0.4708</v>
      </c>
      <c r="BS8" s="2">
        <v>0.45129999999999998</v>
      </c>
      <c r="BT8" s="2">
        <v>0.4234</v>
      </c>
      <c r="BU8" s="2">
        <v>0.45279999999999998</v>
      </c>
      <c r="BV8" s="2">
        <v>0.44119999999999998</v>
      </c>
      <c r="BW8" s="2">
        <v>0.45729999999999998</v>
      </c>
      <c r="BX8" s="2">
        <v>0.4496</v>
      </c>
      <c r="BY8" s="2">
        <v>0.53590000000000004</v>
      </c>
      <c r="BZ8" s="2">
        <v>0.57509999999999994</v>
      </c>
      <c r="CA8" s="2">
        <v>0.62239999999999995</v>
      </c>
      <c r="CB8" s="2">
        <v>0.63400000000000001</v>
      </c>
      <c r="CC8" s="2">
        <v>0.61909999999999998</v>
      </c>
      <c r="CD8" s="2">
        <v>0.873</v>
      </c>
      <c r="CE8" s="2">
        <v>0.93510000000000004</v>
      </c>
      <c r="CF8" s="2">
        <v>0.93159999999999998</v>
      </c>
      <c r="CG8" s="2">
        <v>0.97450000000000003</v>
      </c>
      <c r="CH8" s="2">
        <v>1.2078</v>
      </c>
      <c r="CI8" s="2">
        <v>1.1438999999999999</v>
      </c>
      <c r="CJ8" s="2">
        <v>1.2384999999999999</v>
      </c>
      <c r="CK8" s="2">
        <v>1.02</v>
      </c>
      <c r="CL8" s="2">
        <v>0.93979999999999997</v>
      </c>
      <c r="CM8" s="2">
        <v>0.96</v>
      </c>
      <c r="CN8" s="2">
        <v>0.76390000000000002</v>
      </c>
      <c r="CO8" s="2">
        <v>0.79700000000000004</v>
      </c>
      <c r="CP8" s="2">
        <v>0.86439999999999995</v>
      </c>
      <c r="CQ8" s="2">
        <v>1.0198</v>
      </c>
      <c r="CR8" s="2">
        <v>1.0175000000000001</v>
      </c>
      <c r="CS8" s="2">
        <v>0.94710000000000005</v>
      </c>
      <c r="CT8" s="2">
        <v>0.84509999999999996</v>
      </c>
      <c r="CU8" s="2">
        <v>0.82040000000000002</v>
      </c>
      <c r="CV8" s="2">
        <v>0.91349999999999998</v>
      </c>
      <c r="CW8" s="2">
        <v>0.83009999999999995</v>
      </c>
      <c r="CX8" s="2">
        <v>0.75939999999999996</v>
      </c>
      <c r="CY8" s="2">
        <v>0.83499999999999996</v>
      </c>
      <c r="CZ8" s="2">
        <v>0.79710000000000003</v>
      </c>
      <c r="DA8" s="2">
        <v>0.79100000000000004</v>
      </c>
      <c r="DB8" s="2">
        <v>0.76719999999999999</v>
      </c>
      <c r="DC8" s="2">
        <v>0.67700000000000005</v>
      </c>
      <c r="DD8" s="2">
        <v>0.71850000000000003</v>
      </c>
      <c r="DE8" s="2">
        <v>0.67400000000000004</v>
      </c>
      <c r="DF8" s="2">
        <v>0.73</v>
      </c>
      <c r="DG8" s="2">
        <v>0.77549999999999997</v>
      </c>
      <c r="DH8" s="2">
        <v>0.98170000000000002</v>
      </c>
      <c r="DI8" s="2">
        <v>0.98699999999999999</v>
      </c>
      <c r="DJ8" s="2">
        <v>0.97</v>
      </c>
      <c r="DK8" s="2">
        <v>1.069</v>
      </c>
      <c r="DL8" s="2">
        <v>1.2429000000000001</v>
      </c>
      <c r="DM8" s="2">
        <v>1.38</v>
      </c>
      <c r="DN8" s="2">
        <v>1.1919</v>
      </c>
      <c r="DO8" s="2">
        <v>1.1728000000000001</v>
      </c>
      <c r="DP8" s="2">
        <v>1.2349000000000001</v>
      </c>
      <c r="DQ8" s="2">
        <v>1.1935</v>
      </c>
      <c r="DR8" s="2">
        <v>1.1910000000000001</v>
      </c>
      <c r="DS8" s="2">
        <v>1.3839000000000001</v>
      </c>
    </row>
    <row r="9" spans="1:123" x14ac:dyDescent="0.2">
      <c r="A9" t="s">
        <v>14</v>
      </c>
      <c r="B9" t="s">
        <v>15</v>
      </c>
      <c r="C9" s="4">
        <v>0.13</v>
      </c>
      <c r="D9" s="2">
        <v>0.13400000000000001</v>
      </c>
      <c r="E9" s="2">
        <v>0.12281</v>
      </c>
      <c r="F9" s="2">
        <v>0.13469</v>
      </c>
      <c r="G9" s="2">
        <v>0.13200000000000001</v>
      </c>
      <c r="H9" s="2">
        <v>0.12431</v>
      </c>
      <c r="I9" s="2">
        <v>0.10713</v>
      </c>
      <c r="J9" s="2">
        <v>9.9879999999999997E-2</v>
      </c>
      <c r="K9" s="2">
        <v>0.10288</v>
      </c>
      <c r="L9" s="2">
        <v>0.11531</v>
      </c>
      <c r="M9" s="2">
        <v>0.14699999999999999</v>
      </c>
      <c r="N9" s="2">
        <v>0.18168999999999999</v>
      </c>
      <c r="O9" s="2">
        <v>0.18</v>
      </c>
      <c r="P9" s="2">
        <v>0.183</v>
      </c>
      <c r="Q9" s="2">
        <v>0.17899999999999999</v>
      </c>
      <c r="R9" s="2">
        <v>0.17738000000000001</v>
      </c>
      <c r="S9" s="2">
        <v>0.14405999999999999</v>
      </c>
      <c r="T9" s="2">
        <v>0.12919</v>
      </c>
      <c r="U9" s="2">
        <v>0.10506</v>
      </c>
      <c r="V9" s="2">
        <v>0.11588</v>
      </c>
      <c r="W9" s="2">
        <v>8.6440000000000003E-2</v>
      </c>
      <c r="X9" s="2">
        <v>8.5309999999999997E-2</v>
      </c>
      <c r="Y9" s="2">
        <v>8.8749999999999996E-2</v>
      </c>
      <c r="Z9" s="2">
        <v>9.844E-2</v>
      </c>
      <c r="AA9" s="2">
        <v>9.1630000000000003E-2</v>
      </c>
      <c r="AB9" s="2">
        <v>9.1999999999999998E-2</v>
      </c>
      <c r="AC9" s="2">
        <v>0.10319</v>
      </c>
      <c r="AD9" s="2">
        <v>0.11731</v>
      </c>
      <c r="AE9" s="2">
        <v>0.10044</v>
      </c>
      <c r="AF9" s="2">
        <v>5.4629999999999998E-2</v>
      </c>
      <c r="AG9" s="2">
        <v>5.8999999999999997E-2</v>
      </c>
      <c r="AH9" s="2">
        <v>7.1749999999999994E-2</v>
      </c>
      <c r="AI9" s="2">
        <v>6.9750000000000006E-2</v>
      </c>
      <c r="AJ9" s="2">
        <v>7.4440000000000006E-2</v>
      </c>
      <c r="AK9" s="2">
        <v>7.0000000000000007E-2</v>
      </c>
      <c r="AL9" s="2">
        <v>7.2120000000000004E-2</v>
      </c>
      <c r="AM9" s="2">
        <v>7.5249999999999997E-2</v>
      </c>
      <c r="AN9" s="2">
        <v>7.825E-2</v>
      </c>
      <c r="AO9" s="2">
        <v>8.7129999999999999E-2</v>
      </c>
      <c r="AP9" s="2">
        <v>7.0499999999999993E-2</v>
      </c>
      <c r="AQ9" s="2">
        <v>4.8559999999999999E-2</v>
      </c>
      <c r="AR9" s="2">
        <v>6.0310000000000002E-2</v>
      </c>
      <c r="AS9" s="2">
        <v>5.6059999999999999E-2</v>
      </c>
      <c r="AT9" s="2">
        <v>5.7930000000000002E-2</v>
      </c>
      <c r="AU9" s="2">
        <v>5.0009999999999999E-2</v>
      </c>
      <c r="AV9" s="2">
        <v>3.143E-2</v>
      </c>
      <c r="AW9" s="2">
        <v>2.777E-2</v>
      </c>
      <c r="AX9" s="2">
        <v>2.002E-2</v>
      </c>
      <c r="AY9" s="2">
        <v>2.2780000000000002E-2</v>
      </c>
      <c r="AZ9" s="2">
        <v>2.206E-2</v>
      </c>
      <c r="BA9" s="2">
        <v>2.0230000000000001E-2</v>
      </c>
      <c r="BB9" s="2">
        <v>1.8319999999999999E-2</v>
      </c>
      <c r="BC9" s="2">
        <v>1.5949999999999999E-2</v>
      </c>
      <c r="BD9" s="2">
        <v>1.9709999999999998E-2</v>
      </c>
      <c r="BE9" s="2">
        <v>1.866E-2</v>
      </c>
      <c r="BF9" s="2">
        <v>2.111E-2</v>
      </c>
      <c r="BG9" s="2">
        <v>2.4629999999999999E-2</v>
      </c>
      <c r="BH9" s="2">
        <v>2.4500000000000001E-2</v>
      </c>
      <c r="BI9" s="2">
        <v>2.375E-2</v>
      </c>
      <c r="BJ9" s="2">
        <v>2.2849999999999999E-2</v>
      </c>
      <c r="BK9" s="2">
        <v>2.7900000000000001E-2</v>
      </c>
      <c r="BL9" s="2">
        <v>2.3400000000000001E-2</v>
      </c>
      <c r="BM9" s="2">
        <v>2.6599999999999999E-2</v>
      </c>
      <c r="BN9" s="2">
        <v>2.3199999999999998E-2</v>
      </c>
      <c r="BO9" s="2">
        <v>2.41E-2</v>
      </c>
      <c r="BP9" s="2">
        <v>2.4150000000000001E-2</v>
      </c>
      <c r="BQ9" s="2">
        <v>2.495E-2</v>
      </c>
      <c r="BR9" s="2">
        <v>2.06E-2</v>
      </c>
      <c r="BS9" s="2">
        <v>2.18E-2</v>
      </c>
      <c r="BT9" s="2">
        <v>1.9550000000000001E-2</v>
      </c>
      <c r="BU9" s="2">
        <v>1.9900000000000001E-2</v>
      </c>
      <c r="BV9" s="2">
        <v>1.9650000000000001E-2</v>
      </c>
      <c r="BW9" s="2">
        <v>1.9449999999999999E-2</v>
      </c>
      <c r="BX9" s="2">
        <v>2.0250000000000001E-2</v>
      </c>
      <c r="BY9" s="2">
        <v>2.29E-2</v>
      </c>
      <c r="BZ9" s="2">
        <v>2.5749999999999999E-2</v>
      </c>
      <c r="CA9" s="2">
        <v>3.0800000000000001E-2</v>
      </c>
      <c r="CB9" s="2">
        <v>2.7699999999999999E-2</v>
      </c>
      <c r="CC9" s="2">
        <v>2.9049999999999999E-2</v>
      </c>
      <c r="CD9" s="2">
        <v>3.9199999999999999E-2</v>
      </c>
      <c r="CE9" s="2">
        <v>4.8300000000000003E-2</v>
      </c>
      <c r="CF9" s="2">
        <v>3.9100000000000003E-2</v>
      </c>
      <c r="CG9" s="2">
        <v>4.0399999999999998E-2</v>
      </c>
      <c r="CH9" s="2">
        <v>5.0349999999999999E-2</v>
      </c>
      <c r="CI9" s="2">
        <v>5.6000000000000001E-2</v>
      </c>
      <c r="CJ9" s="2">
        <v>6.4299999999999996E-2</v>
      </c>
      <c r="CK9" s="2">
        <v>5.3499999999999999E-2</v>
      </c>
      <c r="CL9" s="2">
        <v>5.79E-2</v>
      </c>
      <c r="CM9" s="2">
        <v>6.5000000000000002E-2</v>
      </c>
      <c r="CN9" s="2">
        <v>7.1550000000000002E-2</v>
      </c>
      <c r="CO9" s="2">
        <v>6.8599999999999994E-2</v>
      </c>
      <c r="CP9" s="2">
        <v>0.10125000000000001</v>
      </c>
      <c r="CQ9" s="2">
        <v>0.1159</v>
      </c>
      <c r="CR9" s="2">
        <v>0.1128</v>
      </c>
      <c r="CS9" s="2">
        <v>0.10879999999999999</v>
      </c>
      <c r="CT9" s="2">
        <v>0.10435</v>
      </c>
      <c r="CU9" s="2">
        <v>0.10265000000000001</v>
      </c>
      <c r="CV9" s="2">
        <v>0.1087</v>
      </c>
      <c r="CW9" s="2">
        <v>0.11675000000000001</v>
      </c>
      <c r="CX9" s="2">
        <v>0.11799999999999999</v>
      </c>
      <c r="CY9" s="2">
        <v>0.1288</v>
      </c>
      <c r="CZ9" s="2">
        <v>0.127</v>
      </c>
      <c r="DA9" s="2">
        <v>0.1145</v>
      </c>
      <c r="DB9" s="2">
        <v>0.1041</v>
      </c>
      <c r="DC9" s="2">
        <v>9.6799999999999997E-2</v>
      </c>
      <c r="DD9" s="2">
        <v>9.8199999999999996E-2</v>
      </c>
      <c r="DE9" s="2">
        <v>9.9949999999999997E-2</v>
      </c>
      <c r="DF9" s="2">
        <v>9.9900000000000003E-2</v>
      </c>
      <c r="DG9" s="2">
        <v>9.8000000000000004E-2</v>
      </c>
      <c r="DH9" s="2">
        <v>0.10525</v>
      </c>
      <c r="DI9" s="2">
        <v>9.9349999999999994E-2</v>
      </c>
      <c r="DJ9" s="2">
        <v>0.1019</v>
      </c>
      <c r="DK9" s="2">
        <v>0.1041</v>
      </c>
      <c r="DL9" s="2">
        <v>0.10745</v>
      </c>
      <c r="DM9" s="2">
        <v>9.4799999999999995E-2</v>
      </c>
      <c r="DN9" s="2">
        <v>9.3899999999999997E-2</v>
      </c>
      <c r="DO9" s="2">
        <v>9.2149999999999996E-2</v>
      </c>
      <c r="DP9" s="2">
        <v>9.2549999999999993E-2</v>
      </c>
      <c r="DQ9" s="2">
        <v>8.2049999999999998E-2</v>
      </c>
      <c r="DR9" s="2">
        <v>8.1799999999999998E-2</v>
      </c>
      <c r="DS9" s="2">
        <v>8.8749999999999996E-2</v>
      </c>
    </row>
    <row r="10" spans="1:123" x14ac:dyDescent="0.2">
      <c r="A10" t="s">
        <v>16</v>
      </c>
      <c r="B10" t="s">
        <v>17</v>
      </c>
      <c r="C10" s="4">
        <v>0.18149999999999999</v>
      </c>
      <c r="D10" s="2">
        <v>0.23780999999999999</v>
      </c>
      <c r="E10" s="2">
        <v>0.21387999999999999</v>
      </c>
      <c r="F10" s="2">
        <v>0.27868999999999999</v>
      </c>
      <c r="G10" s="2">
        <v>0.23719000000000001</v>
      </c>
      <c r="H10" s="2">
        <v>0.22731000000000001</v>
      </c>
      <c r="I10" s="2">
        <v>0.2</v>
      </c>
      <c r="J10" s="2">
        <v>0.20219000000000001</v>
      </c>
      <c r="K10" s="2">
        <v>0.20813000000000001</v>
      </c>
      <c r="L10" s="2">
        <v>0.25330999999999998</v>
      </c>
      <c r="M10" s="2">
        <v>0.28763</v>
      </c>
      <c r="N10" s="2">
        <v>0.28731000000000001</v>
      </c>
      <c r="O10" s="2">
        <v>0.30331000000000002</v>
      </c>
      <c r="P10" s="2">
        <v>0.33</v>
      </c>
      <c r="Q10" s="2">
        <v>0.31938</v>
      </c>
      <c r="R10" s="2">
        <v>0.28499999999999998</v>
      </c>
      <c r="S10" s="2">
        <v>0.23855999999999999</v>
      </c>
      <c r="T10" s="2">
        <v>0.22963</v>
      </c>
      <c r="U10" s="2">
        <v>0.18506</v>
      </c>
      <c r="V10" s="2">
        <v>0.21743999999999999</v>
      </c>
      <c r="W10" s="2">
        <v>0.17305999999999999</v>
      </c>
      <c r="X10" s="2">
        <v>0.17756</v>
      </c>
      <c r="Y10" s="2">
        <v>0.17463000000000001</v>
      </c>
      <c r="Z10" s="2">
        <v>0.17175000000000001</v>
      </c>
      <c r="AA10" s="2">
        <v>0.14544000000000001</v>
      </c>
      <c r="AB10" s="2">
        <v>0.14981</v>
      </c>
      <c r="AC10" s="2">
        <v>0.17899999999999999</v>
      </c>
      <c r="AD10" s="2">
        <v>0.19006000000000001</v>
      </c>
      <c r="AE10" s="2">
        <v>0.2</v>
      </c>
      <c r="AF10" s="2">
        <v>0.11175</v>
      </c>
      <c r="AG10" s="2">
        <v>0.13094</v>
      </c>
      <c r="AH10" s="2">
        <v>0.16925000000000001</v>
      </c>
      <c r="AI10" s="2">
        <v>0.16719000000000001</v>
      </c>
      <c r="AJ10" s="2">
        <v>0.16750000000000001</v>
      </c>
      <c r="AK10" s="2">
        <v>0.16006000000000001</v>
      </c>
      <c r="AL10" s="2">
        <v>0.16780999999999999</v>
      </c>
      <c r="AM10" s="2">
        <v>0.17199999999999999</v>
      </c>
      <c r="AN10" s="2">
        <v>0.189</v>
      </c>
      <c r="AO10" s="2">
        <v>0.2</v>
      </c>
      <c r="AP10" s="2">
        <v>0.18143999999999999</v>
      </c>
      <c r="AQ10" s="2">
        <v>0.13938</v>
      </c>
      <c r="AR10" s="2">
        <v>0.14000000000000001</v>
      </c>
      <c r="AS10" s="2">
        <v>0.13300000000000001</v>
      </c>
      <c r="AT10" s="2">
        <v>0.1205</v>
      </c>
      <c r="AU10" s="2">
        <v>0.11763</v>
      </c>
      <c r="AV10" s="2">
        <v>8.4000000000000005E-2</v>
      </c>
      <c r="AW10" s="2">
        <v>7.0000000000000007E-2</v>
      </c>
      <c r="AX10" s="2">
        <v>6.0130000000000003E-2</v>
      </c>
      <c r="AY10" s="2">
        <v>6.7470000000000002E-2</v>
      </c>
      <c r="AZ10" s="2">
        <v>7.0000000000000007E-2</v>
      </c>
      <c r="BA10" s="2">
        <v>7.2520000000000001E-2</v>
      </c>
      <c r="BB10" s="2">
        <v>7.0940000000000003E-2</v>
      </c>
      <c r="BC10" s="2">
        <v>7.3999999999999996E-2</v>
      </c>
      <c r="BD10" s="2">
        <v>8.7830000000000005E-2</v>
      </c>
      <c r="BE10" s="2">
        <v>9.3810000000000004E-2</v>
      </c>
      <c r="BF10" s="2">
        <v>0.1145</v>
      </c>
      <c r="BG10" s="2">
        <v>0.10026</v>
      </c>
      <c r="BH10" s="2">
        <v>9.2450000000000004E-2</v>
      </c>
      <c r="BI10" s="2">
        <v>9.5100000000000004E-2</v>
      </c>
      <c r="BJ10" s="2">
        <v>9.8900000000000002E-2</v>
      </c>
      <c r="BK10" s="2">
        <v>9.6600000000000005E-2</v>
      </c>
      <c r="BL10" s="2">
        <v>7.7700000000000005E-2</v>
      </c>
      <c r="BM10" s="2">
        <v>8.2199999999999995E-2</v>
      </c>
      <c r="BN10" s="2">
        <v>7.1800000000000003E-2</v>
      </c>
      <c r="BO10" s="2">
        <v>7.1199999999999999E-2</v>
      </c>
      <c r="BP10" s="2">
        <v>7.0000000000000007E-2</v>
      </c>
      <c r="BQ10" s="2">
        <v>7.2999999999999995E-2</v>
      </c>
      <c r="BR10" s="2">
        <v>6.9000000000000006E-2</v>
      </c>
      <c r="BS10" s="2">
        <v>7.0499999999999993E-2</v>
      </c>
      <c r="BT10" s="2">
        <v>6.8199999999999997E-2</v>
      </c>
      <c r="BU10" s="2">
        <v>6.6000000000000003E-2</v>
      </c>
      <c r="BV10" s="2">
        <v>6.5299999999999997E-2</v>
      </c>
      <c r="BW10" s="2">
        <v>6.2799999999999995E-2</v>
      </c>
      <c r="BX10" s="2">
        <v>6.2199999999999998E-2</v>
      </c>
      <c r="BY10" s="2">
        <v>6.2300000000000001E-2</v>
      </c>
      <c r="BZ10" s="2">
        <v>6.08E-2</v>
      </c>
      <c r="CA10" s="2">
        <v>8.2000000000000003E-2</v>
      </c>
      <c r="CB10" s="2">
        <v>8.2100000000000006E-2</v>
      </c>
      <c r="CC10" s="2">
        <v>7.4999999999999997E-2</v>
      </c>
      <c r="CD10" s="2">
        <v>0.10100000000000001</v>
      </c>
      <c r="CE10" s="2">
        <v>0.1023</v>
      </c>
      <c r="CF10" s="2">
        <v>9.2999999999999999E-2</v>
      </c>
      <c r="CG10" s="2">
        <v>9.7199999999999995E-2</v>
      </c>
      <c r="CH10" s="2">
        <v>0.1583</v>
      </c>
      <c r="CI10" s="2">
        <v>0.14799999999999999</v>
      </c>
      <c r="CJ10" s="2">
        <v>0.15390000000000001</v>
      </c>
      <c r="CK10" s="2">
        <v>0.14460000000000001</v>
      </c>
      <c r="CL10" s="2">
        <v>0.16109999999999999</v>
      </c>
      <c r="CM10" s="2">
        <v>0.15459999999999999</v>
      </c>
      <c r="CN10" s="2">
        <v>0.1646</v>
      </c>
      <c r="CO10" s="2">
        <v>0.18</v>
      </c>
      <c r="CP10" s="2">
        <v>0.26939999999999997</v>
      </c>
      <c r="CQ10" s="2">
        <v>0.32800000000000001</v>
      </c>
      <c r="CR10" s="2">
        <v>0.312</v>
      </c>
      <c r="CS10" s="2">
        <v>0.31850000000000001</v>
      </c>
      <c r="CT10" s="2">
        <v>0.30380000000000001</v>
      </c>
      <c r="CU10" s="2">
        <v>0.30170000000000002</v>
      </c>
      <c r="CV10" s="2">
        <v>0.30690000000000001</v>
      </c>
      <c r="CW10" s="2">
        <v>0.34360000000000002</v>
      </c>
      <c r="CX10" s="2">
        <v>0.32500000000000001</v>
      </c>
      <c r="CY10" s="2">
        <v>0.37159999999999999</v>
      </c>
      <c r="CZ10" s="2">
        <v>0.34250000000000003</v>
      </c>
      <c r="DA10" s="2">
        <v>0.3</v>
      </c>
      <c r="DB10" s="2">
        <v>0.3095</v>
      </c>
      <c r="DC10" s="2">
        <v>0.28649999999999998</v>
      </c>
      <c r="DD10" s="2">
        <v>0.28000000000000003</v>
      </c>
      <c r="DE10" s="2">
        <v>0.26900000000000002</v>
      </c>
      <c r="DF10" s="2">
        <v>0.27589999999999998</v>
      </c>
      <c r="DG10" s="2">
        <v>0.26500000000000001</v>
      </c>
      <c r="DH10" s="2">
        <v>0.2722</v>
      </c>
      <c r="DI10" s="2">
        <v>0.26250000000000001</v>
      </c>
      <c r="DJ10" s="2">
        <v>0.27589999999999998</v>
      </c>
      <c r="DK10" s="2">
        <v>0.27879999999999999</v>
      </c>
      <c r="DL10" s="2">
        <v>0.28389999999999999</v>
      </c>
      <c r="DM10" s="2">
        <v>0.26440000000000002</v>
      </c>
      <c r="DN10" s="2">
        <v>0.25979999999999998</v>
      </c>
      <c r="DO10" s="2">
        <v>0.25140000000000001</v>
      </c>
      <c r="DP10" s="2">
        <v>0.24890000000000001</v>
      </c>
      <c r="DQ10" s="2">
        <v>0.21340000000000001</v>
      </c>
      <c r="DR10" s="2">
        <v>0.2114</v>
      </c>
      <c r="DS10" s="2">
        <v>0.23899999999999999</v>
      </c>
    </row>
    <row r="11" spans="1:123" x14ac:dyDescent="0.2">
      <c r="A11" t="s">
        <v>18</v>
      </c>
      <c r="B11" t="s">
        <v>19</v>
      </c>
      <c r="C11" s="4">
        <v>0.91700000000000004</v>
      </c>
      <c r="D11" s="2">
        <v>1.026</v>
      </c>
      <c r="E11" s="2">
        <v>1.014</v>
      </c>
      <c r="F11" s="2">
        <v>1.724</v>
      </c>
      <c r="G11" s="2">
        <v>1.7970000000000002</v>
      </c>
      <c r="H11" s="2">
        <v>1.472</v>
      </c>
      <c r="I11" s="2">
        <v>1.4889999999999999</v>
      </c>
      <c r="J11" s="2">
        <v>1.55</v>
      </c>
      <c r="K11" s="2">
        <v>1.5310000000000001</v>
      </c>
      <c r="L11" s="2">
        <v>1.758</v>
      </c>
      <c r="M11" s="2">
        <v>1.635</v>
      </c>
      <c r="N11" s="2">
        <v>1.7669999999999999</v>
      </c>
      <c r="O11" s="2">
        <v>1.794</v>
      </c>
      <c r="P11" s="2">
        <v>1.623</v>
      </c>
      <c r="Q11" s="2">
        <v>1.56</v>
      </c>
      <c r="R11" s="2">
        <v>1.5396000000000001</v>
      </c>
      <c r="S11" s="2">
        <v>1.5558999999999998</v>
      </c>
      <c r="T11" s="2">
        <v>1.3623000000000001</v>
      </c>
      <c r="U11" s="2">
        <v>1.3001</v>
      </c>
      <c r="V11" s="2">
        <v>1.3681000000000001</v>
      </c>
      <c r="W11" s="2">
        <v>1.2145999999999999</v>
      </c>
      <c r="X11" s="2">
        <v>0.91879999999999995</v>
      </c>
      <c r="Y11" s="2">
        <v>1.0118</v>
      </c>
      <c r="Z11" s="2">
        <v>0.87560000000000004</v>
      </c>
      <c r="AA11" s="2">
        <v>0.75329999999999997</v>
      </c>
      <c r="AB11" s="2">
        <v>0.75919999999999999</v>
      </c>
      <c r="AC11" s="2">
        <v>0.84260000000000002</v>
      </c>
      <c r="AD11" s="2">
        <v>0.74029999999999996</v>
      </c>
      <c r="AE11" s="2">
        <v>0.60970000000000002</v>
      </c>
      <c r="AF11" s="2">
        <v>0.40139999999999998</v>
      </c>
      <c r="AG11" s="2">
        <v>0.46679999999999999</v>
      </c>
      <c r="AH11" s="2">
        <v>0.43609999999999999</v>
      </c>
      <c r="AI11" s="2">
        <v>0.42299999999999999</v>
      </c>
      <c r="AJ11" s="2">
        <v>0.39489999999999997</v>
      </c>
      <c r="AK11" s="2">
        <v>0.34689999999999999</v>
      </c>
      <c r="AL11" s="2">
        <v>0.35349999999999998</v>
      </c>
      <c r="AM11" s="2">
        <v>0.3427</v>
      </c>
      <c r="AN11" s="2">
        <v>0.40579999999999999</v>
      </c>
      <c r="AO11" s="2">
        <v>0.3831</v>
      </c>
      <c r="AP11" s="2">
        <v>0.32819999999999999</v>
      </c>
      <c r="AQ11" s="2">
        <v>0.27339999999999998</v>
      </c>
      <c r="AR11" s="2">
        <v>0.26479999999999998</v>
      </c>
      <c r="AS11" s="2">
        <v>0.2387</v>
      </c>
      <c r="AT11" s="2">
        <v>0.27389999999999998</v>
      </c>
      <c r="AU11" s="2">
        <v>0.28720000000000001</v>
      </c>
      <c r="AV11" s="2">
        <v>0.26769999999999999</v>
      </c>
      <c r="AW11" s="2">
        <v>0.25240000000000001</v>
      </c>
      <c r="AX11" s="2">
        <v>0.22339999999999999</v>
      </c>
      <c r="AY11" s="2">
        <v>0.2545</v>
      </c>
      <c r="AZ11" s="2">
        <v>0.23269999999999999</v>
      </c>
      <c r="BA11" s="2">
        <v>0.2349</v>
      </c>
      <c r="BB11" s="2">
        <v>0.2135</v>
      </c>
      <c r="BC11" s="2">
        <v>0.2011</v>
      </c>
      <c r="BD11" s="2">
        <v>0.22620000000000001</v>
      </c>
      <c r="BE11" s="2">
        <v>0.22220000000000001</v>
      </c>
      <c r="BF11" s="2">
        <v>0.19450000000000001</v>
      </c>
      <c r="BG11" s="2">
        <v>0.19839999999999999</v>
      </c>
      <c r="BH11" s="2">
        <v>0.185</v>
      </c>
      <c r="BI11" s="2">
        <v>0.1792</v>
      </c>
      <c r="BJ11" s="2">
        <v>0.1835</v>
      </c>
      <c r="BK11" s="2">
        <v>0.16089999999999999</v>
      </c>
      <c r="BL11" s="2">
        <v>0.15759999999999999</v>
      </c>
      <c r="BM11" s="2">
        <v>0.20899999999999999</v>
      </c>
      <c r="BN11" s="2">
        <v>0.22520000000000001</v>
      </c>
      <c r="BO11" s="2">
        <v>0.27800000000000002</v>
      </c>
      <c r="BP11" s="2">
        <v>0.26600000000000001</v>
      </c>
      <c r="BQ11" s="2">
        <v>0.2823</v>
      </c>
      <c r="BR11" s="2">
        <v>0.24959999999999999</v>
      </c>
      <c r="BS11" s="2">
        <v>0.24990000000000001</v>
      </c>
      <c r="BT11" s="2">
        <v>0.22059999999999999</v>
      </c>
      <c r="BU11" s="2">
        <v>0.216</v>
      </c>
      <c r="BV11" s="2">
        <v>0.20899999999999999</v>
      </c>
      <c r="BW11" s="2">
        <v>0.223</v>
      </c>
      <c r="BX11" s="2">
        <v>0.21920000000000001</v>
      </c>
      <c r="BY11" s="2">
        <v>0.23799999999999999</v>
      </c>
      <c r="BZ11" s="2">
        <v>0.27789999999999998</v>
      </c>
      <c r="CA11" s="2">
        <v>0.28320000000000001</v>
      </c>
      <c r="CB11" s="2">
        <v>0.27860000000000001</v>
      </c>
      <c r="CC11" s="2">
        <v>0.27910000000000001</v>
      </c>
      <c r="CD11" s="2">
        <v>0.3407</v>
      </c>
      <c r="CE11" s="2">
        <v>0.35909999999999997</v>
      </c>
      <c r="CF11" s="2">
        <v>0.33889999999999998</v>
      </c>
      <c r="CG11" s="2">
        <v>0.3664</v>
      </c>
      <c r="CH11" s="2">
        <v>0.46260000000000001</v>
      </c>
      <c r="CI11" s="2">
        <v>0.50039999999999996</v>
      </c>
      <c r="CJ11" s="2">
        <v>0.55369999999999997</v>
      </c>
      <c r="CK11" s="2">
        <v>0.46200000000000002</v>
      </c>
      <c r="CL11" s="2">
        <v>0.45100000000000001</v>
      </c>
      <c r="CM11" s="2">
        <v>0.40300000000000002</v>
      </c>
      <c r="CN11" s="2">
        <v>0.38169999999999998</v>
      </c>
      <c r="CO11" s="2">
        <v>0.4249</v>
      </c>
      <c r="CP11" s="2">
        <v>0.49099999999999999</v>
      </c>
      <c r="CQ11" s="2">
        <v>0.56910000000000005</v>
      </c>
      <c r="CR11" s="2">
        <v>0.55940000000000001</v>
      </c>
      <c r="CS11" s="2">
        <v>0.5494</v>
      </c>
      <c r="CT11" s="2">
        <v>0.47220000000000001</v>
      </c>
      <c r="CU11" s="2">
        <v>0.4466</v>
      </c>
      <c r="CV11" s="2">
        <v>0.51670000000000005</v>
      </c>
      <c r="CW11" s="2">
        <v>0.48080000000000001</v>
      </c>
      <c r="CX11" s="2">
        <v>0.45739999999999997</v>
      </c>
      <c r="CY11" s="2">
        <v>0.45390000000000003</v>
      </c>
      <c r="CZ11" s="2">
        <v>0.41310000000000002</v>
      </c>
      <c r="DA11" s="2">
        <v>0.3916</v>
      </c>
      <c r="DB11" s="2">
        <v>0.36849999999999999</v>
      </c>
      <c r="DC11" s="2">
        <v>0.3458</v>
      </c>
      <c r="DD11" s="2">
        <v>0.38790000000000002</v>
      </c>
      <c r="DE11" s="2">
        <v>0.34749999999999998</v>
      </c>
      <c r="DF11" s="2">
        <v>0.34970000000000001</v>
      </c>
      <c r="DG11" s="2">
        <v>0.31669999999999998</v>
      </c>
      <c r="DH11" s="2">
        <v>0.33900000000000002</v>
      </c>
      <c r="DI11" s="2">
        <v>0.35610000000000003</v>
      </c>
      <c r="DJ11" s="2">
        <v>0.37959999999999999</v>
      </c>
      <c r="DK11" s="2">
        <v>0.40870000000000001</v>
      </c>
      <c r="DL11" s="2">
        <v>0.45490000000000003</v>
      </c>
      <c r="DM11" s="2">
        <v>0.54759999999999998</v>
      </c>
      <c r="DN11" s="2">
        <v>0.50880000000000003</v>
      </c>
      <c r="DO11" s="2">
        <v>0.55000000000000004</v>
      </c>
      <c r="DP11" s="2">
        <v>0.53759999999999997</v>
      </c>
      <c r="DQ11" s="2">
        <v>0.58689999999999998</v>
      </c>
      <c r="DR11" s="2">
        <v>0.62749999999999995</v>
      </c>
      <c r="DS11" s="2">
        <v>0.56299999999999994</v>
      </c>
    </row>
    <row r="12" spans="1:123" x14ac:dyDescent="0.2">
      <c r="A12" t="s">
        <v>20</v>
      </c>
      <c r="B12" t="s">
        <v>21</v>
      </c>
      <c r="C12" s="4">
        <v>0.23188</v>
      </c>
      <c r="D12" s="2">
        <v>0.24199999999999999</v>
      </c>
      <c r="E12" s="2">
        <v>0.26</v>
      </c>
      <c r="F12" s="2">
        <v>0.25738</v>
      </c>
      <c r="G12" s="2">
        <v>0.23949999999999999</v>
      </c>
      <c r="H12" s="2">
        <v>0.22513</v>
      </c>
      <c r="I12" s="2">
        <v>0.21931</v>
      </c>
      <c r="J12" s="2">
        <v>0.20499999999999999</v>
      </c>
      <c r="K12" s="2">
        <v>0.20369000000000001</v>
      </c>
      <c r="L12" s="2">
        <v>0.21</v>
      </c>
      <c r="M12" s="2">
        <v>0.22431000000000001</v>
      </c>
      <c r="N12" s="2">
        <v>0.21887999999999999</v>
      </c>
      <c r="O12" s="2">
        <v>0.22638</v>
      </c>
      <c r="P12" s="2">
        <v>0.2</v>
      </c>
      <c r="Q12" s="2">
        <v>0.18587999999999999</v>
      </c>
      <c r="R12" s="2">
        <v>0.18</v>
      </c>
      <c r="S12" s="2">
        <v>0.15412999999999999</v>
      </c>
      <c r="T12" s="2">
        <v>0.13644000000000001</v>
      </c>
      <c r="U12" s="2">
        <v>0.11475</v>
      </c>
      <c r="V12" s="2">
        <v>0.12238</v>
      </c>
      <c r="W12" s="2">
        <v>0.11</v>
      </c>
      <c r="X12" s="2">
        <v>9.5689999999999997E-2</v>
      </c>
      <c r="Y12" s="2">
        <v>9.9000000000000005E-2</v>
      </c>
      <c r="Z12" s="2">
        <v>9.5189999999999997E-2</v>
      </c>
      <c r="AA12" s="2">
        <v>8.0250000000000002E-2</v>
      </c>
      <c r="AB12" s="2">
        <v>9.3439999999999995E-2</v>
      </c>
      <c r="AC12" s="2">
        <v>9.1999999999999998E-2</v>
      </c>
      <c r="AD12" s="2">
        <v>9.5310000000000006E-2</v>
      </c>
      <c r="AE12" s="2">
        <v>8.9940000000000006E-2</v>
      </c>
      <c r="AF12" s="2">
        <v>6.5189999999999998E-2</v>
      </c>
      <c r="AG12" s="2">
        <v>6.8000000000000005E-2</v>
      </c>
      <c r="AH12" s="2">
        <v>6.8000000000000005E-2</v>
      </c>
      <c r="AI12" s="2">
        <v>6.7629999999999996E-2</v>
      </c>
      <c r="AJ12" s="2">
        <v>6.8629999999999997E-2</v>
      </c>
      <c r="AK12" s="2">
        <v>6.5500000000000003E-2</v>
      </c>
      <c r="AL12" s="2">
        <v>6.5689999999999998E-2</v>
      </c>
      <c r="AM12" s="2">
        <v>6.4750000000000002E-2</v>
      </c>
      <c r="AN12" s="2">
        <v>6.3E-2</v>
      </c>
      <c r="AO12" s="2">
        <v>6.2129999999999998E-2</v>
      </c>
      <c r="AP12" s="2">
        <v>5.8939999999999999E-2</v>
      </c>
      <c r="AQ12" s="2">
        <v>4.6879999999999998E-2</v>
      </c>
      <c r="AR12" s="2">
        <v>4.7129999999999998E-2</v>
      </c>
      <c r="AS12" s="2">
        <v>3.85E-2</v>
      </c>
      <c r="AT12" s="2">
        <v>4.9059999999999999E-2</v>
      </c>
      <c r="AU12" s="2">
        <v>4.2939999999999999E-2</v>
      </c>
      <c r="AV12" s="2">
        <v>3.4000000000000002E-2</v>
      </c>
      <c r="AW12" s="2">
        <v>3.2000000000000001E-2</v>
      </c>
      <c r="AX12" s="2">
        <v>2.8379999999999999E-2</v>
      </c>
      <c r="AY12" s="2">
        <v>2.8500000000000001E-2</v>
      </c>
      <c r="AZ12" s="2">
        <v>2.7560000000000001E-2</v>
      </c>
      <c r="BA12" s="2">
        <v>2.5499999999999998E-2</v>
      </c>
      <c r="BB12" s="2">
        <v>2.631E-2</v>
      </c>
      <c r="BC12" s="2">
        <v>2.4879999999999999E-2</v>
      </c>
      <c r="BD12" s="2">
        <v>2.8629999999999999E-2</v>
      </c>
      <c r="BE12" s="2">
        <v>2.8000000000000001E-2</v>
      </c>
      <c r="BF12" s="2">
        <v>3.1809999999999998E-2</v>
      </c>
      <c r="BG12" s="2">
        <v>3.175E-2</v>
      </c>
      <c r="BH12" s="2">
        <v>2.8309999999999998E-2</v>
      </c>
      <c r="BI12" s="2">
        <v>2.5309999999999999E-2</v>
      </c>
      <c r="BJ12" s="2">
        <v>2.581E-2</v>
      </c>
      <c r="BK12" s="2">
        <v>2.5309999999999999E-2</v>
      </c>
      <c r="BL12" s="2">
        <v>2.6380000000000001E-2</v>
      </c>
      <c r="BM12" s="2">
        <v>3.5000000000000003E-2</v>
      </c>
      <c r="BN12" s="2">
        <v>2.913E-2</v>
      </c>
      <c r="BO12" s="2">
        <v>2.819E-2</v>
      </c>
      <c r="BP12" s="2">
        <v>3.0130000000000001E-2</v>
      </c>
      <c r="BQ12" s="2">
        <v>2.9000000000000001E-2</v>
      </c>
      <c r="BR12" s="2">
        <v>2.8000000000000001E-2</v>
      </c>
      <c r="BS12" s="2">
        <v>2.8000000000000001E-2</v>
      </c>
      <c r="BT12" s="2">
        <v>2.6380000000000001E-2</v>
      </c>
      <c r="BU12" s="2">
        <v>2.7189999999999999E-2</v>
      </c>
      <c r="BV12" s="2">
        <v>2.681E-2</v>
      </c>
      <c r="BW12" s="2">
        <v>2.7380000000000002E-2</v>
      </c>
      <c r="BX12" s="2">
        <v>2.7E-2</v>
      </c>
      <c r="BY12" s="2">
        <v>3.313E-2</v>
      </c>
      <c r="BZ12" s="2">
        <v>4.2000000000000003E-2</v>
      </c>
      <c r="CA12" s="2">
        <v>4.2999999999999997E-2</v>
      </c>
      <c r="CB12" s="2">
        <v>4.4810000000000003E-2</v>
      </c>
      <c r="CC12" s="2">
        <v>4.2880000000000001E-2</v>
      </c>
      <c r="CD12" s="2">
        <v>5.0189999999999999E-2</v>
      </c>
      <c r="CE12" s="2">
        <v>5.2999999999999999E-2</v>
      </c>
      <c r="CF12" s="2">
        <v>5.3690000000000002E-2</v>
      </c>
      <c r="CG12" s="2">
        <v>4.6309999999999997E-2</v>
      </c>
      <c r="CH12" s="2">
        <v>4.9500000000000002E-2</v>
      </c>
      <c r="CI12" s="2">
        <v>5.5E-2</v>
      </c>
      <c r="CJ12" s="2">
        <v>5.4190000000000002E-2</v>
      </c>
      <c r="CK12" s="2">
        <v>4.7190000000000003E-2</v>
      </c>
      <c r="CL12" s="2">
        <v>4.8000000000000001E-2</v>
      </c>
      <c r="CM12" s="2">
        <v>4.4999999999999998E-2</v>
      </c>
      <c r="CN12" s="2">
        <v>4.2999999999999997E-2</v>
      </c>
      <c r="CO12" s="2">
        <v>3.9379999999999998E-2</v>
      </c>
      <c r="CP12" s="2">
        <v>5.3190000000000001E-2</v>
      </c>
      <c r="CQ12" s="2">
        <v>6.2810000000000005E-2</v>
      </c>
      <c r="CR12" s="2">
        <v>6.25E-2</v>
      </c>
      <c r="CS12" s="2">
        <v>5.6309999999999999E-2</v>
      </c>
      <c r="CT12" s="2">
        <v>5.5100000000000003E-2</v>
      </c>
      <c r="CU12" s="2">
        <v>5.1999999999999998E-2</v>
      </c>
      <c r="CV12" s="2">
        <v>5.2299999999999999E-2</v>
      </c>
      <c r="CW12" s="2">
        <v>5.0099999999999999E-2</v>
      </c>
      <c r="CX12" s="2">
        <v>4.7899999999999998E-2</v>
      </c>
      <c r="CY12" s="2">
        <v>4.6699999999999998E-2</v>
      </c>
      <c r="CZ12" s="2">
        <v>5.4699999999999999E-2</v>
      </c>
      <c r="DA12" s="2">
        <v>6.3600000000000004E-2</v>
      </c>
      <c r="DB12" s="2">
        <v>7.3899999999999993E-2</v>
      </c>
      <c r="DC12" s="2">
        <v>6.3600000000000004E-2</v>
      </c>
      <c r="DD12" s="2">
        <v>6.6299999999999998E-2</v>
      </c>
      <c r="DE12" s="2">
        <v>6.25E-2</v>
      </c>
      <c r="DF12" s="2">
        <v>5.5199999999999999E-2</v>
      </c>
      <c r="DG12" s="2">
        <v>5.5500000000000001E-2</v>
      </c>
      <c r="DH12" s="2">
        <v>5.8700000000000002E-2</v>
      </c>
      <c r="DI12" s="2">
        <v>4.9099999999999998E-2</v>
      </c>
      <c r="DJ12" s="2">
        <v>5.1900000000000002E-2</v>
      </c>
      <c r="DK12" s="2">
        <v>5.3999999999999999E-2</v>
      </c>
      <c r="DL12" s="2">
        <v>6.0199999999999997E-2</v>
      </c>
      <c r="DM12" s="2">
        <v>6.8000000000000005E-2</v>
      </c>
      <c r="DN12" s="2">
        <v>6.7900000000000002E-2</v>
      </c>
      <c r="DO12" s="2">
        <v>6.0100000000000001E-2</v>
      </c>
      <c r="DP12" s="2">
        <v>6.1350000000000002E-2</v>
      </c>
      <c r="DQ12" s="2">
        <v>5.4300000000000001E-2</v>
      </c>
      <c r="DR12" s="2">
        <v>5.1799999999999999E-2</v>
      </c>
      <c r="DS12" s="2">
        <v>5.3449999999999998E-2</v>
      </c>
    </row>
    <row r="13" spans="1:123" x14ac:dyDescent="0.2">
      <c r="A13" t="s">
        <v>22</v>
      </c>
      <c r="B13" t="s">
        <v>23</v>
      </c>
      <c r="C13" s="4">
        <v>0.245</v>
      </c>
      <c r="D13" s="2">
        <v>0.3165</v>
      </c>
      <c r="E13" s="2">
        <v>0.34570000000000001</v>
      </c>
      <c r="F13" s="2">
        <v>0.35980000000000001</v>
      </c>
      <c r="G13" s="2">
        <v>0.3977</v>
      </c>
      <c r="H13" s="2">
        <v>0.3402</v>
      </c>
      <c r="I13" s="2">
        <v>0.3044</v>
      </c>
      <c r="J13" s="2">
        <v>0.27</v>
      </c>
      <c r="K13" s="2">
        <v>0.26340000000000002</v>
      </c>
      <c r="L13" s="2">
        <v>0.30890000000000001</v>
      </c>
      <c r="M13" s="2">
        <v>0.33200000000000002</v>
      </c>
      <c r="N13" s="2">
        <v>0.32040000000000002</v>
      </c>
      <c r="O13" s="2">
        <v>0.30690000000000001</v>
      </c>
      <c r="P13" s="2">
        <v>0.32400000000000001</v>
      </c>
      <c r="Q13" s="2">
        <v>0.28999999999999998</v>
      </c>
      <c r="R13" s="2">
        <v>0.2505</v>
      </c>
      <c r="S13" s="2">
        <v>0.20949999999999999</v>
      </c>
      <c r="T13" s="2">
        <v>0.20710000000000001</v>
      </c>
      <c r="U13" s="2">
        <v>0.1946</v>
      </c>
      <c r="V13" s="2">
        <v>0.1978</v>
      </c>
      <c r="W13" s="2">
        <v>0.16500000000000001</v>
      </c>
      <c r="X13" s="2">
        <v>0.15490000000000001</v>
      </c>
      <c r="Y13" s="2">
        <v>0.152</v>
      </c>
      <c r="Z13" s="2">
        <v>0.1353</v>
      </c>
      <c r="AA13" s="2">
        <v>0.1119</v>
      </c>
      <c r="AB13" s="2">
        <v>0.1583</v>
      </c>
      <c r="AC13" s="2">
        <v>0.15409999999999999</v>
      </c>
      <c r="AD13" s="2">
        <v>0.1341</v>
      </c>
      <c r="AE13" s="2">
        <v>0.11940000000000001</v>
      </c>
      <c r="AF13" s="2">
        <v>7.6999999999999999E-2</v>
      </c>
      <c r="AG13" s="2">
        <v>8.7800000000000003E-2</v>
      </c>
      <c r="AH13" s="2">
        <v>8.3000000000000004E-2</v>
      </c>
      <c r="AI13" s="2">
        <v>9.1899999999999996E-2</v>
      </c>
      <c r="AJ13" s="2">
        <v>9.1999999999999998E-2</v>
      </c>
      <c r="AK13" s="2">
        <v>8.6199999999999999E-2</v>
      </c>
      <c r="AL13" s="2">
        <v>8.3299999999999999E-2</v>
      </c>
      <c r="AM13" s="2">
        <v>8.8099999999999998E-2</v>
      </c>
      <c r="AN13" s="2">
        <v>8.7900000000000006E-2</v>
      </c>
      <c r="AO13" s="2">
        <v>8.6499999999999994E-2</v>
      </c>
      <c r="AP13" s="2">
        <v>8.5000000000000006E-2</v>
      </c>
      <c r="AQ13" s="2">
        <v>8.9099999999999999E-2</v>
      </c>
      <c r="AR13" s="2">
        <v>8.2000000000000003E-2</v>
      </c>
      <c r="AS13" s="2">
        <v>8.3599999999999994E-2</v>
      </c>
      <c r="AT13" s="2">
        <v>8.6999999999999994E-2</v>
      </c>
      <c r="AU13" s="2">
        <v>7.6600000000000001E-2</v>
      </c>
      <c r="AV13" s="2">
        <v>7.9000000000000001E-2</v>
      </c>
      <c r="AW13" s="2">
        <v>7.8E-2</v>
      </c>
      <c r="AX13" s="2">
        <v>7.0499999999999993E-2</v>
      </c>
      <c r="AY13" s="2">
        <v>7.0400000000000004E-2</v>
      </c>
      <c r="AZ13" s="2">
        <v>6.5000000000000002E-2</v>
      </c>
      <c r="BA13" s="2">
        <v>4.6300000000000001E-2</v>
      </c>
      <c r="BB13" s="2">
        <v>4.4600000000000001E-2</v>
      </c>
      <c r="BC13" s="2">
        <v>3.7499999999999999E-2</v>
      </c>
      <c r="BD13" s="2">
        <v>0.06</v>
      </c>
      <c r="BE13" s="2">
        <v>7.6999999999999999E-2</v>
      </c>
      <c r="BF13" s="2">
        <v>8.8999999999999996E-2</v>
      </c>
      <c r="BG13" s="2">
        <v>8.7999999999999995E-2</v>
      </c>
      <c r="BH13" s="2">
        <v>8.8999999999999996E-2</v>
      </c>
      <c r="BI13" s="2">
        <v>0.09</v>
      </c>
      <c r="BJ13" s="2">
        <v>8.6300000000000002E-2</v>
      </c>
      <c r="BK13" s="2">
        <v>0.09</v>
      </c>
      <c r="BL13" s="2">
        <v>8.7099999999999997E-2</v>
      </c>
      <c r="BM13" s="2">
        <v>8.8999999999999996E-2</v>
      </c>
      <c r="BN13" s="2">
        <v>6.7599999999999993E-2</v>
      </c>
      <c r="BO13" s="2">
        <v>7.0400000000000004E-2</v>
      </c>
      <c r="BP13" s="2">
        <v>6.6000000000000003E-2</v>
      </c>
      <c r="BQ13" s="2">
        <v>6.1699999999999998E-2</v>
      </c>
      <c r="BR13" s="2">
        <v>5.3199999999999997E-2</v>
      </c>
      <c r="BS13" s="2">
        <v>5.5100000000000003E-2</v>
      </c>
      <c r="BT13" s="2">
        <v>5.5800000000000002E-2</v>
      </c>
      <c r="BU13" s="2">
        <v>5.3999999999999999E-2</v>
      </c>
      <c r="BV13" s="2">
        <v>5.1499999999999997E-2</v>
      </c>
      <c r="BW13" s="2">
        <v>4.8800000000000003E-2</v>
      </c>
      <c r="BX13" s="2">
        <v>4.4900000000000002E-2</v>
      </c>
      <c r="BY13" s="2">
        <v>5.0500000000000003E-2</v>
      </c>
      <c r="BZ13" s="2">
        <v>5.0999999999999997E-2</v>
      </c>
      <c r="CA13" s="2">
        <v>5.74E-2</v>
      </c>
      <c r="CB13" s="2">
        <v>4.9500000000000002E-2</v>
      </c>
      <c r="CC13" s="2">
        <v>5.0900000000000001E-2</v>
      </c>
      <c r="CD13" s="2">
        <v>5.9799999999999999E-2</v>
      </c>
      <c r="CE13" s="2">
        <v>6.3799999999999996E-2</v>
      </c>
      <c r="CF13" s="2">
        <v>5.9200000000000003E-2</v>
      </c>
      <c r="CG13" s="2">
        <v>5.7000000000000002E-2</v>
      </c>
      <c r="CH13" s="2">
        <v>6.2399999999999997E-2</v>
      </c>
      <c r="CI13" s="2">
        <v>8.3699999999999997E-2</v>
      </c>
      <c r="CJ13" s="2">
        <v>8.5500000000000007E-2</v>
      </c>
      <c r="CK13" s="2">
        <v>6.8599999999999994E-2</v>
      </c>
      <c r="CL13" s="2">
        <v>7.0000000000000007E-2</v>
      </c>
      <c r="CM13" s="2">
        <v>7.2800000000000004E-2</v>
      </c>
      <c r="CN13" s="2">
        <v>6.9099999999999995E-2</v>
      </c>
      <c r="CO13" s="2">
        <v>6.6699999999999995E-2</v>
      </c>
      <c r="CP13" s="2">
        <v>8.8099999999999998E-2</v>
      </c>
      <c r="CQ13" s="2">
        <v>0.1452</v>
      </c>
      <c r="CR13" s="2">
        <v>0.12509999999999999</v>
      </c>
      <c r="CS13" s="2">
        <v>0.1346</v>
      </c>
      <c r="CT13" s="2">
        <v>0.11749999999999999</v>
      </c>
      <c r="CU13" s="2">
        <v>0.1145</v>
      </c>
      <c r="CV13" s="2">
        <v>0.1295</v>
      </c>
      <c r="CW13" s="2">
        <v>0.1295</v>
      </c>
      <c r="CX13" s="2">
        <v>0.1195</v>
      </c>
      <c r="CY13" s="2">
        <v>0.12</v>
      </c>
      <c r="CZ13" s="2">
        <v>0.107</v>
      </c>
      <c r="DA13" s="2">
        <v>0.1065</v>
      </c>
      <c r="DB13" s="2">
        <v>0.105</v>
      </c>
      <c r="DC13" s="2">
        <v>8.6499999999999994E-2</v>
      </c>
      <c r="DD13" s="2">
        <v>8.9499999999999996E-2</v>
      </c>
      <c r="DE13" s="2">
        <v>8.3000000000000004E-2</v>
      </c>
      <c r="DF13" s="2">
        <v>0.1036</v>
      </c>
      <c r="DG13" s="2">
        <v>0.10249999999999999</v>
      </c>
      <c r="DH13" s="2">
        <v>0.1651</v>
      </c>
      <c r="DI13" s="2">
        <v>0.16569999999999999</v>
      </c>
      <c r="DJ13" s="2">
        <v>0.28120000000000001</v>
      </c>
      <c r="DK13" s="2">
        <v>0.21290000000000001</v>
      </c>
      <c r="DL13" s="2">
        <v>0.29749999999999999</v>
      </c>
      <c r="DM13" s="2">
        <v>0.27889999999999998</v>
      </c>
      <c r="DN13" s="2">
        <v>0.28179999999999999</v>
      </c>
      <c r="DO13" s="2">
        <v>0.254</v>
      </c>
      <c r="DP13" s="2">
        <v>0.21640000000000001</v>
      </c>
      <c r="DQ13" s="2">
        <v>0.21870000000000001</v>
      </c>
      <c r="DR13" s="2">
        <v>0.20499999999999999</v>
      </c>
      <c r="DS13" s="2">
        <v>0.309</v>
      </c>
    </row>
    <row r="14" spans="1:123" x14ac:dyDescent="0.2">
      <c r="A14" t="s">
        <v>24</v>
      </c>
      <c r="B14" t="s">
        <v>25</v>
      </c>
      <c r="C14" s="4">
        <v>0.25629999999999997</v>
      </c>
      <c r="D14" s="2">
        <v>0.29959999999999998</v>
      </c>
      <c r="E14" s="2">
        <v>0.28689999999999999</v>
      </c>
      <c r="F14" s="2">
        <v>0.34429999999999999</v>
      </c>
      <c r="G14" s="2">
        <v>0.31209999999999999</v>
      </c>
      <c r="H14" s="2">
        <v>0.26369999999999999</v>
      </c>
      <c r="I14" s="2">
        <v>0.23499999999999999</v>
      </c>
      <c r="J14" s="2">
        <v>0.2442</v>
      </c>
      <c r="K14" s="2">
        <v>0.2636</v>
      </c>
      <c r="L14" s="2">
        <v>0.29899999999999999</v>
      </c>
      <c r="M14" s="2">
        <v>0.33090000000000003</v>
      </c>
      <c r="N14" s="2">
        <v>0.32950000000000002</v>
      </c>
      <c r="O14" s="2">
        <v>0.3362</v>
      </c>
      <c r="P14" s="2">
        <v>0.33329999999999999</v>
      </c>
      <c r="Q14" s="2">
        <v>0.29649999999999999</v>
      </c>
      <c r="R14" s="2">
        <v>0.27150000000000002</v>
      </c>
      <c r="S14" s="2">
        <v>0.22</v>
      </c>
      <c r="T14" s="2">
        <v>0.22700000000000001</v>
      </c>
      <c r="U14" s="2">
        <v>0.2122</v>
      </c>
      <c r="V14" s="2">
        <v>0.2429</v>
      </c>
      <c r="W14" s="2">
        <v>0.19900000000000001</v>
      </c>
      <c r="X14" s="2">
        <v>0.17499999999999999</v>
      </c>
      <c r="Y14" s="2">
        <v>0.19850000000000001</v>
      </c>
      <c r="Z14" s="2">
        <v>0.21</v>
      </c>
      <c r="AA14" s="2">
        <v>0.19550000000000001</v>
      </c>
      <c r="AB14" s="2">
        <v>0.23269999999999999</v>
      </c>
      <c r="AC14" s="2">
        <v>0.224</v>
      </c>
      <c r="AD14" s="2">
        <v>0.23400000000000001</v>
      </c>
      <c r="AE14" s="2">
        <v>0.21970000000000001</v>
      </c>
      <c r="AF14" s="2">
        <v>0.18790000000000001</v>
      </c>
      <c r="AG14" s="2">
        <v>0.20599999999999999</v>
      </c>
      <c r="AH14" s="2">
        <v>0.1855</v>
      </c>
      <c r="AI14" s="2">
        <v>0.17599999999999999</v>
      </c>
      <c r="AJ14" s="2">
        <v>0.1736</v>
      </c>
      <c r="AK14" s="2">
        <v>0.16</v>
      </c>
      <c r="AL14" s="2">
        <v>0.19</v>
      </c>
      <c r="AM14" s="2">
        <v>0.215</v>
      </c>
      <c r="AN14" s="2">
        <v>0.22989999999999999</v>
      </c>
      <c r="AO14" s="2">
        <v>0.22500000000000001</v>
      </c>
      <c r="AP14" s="2">
        <v>0.20699999999999999</v>
      </c>
      <c r="AQ14" s="2">
        <v>0.15140000000000001</v>
      </c>
      <c r="AR14" s="2">
        <v>0.17599999999999999</v>
      </c>
      <c r="AS14" s="2">
        <v>0.1699</v>
      </c>
      <c r="AT14" s="2">
        <v>0.15</v>
      </c>
      <c r="AU14" s="2">
        <v>0.14050000000000001</v>
      </c>
      <c r="AV14" s="2">
        <v>8.3900000000000002E-2</v>
      </c>
      <c r="AW14" s="2">
        <v>6.2799999999999995E-2</v>
      </c>
      <c r="AX14" s="2">
        <v>5.8000000000000003E-2</v>
      </c>
      <c r="AY14" s="2">
        <v>6.3799999999999996E-2</v>
      </c>
      <c r="AZ14" s="2">
        <v>5.8799999999999998E-2</v>
      </c>
      <c r="BA14" s="2">
        <v>5.3499999999999999E-2</v>
      </c>
      <c r="BB14" s="2">
        <v>4.4600000000000001E-2</v>
      </c>
      <c r="BC14" s="2">
        <v>4.1399999999999999E-2</v>
      </c>
      <c r="BD14" s="2">
        <v>5.5500000000000001E-2</v>
      </c>
      <c r="BE14" s="2">
        <v>5.6300000000000003E-2</v>
      </c>
      <c r="BF14" s="2">
        <v>5.8400000000000001E-2</v>
      </c>
      <c r="BG14" s="2">
        <v>5.8599999999999999E-2</v>
      </c>
      <c r="BH14" s="2">
        <v>5.8000000000000003E-2</v>
      </c>
      <c r="BI14" s="2">
        <v>6.08E-2</v>
      </c>
      <c r="BJ14" s="2">
        <v>5.9400000000000001E-2</v>
      </c>
      <c r="BK14" s="2">
        <v>6.1100000000000002E-2</v>
      </c>
      <c r="BL14" s="2">
        <v>5.8900000000000001E-2</v>
      </c>
      <c r="BM14" s="2">
        <v>6.13E-2</v>
      </c>
      <c r="BN14" s="2">
        <v>6.7000000000000004E-2</v>
      </c>
      <c r="BO14" s="2">
        <v>7.0800000000000002E-2</v>
      </c>
      <c r="BP14" s="2">
        <v>7.5999999999999998E-2</v>
      </c>
      <c r="BQ14" s="2">
        <v>7.6600000000000001E-2</v>
      </c>
      <c r="BR14" s="2">
        <v>6.88E-2</v>
      </c>
      <c r="BS14" s="2">
        <v>6.6199999999999995E-2</v>
      </c>
      <c r="BT14" s="2">
        <v>7.4899999999999994E-2</v>
      </c>
      <c r="BU14" s="2">
        <v>9.1899999999999996E-2</v>
      </c>
      <c r="BV14" s="2">
        <v>9.7000000000000003E-2</v>
      </c>
      <c r="BW14" s="2">
        <v>9.5000000000000001E-2</v>
      </c>
      <c r="BX14" s="2">
        <v>9.6500000000000002E-2</v>
      </c>
      <c r="BY14" s="2">
        <v>9.5500000000000002E-2</v>
      </c>
      <c r="BZ14" s="2">
        <v>0.1145</v>
      </c>
      <c r="CA14" s="2">
        <v>0.122</v>
      </c>
      <c r="CB14" s="2">
        <v>0.123</v>
      </c>
      <c r="CC14" s="2">
        <v>0.125</v>
      </c>
      <c r="CD14" s="2">
        <v>0.16350000000000001</v>
      </c>
      <c r="CE14" s="2">
        <v>0.17150000000000001</v>
      </c>
      <c r="CF14" s="2">
        <v>0.14699999999999999</v>
      </c>
      <c r="CG14" s="2">
        <v>0.16</v>
      </c>
      <c r="CH14" s="2">
        <v>0.16900000000000001</v>
      </c>
      <c r="CI14" s="2">
        <v>0.16450000000000001</v>
      </c>
      <c r="CJ14" s="2">
        <v>0.17150000000000001</v>
      </c>
      <c r="CK14" s="2">
        <v>0.1515</v>
      </c>
      <c r="CL14" s="2">
        <v>0.1535</v>
      </c>
      <c r="CM14" s="2">
        <v>0.14899999999999999</v>
      </c>
      <c r="CN14" s="2">
        <v>0.13900000000000001</v>
      </c>
      <c r="CO14" s="2">
        <v>0.15</v>
      </c>
      <c r="CP14" s="2">
        <v>0.1595</v>
      </c>
      <c r="CQ14" s="2">
        <v>0.192</v>
      </c>
      <c r="CR14" s="2">
        <v>0.189</v>
      </c>
      <c r="CS14" s="2">
        <v>0.19</v>
      </c>
      <c r="CT14" s="2">
        <v>0.20300000000000001</v>
      </c>
      <c r="CU14" s="2">
        <v>0.20949999999999999</v>
      </c>
      <c r="CV14" s="2">
        <v>0.23649999999999999</v>
      </c>
      <c r="CW14" s="2">
        <v>0.24099999999999999</v>
      </c>
      <c r="CX14" s="2">
        <v>0.219</v>
      </c>
      <c r="CY14" s="2">
        <v>0.23200000000000001</v>
      </c>
      <c r="CZ14" s="2">
        <v>0.216</v>
      </c>
      <c r="DA14" s="2">
        <v>0.17699999999999999</v>
      </c>
      <c r="DB14" s="2">
        <v>0.17849999999999999</v>
      </c>
      <c r="DC14" s="2">
        <v>0.16950000000000001</v>
      </c>
      <c r="DD14" s="2">
        <v>0.17949999999999999</v>
      </c>
      <c r="DE14" s="2">
        <v>0.17100000000000001</v>
      </c>
      <c r="DF14" s="2">
        <v>0.1696</v>
      </c>
      <c r="DG14" s="2">
        <v>0.18459999999999999</v>
      </c>
      <c r="DH14" s="2">
        <v>0.20300000000000001</v>
      </c>
      <c r="DI14" s="2">
        <v>0.1852</v>
      </c>
      <c r="DJ14" s="2">
        <v>0.17560000000000001</v>
      </c>
      <c r="DK14" s="2">
        <v>0.17199999999999999</v>
      </c>
      <c r="DL14" s="2">
        <v>0.1774</v>
      </c>
      <c r="DM14" s="2">
        <v>0.1762</v>
      </c>
      <c r="DN14" s="2">
        <v>0.182</v>
      </c>
      <c r="DO14" s="2">
        <v>0.1744</v>
      </c>
      <c r="DP14" s="2">
        <v>0.17419999999999999</v>
      </c>
      <c r="DQ14" s="2">
        <v>0.17180000000000001</v>
      </c>
      <c r="DR14" s="2">
        <v>0.1696</v>
      </c>
      <c r="DS14" s="2">
        <v>0.16500000000000001</v>
      </c>
    </row>
    <row r="15" spans="1:123" x14ac:dyDescent="0.2">
      <c r="A15" t="s">
        <v>26</v>
      </c>
      <c r="B15" t="s">
        <v>27</v>
      </c>
      <c r="C15" s="4">
        <v>0.1792</v>
      </c>
      <c r="D15" s="2">
        <v>0.18529999999999999</v>
      </c>
      <c r="E15" s="2">
        <v>0.17050000000000001</v>
      </c>
      <c r="F15" s="2">
        <v>0.20910000000000001</v>
      </c>
      <c r="G15" s="2">
        <v>0.19989999999999999</v>
      </c>
      <c r="H15" s="2">
        <v>0.18160000000000001</v>
      </c>
      <c r="I15" s="2">
        <v>0.15890000000000001</v>
      </c>
      <c r="J15" s="2">
        <v>0.15529999999999999</v>
      </c>
      <c r="K15" s="2">
        <v>0.1545</v>
      </c>
      <c r="L15" s="2">
        <v>0.16439999999999999</v>
      </c>
      <c r="M15" s="2">
        <v>0.19009999999999999</v>
      </c>
      <c r="N15" s="2">
        <v>0.20200000000000001</v>
      </c>
      <c r="O15" s="2">
        <v>0.1794</v>
      </c>
      <c r="P15" s="2">
        <v>0.1593</v>
      </c>
      <c r="Q15" s="2">
        <v>0.14410000000000001</v>
      </c>
      <c r="R15" s="2">
        <v>0.13980000000000001</v>
      </c>
      <c r="S15" s="2">
        <v>0.1346</v>
      </c>
      <c r="T15" s="2">
        <v>0.1241</v>
      </c>
      <c r="U15" s="2">
        <v>0.11840000000000001</v>
      </c>
      <c r="V15" s="2">
        <v>0.12089999999999999</v>
      </c>
      <c r="W15" s="2">
        <v>9.7799999999999998E-2</v>
      </c>
      <c r="X15" s="2">
        <v>8.1299999999999997E-2</v>
      </c>
      <c r="Y15" s="2">
        <v>8.7900000000000006E-2</v>
      </c>
      <c r="Z15" s="2">
        <v>8.6199999999999999E-2</v>
      </c>
      <c r="AA15" s="2">
        <v>6.6500000000000004E-2</v>
      </c>
      <c r="AB15" s="2">
        <v>0.08</v>
      </c>
      <c r="AC15" s="2">
        <v>7.6600000000000001E-2</v>
      </c>
      <c r="AD15" s="2">
        <v>6.6299999999999998E-2</v>
      </c>
      <c r="AE15" s="2">
        <v>6.5799999999999997E-2</v>
      </c>
      <c r="AF15" s="2">
        <v>5.1299999999999998E-2</v>
      </c>
      <c r="AG15" s="2">
        <v>5.33E-2</v>
      </c>
      <c r="AH15" s="2">
        <v>5.11E-2</v>
      </c>
      <c r="AI15" s="2">
        <v>5.5500000000000001E-2</v>
      </c>
      <c r="AJ15" s="2">
        <v>5.2600000000000001E-2</v>
      </c>
      <c r="AK15" s="2">
        <v>5.04E-2</v>
      </c>
      <c r="AL15" s="2">
        <v>5.0999999999999997E-2</v>
      </c>
      <c r="AM15" s="2">
        <v>5.1799999999999999E-2</v>
      </c>
      <c r="AN15" s="2">
        <v>5.1799999999999999E-2</v>
      </c>
      <c r="AO15" s="2">
        <v>5.2900000000000003E-2</v>
      </c>
      <c r="AP15" s="2">
        <v>4.87E-2</v>
      </c>
      <c r="AQ15" s="2">
        <v>4.1599999999999998E-2</v>
      </c>
      <c r="AR15" s="2">
        <v>4.0500000000000001E-2</v>
      </c>
      <c r="AS15" s="2">
        <v>3.56E-2</v>
      </c>
      <c r="AT15" s="2">
        <v>3.9800000000000002E-2</v>
      </c>
      <c r="AU15" s="2">
        <v>3.5799999999999998E-2</v>
      </c>
      <c r="AV15" s="2">
        <v>3.3399999999999999E-2</v>
      </c>
      <c r="AW15" s="2">
        <v>3.2899999999999999E-2</v>
      </c>
      <c r="AX15" s="2">
        <v>3.1199999999999999E-2</v>
      </c>
      <c r="AY15" s="2">
        <v>3.2199999999999999E-2</v>
      </c>
      <c r="AZ15" s="2">
        <v>2.86E-2</v>
      </c>
      <c r="BA15" s="2">
        <v>2.9000000000000001E-2</v>
      </c>
      <c r="BB15" s="2">
        <v>2.4500000000000001E-2</v>
      </c>
      <c r="BC15" s="2">
        <v>2.2800000000000001E-2</v>
      </c>
      <c r="BD15" s="2">
        <v>2.9499999999999998E-2</v>
      </c>
      <c r="BE15" s="2">
        <v>3.6400000000000002E-2</v>
      </c>
      <c r="BF15" s="2">
        <v>3.9E-2</v>
      </c>
      <c r="BG15" s="2">
        <v>3.9699999999999999E-2</v>
      </c>
      <c r="BH15" s="2">
        <v>3.6299999999999999E-2</v>
      </c>
      <c r="BI15" s="2">
        <v>3.8199999999999998E-2</v>
      </c>
      <c r="BJ15" s="2">
        <v>3.78E-2</v>
      </c>
      <c r="BK15" s="2">
        <v>3.09E-2</v>
      </c>
      <c r="BL15" s="2">
        <v>3.2099999999999997E-2</v>
      </c>
      <c r="BM15" s="2">
        <v>3.9699999999999999E-2</v>
      </c>
      <c r="BN15" s="2">
        <v>3.2300000000000002E-2</v>
      </c>
      <c r="BO15" s="2">
        <v>3.1300000000000001E-2</v>
      </c>
      <c r="BP15" s="2">
        <v>3.32E-2</v>
      </c>
      <c r="BQ15" s="2">
        <v>3.1300000000000001E-2</v>
      </c>
      <c r="BR15" s="2">
        <v>3.2099999999999997E-2</v>
      </c>
      <c r="BS15" s="2">
        <v>3.3000000000000002E-2</v>
      </c>
      <c r="BT15" s="2">
        <v>3.0499999999999999E-2</v>
      </c>
      <c r="BU15" s="2">
        <v>3.4099999999999998E-2</v>
      </c>
      <c r="BV15" s="2">
        <v>3.2000000000000001E-2</v>
      </c>
      <c r="BW15" s="2">
        <v>3.1199999999999999E-2</v>
      </c>
      <c r="BX15" s="2">
        <v>3.2000000000000001E-2</v>
      </c>
      <c r="BY15" s="2">
        <v>3.5299999999999998E-2</v>
      </c>
      <c r="BZ15" s="2">
        <v>4.4900000000000002E-2</v>
      </c>
      <c r="CA15" s="2">
        <v>4.6300000000000001E-2</v>
      </c>
      <c r="CB15" s="2">
        <v>3.9E-2</v>
      </c>
      <c r="CC15" s="2">
        <v>3.6299999999999999E-2</v>
      </c>
      <c r="CD15" s="2">
        <v>4.7E-2</v>
      </c>
      <c r="CE15" s="2">
        <v>4.8500000000000001E-2</v>
      </c>
      <c r="CF15" s="2">
        <v>4.9099999999999998E-2</v>
      </c>
      <c r="CG15" s="2">
        <v>4.8899999999999999E-2</v>
      </c>
      <c r="CH15" s="2">
        <v>5.6000000000000001E-2</v>
      </c>
      <c r="CI15" s="2">
        <v>5.2400000000000002E-2</v>
      </c>
      <c r="CJ15" s="2">
        <v>4.9799999999999997E-2</v>
      </c>
      <c r="CK15" s="2">
        <v>4.5199999999999997E-2</v>
      </c>
      <c r="CL15" s="2">
        <v>3.95E-2</v>
      </c>
      <c r="CM15" s="2">
        <v>3.6499999999999998E-2</v>
      </c>
      <c r="CN15" s="2">
        <v>3.44E-2</v>
      </c>
      <c r="CO15" s="2">
        <v>3.7999999999999999E-2</v>
      </c>
      <c r="CP15" s="2">
        <v>4.6199999999999998E-2</v>
      </c>
      <c r="CQ15" s="2">
        <v>4.5699999999999998E-2</v>
      </c>
      <c r="CR15" s="2">
        <v>4.48E-2</v>
      </c>
      <c r="CS15" s="2">
        <v>5.1499999999999997E-2</v>
      </c>
      <c r="CT15" s="2">
        <v>5.4899999999999997E-2</v>
      </c>
      <c r="CU15" s="2">
        <v>5.9799999999999999E-2</v>
      </c>
      <c r="CV15" s="2">
        <v>6.1800000000000001E-2</v>
      </c>
      <c r="CW15" s="2">
        <v>5.8599999999999999E-2</v>
      </c>
      <c r="CX15" s="2">
        <v>5.7299999999999997E-2</v>
      </c>
      <c r="CY15" s="2">
        <v>5.7099999999999998E-2</v>
      </c>
      <c r="CZ15" s="2">
        <v>6.2600000000000003E-2</v>
      </c>
      <c r="DA15" s="2">
        <v>5.8900000000000001E-2</v>
      </c>
      <c r="DB15" s="2">
        <v>7.46E-2</v>
      </c>
      <c r="DC15" s="2">
        <v>6.3100000000000003E-2</v>
      </c>
      <c r="DD15" s="2">
        <v>7.7299999999999994E-2</v>
      </c>
      <c r="DE15" s="2">
        <v>6.6100000000000006E-2</v>
      </c>
      <c r="DF15" s="2">
        <v>5.9900000000000002E-2</v>
      </c>
      <c r="DG15" s="2">
        <v>5.45E-2</v>
      </c>
      <c r="DH15" s="2">
        <v>6.5000000000000002E-2</v>
      </c>
      <c r="DI15" s="2">
        <v>6.3600000000000004E-2</v>
      </c>
      <c r="DJ15" s="2">
        <v>7.1199999999999999E-2</v>
      </c>
      <c r="DK15" s="2">
        <v>7.0099999999999996E-2</v>
      </c>
      <c r="DL15" s="2">
        <v>7.3099999999999998E-2</v>
      </c>
      <c r="DM15" s="2">
        <v>6.8099999999999994E-2</v>
      </c>
      <c r="DN15" s="2">
        <v>6.2600000000000003E-2</v>
      </c>
      <c r="DO15" s="2">
        <v>6.0199999999999997E-2</v>
      </c>
      <c r="DP15" s="2">
        <v>5.8799999999999998E-2</v>
      </c>
      <c r="DQ15" s="2">
        <v>5.6800000000000003E-2</v>
      </c>
      <c r="DR15" s="2">
        <v>6.0199999999999997E-2</v>
      </c>
      <c r="DS15" s="2">
        <v>6.2E-2</v>
      </c>
    </row>
    <row r="16" spans="1:123" x14ac:dyDescent="0.2">
      <c r="A16" t="s">
        <v>28</v>
      </c>
      <c r="B16" t="s">
        <v>29</v>
      </c>
      <c r="C16" s="4">
        <v>4.8125</v>
      </c>
      <c r="D16" s="2">
        <v>4.8</v>
      </c>
      <c r="E16" s="2">
        <v>4.0999999999999996</v>
      </c>
      <c r="F16" s="2">
        <v>5.4687999999999999</v>
      </c>
      <c r="G16" s="2">
        <v>5.1124999999999998</v>
      </c>
      <c r="H16" s="2">
        <v>4.8499999999999996</v>
      </c>
      <c r="I16" s="2">
        <v>4.5625</v>
      </c>
      <c r="J16" s="2">
        <v>4.2687999999999997</v>
      </c>
      <c r="K16" s="2">
        <v>4.0999999999999996</v>
      </c>
      <c r="L16" s="2">
        <v>5.1313000000000004</v>
      </c>
      <c r="M16" s="2">
        <v>4.6312999999999995</v>
      </c>
      <c r="N16" s="2">
        <v>4.8</v>
      </c>
      <c r="O16" s="2">
        <v>4.7874999999999996</v>
      </c>
      <c r="P16" s="2">
        <v>4.7374999999999998</v>
      </c>
      <c r="Q16" s="2">
        <v>4.3</v>
      </c>
      <c r="R16" s="2">
        <v>4.1562999999999999</v>
      </c>
      <c r="S16" s="2">
        <v>3.5249999999999999</v>
      </c>
      <c r="T16" s="2">
        <v>3.3624999999999998</v>
      </c>
      <c r="U16" s="2">
        <v>3.7438000000000002</v>
      </c>
      <c r="V16" s="2">
        <v>3.9874999999999998</v>
      </c>
      <c r="W16" s="2">
        <v>3.5188000000000001</v>
      </c>
      <c r="X16" s="2">
        <v>3.3487999999999998</v>
      </c>
      <c r="Y16" s="2">
        <v>3.7637</v>
      </c>
      <c r="Z16" s="2">
        <v>3.3893</v>
      </c>
      <c r="AA16" s="2">
        <v>3.4729999999999999</v>
      </c>
      <c r="AB16" s="2">
        <v>3.2898999999999998</v>
      </c>
      <c r="AC16" s="2">
        <v>3.5594999999999999</v>
      </c>
      <c r="AD16" s="2">
        <v>3.0851999999999999</v>
      </c>
      <c r="AE16" s="2">
        <v>2.7231000000000001</v>
      </c>
      <c r="AF16" s="2">
        <v>2.7640000000000002</v>
      </c>
      <c r="AG16" s="2">
        <v>2.8035000000000001</v>
      </c>
      <c r="AH16" s="2">
        <v>2.6488</v>
      </c>
      <c r="AI16" s="2">
        <v>2.5874000000000001</v>
      </c>
      <c r="AJ16" s="2">
        <v>2.6554000000000002</v>
      </c>
      <c r="AK16" s="2">
        <v>2.5404999999999998</v>
      </c>
      <c r="AL16" s="2">
        <v>2.5413999999999999</v>
      </c>
      <c r="AM16" s="2">
        <v>2.4843000000000002</v>
      </c>
      <c r="AN16" s="2">
        <v>2.4613</v>
      </c>
      <c r="AO16" s="2">
        <v>2.1442999999999999</v>
      </c>
      <c r="AP16" s="2">
        <v>1.7892000000000001</v>
      </c>
      <c r="AQ16" s="2">
        <v>1.2883</v>
      </c>
      <c r="AR16" s="2">
        <v>1.3088</v>
      </c>
      <c r="AS16" s="2">
        <v>1.2995999999999999</v>
      </c>
      <c r="AT16" s="2">
        <v>1.238</v>
      </c>
      <c r="AU16" s="2">
        <v>1.1617</v>
      </c>
      <c r="AV16" s="2">
        <v>1.1081000000000001</v>
      </c>
      <c r="AW16" s="2">
        <v>0.93779999999999997</v>
      </c>
      <c r="AX16" s="2">
        <v>0.77990000000000004</v>
      </c>
      <c r="AY16" s="2">
        <v>0.99990000000000001</v>
      </c>
      <c r="AZ16" s="2">
        <v>1.0529999999999999</v>
      </c>
      <c r="BA16" s="2">
        <v>0.97629999999999995</v>
      </c>
      <c r="BB16" s="2">
        <v>0.80020000000000002</v>
      </c>
      <c r="BC16" s="2">
        <v>0.73219999999999996</v>
      </c>
      <c r="BD16" s="2">
        <v>0.95199999999999996</v>
      </c>
      <c r="BE16" s="2">
        <v>0.95269999999999999</v>
      </c>
      <c r="BF16" s="2">
        <v>0.83799999999999997</v>
      </c>
      <c r="BG16" s="2">
        <v>0.90439999999999998</v>
      </c>
      <c r="BH16" s="2">
        <v>0.88600000000000001</v>
      </c>
      <c r="BI16" s="2">
        <v>0.95899999999999996</v>
      </c>
      <c r="BJ16" s="2">
        <v>0.89490000000000003</v>
      </c>
      <c r="BK16" s="2">
        <v>0.71199999999999997</v>
      </c>
      <c r="BL16" s="2">
        <v>0.72299999999999998</v>
      </c>
      <c r="BM16" s="2">
        <v>0.91879999999999995</v>
      </c>
      <c r="BN16" s="2">
        <v>1.0999000000000001</v>
      </c>
      <c r="BO16" s="2">
        <v>1.2098</v>
      </c>
      <c r="BP16" s="2">
        <v>1.2490000000000001</v>
      </c>
      <c r="BQ16" s="2">
        <v>1.2250000000000001</v>
      </c>
      <c r="BR16" s="2">
        <v>1.1335</v>
      </c>
      <c r="BS16" s="2">
        <v>1.1379999999999999</v>
      </c>
      <c r="BT16" s="2">
        <v>1.0535000000000001</v>
      </c>
      <c r="BU16" s="2">
        <v>1.22</v>
      </c>
      <c r="BV16" s="2">
        <v>1.1745000000000001</v>
      </c>
      <c r="BW16" s="2">
        <v>1.1060000000000001</v>
      </c>
      <c r="BX16" s="2">
        <v>1.34</v>
      </c>
      <c r="BY16" s="2">
        <v>1.5899999999999999</v>
      </c>
      <c r="BZ16" s="2">
        <v>1.8399999999999999</v>
      </c>
      <c r="CA16" s="2">
        <v>1.7974999999999999</v>
      </c>
      <c r="CB16" s="2">
        <v>1.96</v>
      </c>
      <c r="CC16" s="2">
        <v>2.524</v>
      </c>
      <c r="CD16" s="2">
        <v>2.6139999999999999</v>
      </c>
      <c r="CE16" s="2">
        <v>2.85</v>
      </c>
      <c r="CF16" s="2">
        <v>3.1905000000000001</v>
      </c>
      <c r="CG16" s="2">
        <v>3.4</v>
      </c>
      <c r="CH16" s="2">
        <v>3.8</v>
      </c>
      <c r="CI16" s="2">
        <v>3.8439999999999999</v>
      </c>
      <c r="CJ16" s="2">
        <v>4.0735000000000001</v>
      </c>
      <c r="CK16" s="2">
        <v>4.0255000000000001</v>
      </c>
      <c r="CL16" s="2">
        <v>4.0125000000000002</v>
      </c>
      <c r="CM16" s="2">
        <v>4.05</v>
      </c>
      <c r="CN16" s="2">
        <v>3.9889999999999999</v>
      </c>
      <c r="CO16" s="2">
        <v>3.8330000000000002</v>
      </c>
      <c r="CP16" s="2">
        <v>3.7800000000000002</v>
      </c>
      <c r="CQ16" s="2">
        <v>3.93</v>
      </c>
      <c r="CR16" s="2">
        <v>3.7119999999999997</v>
      </c>
      <c r="CS16" s="2">
        <v>3.5789999999999997</v>
      </c>
      <c r="CT16" s="2">
        <v>3.6855000000000002</v>
      </c>
      <c r="CU16" s="2">
        <v>3.4</v>
      </c>
      <c r="CV16" s="2">
        <v>3.79</v>
      </c>
      <c r="CW16" s="2">
        <v>3.7199999999999998</v>
      </c>
      <c r="CX16" s="2">
        <v>3.82</v>
      </c>
      <c r="CY16" s="2">
        <v>4</v>
      </c>
      <c r="CZ16" s="2">
        <v>4.08</v>
      </c>
      <c r="DA16" s="2">
        <v>4.0999999999999996</v>
      </c>
      <c r="DB16" s="2">
        <v>4.1425000000000001</v>
      </c>
      <c r="DC16" s="2">
        <v>4.04</v>
      </c>
      <c r="DD16" s="2">
        <v>4.1064999999999996</v>
      </c>
      <c r="DE16" s="2">
        <v>3.9820000000000002</v>
      </c>
      <c r="DF16" s="2">
        <v>4.0949999999999998</v>
      </c>
      <c r="DG16" s="2">
        <v>3.8795000000000002</v>
      </c>
      <c r="DH16" s="2">
        <v>3.8250000000000002</v>
      </c>
      <c r="DI16" s="2">
        <v>3.915</v>
      </c>
      <c r="DJ16" s="2">
        <v>3.7370000000000001</v>
      </c>
      <c r="DK16" s="2">
        <v>3.92</v>
      </c>
      <c r="DL16" s="2">
        <v>4.0140000000000002</v>
      </c>
      <c r="DM16" s="2">
        <v>4.5289999999999999</v>
      </c>
      <c r="DN16" s="2">
        <v>4.4714999999999998</v>
      </c>
      <c r="DO16" s="2">
        <v>4.29</v>
      </c>
      <c r="DP16" s="2">
        <v>4.4894999999999996</v>
      </c>
      <c r="DQ16" s="2">
        <v>4.32</v>
      </c>
      <c r="DR16" s="2">
        <v>4.4595000000000002</v>
      </c>
      <c r="DS16" s="2">
        <v>5.0419999999999998</v>
      </c>
    </row>
    <row r="17" spans="1:123" x14ac:dyDescent="0.2">
      <c r="A17" t="s">
        <v>30</v>
      </c>
      <c r="B17" t="s">
        <v>31</v>
      </c>
      <c r="C17" s="4">
        <v>1.619</v>
      </c>
      <c r="D17" s="2">
        <v>1.8620000000000001</v>
      </c>
      <c r="E17" s="2">
        <v>1.7010000000000001</v>
      </c>
      <c r="F17" s="2">
        <v>2.2349999999999999</v>
      </c>
      <c r="G17" s="2">
        <v>2.2959999999999998</v>
      </c>
      <c r="H17" s="2">
        <v>2.67</v>
      </c>
      <c r="I17" s="2">
        <v>2.4249999999999998</v>
      </c>
      <c r="J17" s="2">
        <v>2.3980000000000001</v>
      </c>
      <c r="K17" s="2">
        <v>2.4390000000000001</v>
      </c>
      <c r="L17" s="2">
        <v>2.68</v>
      </c>
      <c r="M17" s="2">
        <v>2.5609999999999999</v>
      </c>
      <c r="N17" s="2">
        <v>3.1230000000000002</v>
      </c>
      <c r="O17" s="2">
        <v>2.9470000000000001</v>
      </c>
      <c r="P17" s="2">
        <v>2.9430000000000001</v>
      </c>
      <c r="Q17" s="2">
        <v>2.6109999999999998</v>
      </c>
      <c r="R17" s="2">
        <v>2.75</v>
      </c>
      <c r="S17" s="2">
        <v>2.4140000000000001</v>
      </c>
      <c r="T17" s="2">
        <v>2.222</v>
      </c>
      <c r="U17" s="2">
        <v>2.5009999999999999</v>
      </c>
      <c r="V17" s="2">
        <v>2.742</v>
      </c>
      <c r="W17" s="2">
        <v>2.379</v>
      </c>
      <c r="X17" s="2">
        <v>2.117</v>
      </c>
      <c r="Y17" s="2">
        <v>2.39</v>
      </c>
      <c r="Z17" s="2">
        <v>2.3490000000000002</v>
      </c>
      <c r="AA17" s="2">
        <v>2.1349999999999998</v>
      </c>
      <c r="AB17" s="2">
        <v>2.5460000000000003</v>
      </c>
      <c r="AC17" s="2">
        <v>2.63</v>
      </c>
      <c r="AD17" s="2">
        <v>2.86</v>
      </c>
      <c r="AE17" s="2">
        <v>2.6550000000000002</v>
      </c>
      <c r="AF17" s="2">
        <v>2.2320000000000002</v>
      </c>
      <c r="AG17" s="2">
        <v>2.35</v>
      </c>
      <c r="AH17" s="2">
        <v>2.6280000000000001</v>
      </c>
      <c r="AI17" s="2">
        <v>2.597</v>
      </c>
      <c r="AJ17" s="2">
        <v>2.7170000000000001</v>
      </c>
      <c r="AK17" s="2">
        <v>2.577</v>
      </c>
      <c r="AL17" s="2">
        <v>2.3559999999999999</v>
      </c>
      <c r="AM17" s="2">
        <v>2.6150000000000002</v>
      </c>
      <c r="AN17" s="2">
        <v>2.746</v>
      </c>
      <c r="AO17" s="2">
        <v>2.7709999999999999</v>
      </c>
      <c r="AP17" s="2">
        <v>2.629</v>
      </c>
      <c r="AQ17" s="2">
        <v>2.512</v>
      </c>
      <c r="AR17" s="2">
        <v>2.5259999999999998</v>
      </c>
      <c r="AS17" s="2">
        <v>2.3540000000000001</v>
      </c>
      <c r="AT17" s="2">
        <v>2.68</v>
      </c>
      <c r="AU17" s="2">
        <v>2.4849999999999999</v>
      </c>
      <c r="AV17" s="2">
        <v>2.464</v>
      </c>
      <c r="AW17" s="2">
        <v>2.4900000000000002</v>
      </c>
      <c r="AX17" s="2">
        <v>2.3650000000000002</v>
      </c>
      <c r="AY17" s="2">
        <v>2.3639999999999999</v>
      </c>
      <c r="AZ17" s="2">
        <v>2.3119999999999998</v>
      </c>
      <c r="BA17" s="2">
        <v>2.2560000000000002</v>
      </c>
      <c r="BB17" s="2">
        <v>2.4289999999999998</v>
      </c>
      <c r="BC17" s="2">
        <v>2.4969999999999999</v>
      </c>
      <c r="BD17" s="2">
        <v>2.7570000000000001</v>
      </c>
      <c r="BE17" s="2">
        <v>2.84</v>
      </c>
      <c r="BF17" s="2">
        <v>2.4009999999999998</v>
      </c>
      <c r="BG17" s="2">
        <v>2.4540000000000002</v>
      </c>
      <c r="BH17" s="2">
        <v>2.5099999999999998</v>
      </c>
      <c r="BI17" s="2">
        <v>2.4990000000000001</v>
      </c>
      <c r="BJ17" s="2">
        <v>2.4699999999999998</v>
      </c>
      <c r="BK17" s="2">
        <v>2.2800000000000002</v>
      </c>
      <c r="BL17" s="2">
        <v>2.4990000000000001</v>
      </c>
      <c r="BM17" s="2">
        <v>2.7810000000000001</v>
      </c>
      <c r="BN17" s="2">
        <v>2.95</v>
      </c>
      <c r="BO17" s="2">
        <v>3.15</v>
      </c>
      <c r="BP17" s="2">
        <v>3.01</v>
      </c>
      <c r="BQ17" s="2">
        <v>3.0379999999999998</v>
      </c>
      <c r="BR17" s="2">
        <v>2.5939999999999999</v>
      </c>
      <c r="BS17" s="2">
        <v>2.8620000000000001</v>
      </c>
      <c r="BT17" s="2">
        <v>2.8460000000000001</v>
      </c>
      <c r="BU17" s="2">
        <v>3.0369999999999999</v>
      </c>
      <c r="BV17" s="2">
        <v>3.3220000000000001</v>
      </c>
      <c r="BW17" s="2">
        <v>3.1789999999999998</v>
      </c>
      <c r="BX17" s="2">
        <v>3.0339999999999998</v>
      </c>
      <c r="BY17" s="2">
        <v>2.5</v>
      </c>
      <c r="BZ17" s="2">
        <v>2.649</v>
      </c>
      <c r="CA17" s="2">
        <v>2.6390000000000002</v>
      </c>
      <c r="CB17" s="2">
        <v>2.528</v>
      </c>
      <c r="CC17" s="2">
        <v>2.7490000000000001</v>
      </c>
      <c r="CD17" s="2">
        <v>3</v>
      </c>
      <c r="CE17" s="2">
        <v>2.83</v>
      </c>
      <c r="CF17" s="2">
        <v>2.899</v>
      </c>
      <c r="CG17" s="2">
        <v>2.9180000000000001</v>
      </c>
      <c r="CH17" s="2">
        <v>2.82</v>
      </c>
      <c r="CI17" s="2">
        <v>2.8780000000000001</v>
      </c>
      <c r="CJ17" s="2">
        <v>2.8260000000000001</v>
      </c>
      <c r="CK17" s="2">
        <v>2.5819999999999999</v>
      </c>
      <c r="CL17" s="2">
        <v>2.6739999999999999</v>
      </c>
      <c r="CM17" s="2">
        <v>2.52</v>
      </c>
      <c r="CN17" s="2">
        <v>2.597</v>
      </c>
      <c r="CO17" s="2">
        <v>2.5070000000000001</v>
      </c>
      <c r="CP17" s="2">
        <v>2.4489999999999998</v>
      </c>
      <c r="CQ17" s="2">
        <v>2.41</v>
      </c>
      <c r="CR17" s="2">
        <v>2.431</v>
      </c>
      <c r="CS17" s="2">
        <v>2.5649999999999999</v>
      </c>
      <c r="CT17" s="2">
        <v>2.6630000000000003</v>
      </c>
      <c r="CU17" s="2">
        <v>2.5289999999999999</v>
      </c>
      <c r="CV17" s="2">
        <v>2.5300000000000002</v>
      </c>
      <c r="CW17" s="2">
        <v>2.7240000000000002</v>
      </c>
      <c r="CX17" s="2">
        <v>2.91</v>
      </c>
      <c r="CY17" s="2">
        <v>2.7759999999999998</v>
      </c>
      <c r="CZ17" s="2">
        <v>2.8439999999999999</v>
      </c>
      <c r="DA17" s="2">
        <v>2.907</v>
      </c>
      <c r="DB17" s="2">
        <v>2.702</v>
      </c>
      <c r="DC17" s="2">
        <v>2.6680000000000001</v>
      </c>
      <c r="DD17" s="2">
        <v>2.698</v>
      </c>
      <c r="DE17" s="2">
        <v>2.7080000000000002</v>
      </c>
      <c r="DF17" s="2">
        <v>2.7549999999999999</v>
      </c>
      <c r="DG17" s="2">
        <v>2.6</v>
      </c>
      <c r="DH17" s="2">
        <v>2.7509999999999999</v>
      </c>
      <c r="DI17" s="2">
        <v>2.71</v>
      </c>
      <c r="DJ17" s="2">
        <v>2.585</v>
      </c>
      <c r="DK17" s="2">
        <v>2.609</v>
      </c>
      <c r="DL17" s="2">
        <v>2.4910000000000001</v>
      </c>
      <c r="DM17" s="2">
        <v>2.625</v>
      </c>
      <c r="DN17" s="2">
        <v>2.66</v>
      </c>
      <c r="DO17" s="2">
        <v>2.7199999999999998</v>
      </c>
      <c r="DP17" s="2">
        <v>2.6520000000000001</v>
      </c>
      <c r="DQ17" s="2">
        <v>2.64</v>
      </c>
      <c r="DR17" s="2">
        <v>2.7119999999999997</v>
      </c>
      <c r="DS17" s="2">
        <v>2.7800000000000002</v>
      </c>
    </row>
    <row r="18" spans="1:123" x14ac:dyDescent="0.2">
      <c r="A18" t="s">
        <v>32</v>
      </c>
      <c r="B18" t="s">
        <v>33</v>
      </c>
      <c r="C18" s="4">
        <v>1.069</v>
      </c>
      <c r="D18" s="2">
        <v>1.6280000000000001</v>
      </c>
      <c r="E18" s="2">
        <v>1.5369999999999999</v>
      </c>
      <c r="F18" s="2">
        <v>1.645</v>
      </c>
      <c r="G18" s="2">
        <v>1.5150000000000001</v>
      </c>
      <c r="H18" s="2">
        <v>1.3740000000000001</v>
      </c>
      <c r="I18" s="2">
        <v>1.355</v>
      </c>
      <c r="J18" s="2">
        <v>1.3879999999999999</v>
      </c>
      <c r="K18" s="2">
        <v>1.3540000000000001</v>
      </c>
      <c r="L18" s="2">
        <v>1.41</v>
      </c>
      <c r="M18" s="2">
        <v>1.635</v>
      </c>
      <c r="N18" s="2">
        <v>1.7949999999999999</v>
      </c>
      <c r="O18" s="2">
        <v>1.667</v>
      </c>
      <c r="P18" s="2">
        <v>1.5899999999999999</v>
      </c>
      <c r="Q18" s="2">
        <v>1.492</v>
      </c>
      <c r="R18" s="2">
        <v>1.5093000000000001</v>
      </c>
      <c r="S18" s="2">
        <v>1.3669</v>
      </c>
      <c r="T18" s="2">
        <v>1.3149</v>
      </c>
      <c r="U18" s="2">
        <v>1.5699999999999998</v>
      </c>
      <c r="V18" s="2">
        <v>1.5427</v>
      </c>
      <c r="W18" s="2">
        <v>1.5589</v>
      </c>
      <c r="X18" s="2">
        <v>1.5392999999999999</v>
      </c>
      <c r="Y18" s="2">
        <v>1.5125999999999999</v>
      </c>
      <c r="Z18" s="2">
        <v>1.54</v>
      </c>
      <c r="AA18" s="2">
        <v>1.6004</v>
      </c>
      <c r="AB18" s="2">
        <v>1.54</v>
      </c>
      <c r="AC18" s="2">
        <v>1.5521</v>
      </c>
      <c r="AD18" s="2">
        <v>1.62</v>
      </c>
      <c r="AE18" s="2">
        <v>1.3634999999999999</v>
      </c>
      <c r="AF18" s="2">
        <v>1.3001</v>
      </c>
      <c r="AG18" s="2">
        <v>1.3</v>
      </c>
      <c r="AH18" s="2">
        <v>1.3482000000000001</v>
      </c>
      <c r="AI18" s="2">
        <v>1.2477</v>
      </c>
      <c r="AJ18" s="2">
        <v>1.2403</v>
      </c>
      <c r="AK18" s="2">
        <v>1.2170000000000001</v>
      </c>
      <c r="AL18" s="2">
        <v>1.3686</v>
      </c>
      <c r="AM18" s="2">
        <v>1.51</v>
      </c>
      <c r="AN18" s="2">
        <v>1.7</v>
      </c>
      <c r="AO18" s="2">
        <v>1.6699000000000002</v>
      </c>
      <c r="AP18" s="2">
        <v>1.5</v>
      </c>
      <c r="AQ18" s="2">
        <v>1.3506</v>
      </c>
      <c r="AR18" s="2">
        <v>1.3321000000000001</v>
      </c>
      <c r="AS18" s="2">
        <v>1.2243999999999999</v>
      </c>
      <c r="AT18" s="2">
        <v>1.2253000000000001</v>
      </c>
      <c r="AU18" s="2">
        <v>1.1099000000000001</v>
      </c>
      <c r="AV18" s="2">
        <v>1.1771</v>
      </c>
      <c r="AW18" s="2">
        <v>1.2798</v>
      </c>
      <c r="AX18" s="2">
        <v>1.1987000000000001</v>
      </c>
      <c r="AY18" s="2">
        <v>1.3893</v>
      </c>
      <c r="AZ18" s="2">
        <v>1.3026</v>
      </c>
      <c r="BA18" s="2">
        <v>1.33</v>
      </c>
      <c r="BB18" s="2">
        <v>1.0323</v>
      </c>
      <c r="BC18" s="2">
        <v>1.1299999999999999</v>
      </c>
      <c r="BD18" s="2">
        <v>1.2349999999999999</v>
      </c>
      <c r="BE18" s="2">
        <v>1.2521</v>
      </c>
      <c r="BF18" s="2">
        <v>1.02</v>
      </c>
      <c r="BG18" s="2">
        <v>1.0109999999999999</v>
      </c>
      <c r="BH18" s="2">
        <v>0.97499999999999998</v>
      </c>
      <c r="BI18" s="2">
        <v>1</v>
      </c>
      <c r="BJ18" s="2">
        <v>0.98499999999999999</v>
      </c>
      <c r="BK18" s="2">
        <v>1.25</v>
      </c>
      <c r="BL18" s="2">
        <v>1.075</v>
      </c>
      <c r="BM18" s="2">
        <v>1.1299999999999999</v>
      </c>
      <c r="BN18" s="2">
        <v>0.98499999999999999</v>
      </c>
      <c r="BO18" s="2">
        <v>0.92</v>
      </c>
      <c r="BP18" s="2">
        <v>0.89</v>
      </c>
      <c r="BQ18" s="2">
        <v>0.86499999999999999</v>
      </c>
      <c r="BR18" s="2">
        <v>0.80500000000000005</v>
      </c>
      <c r="BS18" s="2">
        <v>0.875</v>
      </c>
      <c r="BT18" s="2">
        <v>0.82499999999999996</v>
      </c>
      <c r="BU18" s="2">
        <v>0.82499999999999996</v>
      </c>
      <c r="BV18" s="2">
        <v>0.77300000000000002</v>
      </c>
      <c r="BW18" s="2">
        <v>0.75</v>
      </c>
      <c r="BX18" s="2">
        <v>0.751</v>
      </c>
      <c r="BY18" s="2">
        <v>0.79300000000000004</v>
      </c>
      <c r="BZ18" s="2">
        <v>0.80800000000000005</v>
      </c>
      <c r="CA18" s="2">
        <v>1.0389999999999999</v>
      </c>
      <c r="CB18" s="2">
        <v>1.044</v>
      </c>
      <c r="CC18" s="2">
        <v>0.89100000000000001</v>
      </c>
      <c r="CD18" s="2">
        <v>0.94199999999999995</v>
      </c>
      <c r="CE18" s="2">
        <v>0.94</v>
      </c>
      <c r="CF18" s="2">
        <v>0.96799999999999997</v>
      </c>
      <c r="CG18" s="2">
        <v>0.877</v>
      </c>
      <c r="CH18" s="2">
        <v>0.89500000000000002</v>
      </c>
      <c r="CI18" s="2">
        <v>0.89800000000000002</v>
      </c>
      <c r="CJ18" s="2">
        <v>1.018</v>
      </c>
      <c r="CK18" s="2">
        <v>0.97399999999999998</v>
      </c>
      <c r="CL18" s="2">
        <v>0.997</v>
      </c>
      <c r="CM18" s="2">
        <v>1.004</v>
      </c>
      <c r="CN18" s="2">
        <v>0.89400000000000002</v>
      </c>
      <c r="CO18" s="2">
        <v>0.79100000000000004</v>
      </c>
      <c r="CP18" s="2">
        <v>0.85499999999999998</v>
      </c>
      <c r="CQ18" s="2">
        <v>0.89600000000000002</v>
      </c>
      <c r="CR18" s="2">
        <v>0.88200000000000001</v>
      </c>
      <c r="CS18" s="2">
        <v>0.83499999999999996</v>
      </c>
      <c r="CT18" s="2">
        <v>0.82799999999999996</v>
      </c>
      <c r="CU18" s="2">
        <v>0.89900000000000002</v>
      </c>
      <c r="CV18" s="2">
        <v>0.84899999999999998</v>
      </c>
      <c r="CW18" s="2">
        <v>0.80800000000000005</v>
      </c>
      <c r="CX18" s="2">
        <v>0.77</v>
      </c>
      <c r="CY18" s="2">
        <v>0.73799999999999999</v>
      </c>
      <c r="CZ18" s="2">
        <v>0.70899999999999996</v>
      </c>
      <c r="DA18" s="2">
        <v>0.69199999999999995</v>
      </c>
      <c r="DB18" s="2">
        <v>0.746</v>
      </c>
      <c r="DC18" s="2">
        <v>0.69699999999999995</v>
      </c>
      <c r="DD18" s="2">
        <v>0.70099999999999996</v>
      </c>
      <c r="DE18" s="2">
        <v>0.7</v>
      </c>
      <c r="DF18" s="2">
        <v>0.67549999999999999</v>
      </c>
      <c r="DG18" s="2">
        <v>0.66</v>
      </c>
      <c r="DH18" s="2">
        <v>0.7</v>
      </c>
      <c r="DI18" s="2">
        <v>0.6915</v>
      </c>
      <c r="DJ18" s="2">
        <v>0.6835</v>
      </c>
      <c r="DK18" s="2">
        <v>0.69599999999999995</v>
      </c>
      <c r="DL18" s="2">
        <v>0.73</v>
      </c>
      <c r="DM18" s="2">
        <v>0.72199999999999998</v>
      </c>
      <c r="DN18" s="2">
        <v>0.75800000000000001</v>
      </c>
      <c r="DO18" s="2">
        <v>0.76600000000000001</v>
      </c>
      <c r="DP18" s="2">
        <v>0.873</v>
      </c>
      <c r="DQ18" s="2">
        <v>0.92300000000000004</v>
      </c>
      <c r="DR18" s="2">
        <v>1.113</v>
      </c>
      <c r="DS18" s="2">
        <v>1.1915</v>
      </c>
    </row>
    <row r="19" spans="1:123" x14ac:dyDescent="0.2">
      <c r="A19" t="s">
        <v>34</v>
      </c>
      <c r="B19" t="s">
        <v>35</v>
      </c>
      <c r="C19" s="4">
        <v>0.80200000000000005</v>
      </c>
      <c r="D19" s="2">
        <v>0.84899999999999998</v>
      </c>
      <c r="E19" s="2">
        <v>0.83</v>
      </c>
      <c r="F19" s="2">
        <v>1.2349999999999999</v>
      </c>
      <c r="G19" s="2">
        <v>1.175</v>
      </c>
      <c r="H19" s="2">
        <v>1.159</v>
      </c>
      <c r="I19" s="2">
        <v>1</v>
      </c>
      <c r="J19" s="2">
        <v>1.05</v>
      </c>
      <c r="K19" s="2">
        <v>1.125</v>
      </c>
      <c r="L19" s="2">
        <v>1.2349999999999999</v>
      </c>
      <c r="M19" s="2">
        <v>1.4490000000000001</v>
      </c>
      <c r="N19" s="2">
        <v>1.375</v>
      </c>
      <c r="O19" s="2">
        <v>1.349</v>
      </c>
      <c r="P19" s="2">
        <v>1.3340000000000001</v>
      </c>
      <c r="Q19" s="2">
        <v>1.32</v>
      </c>
      <c r="R19" s="2">
        <v>1.26</v>
      </c>
      <c r="S19" s="2">
        <v>1.1240000000000001</v>
      </c>
      <c r="T19" s="2">
        <v>1.0593999999999999</v>
      </c>
      <c r="U19" s="2">
        <v>0.87439999999999996</v>
      </c>
      <c r="V19" s="2">
        <v>0.92510000000000003</v>
      </c>
      <c r="W19" s="2">
        <v>0.87250000000000005</v>
      </c>
      <c r="X19" s="2">
        <v>0.79279999999999995</v>
      </c>
      <c r="Y19" s="2">
        <v>0.78739999999999999</v>
      </c>
      <c r="Z19" s="2">
        <v>0.76570000000000005</v>
      </c>
      <c r="AA19" s="2">
        <v>0.61280000000000001</v>
      </c>
      <c r="AB19" s="2">
        <v>0.66239999999999999</v>
      </c>
      <c r="AC19" s="2">
        <v>0.70879999999999999</v>
      </c>
      <c r="AD19" s="2">
        <v>0.81789999999999996</v>
      </c>
      <c r="AE19" s="2">
        <v>0.77400000000000002</v>
      </c>
      <c r="AF19" s="2">
        <v>0.44600000000000001</v>
      </c>
      <c r="AG19" s="2">
        <v>0.46989999999999998</v>
      </c>
      <c r="AH19" s="2">
        <v>0.60009999999999997</v>
      </c>
      <c r="AI19" s="2">
        <v>0.55759999999999998</v>
      </c>
      <c r="AJ19" s="2">
        <v>0.62660000000000005</v>
      </c>
      <c r="AK19" s="2">
        <v>0.59540000000000004</v>
      </c>
      <c r="AL19" s="2">
        <v>0.52639999999999998</v>
      </c>
      <c r="AM19" s="2">
        <v>0.59850000000000003</v>
      </c>
      <c r="AN19" s="2">
        <v>0.59909999999999997</v>
      </c>
      <c r="AO19" s="2">
        <v>0.60980000000000001</v>
      </c>
      <c r="AP19" s="2">
        <v>0.55900000000000005</v>
      </c>
      <c r="AQ19" s="2">
        <v>0.4083</v>
      </c>
      <c r="AR19" s="2">
        <v>0.44269999999999998</v>
      </c>
      <c r="AS19" s="2">
        <v>0.36270000000000002</v>
      </c>
      <c r="AT19" s="2">
        <v>0.36959999999999998</v>
      </c>
      <c r="AU19" s="2">
        <v>0.33650000000000002</v>
      </c>
      <c r="AV19" s="2">
        <v>0.26</v>
      </c>
      <c r="AW19" s="2">
        <v>0.2339</v>
      </c>
      <c r="AX19" s="2">
        <v>0.21110000000000001</v>
      </c>
      <c r="AY19" s="2">
        <v>0.21609999999999999</v>
      </c>
      <c r="AZ19" s="2">
        <v>0.21</v>
      </c>
      <c r="BA19" s="2">
        <v>0.24</v>
      </c>
      <c r="BB19" s="2">
        <v>0.2009</v>
      </c>
      <c r="BC19" s="2">
        <v>0.1903</v>
      </c>
      <c r="BD19" s="2">
        <v>0.22109999999999999</v>
      </c>
      <c r="BE19" s="2">
        <v>0.223</v>
      </c>
      <c r="BF19" s="2">
        <v>0.27200000000000002</v>
      </c>
      <c r="BG19" s="2">
        <v>0.29210000000000003</v>
      </c>
      <c r="BH19" s="2">
        <v>0.31719999999999998</v>
      </c>
      <c r="BI19" s="2">
        <v>0.27300000000000002</v>
      </c>
      <c r="BJ19" s="2">
        <v>0.25650000000000001</v>
      </c>
      <c r="BK19" s="2">
        <v>0.2525</v>
      </c>
      <c r="BL19" s="2">
        <v>0.23599999999999999</v>
      </c>
      <c r="BM19" s="2">
        <v>0.28000000000000003</v>
      </c>
      <c r="BN19" s="2">
        <v>0.24249999999999999</v>
      </c>
      <c r="BO19" s="2">
        <v>0.26300000000000001</v>
      </c>
      <c r="BP19" s="2">
        <v>0.26700000000000002</v>
      </c>
      <c r="BQ19" s="2">
        <v>0.26</v>
      </c>
      <c r="BR19" s="2">
        <v>0.2205</v>
      </c>
      <c r="BS19" s="2">
        <v>0.2195</v>
      </c>
      <c r="BT19" s="2">
        <v>0.19950000000000001</v>
      </c>
      <c r="BU19" s="2">
        <v>0.20050000000000001</v>
      </c>
      <c r="BV19" s="2">
        <v>0.19500000000000001</v>
      </c>
      <c r="BW19" s="2">
        <v>0.1951</v>
      </c>
      <c r="BX19" s="2">
        <v>0.1951</v>
      </c>
      <c r="BY19" s="2">
        <v>0.21429999999999999</v>
      </c>
      <c r="BZ19" s="2">
        <v>0.245</v>
      </c>
      <c r="CA19" s="2">
        <v>0.27989999999999998</v>
      </c>
      <c r="CB19" s="2">
        <v>0.26800000000000002</v>
      </c>
      <c r="CC19" s="2">
        <v>0.23499999999999999</v>
      </c>
      <c r="CD19" s="2">
        <v>0.28449999999999998</v>
      </c>
      <c r="CE19" s="2">
        <v>0.32950000000000002</v>
      </c>
      <c r="CF19" s="2">
        <v>0.30449999999999999</v>
      </c>
      <c r="CG19" s="2">
        <v>0.3115</v>
      </c>
      <c r="CH19" s="2">
        <v>0.36249999999999999</v>
      </c>
      <c r="CI19" s="2">
        <v>0.44700000000000001</v>
      </c>
      <c r="CJ19" s="2">
        <v>0.4395</v>
      </c>
      <c r="CK19" s="2">
        <v>0.41</v>
      </c>
      <c r="CL19" s="2">
        <v>0.39350000000000002</v>
      </c>
      <c r="CM19" s="2">
        <v>0.41099999999999998</v>
      </c>
      <c r="CN19" s="2">
        <v>0.47749999999999998</v>
      </c>
      <c r="CO19" s="2">
        <v>0.434</v>
      </c>
      <c r="CP19" s="2">
        <v>0.47349999999999998</v>
      </c>
      <c r="CQ19" s="2">
        <v>0.53300000000000003</v>
      </c>
      <c r="CR19" s="2">
        <v>0.501</v>
      </c>
      <c r="CS19" s="2">
        <v>0.45800000000000002</v>
      </c>
      <c r="CT19" s="2">
        <v>0.39700000000000002</v>
      </c>
      <c r="CU19" s="2">
        <v>0.35599999999999998</v>
      </c>
      <c r="CV19" s="2">
        <v>0.374</v>
      </c>
      <c r="CW19" s="2">
        <v>0.3715</v>
      </c>
      <c r="CX19" s="2">
        <v>0.36499999999999999</v>
      </c>
      <c r="CY19" s="2">
        <v>0.35899999999999999</v>
      </c>
      <c r="CZ19" s="2">
        <v>0.34849999999999998</v>
      </c>
      <c r="DA19" s="2">
        <v>0.33100000000000002</v>
      </c>
      <c r="DB19" s="2">
        <v>0.34</v>
      </c>
      <c r="DC19" s="2">
        <v>0.29699999999999999</v>
      </c>
      <c r="DD19" s="2">
        <v>0.29449999999999998</v>
      </c>
      <c r="DE19" s="2">
        <v>0.28399999999999997</v>
      </c>
      <c r="DF19" s="2">
        <v>0.28899999999999998</v>
      </c>
      <c r="DG19" s="2">
        <v>0.28599999999999998</v>
      </c>
      <c r="DH19" s="2">
        <v>0.29899999999999999</v>
      </c>
      <c r="DI19" s="2">
        <v>0.28920000000000001</v>
      </c>
      <c r="DJ19" s="2">
        <v>0.3004</v>
      </c>
      <c r="DK19" s="2">
        <v>0.308</v>
      </c>
      <c r="DL19" s="2">
        <v>0.2964</v>
      </c>
      <c r="DM19" s="2">
        <v>0.29680000000000001</v>
      </c>
      <c r="DN19" s="2">
        <v>0.27679999999999999</v>
      </c>
      <c r="DO19" s="2">
        <v>0.26279999999999998</v>
      </c>
      <c r="DP19" s="2">
        <v>0.27</v>
      </c>
      <c r="DQ19" s="2">
        <v>0.26119999999999999</v>
      </c>
      <c r="DR19" s="2">
        <v>0.28000000000000003</v>
      </c>
      <c r="DS19" s="2">
        <v>0.317</v>
      </c>
    </row>
    <row r="20" spans="1:123" x14ac:dyDescent="0.2">
      <c r="A20" t="s">
        <v>36</v>
      </c>
      <c r="B20" t="s">
        <v>37</v>
      </c>
      <c r="C20" s="4">
        <v>0.14799999999999999</v>
      </c>
      <c r="D20" s="2">
        <v>0.193</v>
      </c>
      <c r="E20" s="2">
        <v>0.191</v>
      </c>
      <c r="F20" s="2">
        <v>0.23499999999999999</v>
      </c>
      <c r="G20" s="2">
        <v>0.24399999999999999</v>
      </c>
      <c r="H20" s="2">
        <v>0.17599999999999999</v>
      </c>
      <c r="I20" s="2">
        <v>0.17799999999999999</v>
      </c>
      <c r="J20" s="2">
        <v>0.17299999999999999</v>
      </c>
      <c r="K20" s="2">
        <v>0.19700000000000001</v>
      </c>
      <c r="L20" s="2">
        <v>0.193</v>
      </c>
      <c r="M20" s="2">
        <v>0.20300000000000001</v>
      </c>
      <c r="N20" s="2">
        <v>0.32</v>
      </c>
      <c r="O20" s="2">
        <v>0.28000000000000003</v>
      </c>
      <c r="P20" s="2">
        <v>0.26100000000000001</v>
      </c>
      <c r="Q20" s="2">
        <v>0.26400000000000001</v>
      </c>
      <c r="R20" s="2">
        <v>0.23988000000000001</v>
      </c>
      <c r="S20" s="2">
        <v>0.20931</v>
      </c>
      <c r="T20" s="2">
        <v>0.19</v>
      </c>
      <c r="U20" s="2">
        <v>0.183</v>
      </c>
      <c r="V20" s="2">
        <v>0.18</v>
      </c>
      <c r="W20" s="2">
        <v>0.153</v>
      </c>
      <c r="X20" s="2">
        <v>0.14455999999999999</v>
      </c>
      <c r="Y20" s="2">
        <v>0.13605999999999999</v>
      </c>
      <c r="Z20" s="2">
        <v>0.14394000000000001</v>
      </c>
      <c r="AA20" s="2">
        <v>0.12</v>
      </c>
      <c r="AB20" s="2">
        <v>0.12587999999999999</v>
      </c>
      <c r="AC20" s="2">
        <v>0.128</v>
      </c>
      <c r="AD20" s="2">
        <v>0.13950000000000001</v>
      </c>
      <c r="AE20" s="2">
        <v>0.13300000000000001</v>
      </c>
      <c r="AF20" s="2">
        <v>9.0060000000000001E-2</v>
      </c>
      <c r="AG20" s="2">
        <v>8.8249999999999995E-2</v>
      </c>
      <c r="AH20" s="2">
        <v>0.13500000000000001</v>
      </c>
      <c r="AI20" s="2">
        <v>0.14000000000000001</v>
      </c>
      <c r="AJ20" s="2">
        <v>0.14663000000000001</v>
      </c>
      <c r="AK20" s="2">
        <v>0.12</v>
      </c>
      <c r="AL20" s="2">
        <v>0.1205</v>
      </c>
      <c r="AM20" s="2">
        <v>0.12669</v>
      </c>
      <c r="AN20" s="2">
        <v>0.11688</v>
      </c>
      <c r="AO20" s="2">
        <v>0.10969</v>
      </c>
      <c r="AP20" s="2">
        <v>0.12113</v>
      </c>
      <c r="AQ20" s="2">
        <v>0.11506</v>
      </c>
      <c r="AR20" s="2">
        <v>0.11</v>
      </c>
      <c r="AS20" s="2">
        <v>0.12313</v>
      </c>
      <c r="AT20" s="2">
        <v>7.7310000000000004E-2</v>
      </c>
      <c r="AU20" s="2">
        <v>7.2499999999999995E-2</v>
      </c>
      <c r="AV20" s="2">
        <v>9.5380000000000006E-2</v>
      </c>
      <c r="AW20" s="2">
        <v>9.9440000000000001E-2</v>
      </c>
      <c r="AX20" s="2">
        <v>9.9440000000000001E-2</v>
      </c>
      <c r="AY20" s="2">
        <v>0.09</v>
      </c>
      <c r="AZ20" s="2">
        <v>8.6999999999999994E-2</v>
      </c>
      <c r="BA20" s="2">
        <v>8.5999999999999993E-2</v>
      </c>
      <c r="BB20" s="2">
        <v>7.3999999999999996E-2</v>
      </c>
      <c r="BC20" s="2">
        <v>7.3999999999999996E-2</v>
      </c>
      <c r="BD20" s="2">
        <v>8.5999999999999993E-2</v>
      </c>
      <c r="BE20" s="2">
        <v>7.3999999999999996E-2</v>
      </c>
      <c r="BF20" s="2">
        <v>7.4630000000000002E-2</v>
      </c>
      <c r="BG20" s="2">
        <v>6.9879999999999998E-2</v>
      </c>
      <c r="BH20" s="2">
        <v>6.8879999999999997E-2</v>
      </c>
      <c r="BI20" s="2">
        <v>7.0000000000000007E-2</v>
      </c>
      <c r="BJ20" s="2">
        <v>6.8000000000000005E-2</v>
      </c>
      <c r="BK20" s="2">
        <v>5.6000000000000001E-2</v>
      </c>
      <c r="BL20" s="2">
        <v>7.3999999999999996E-2</v>
      </c>
      <c r="BM20" s="2">
        <v>8.5000000000000006E-2</v>
      </c>
      <c r="BN20" s="2">
        <v>7.4499999999999997E-2</v>
      </c>
      <c r="BO20" s="2">
        <v>7.1690000000000004E-2</v>
      </c>
      <c r="BP20" s="2">
        <v>0.1045</v>
      </c>
      <c r="BQ20" s="2">
        <v>8.2129999999999995E-2</v>
      </c>
      <c r="BR20" s="2">
        <v>7.6380000000000003E-2</v>
      </c>
      <c r="BS20" s="2">
        <v>7.3999999999999996E-2</v>
      </c>
      <c r="BT20" s="2">
        <v>7.3130000000000001E-2</v>
      </c>
      <c r="BU20" s="2">
        <v>7.8810000000000005E-2</v>
      </c>
      <c r="BV20" s="2">
        <v>7.0499999999999993E-2</v>
      </c>
      <c r="BW20" s="2">
        <v>6.9500000000000006E-2</v>
      </c>
      <c r="BX20" s="2">
        <v>0.1115</v>
      </c>
      <c r="BY20" s="2">
        <v>0.10349999999999999</v>
      </c>
      <c r="BZ20" s="2">
        <v>0.10199999999999999</v>
      </c>
      <c r="CA20" s="2">
        <v>0.11849999999999999</v>
      </c>
      <c r="CB20" s="2">
        <v>0.1075</v>
      </c>
      <c r="CC20" s="2">
        <v>7.7499999999999999E-2</v>
      </c>
      <c r="CD20" s="2">
        <v>9.0999999999999998E-2</v>
      </c>
      <c r="CE20" s="2">
        <v>0.08</v>
      </c>
      <c r="CF20" s="2">
        <v>0.192</v>
      </c>
      <c r="CG20" s="2">
        <v>0.185</v>
      </c>
      <c r="CH20" s="2">
        <v>0.17449999999999999</v>
      </c>
      <c r="CI20" s="2">
        <v>0.16700000000000001</v>
      </c>
      <c r="CJ20" s="2">
        <v>0.1545</v>
      </c>
      <c r="CK20" s="2">
        <v>0.14699999999999999</v>
      </c>
      <c r="CL20" s="2">
        <v>0.1515</v>
      </c>
      <c r="CM20" s="2">
        <v>0.13300000000000001</v>
      </c>
      <c r="CN20" s="2">
        <v>0.121</v>
      </c>
      <c r="CO20" s="2">
        <v>0.12</v>
      </c>
      <c r="CP20" s="2">
        <v>0.11</v>
      </c>
      <c r="CQ20" s="2">
        <v>9.6000000000000002E-2</v>
      </c>
      <c r="CR20" s="2">
        <v>0.14149999999999999</v>
      </c>
      <c r="CS20" s="2">
        <v>0.14699999999999999</v>
      </c>
      <c r="CT20" s="2">
        <v>0.13</v>
      </c>
      <c r="CU20" s="2">
        <v>0.1235</v>
      </c>
      <c r="CV20" s="2">
        <v>0.13900000000000001</v>
      </c>
      <c r="CW20" s="2">
        <v>0.1205</v>
      </c>
      <c r="CX20" s="2">
        <v>0.114</v>
      </c>
      <c r="CY20" s="2">
        <v>0.185</v>
      </c>
      <c r="CZ20" s="2">
        <v>0.13250000000000001</v>
      </c>
      <c r="DA20" s="2">
        <v>0.13150000000000001</v>
      </c>
      <c r="DB20" s="2">
        <v>0.13300000000000001</v>
      </c>
      <c r="DC20" s="2">
        <v>0.123</v>
      </c>
      <c r="DD20" s="2">
        <v>0.1205</v>
      </c>
      <c r="DE20" s="2">
        <v>0.11650000000000001</v>
      </c>
      <c r="DF20" s="2">
        <v>0.13500000000000001</v>
      </c>
      <c r="DG20" s="2">
        <v>0.13200000000000001</v>
      </c>
      <c r="DH20" s="2">
        <v>0.14349999999999999</v>
      </c>
      <c r="DI20" s="2">
        <v>0.15</v>
      </c>
      <c r="DJ20" s="2">
        <v>0.151</v>
      </c>
      <c r="DK20" s="2">
        <v>0.14000000000000001</v>
      </c>
      <c r="DL20" s="2">
        <v>0.13500000000000001</v>
      </c>
      <c r="DM20" s="2">
        <v>0.13850000000000001</v>
      </c>
      <c r="DN20" s="2">
        <v>0.154</v>
      </c>
      <c r="DO20" s="2">
        <v>0.15</v>
      </c>
      <c r="DP20" s="2">
        <v>0.16</v>
      </c>
      <c r="DQ20" s="2">
        <v>0.1545</v>
      </c>
      <c r="DR20" s="2">
        <v>0.1575</v>
      </c>
      <c r="DS20" s="2">
        <v>0.1515</v>
      </c>
    </row>
    <row r="21" spans="1:123" x14ac:dyDescent="0.2">
      <c r="A21" t="s">
        <v>38</v>
      </c>
      <c r="B21" t="s">
        <v>39</v>
      </c>
      <c r="C21" s="4">
        <v>3.2839999999999998</v>
      </c>
      <c r="D21" s="2">
        <v>3.7229999999999999</v>
      </c>
      <c r="E21" s="2">
        <v>3.5300000000000002</v>
      </c>
      <c r="F21" s="2">
        <v>3.9689999999999999</v>
      </c>
      <c r="G21" s="2">
        <v>3.5030000000000001</v>
      </c>
      <c r="H21" s="2">
        <v>3.351</v>
      </c>
      <c r="I21" s="2">
        <v>2.923</v>
      </c>
      <c r="J21" s="2">
        <v>3.081</v>
      </c>
      <c r="K21" s="2">
        <v>3.1219999999999999</v>
      </c>
      <c r="L21" s="2">
        <v>3.528</v>
      </c>
      <c r="M21" s="2">
        <v>3.2839999999999998</v>
      </c>
      <c r="N21" s="2">
        <v>3.15</v>
      </c>
      <c r="O21" s="2">
        <v>3.222</v>
      </c>
      <c r="P21" s="2">
        <v>3.06</v>
      </c>
      <c r="Q21" s="2">
        <v>3.028</v>
      </c>
      <c r="R21" s="2">
        <v>2.9516</v>
      </c>
      <c r="S21" s="2">
        <v>2.7157</v>
      </c>
      <c r="T21" s="2">
        <v>2.5567000000000002</v>
      </c>
      <c r="U21" s="2">
        <v>2.4994000000000001</v>
      </c>
      <c r="V21" s="2">
        <v>2.5659000000000001</v>
      </c>
      <c r="W21" s="2">
        <v>2.2850000000000001</v>
      </c>
      <c r="X21" s="2">
        <v>1.9327999999999999</v>
      </c>
      <c r="Y21" s="2">
        <v>1.9321000000000002</v>
      </c>
      <c r="Z21" s="2">
        <v>2.0655000000000001</v>
      </c>
      <c r="AA21" s="2">
        <v>1.7034</v>
      </c>
      <c r="AB21" s="2">
        <v>1.8014999999999999</v>
      </c>
      <c r="AC21" s="2">
        <v>1.8445</v>
      </c>
      <c r="AD21" s="2">
        <v>1.8521000000000001</v>
      </c>
      <c r="AE21" s="2">
        <v>1.7707000000000002</v>
      </c>
      <c r="AF21" s="2">
        <v>1.3721000000000001</v>
      </c>
      <c r="AG21" s="2">
        <v>1.3937999999999999</v>
      </c>
      <c r="AH21" s="2">
        <v>1.2379</v>
      </c>
      <c r="AI21" s="2">
        <v>1.202</v>
      </c>
      <c r="AJ21" s="2">
        <v>1.3826000000000001</v>
      </c>
      <c r="AK21" s="2">
        <v>1.3822000000000001</v>
      </c>
      <c r="AL21" s="2">
        <v>1.2934999999999999</v>
      </c>
      <c r="AM21" s="2">
        <v>1.333</v>
      </c>
      <c r="AN21" s="2">
        <v>1.5478000000000001</v>
      </c>
      <c r="AO21" s="2">
        <v>1.4281999999999999</v>
      </c>
      <c r="AP21" s="2">
        <v>1.2818000000000001</v>
      </c>
      <c r="AQ21" s="2">
        <v>1.2255</v>
      </c>
      <c r="AR21" s="2">
        <v>1.1876</v>
      </c>
      <c r="AS21" s="2">
        <v>1.0701000000000001</v>
      </c>
      <c r="AT21" s="2">
        <v>1.1257999999999999</v>
      </c>
      <c r="AU21" s="2">
        <v>1.0935999999999999</v>
      </c>
      <c r="AV21" s="2">
        <v>1.038</v>
      </c>
      <c r="AW21" s="2">
        <v>0.91800000000000004</v>
      </c>
      <c r="AX21" s="2">
        <v>0.80769999999999997</v>
      </c>
      <c r="AY21" s="2">
        <v>0.87460000000000004</v>
      </c>
      <c r="AZ21" s="2">
        <v>0.82389999999999997</v>
      </c>
      <c r="BA21" s="2">
        <v>0.83089999999999997</v>
      </c>
      <c r="BB21" s="2">
        <v>0.77990000000000004</v>
      </c>
      <c r="BC21" s="2">
        <v>0.72650000000000003</v>
      </c>
      <c r="BD21" s="2">
        <v>0.8044</v>
      </c>
      <c r="BE21" s="2">
        <v>0.77929999999999999</v>
      </c>
      <c r="BF21" s="2">
        <v>0.79210000000000003</v>
      </c>
      <c r="BG21" s="2">
        <v>0.85509999999999997</v>
      </c>
      <c r="BH21" s="2">
        <v>0.78159999999999996</v>
      </c>
      <c r="BI21" s="2">
        <v>0.77400000000000002</v>
      </c>
      <c r="BJ21" s="2">
        <v>0.71799999999999997</v>
      </c>
      <c r="BK21" s="2">
        <v>0.64</v>
      </c>
      <c r="BL21" s="2">
        <v>0.64500000000000002</v>
      </c>
      <c r="BM21" s="2">
        <v>0.75800000000000001</v>
      </c>
      <c r="BN21" s="2">
        <v>0.71750000000000003</v>
      </c>
      <c r="BO21" s="2">
        <v>0.99850000000000005</v>
      </c>
      <c r="BP21" s="2">
        <v>0.9345</v>
      </c>
      <c r="BQ21" s="2">
        <v>0.88700000000000001</v>
      </c>
      <c r="BR21" s="2">
        <v>0.87849999999999995</v>
      </c>
      <c r="BS21" s="2">
        <v>0.82399999999999995</v>
      </c>
      <c r="BT21" s="2">
        <v>0.8085</v>
      </c>
      <c r="BU21" s="2">
        <v>0.82199999999999995</v>
      </c>
      <c r="BV21" s="2">
        <v>0.83</v>
      </c>
      <c r="BW21" s="2">
        <v>0.81899999999999995</v>
      </c>
      <c r="BX21" s="2">
        <v>0.85</v>
      </c>
      <c r="BY21" s="2">
        <v>1.0235000000000001</v>
      </c>
      <c r="BZ21" s="2">
        <v>1.375</v>
      </c>
      <c r="CA21" s="2">
        <v>1.429</v>
      </c>
      <c r="CB21" s="2">
        <v>1.5954999999999999</v>
      </c>
      <c r="CC21" s="2">
        <v>1.615</v>
      </c>
      <c r="CD21" s="2">
        <v>1.7004999999999999</v>
      </c>
      <c r="CE21" s="2">
        <v>1.6720000000000002</v>
      </c>
      <c r="CF21" s="2">
        <v>1.72</v>
      </c>
      <c r="CG21" s="2">
        <v>1.7130000000000001</v>
      </c>
      <c r="CH21" s="2">
        <v>2.2999999999999998</v>
      </c>
      <c r="CI21" s="2">
        <v>2.48</v>
      </c>
      <c r="CJ21" s="2">
        <v>2.8304999999999998</v>
      </c>
      <c r="CK21" s="2">
        <v>2.4085000000000001</v>
      </c>
      <c r="CL21" s="2">
        <v>2.4020000000000001</v>
      </c>
      <c r="CM21" s="2">
        <v>2.3370000000000002</v>
      </c>
      <c r="CN21" s="2">
        <v>2.302</v>
      </c>
      <c r="CO21" s="2">
        <v>2.2359999999999998</v>
      </c>
      <c r="CP21" s="2">
        <v>2.6105</v>
      </c>
      <c r="CQ21" s="2">
        <v>3.2629999999999999</v>
      </c>
      <c r="CR21" s="2">
        <v>3.03</v>
      </c>
      <c r="CS21" s="2">
        <v>3.0685000000000002</v>
      </c>
      <c r="CT21" s="2">
        <v>2.95</v>
      </c>
      <c r="CU21" s="2">
        <v>2.6225000000000001</v>
      </c>
      <c r="CV21" s="2">
        <v>2.7225000000000001</v>
      </c>
      <c r="CW21" s="2">
        <v>2.7275</v>
      </c>
      <c r="CX21" s="2">
        <v>2.9</v>
      </c>
      <c r="CY21" s="2">
        <v>2.5735000000000001</v>
      </c>
      <c r="CZ21" s="2">
        <v>2.5779999999999998</v>
      </c>
      <c r="DA21" s="2">
        <v>2.3420000000000001</v>
      </c>
      <c r="DB21" s="2">
        <v>2.4015</v>
      </c>
      <c r="DC21" s="2">
        <v>1.8565</v>
      </c>
      <c r="DD21" s="2">
        <v>2.0979999999999999</v>
      </c>
      <c r="DE21" s="2">
        <v>1.9285000000000001</v>
      </c>
      <c r="DF21" s="2">
        <v>1.75</v>
      </c>
      <c r="DG21" s="2">
        <v>2.0739999999999998</v>
      </c>
      <c r="DH21" s="2">
        <v>2.1829999999999998</v>
      </c>
      <c r="DI21" s="2">
        <v>2.117</v>
      </c>
      <c r="DJ21" s="2">
        <v>2.0979999999999999</v>
      </c>
      <c r="DK21" s="2">
        <v>2.2364999999999999</v>
      </c>
      <c r="DL21" s="2">
        <v>2.294</v>
      </c>
      <c r="DM21" s="2">
        <v>2.5099999999999998</v>
      </c>
      <c r="DN21" s="2">
        <v>2.2925</v>
      </c>
      <c r="DO21" s="2">
        <v>2.2355</v>
      </c>
      <c r="DP21" s="2">
        <v>2.2505000000000002</v>
      </c>
      <c r="DQ21" s="2">
        <v>2.2685</v>
      </c>
      <c r="DR21" s="2">
        <v>2.4384999999999999</v>
      </c>
      <c r="DS21" s="2">
        <v>2.2599999999999998</v>
      </c>
    </row>
    <row r="22" spans="1:123" x14ac:dyDescent="0.2">
      <c r="A22" t="s">
        <v>40</v>
      </c>
      <c r="B22" t="s">
        <v>41</v>
      </c>
      <c r="C22" s="4">
        <v>26.827999999999999</v>
      </c>
      <c r="D22" s="2">
        <v>25.669</v>
      </c>
      <c r="E22" s="2">
        <v>24.427</v>
      </c>
      <c r="F22" s="2">
        <v>28.951000000000001</v>
      </c>
      <c r="G22" s="2">
        <v>29.331</v>
      </c>
      <c r="H22" s="2">
        <v>28.358000000000001</v>
      </c>
      <c r="I22" s="2">
        <v>27.920999999999999</v>
      </c>
      <c r="J22" s="2">
        <v>30.721</v>
      </c>
      <c r="K22" s="2">
        <v>28.919</v>
      </c>
      <c r="L22" s="2">
        <v>29.341999999999999</v>
      </c>
      <c r="M22" s="2">
        <v>30.280999999999999</v>
      </c>
      <c r="N22" s="2">
        <v>29.611999999999998</v>
      </c>
      <c r="O22" s="2">
        <v>32.244</v>
      </c>
      <c r="P22" s="2">
        <v>33.222999999999999</v>
      </c>
      <c r="Q22" s="2">
        <v>33.33</v>
      </c>
      <c r="R22" s="2">
        <v>30.847000000000001</v>
      </c>
      <c r="S22" s="2">
        <v>28.71</v>
      </c>
      <c r="T22" s="2">
        <v>26.713000000000001</v>
      </c>
      <c r="U22" s="2">
        <v>27.61</v>
      </c>
      <c r="V22" s="2">
        <v>27.838999999999999</v>
      </c>
      <c r="W22" s="2">
        <v>24.66</v>
      </c>
      <c r="X22" s="2">
        <v>26.035</v>
      </c>
      <c r="Y22" s="2">
        <v>26.196000000000002</v>
      </c>
      <c r="Z22" s="2">
        <v>29.446999999999999</v>
      </c>
      <c r="AA22" s="2">
        <v>25.314</v>
      </c>
      <c r="AB22" s="2">
        <v>28.428000000000001</v>
      </c>
      <c r="AC22" s="2">
        <v>30.41</v>
      </c>
      <c r="AD22" s="2">
        <v>29.04</v>
      </c>
      <c r="AE22" s="2">
        <v>28.907</v>
      </c>
      <c r="AF22" s="2">
        <v>24.861999999999998</v>
      </c>
      <c r="AG22" s="2">
        <v>26.710999999999999</v>
      </c>
      <c r="AH22" s="2">
        <v>27.093</v>
      </c>
      <c r="AI22" s="2">
        <v>27.978999999999999</v>
      </c>
      <c r="AJ22" s="2">
        <v>28.164000000000001</v>
      </c>
      <c r="AK22" s="2">
        <v>27.283999999999999</v>
      </c>
      <c r="AL22" s="2">
        <v>26.207000000000001</v>
      </c>
      <c r="AM22" s="2">
        <v>26.843</v>
      </c>
      <c r="AN22" s="2">
        <v>31.481999999999999</v>
      </c>
      <c r="AO22" s="2">
        <v>28.827999999999999</v>
      </c>
      <c r="AP22" s="2">
        <v>27.826999999999998</v>
      </c>
      <c r="AQ22" s="2">
        <v>26.681000000000001</v>
      </c>
      <c r="AR22" s="2">
        <v>24.393999999999998</v>
      </c>
      <c r="AS22" s="2">
        <v>25.608000000000001</v>
      </c>
      <c r="AT22" s="2">
        <v>26.164000000000001</v>
      </c>
      <c r="AU22" s="2">
        <v>26.129000000000001</v>
      </c>
      <c r="AV22" s="2">
        <v>28.489000000000001</v>
      </c>
      <c r="AW22" s="2">
        <v>28.23</v>
      </c>
      <c r="AX22" s="2">
        <v>27.38</v>
      </c>
      <c r="AY22" s="2">
        <v>28.315000000000001</v>
      </c>
      <c r="AZ22" s="2">
        <v>27</v>
      </c>
      <c r="BA22" s="2">
        <v>27.611000000000001</v>
      </c>
      <c r="BB22" s="2">
        <v>25.853999999999999</v>
      </c>
      <c r="BC22" s="2">
        <v>24.9</v>
      </c>
      <c r="BD22" s="2">
        <v>25.088999999999999</v>
      </c>
      <c r="BE22" s="2">
        <v>26.436</v>
      </c>
      <c r="BF22" s="2">
        <v>24.86</v>
      </c>
      <c r="BG22" s="2">
        <v>25.524999999999999</v>
      </c>
      <c r="BH22" s="2">
        <v>26.04</v>
      </c>
      <c r="BI22" s="2">
        <v>28.795000000000002</v>
      </c>
      <c r="BJ22" s="2">
        <v>29.2</v>
      </c>
      <c r="BK22" s="2">
        <v>23.52</v>
      </c>
      <c r="BL22" s="2">
        <v>31.1</v>
      </c>
      <c r="BM22" s="2">
        <v>34.200000000000003</v>
      </c>
      <c r="BN22" s="2">
        <v>35.1</v>
      </c>
      <c r="BO22" s="2">
        <v>38.4</v>
      </c>
      <c r="BP22" s="2">
        <v>31</v>
      </c>
      <c r="BQ22" s="2">
        <v>33.1</v>
      </c>
      <c r="BR22" s="2">
        <v>33.994999999999997</v>
      </c>
      <c r="BS22" s="2">
        <v>34.295000000000002</v>
      </c>
      <c r="BT22" s="2">
        <v>33.5</v>
      </c>
      <c r="BU22" s="2">
        <v>35.784999999999997</v>
      </c>
      <c r="BV22" s="2">
        <v>33.5</v>
      </c>
      <c r="BW22" s="2">
        <v>33.975000000000001</v>
      </c>
      <c r="BX22" s="2">
        <v>36.564999999999998</v>
      </c>
      <c r="BY22" s="2">
        <v>39.299999999999997</v>
      </c>
      <c r="BZ22" s="2">
        <v>39.71</v>
      </c>
      <c r="CA22" s="2">
        <v>34.1</v>
      </c>
      <c r="CB22" s="2">
        <v>33.805</v>
      </c>
      <c r="CC22" s="2">
        <v>33.204999999999998</v>
      </c>
      <c r="CD22" s="2">
        <v>31.204999999999998</v>
      </c>
      <c r="CE22" s="2">
        <v>31.19</v>
      </c>
      <c r="CF22" s="2">
        <v>30.71</v>
      </c>
      <c r="CG22" s="2">
        <v>27.015000000000001</v>
      </c>
      <c r="CH22" s="2">
        <v>29.97</v>
      </c>
      <c r="CI22" s="2">
        <v>30.95</v>
      </c>
      <c r="CJ22" s="2">
        <v>32.35</v>
      </c>
      <c r="CK22" s="2">
        <v>29.395</v>
      </c>
      <c r="CL22" s="2">
        <v>29.45</v>
      </c>
      <c r="CM22" s="2">
        <v>27.91</v>
      </c>
      <c r="CN22" s="2">
        <v>30.28</v>
      </c>
      <c r="CO22" s="2">
        <v>25.67</v>
      </c>
      <c r="CP22" s="2">
        <v>26.62</v>
      </c>
      <c r="CQ22" s="2">
        <v>27</v>
      </c>
      <c r="CR22" s="2">
        <v>29.5</v>
      </c>
      <c r="CS22" s="2">
        <v>29.175000000000001</v>
      </c>
      <c r="CT22" s="2">
        <v>27.5</v>
      </c>
      <c r="CU22" s="2">
        <v>27.89</v>
      </c>
      <c r="CV22" s="2">
        <v>28.74</v>
      </c>
      <c r="CW22" s="2">
        <v>28.715</v>
      </c>
      <c r="CX22" s="2">
        <v>28.37</v>
      </c>
      <c r="CY22" s="2">
        <v>29.44</v>
      </c>
      <c r="CZ22" s="2">
        <v>28.63</v>
      </c>
      <c r="DA22" s="2">
        <v>28.48</v>
      </c>
      <c r="DB22" s="2">
        <v>28.99</v>
      </c>
      <c r="DC22" s="2">
        <v>28.74</v>
      </c>
      <c r="DD22" s="2">
        <v>27.425000000000001</v>
      </c>
      <c r="DE22" s="2">
        <v>26.57</v>
      </c>
      <c r="DF22" s="2">
        <v>27.35</v>
      </c>
      <c r="DG22" s="2">
        <v>26.88</v>
      </c>
      <c r="DH22" s="2">
        <v>27.355</v>
      </c>
      <c r="DI22" s="2">
        <v>25.69</v>
      </c>
      <c r="DJ22" s="2">
        <v>24.875</v>
      </c>
      <c r="DK22" s="2">
        <v>24.565000000000001</v>
      </c>
      <c r="DL22" s="2">
        <v>24.94</v>
      </c>
      <c r="DM22" s="2">
        <v>26.34</v>
      </c>
      <c r="DN22" s="2">
        <v>27.06</v>
      </c>
      <c r="DO22" s="2">
        <v>27.45</v>
      </c>
      <c r="DP22" s="2">
        <v>35.4</v>
      </c>
      <c r="DQ22" s="2">
        <v>43</v>
      </c>
      <c r="DR22" s="2">
        <v>44.1</v>
      </c>
      <c r="DS22" s="2">
        <v>50.47</v>
      </c>
    </row>
    <row r="23" spans="1:123" x14ac:dyDescent="0.2">
      <c r="A23" t="s">
        <v>42</v>
      </c>
      <c r="B23" t="s">
        <v>43</v>
      </c>
      <c r="C23" s="4">
        <v>2.1459999999999999</v>
      </c>
      <c r="D23" s="2">
        <v>2.5019999999999998</v>
      </c>
      <c r="E23" s="2">
        <v>2.452</v>
      </c>
      <c r="F23" s="2">
        <v>2.798</v>
      </c>
      <c r="G23" s="2">
        <v>2.4500000000000002</v>
      </c>
      <c r="H23" s="2">
        <v>2.4660000000000002</v>
      </c>
      <c r="I23" s="2">
        <v>2.173</v>
      </c>
      <c r="J23" s="2">
        <v>2.532</v>
      </c>
      <c r="K23" s="2">
        <v>2.5550000000000002</v>
      </c>
      <c r="L23" s="2">
        <v>2.7210000000000001</v>
      </c>
      <c r="M23" s="2">
        <v>2.552</v>
      </c>
      <c r="N23" s="2">
        <v>2.84</v>
      </c>
      <c r="O23" s="2">
        <v>2.8109999999999999</v>
      </c>
      <c r="P23" s="2">
        <v>2.82</v>
      </c>
      <c r="Q23" s="2">
        <v>2.58</v>
      </c>
      <c r="R23" s="2">
        <v>2.6795999999999998</v>
      </c>
      <c r="S23" s="2">
        <v>2.4531999999999998</v>
      </c>
      <c r="T23" s="2">
        <v>2.3471000000000002</v>
      </c>
      <c r="U23" s="2">
        <v>2.3490000000000002</v>
      </c>
      <c r="V23" s="2">
        <v>2.4944999999999999</v>
      </c>
      <c r="W23" s="2">
        <v>2.1682000000000001</v>
      </c>
      <c r="X23" s="2">
        <v>1.8938999999999999</v>
      </c>
      <c r="Y23" s="2">
        <v>1.8839999999999999</v>
      </c>
      <c r="Z23" s="2">
        <v>1.9593</v>
      </c>
      <c r="AA23" s="2">
        <v>1.8199999999999998</v>
      </c>
      <c r="AB23" s="2">
        <v>2.1349999999999998</v>
      </c>
      <c r="AC23" s="2">
        <v>2.1515</v>
      </c>
      <c r="AD23" s="2">
        <v>2.3153999999999999</v>
      </c>
      <c r="AE23" s="2">
        <v>2.0998999999999999</v>
      </c>
      <c r="AF23" s="2">
        <v>1.6451</v>
      </c>
      <c r="AG23" s="2">
        <v>1.6651</v>
      </c>
      <c r="AH23" s="2">
        <v>1.6551</v>
      </c>
      <c r="AI23" s="2">
        <v>1.8187</v>
      </c>
      <c r="AJ23" s="2">
        <v>1.8105</v>
      </c>
      <c r="AK23" s="2">
        <v>1.7351000000000001</v>
      </c>
      <c r="AL23" s="2">
        <v>1.6701000000000001</v>
      </c>
      <c r="AM23" s="2">
        <v>1.62</v>
      </c>
      <c r="AN23" s="2">
        <v>1.7181999999999999</v>
      </c>
      <c r="AO23" s="2">
        <v>1.6002999999999998</v>
      </c>
      <c r="AP23" s="2">
        <v>1.3921000000000001</v>
      </c>
      <c r="AQ23" s="2">
        <v>1.3328</v>
      </c>
      <c r="AR23" s="2">
        <v>1.2814000000000001</v>
      </c>
      <c r="AS23" s="2">
        <v>1.2825</v>
      </c>
      <c r="AT23" s="2">
        <v>1.3099000000000001</v>
      </c>
      <c r="AU23" s="2">
        <v>1.2311000000000001</v>
      </c>
      <c r="AV23" s="2">
        <v>1.1167</v>
      </c>
      <c r="AW23" s="2">
        <v>1.2551999999999999</v>
      </c>
      <c r="AX23" s="2">
        <v>1.1489</v>
      </c>
      <c r="AY23" s="2">
        <v>1.1197999999999999</v>
      </c>
      <c r="AZ23" s="2">
        <v>1.1400000000000001</v>
      </c>
      <c r="BA23" s="2">
        <v>1.08</v>
      </c>
      <c r="BB23" s="2">
        <v>0.8962</v>
      </c>
      <c r="BC23" s="2">
        <v>0.86119999999999997</v>
      </c>
      <c r="BD23" s="2">
        <v>0.92859999999999998</v>
      </c>
      <c r="BE23" s="2">
        <v>1.0324</v>
      </c>
      <c r="BF23" s="2">
        <v>0.99990000000000001</v>
      </c>
      <c r="BG23" s="2">
        <v>1.0122</v>
      </c>
      <c r="BH23" s="2">
        <v>0.7893</v>
      </c>
      <c r="BI23" s="2">
        <v>0.84099999999999997</v>
      </c>
      <c r="BJ23" s="2">
        <v>0.84799999999999998</v>
      </c>
      <c r="BK23" s="2">
        <v>0.73899999999999999</v>
      </c>
      <c r="BL23" s="2">
        <v>0.73299999999999998</v>
      </c>
      <c r="BM23" s="2">
        <v>0.81899999999999995</v>
      </c>
      <c r="BN23" s="2">
        <v>0.78800000000000003</v>
      </c>
      <c r="BO23" s="2">
        <v>0.91400000000000003</v>
      </c>
      <c r="BP23" s="2">
        <v>0.90700000000000003</v>
      </c>
      <c r="BQ23" s="2">
        <v>0.86499999999999999</v>
      </c>
      <c r="BR23" s="2">
        <v>0.83699999999999997</v>
      </c>
      <c r="BS23" s="2">
        <v>0.81599999999999995</v>
      </c>
      <c r="BT23" s="2">
        <v>0.76700000000000002</v>
      </c>
      <c r="BU23" s="2">
        <v>0.77900000000000003</v>
      </c>
      <c r="BV23" s="2">
        <v>0.72099999999999997</v>
      </c>
      <c r="BW23" s="2">
        <v>0.71399999999999997</v>
      </c>
      <c r="BX23" s="2">
        <v>0.69499999999999995</v>
      </c>
      <c r="BY23" s="2">
        <v>0.73599999999999999</v>
      </c>
      <c r="BZ23" s="2">
        <v>0.746</v>
      </c>
      <c r="CA23" s="2">
        <v>0.66600000000000004</v>
      </c>
      <c r="CB23" s="2">
        <v>0.64200000000000002</v>
      </c>
      <c r="CC23" s="2">
        <v>0.67</v>
      </c>
      <c r="CD23" s="2">
        <v>0.86199999999999999</v>
      </c>
      <c r="CE23" s="2">
        <v>0.84899999999999998</v>
      </c>
      <c r="CF23" s="2">
        <v>0.84799999999999998</v>
      </c>
      <c r="CG23" s="2">
        <v>0.88400000000000001</v>
      </c>
      <c r="CH23" s="2">
        <v>1.0489999999999999</v>
      </c>
      <c r="CI23" s="2">
        <v>0.99399999999999999</v>
      </c>
      <c r="CJ23" s="2">
        <v>1.17</v>
      </c>
      <c r="CK23" s="2">
        <v>0.96</v>
      </c>
      <c r="CL23" s="2">
        <v>1.028</v>
      </c>
      <c r="CM23" s="2">
        <v>0.997</v>
      </c>
      <c r="CN23" s="2">
        <v>1.0429999999999999</v>
      </c>
      <c r="CO23" s="2">
        <v>1.137</v>
      </c>
      <c r="CP23" s="2">
        <v>1.226</v>
      </c>
      <c r="CQ23" s="2">
        <v>1.24</v>
      </c>
      <c r="CR23" s="2">
        <v>1.258</v>
      </c>
      <c r="CS23" s="2">
        <v>1.2629999999999999</v>
      </c>
      <c r="CT23" s="2">
        <v>1.3660000000000001</v>
      </c>
      <c r="CU23" s="2">
        <v>1.458</v>
      </c>
      <c r="CV23" s="2">
        <v>1.625</v>
      </c>
      <c r="CW23" s="2">
        <v>1.5649999999999999</v>
      </c>
      <c r="CX23" s="2">
        <v>1.52</v>
      </c>
      <c r="CY23" s="2">
        <v>1.4990000000000001</v>
      </c>
      <c r="CZ23" s="2">
        <v>1.42</v>
      </c>
      <c r="DA23" s="2">
        <v>1.276</v>
      </c>
      <c r="DB23" s="2">
        <v>1.2290000000000001</v>
      </c>
      <c r="DC23" s="2">
        <v>1.1120000000000001</v>
      </c>
      <c r="DD23" s="2">
        <v>1.206</v>
      </c>
      <c r="DE23" s="2">
        <v>1.0580000000000001</v>
      </c>
      <c r="DF23" s="2">
        <v>1.1000000000000001</v>
      </c>
      <c r="DG23" s="2">
        <v>1.0329999999999999</v>
      </c>
      <c r="DH23" s="2">
        <v>1.1060000000000001</v>
      </c>
      <c r="DI23" s="2">
        <v>1.0105</v>
      </c>
      <c r="DJ23" s="2">
        <v>1.02</v>
      </c>
      <c r="DK23" s="2">
        <v>1.0765</v>
      </c>
      <c r="DL23" s="2">
        <v>1.111</v>
      </c>
      <c r="DM23" s="2">
        <v>1.1425000000000001</v>
      </c>
      <c r="DN23" s="2">
        <v>0.98199999999999998</v>
      </c>
      <c r="DO23" s="2">
        <v>0.91949999999999998</v>
      </c>
      <c r="DP23" s="2">
        <v>0.92100000000000004</v>
      </c>
      <c r="DQ23" s="2">
        <v>0.92900000000000005</v>
      </c>
      <c r="DR23" s="2">
        <v>0.91400000000000003</v>
      </c>
      <c r="DS23" s="2">
        <v>0.92200000000000004</v>
      </c>
    </row>
    <row r="24" spans="1:123" x14ac:dyDescent="0.2">
      <c r="A24" t="s">
        <v>44</v>
      </c>
      <c r="B24" t="s">
        <v>45</v>
      </c>
      <c r="C24" s="4">
        <v>183.21</v>
      </c>
      <c r="D24" s="2">
        <v>186.18</v>
      </c>
      <c r="E24" s="2">
        <v>167.57</v>
      </c>
      <c r="F24" s="2">
        <v>171.88</v>
      </c>
      <c r="G24" s="2">
        <v>170.33</v>
      </c>
      <c r="H24" s="2">
        <v>160.01</v>
      </c>
      <c r="I24" s="2">
        <v>149.37</v>
      </c>
      <c r="J24" s="2">
        <v>162.88999999999999</v>
      </c>
      <c r="K24" s="2">
        <v>158.72</v>
      </c>
      <c r="L24" s="2">
        <v>159.96</v>
      </c>
      <c r="M24" s="2">
        <v>168.96</v>
      </c>
      <c r="N24" s="2">
        <v>174.41</v>
      </c>
      <c r="O24" s="2">
        <v>193.62</v>
      </c>
      <c r="P24" s="2">
        <v>197</v>
      </c>
      <c r="Q24" s="2">
        <v>211.1</v>
      </c>
      <c r="R24" s="2">
        <v>229.05</v>
      </c>
      <c r="S24" s="2">
        <v>231.6</v>
      </c>
      <c r="T24" s="2">
        <v>204.56</v>
      </c>
      <c r="U24" s="2">
        <v>203.87</v>
      </c>
      <c r="V24" s="2">
        <v>199.36</v>
      </c>
      <c r="W24" s="2">
        <v>178.52</v>
      </c>
      <c r="X24" s="2">
        <v>156.07</v>
      </c>
      <c r="Y24" s="2">
        <v>179.35</v>
      </c>
      <c r="Z24" s="2">
        <v>175.39</v>
      </c>
      <c r="AA24" s="2">
        <v>171.37</v>
      </c>
      <c r="AB24" s="2">
        <v>184.02</v>
      </c>
      <c r="AC24" s="2">
        <v>193.91</v>
      </c>
      <c r="AD24" s="2">
        <v>181.08</v>
      </c>
      <c r="AE24" s="2">
        <v>169.17</v>
      </c>
      <c r="AF24" s="2">
        <v>147.22999999999999</v>
      </c>
      <c r="AG24" s="2">
        <v>153.85</v>
      </c>
      <c r="AH24" s="2">
        <v>150.44</v>
      </c>
      <c r="AI24" s="2">
        <v>157.21</v>
      </c>
      <c r="AJ24" s="2">
        <v>157.82</v>
      </c>
      <c r="AK24" s="2">
        <v>145</v>
      </c>
      <c r="AL24" s="2">
        <v>138.80000000000001</v>
      </c>
      <c r="AM24" s="2">
        <v>143.91</v>
      </c>
      <c r="AN24" s="2">
        <v>142.05000000000001</v>
      </c>
      <c r="AO24" s="2">
        <v>137.33000000000001</v>
      </c>
      <c r="AP24" s="2">
        <v>134.08000000000001</v>
      </c>
      <c r="AQ24" s="2">
        <v>124.15</v>
      </c>
      <c r="AR24" s="2">
        <v>122.45</v>
      </c>
      <c r="AS24" s="2">
        <v>108.85</v>
      </c>
      <c r="AT24" s="2">
        <v>128.66999999999999</v>
      </c>
      <c r="AU24" s="2">
        <v>131.54</v>
      </c>
      <c r="AV24" s="2">
        <v>143.88999999999999</v>
      </c>
      <c r="AW24" s="2">
        <v>150.47999999999999</v>
      </c>
      <c r="AX24" s="2">
        <v>142.86000000000001</v>
      </c>
      <c r="AY24" s="2">
        <v>138.75</v>
      </c>
      <c r="AZ24" s="2">
        <v>145.05000000000001</v>
      </c>
      <c r="BA24" s="2">
        <v>140</v>
      </c>
      <c r="BB24" s="2">
        <v>135.5</v>
      </c>
      <c r="BC24" s="2">
        <v>128.77000000000001</v>
      </c>
      <c r="BD24" s="2">
        <v>141.69999999999999</v>
      </c>
      <c r="BE24" s="2">
        <v>148.96</v>
      </c>
      <c r="BF24" s="2">
        <v>132</v>
      </c>
      <c r="BG24" s="2">
        <v>131.94999999999999</v>
      </c>
      <c r="BH24" s="2">
        <v>137.9</v>
      </c>
      <c r="BI24" s="2">
        <v>141.5</v>
      </c>
      <c r="BJ24" s="2">
        <v>142.86000000000001</v>
      </c>
      <c r="BK24" s="2">
        <v>130.31</v>
      </c>
      <c r="BL24" s="2">
        <v>143.82</v>
      </c>
      <c r="BM24" s="2">
        <v>152.94999999999999</v>
      </c>
      <c r="BN24" s="2">
        <v>138.9</v>
      </c>
      <c r="BO24" s="2">
        <v>153.5</v>
      </c>
      <c r="BP24" s="2">
        <v>139</v>
      </c>
      <c r="BQ24" s="2">
        <v>145.85</v>
      </c>
      <c r="BR24" s="2">
        <v>142.5</v>
      </c>
      <c r="BS24" s="2">
        <v>148.19</v>
      </c>
      <c r="BT24" s="2">
        <v>134.55000000000001</v>
      </c>
      <c r="BU24" s="2">
        <v>135.75</v>
      </c>
      <c r="BV24" s="2">
        <v>138</v>
      </c>
      <c r="BW24" s="2">
        <v>136.09</v>
      </c>
      <c r="BX24" s="2">
        <v>136.6</v>
      </c>
      <c r="BY24" s="2">
        <v>141.4</v>
      </c>
      <c r="BZ24" s="2">
        <v>147.75</v>
      </c>
      <c r="CA24" s="2">
        <v>168.47</v>
      </c>
      <c r="CB24" s="2">
        <v>145.5</v>
      </c>
      <c r="CC24" s="2">
        <v>139.51</v>
      </c>
      <c r="CD24" s="2">
        <v>137.30000000000001</v>
      </c>
      <c r="CE24" s="2">
        <v>134.94999999999999</v>
      </c>
      <c r="CF24" s="2">
        <v>134.9</v>
      </c>
      <c r="CG24" s="2">
        <v>138.84</v>
      </c>
      <c r="CH24" s="2">
        <v>148.80000000000001</v>
      </c>
      <c r="CI24" s="2">
        <v>154.55000000000001</v>
      </c>
      <c r="CJ24" s="2">
        <v>149.80000000000001</v>
      </c>
      <c r="CK24" s="2">
        <v>134</v>
      </c>
      <c r="CL24" s="2">
        <v>127.9</v>
      </c>
      <c r="CM24" s="2">
        <v>136.75</v>
      </c>
      <c r="CN24" s="2">
        <v>120.28</v>
      </c>
      <c r="CO24" s="2">
        <v>118.49</v>
      </c>
      <c r="CP24" s="2">
        <v>116.1</v>
      </c>
      <c r="CQ24" s="2">
        <v>117.97</v>
      </c>
      <c r="CR24" s="2">
        <v>122.2</v>
      </c>
      <c r="CS24" s="2">
        <v>125.9</v>
      </c>
      <c r="CT24" s="2">
        <v>132.15</v>
      </c>
      <c r="CU24" s="2">
        <v>130.5</v>
      </c>
      <c r="CV24" s="2">
        <v>143.36000000000001</v>
      </c>
      <c r="CW24" s="2">
        <v>143.16</v>
      </c>
      <c r="CX24" s="2">
        <v>142.33000000000001</v>
      </c>
      <c r="CY24" s="2">
        <v>145.93</v>
      </c>
      <c r="CZ24" s="2">
        <v>145</v>
      </c>
      <c r="DA24" s="2">
        <v>141.01</v>
      </c>
      <c r="DB24" s="2">
        <v>143.79</v>
      </c>
      <c r="DC24" s="2">
        <v>149.94999999999999</v>
      </c>
      <c r="DD24" s="2">
        <v>162.61000000000001</v>
      </c>
      <c r="DE24" s="2">
        <v>155.47</v>
      </c>
      <c r="DF24" s="2">
        <v>161.29</v>
      </c>
      <c r="DG24" s="2">
        <v>153.5</v>
      </c>
      <c r="DH24" s="2">
        <v>162.82</v>
      </c>
      <c r="DI24" s="2">
        <v>158.99</v>
      </c>
      <c r="DJ24" s="2">
        <v>149.61000000000001</v>
      </c>
      <c r="DK24" s="2">
        <v>163.95</v>
      </c>
      <c r="DL24" s="2">
        <v>215.1</v>
      </c>
      <c r="DM24" s="2">
        <v>232.83</v>
      </c>
      <c r="DN24" s="2">
        <v>236.9</v>
      </c>
      <c r="DO24" s="2">
        <v>232.15</v>
      </c>
      <c r="DP24" s="2">
        <v>225.9</v>
      </c>
      <c r="DQ24" s="2">
        <v>260</v>
      </c>
      <c r="DR24" s="2">
        <v>257.54000000000002</v>
      </c>
      <c r="DS24" s="2">
        <v>256.39999999999998</v>
      </c>
    </row>
    <row r="25" spans="1:123" x14ac:dyDescent="0.2">
      <c r="A25" t="s">
        <v>46</v>
      </c>
      <c r="B25" t="s">
        <v>47</v>
      </c>
      <c r="C25" s="4">
        <v>83.14</v>
      </c>
      <c r="D25" s="2">
        <v>88.45</v>
      </c>
      <c r="E25" s="2">
        <v>76.290000000000006</v>
      </c>
      <c r="F25" s="2">
        <v>85.83</v>
      </c>
      <c r="G25" s="2">
        <v>78.67</v>
      </c>
      <c r="H25" s="2">
        <v>71.05</v>
      </c>
      <c r="I25" s="2">
        <v>76.680000000000007</v>
      </c>
      <c r="J25" s="2">
        <v>84.45</v>
      </c>
      <c r="K25" s="2">
        <v>78.3</v>
      </c>
      <c r="L25" s="2">
        <v>86.02</v>
      </c>
      <c r="M25" s="2">
        <v>101.34</v>
      </c>
      <c r="N25" s="2">
        <v>101.75</v>
      </c>
      <c r="O25" s="2">
        <v>104.36</v>
      </c>
      <c r="P25" s="2">
        <v>105.83</v>
      </c>
      <c r="Q25" s="2">
        <v>102.09</v>
      </c>
      <c r="R25" s="2">
        <v>106.79</v>
      </c>
      <c r="S25" s="2">
        <v>99.95</v>
      </c>
      <c r="T25" s="2">
        <v>97.61</v>
      </c>
      <c r="U25" s="2">
        <v>100.06</v>
      </c>
      <c r="V25" s="2">
        <v>101.66</v>
      </c>
      <c r="W25" s="2">
        <v>84.81</v>
      </c>
      <c r="X25" s="2">
        <v>70.540000000000006</v>
      </c>
      <c r="Y25" s="2">
        <v>82.03</v>
      </c>
      <c r="Z25" s="2">
        <v>87.55</v>
      </c>
      <c r="AA25" s="2">
        <v>79.349999999999994</v>
      </c>
      <c r="AB25" s="2">
        <v>90.32</v>
      </c>
      <c r="AC25" s="2">
        <v>100.11</v>
      </c>
      <c r="AD25" s="2">
        <v>94.64</v>
      </c>
      <c r="AE25" s="2">
        <v>94.03</v>
      </c>
      <c r="AF25" s="2">
        <v>81.760000000000005</v>
      </c>
      <c r="AG25" s="2">
        <v>86.39</v>
      </c>
      <c r="AH25" s="2">
        <v>89.68</v>
      </c>
      <c r="AI25" s="2">
        <v>93.24</v>
      </c>
      <c r="AJ25" s="2">
        <v>91.08</v>
      </c>
      <c r="AK25" s="2">
        <v>91.82</v>
      </c>
      <c r="AL25" s="2">
        <v>91.4</v>
      </c>
      <c r="AM25" s="2">
        <v>92.92</v>
      </c>
      <c r="AN25" s="2">
        <v>109.38</v>
      </c>
      <c r="AO25" s="2">
        <v>104.46</v>
      </c>
      <c r="AP25" s="2">
        <v>98.83</v>
      </c>
      <c r="AQ25" s="2">
        <v>99.02</v>
      </c>
      <c r="AR25" s="2">
        <v>98.73</v>
      </c>
      <c r="AS25" s="2">
        <v>93.5</v>
      </c>
      <c r="AT25" s="2">
        <v>95.22</v>
      </c>
      <c r="AU25" s="2">
        <v>88.16</v>
      </c>
      <c r="AV25" s="2">
        <v>97.7</v>
      </c>
      <c r="AW25" s="2">
        <v>102.8</v>
      </c>
      <c r="AX25" s="2">
        <v>103.27</v>
      </c>
      <c r="AY25" s="2">
        <v>101.05</v>
      </c>
      <c r="AZ25" s="2">
        <v>94.8</v>
      </c>
      <c r="BA25" s="2">
        <v>91.1</v>
      </c>
      <c r="BB25" s="2">
        <v>83.8</v>
      </c>
      <c r="BC25" s="2">
        <v>72.5</v>
      </c>
      <c r="BD25" s="2">
        <v>84.5</v>
      </c>
      <c r="BE25" s="2">
        <v>84.5</v>
      </c>
      <c r="BF25" s="2">
        <v>73.599999999999994</v>
      </c>
      <c r="BG25" s="2">
        <v>73.209999999999994</v>
      </c>
      <c r="BH25" s="2">
        <v>75.52</v>
      </c>
      <c r="BI25" s="2">
        <v>76.23</v>
      </c>
      <c r="BJ25" s="2">
        <v>72.25</v>
      </c>
      <c r="BK25" s="2">
        <v>54.9</v>
      </c>
      <c r="BL25" s="2">
        <v>61.5</v>
      </c>
      <c r="BM25" s="2">
        <v>75.91</v>
      </c>
      <c r="BN25" s="2">
        <v>62.88</v>
      </c>
      <c r="BO25" s="2">
        <v>76.900000000000006</v>
      </c>
      <c r="BP25" s="2">
        <v>73.5</v>
      </c>
      <c r="BQ25" s="2">
        <v>72.349999999999994</v>
      </c>
      <c r="BR25" s="2">
        <v>72.3</v>
      </c>
      <c r="BS25" s="2">
        <v>74.5</v>
      </c>
      <c r="BT25" s="2">
        <v>75.3</v>
      </c>
      <c r="BU25" s="2">
        <v>90.53</v>
      </c>
      <c r="BV25" s="2">
        <v>102.9</v>
      </c>
      <c r="BW25" s="2">
        <v>101.26</v>
      </c>
      <c r="BX25" s="2">
        <v>96.5</v>
      </c>
      <c r="BY25" s="2">
        <v>107</v>
      </c>
      <c r="BZ25" s="2">
        <v>109.9</v>
      </c>
      <c r="CA25" s="2">
        <v>123.55</v>
      </c>
      <c r="CB25" s="2">
        <v>132.56</v>
      </c>
      <c r="CC25" s="2">
        <v>133</v>
      </c>
      <c r="CD25" s="2">
        <v>139.15</v>
      </c>
      <c r="CE25" s="2">
        <v>143.5</v>
      </c>
      <c r="CF25" s="2">
        <v>145.34</v>
      </c>
      <c r="CG25" s="2">
        <v>147.4</v>
      </c>
      <c r="CH25" s="2">
        <v>158.69999999999999</v>
      </c>
      <c r="CI25" s="2">
        <v>173.25</v>
      </c>
      <c r="CJ25" s="2">
        <v>172.2</v>
      </c>
      <c r="CK25" s="2">
        <v>156</v>
      </c>
      <c r="CL25" s="2">
        <v>159.80000000000001</v>
      </c>
      <c r="CM25" s="2">
        <v>165.2</v>
      </c>
      <c r="CN25" s="2">
        <v>155.93</v>
      </c>
      <c r="CO25" s="2">
        <v>145.59</v>
      </c>
      <c r="CP25" s="2">
        <v>164.53</v>
      </c>
      <c r="CQ25" s="2">
        <v>183.51</v>
      </c>
      <c r="CR25" s="2">
        <v>192.33</v>
      </c>
      <c r="CS25" s="2">
        <v>193.8</v>
      </c>
      <c r="CT25" s="2">
        <v>224.35</v>
      </c>
      <c r="CU25" s="2">
        <v>225.2</v>
      </c>
      <c r="CV25" s="2">
        <v>264.5</v>
      </c>
      <c r="CW25" s="2">
        <v>272.39999999999998</v>
      </c>
      <c r="CX25" s="2">
        <v>253.57</v>
      </c>
      <c r="CY25" s="2">
        <v>226.99</v>
      </c>
      <c r="CZ25" s="2">
        <v>222.36</v>
      </c>
      <c r="DA25" s="2">
        <v>218</v>
      </c>
      <c r="DB25" s="2">
        <v>214.86</v>
      </c>
      <c r="DC25" s="2">
        <v>182</v>
      </c>
      <c r="DD25" s="2">
        <v>203.32</v>
      </c>
      <c r="DE25" s="2">
        <v>189.8</v>
      </c>
      <c r="DF25" s="2">
        <v>194</v>
      </c>
      <c r="DG25" s="2">
        <v>186.3</v>
      </c>
      <c r="DH25" s="2">
        <v>217.9</v>
      </c>
      <c r="DI25" s="2">
        <v>207.8</v>
      </c>
      <c r="DJ25" s="2">
        <v>214.42</v>
      </c>
      <c r="DK25" s="2">
        <v>225.17</v>
      </c>
      <c r="DL25" s="2">
        <v>233.24</v>
      </c>
      <c r="DM25" s="2">
        <v>238.55</v>
      </c>
      <c r="DN25" s="2">
        <v>233.49</v>
      </c>
      <c r="DO25" s="2">
        <v>224.2</v>
      </c>
      <c r="DP25" s="2">
        <v>227.71</v>
      </c>
      <c r="DQ25" s="2">
        <v>234.89</v>
      </c>
      <c r="DR25" s="2">
        <v>233.98</v>
      </c>
      <c r="DS25" s="2">
        <v>254.75</v>
      </c>
    </row>
    <row r="26" spans="1:123" x14ac:dyDescent="0.2">
      <c r="A26" t="s">
        <v>48</v>
      </c>
      <c r="B26" t="s">
        <v>49</v>
      </c>
      <c r="C26" s="4">
        <v>0.153</v>
      </c>
      <c r="D26" s="2">
        <v>0.153</v>
      </c>
      <c r="E26" s="2">
        <v>0.16200000000000001</v>
      </c>
      <c r="F26" s="2">
        <v>0.16500000000000001</v>
      </c>
      <c r="G26" s="2">
        <v>0.14599999999999999</v>
      </c>
      <c r="H26" s="2">
        <v>0.14899999999999999</v>
      </c>
      <c r="I26" s="2">
        <v>0.14199999999999999</v>
      </c>
      <c r="J26" s="2">
        <v>0.14399999999999999</v>
      </c>
      <c r="K26" s="2">
        <v>0.154</v>
      </c>
      <c r="L26" s="2">
        <v>0.157</v>
      </c>
      <c r="M26" s="2">
        <v>0.16400000000000001</v>
      </c>
      <c r="N26" s="2">
        <v>0.17399999999999999</v>
      </c>
      <c r="O26" s="2">
        <v>0.18099999999999999</v>
      </c>
      <c r="P26" s="2">
        <v>0.21099999999999999</v>
      </c>
      <c r="Q26" s="2">
        <v>0.253</v>
      </c>
      <c r="R26" s="2">
        <v>0.24299999999999999</v>
      </c>
      <c r="S26" s="2">
        <v>0.20494000000000001</v>
      </c>
      <c r="T26" s="2">
        <v>0.21475</v>
      </c>
      <c r="U26" s="2">
        <v>0.25863000000000003</v>
      </c>
      <c r="V26" s="2">
        <v>0.23869000000000001</v>
      </c>
      <c r="W26" s="2">
        <v>0.22</v>
      </c>
      <c r="X26" s="2">
        <v>0.188</v>
      </c>
      <c r="Y26" s="2">
        <v>0.21</v>
      </c>
      <c r="Z26" s="2">
        <v>0.20913000000000001</v>
      </c>
      <c r="AA26" s="2">
        <v>0.20063</v>
      </c>
      <c r="AB26" s="2">
        <v>0.20480999999999999</v>
      </c>
      <c r="AC26" s="2">
        <v>0.20774999999999999</v>
      </c>
      <c r="AD26" s="2">
        <v>0.17499999999999999</v>
      </c>
      <c r="AE26" s="2">
        <v>0.17199999999999999</v>
      </c>
      <c r="AF26" s="2">
        <v>0.16300000000000001</v>
      </c>
      <c r="AG26" s="2">
        <v>0.16700000000000001</v>
      </c>
      <c r="AH26" s="2">
        <v>0.17488000000000001</v>
      </c>
      <c r="AI26" s="2">
        <v>0.184</v>
      </c>
      <c r="AJ26" s="2">
        <v>0.18006</v>
      </c>
      <c r="AK26" s="2">
        <v>0.18024999999999999</v>
      </c>
      <c r="AL26" s="2">
        <v>0.17588000000000001</v>
      </c>
      <c r="AM26" s="2">
        <v>0.17100000000000001</v>
      </c>
      <c r="AN26" s="2">
        <v>0.17781</v>
      </c>
      <c r="AO26" s="2">
        <v>0.17455999999999999</v>
      </c>
      <c r="AP26" s="2">
        <v>0.15962999999999999</v>
      </c>
      <c r="AQ26" s="2">
        <v>0.15006</v>
      </c>
      <c r="AR26" s="2">
        <v>0.15</v>
      </c>
      <c r="AS26" s="2">
        <v>0.15481</v>
      </c>
      <c r="AT26" s="2">
        <v>0.15312999999999999</v>
      </c>
      <c r="AU26" s="2">
        <v>0.15</v>
      </c>
      <c r="AV26" s="2">
        <v>0.14099999999999999</v>
      </c>
      <c r="AW26" s="2">
        <v>0.13888</v>
      </c>
      <c r="AX26" s="2">
        <v>0.14399999999999999</v>
      </c>
      <c r="AY26" s="2">
        <v>0.14774999999999999</v>
      </c>
      <c r="AZ26" s="2">
        <v>0.15275</v>
      </c>
      <c r="BA26" s="2">
        <v>0.15487999999999999</v>
      </c>
      <c r="BB26" s="2">
        <v>0.15569</v>
      </c>
      <c r="BC26" s="2">
        <v>0.154</v>
      </c>
      <c r="BD26" s="2">
        <v>0.15156</v>
      </c>
      <c r="BE26" s="2">
        <v>0.15237999999999999</v>
      </c>
      <c r="BF26" s="2">
        <v>0.15075</v>
      </c>
      <c r="BG26" s="2">
        <v>0.15687999999999999</v>
      </c>
      <c r="BH26" s="2">
        <v>0.15594</v>
      </c>
      <c r="BI26" s="2">
        <v>0.152</v>
      </c>
      <c r="BJ26" s="2">
        <v>0.15</v>
      </c>
      <c r="BK26" s="2">
        <v>0.14599999999999999</v>
      </c>
      <c r="BL26" s="2">
        <v>0.14549999999999999</v>
      </c>
      <c r="BM26" s="2">
        <v>0.154</v>
      </c>
      <c r="BN26" s="2">
        <v>0.14149999999999999</v>
      </c>
      <c r="BO26" s="2">
        <v>0.13700000000000001</v>
      </c>
      <c r="BP26" s="2">
        <v>0.11700000000000001</v>
      </c>
      <c r="BQ26" s="2">
        <v>0.11600000000000001</v>
      </c>
      <c r="BR26" s="2">
        <v>0.115</v>
      </c>
      <c r="BS26" s="2">
        <v>0.129</v>
      </c>
      <c r="BT26" s="2">
        <v>0.13350000000000001</v>
      </c>
      <c r="BU26" s="2">
        <v>0.13750000000000001</v>
      </c>
      <c r="BV26" s="2">
        <v>0.14449999999999999</v>
      </c>
      <c r="BW26" s="2">
        <v>0.14149999999999999</v>
      </c>
      <c r="BX26" s="2">
        <v>0.14899999999999999</v>
      </c>
      <c r="BY26" s="2">
        <v>0.13950000000000001</v>
      </c>
      <c r="BZ26" s="2">
        <v>0.15</v>
      </c>
      <c r="CA26" s="2">
        <v>0.16</v>
      </c>
      <c r="CB26" s="2">
        <v>0.13900000000000001</v>
      </c>
      <c r="CC26" s="2">
        <v>0.13650000000000001</v>
      </c>
      <c r="CD26" s="2">
        <v>0.14699999999999999</v>
      </c>
      <c r="CE26" s="2">
        <v>0.14549999999999999</v>
      </c>
      <c r="CF26" s="2">
        <v>0.154</v>
      </c>
      <c r="CG26" s="2">
        <v>0.15</v>
      </c>
      <c r="CH26" s="2">
        <v>0.154</v>
      </c>
      <c r="CI26" s="2">
        <v>0.1515</v>
      </c>
      <c r="CJ26" s="2">
        <v>0.16300000000000001</v>
      </c>
      <c r="CK26" s="2">
        <v>0.16250000000000001</v>
      </c>
      <c r="CL26" s="2">
        <v>0.1615</v>
      </c>
      <c r="CM26" s="2">
        <v>0.16400000000000001</v>
      </c>
      <c r="CN26" s="2">
        <v>0.14299999999999999</v>
      </c>
      <c r="CO26" s="2">
        <v>0.14299999999999999</v>
      </c>
      <c r="CP26" s="2">
        <v>0.14699999999999999</v>
      </c>
      <c r="CQ26" s="2">
        <v>0.14399999999999999</v>
      </c>
      <c r="CR26" s="2">
        <v>0.14749999999999999</v>
      </c>
      <c r="CS26" s="2">
        <v>0.14449999999999999</v>
      </c>
      <c r="CT26" s="2">
        <v>0.15</v>
      </c>
      <c r="CU26" s="2">
        <v>0.14399999999999999</v>
      </c>
      <c r="CV26" s="2">
        <v>0.1525</v>
      </c>
      <c r="CW26" s="2">
        <v>0.1545</v>
      </c>
      <c r="CX26" s="2">
        <v>0.1925</v>
      </c>
      <c r="CY26" s="2">
        <v>0.21099999999999999</v>
      </c>
      <c r="CZ26" s="2">
        <v>0.16700000000000001</v>
      </c>
      <c r="DA26" s="2">
        <v>0.17249999999999999</v>
      </c>
      <c r="DB26" s="2">
        <v>0.17749999999999999</v>
      </c>
      <c r="DC26" s="2">
        <v>0.16450000000000001</v>
      </c>
      <c r="DD26" s="2">
        <v>0.16800000000000001</v>
      </c>
      <c r="DE26" s="2">
        <v>0.17549999999999999</v>
      </c>
      <c r="DF26" s="2">
        <v>0.1764</v>
      </c>
      <c r="DG26" s="2">
        <v>0.17560000000000001</v>
      </c>
      <c r="DH26" s="2">
        <v>0.1996</v>
      </c>
      <c r="DI26" s="2">
        <v>0.2014</v>
      </c>
      <c r="DJ26" s="2">
        <v>0.2122</v>
      </c>
      <c r="DK26" s="2">
        <v>0.2258</v>
      </c>
      <c r="DL26" s="2">
        <v>0.17449999999999999</v>
      </c>
      <c r="DM26" s="2">
        <v>0.1835</v>
      </c>
      <c r="DN26" s="2">
        <v>0.186</v>
      </c>
      <c r="DO26" s="2">
        <v>0.182</v>
      </c>
      <c r="DP26" s="2">
        <v>0.1905</v>
      </c>
      <c r="DQ26" s="2">
        <v>0.19400000000000001</v>
      </c>
      <c r="DR26" s="2">
        <v>0.20749999999999999</v>
      </c>
      <c r="DS26" s="2">
        <v>0.23</v>
      </c>
    </row>
    <row r="27" spans="1:123" x14ac:dyDescent="0.2">
      <c r="A27" t="s">
        <v>50</v>
      </c>
      <c r="B27" t="s">
        <v>51</v>
      </c>
      <c r="C27" s="4">
        <v>4.8230000000000004</v>
      </c>
      <c r="D27" s="2">
        <v>4.6840000000000002</v>
      </c>
      <c r="E27" s="2">
        <v>4.4080000000000004</v>
      </c>
      <c r="F27" s="2">
        <v>5.3289999999999997</v>
      </c>
      <c r="G27" s="2">
        <v>5.3550000000000004</v>
      </c>
      <c r="H27" s="2">
        <v>4.8209999999999997</v>
      </c>
      <c r="I27" s="2">
        <v>4.6100000000000003</v>
      </c>
      <c r="J27" s="2">
        <v>4.7249999999999996</v>
      </c>
      <c r="K27" s="2">
        <v>4.5250000000000004</v>
      </c>
      <c r="L27" s="2">
        <v>3.8639999999999999</v>
      </c>
      <c r="M27" s="2">
        <v>3.7669999999999999</v>
      </c>
      <c r="N27" s="2">
        <v>3.95</v>
      </c>
      <c r="O27" s="2">
        <v>4.109</v>
      </c>
      <c r="P27" s="2">
        <v>4.1710000000000003</v>
      </c>
      <c r="Q27" s="2">
        <v>3.9</v>
      </c>
      <c r="R27" s="2">
        <v>3.8449999999999998</v>
      </c>
      <c r="S27" s="2">
        <v>3.4169999999999998</v>
      </c>
      <c r="T27" s="2">
        <v>3.4710000000000001</v>
      </c>
      <c r="U27" s="2">
        <v>3.363</v>
      </c>
      <c r="V27" s="2">
        <v>3.1120000000000001</v>
      </c>
      <c r="W27" s="2">
        <v>2.7290000000000001</v>
      </c>
      <c r="X27" s="2">
        <v>3.0139999999999998</v>
      </c>
      <c r="Y27" s="2">
        <v>3.2010000000000001</v>
      </c>
      <c r="Z27" s="2">
        <v>3.2709999999999999</v>
      </c>
      <c r="AA27" s="2">
        <v>3.18</v>
      </c>
      <c r="AB27" s="2">
        <v>2.871</v>
      </c>
      <c r="AC27" s="2">
        <v>2.7650000000000001</v>
      </c>
      <c r="AD27" s="2">
        <v>2.9889999999999999</v>
      </c>
      <c r="AE27" s="2">
        <v>3.2</v>
      </c>
      <c r="AF27" s="2">
        <v>2.9790000000000001</v>
      </c>
      <c r="AG27" s="2">
        <v>2.746</v>
      </c>
      <c r="AH27" s="2">
        <v>3.1989999999999998</v>
      </c>
      <c r="AI27" s="2">
        <v>2.98</v>
      </c>
      <c r="AJ27" s="2">
        <v>2.8140000000000001</v>
      </c>
      <c r="AK27" s="2">
        <v>2.7989999999999999</v>
      </c>
      <c r="AL27" s="2">
        <v>2.81</v>
      </c>
      <c r="AM27" s="2">
        <v>2.85</v>
      </c>
      <c r="AN27" s="2">
        <v>3.18</v>
      </c>
      <c r="AO27" s="2">
        <v>3.5220000000000002</v>
      </c>
      <c r="AP27" s="2">
        <v>3.395</v>
      </c>
      <c r="AQ27" s="2">
        <v>2.8279999999999998</v>
      </c>
      <c r="AR27" s="2">
        <v>2.8090000000000002</v>
      </c>
      <c r="AS27" s="2">
        <v>2.76</v>
      </c>
      <c r="AT27" s="2">
        <v>3</v>
      </c>
      <c r="AU27" s="2">
        <v>3.5</v>
      </c>
      <c r="AV27" s="2">
        <v>3.4779999999999998</v>
      </c>
      <c r="AW27" s="2">
        <v>3.4929999999999999</v>
      </c>
      <c r="AX27" s="2">
        <v>2.9990000000000001</v>
      </c>
      <c r="AY27" s="2">
        <v>2.83</v>
      </c>
      <c r="AZ27" s="2">
        <v>2.8120000000000003</v>
      </c>
      <c r="BA27" s="2">
        <v>2.75</v>
      </c>
      <c r="BB27" s="2">
        <v>2.3199999999999998</v>
      </c>
      <c r="BC27" s="2">
        <v>2.41</v>
      </c>
      <c r="BD27" s="2">
        <v>2.3609999999999998</v>
      </c>
      <c r="BE27" s="2">
        <v>2.2080000000000002</v>
      </c>
      <c r="BF27" s="2">
        <v>2.101</v>
      </c>
      <c r="BG27" s="2">
        <v>2.0009999999999999</v>
      </c>
      <c r="BH27" s="2">
        <v>1.613</v>
      </c>
      <c r="BI27" s="2">
        <v>1.595</v>
      </c>
      <c r="BJ27" s="2">
        <v>1.6400000000000001</v>
      </c>
      <c r="BK27" s="2">
        <v>1.1599999999999999</v>
      </c>
      <c r="BL27" s="2">
        <v>1.25</v>
      </c>
      <c r="BM27" s="2">
        <v>1.5899999999999999</v>
      </c>
      <c r="BN27" s="2">
        <v>1.41</v>
      </c>
      <c r="BO27" s="2">
        <v>1.425</v>
      </c>
      <c r="BP27" s="2">
        <v>1.7749999999999999</v>
      </c>
      <c r="BQ27" s="2">
        <v>1.92</v>
      </c>
      <c r="BR27" s="2">
        <v>2.21</v>
      </c>
      <c r="BS27" s="2">
        <v>2.87</v>
      </c>
      <c r="BT27" s="2">
        <v>3.05</v>
      </c>
      <c r="BU27" s="2">
        <v>3.15</v>
      </c>
      <c r="BV27" s="2">
        <v>3.39</v>
      </c>
      <c r="BW27" s="2">
        <v>3.76</v>
      </c>
      <c r="BX27" s="2">
        <v>4.2050000000000001</v>
      </c>
      <c r="BY27" s="2">
        <v>3.92</v>
      </c>
      <c r="BZ27" s="2">
        <v>3.7</v>
      </c>
      <c r="CA27" s="2">
        <v>3.99</v>
      </c>
      <c r="CB27" s="2">
        <v>3.9750000000000001</v>
      </c>
      <c r="CC27" s="2">
        <v>4.1550000000000002</v>
      </c>
      <c r="CD27" s="2">
        <v>4.3499999999999996</v>
      </c>
      <c r="CE27" s="2">
        <v>5.09</v>
      </c>
      <c r="CF27" s="2">
        <v>5.2249999999999996</v>
      </c>
      <c r="CG27" s="2">
        <v>6.7</v>
      </c>
      <c r="CH27" s="2">
        <v>6.5049999999999999</v>
      </c>
      <c r="CI27" s="2">
        <v>6.585</v>
      </c>
      <c r="CJ27" s="2">
        <v>7.08</v>
      </c>
      <c r="CK27" s="2">
        <v>6.3</v>
      </c>
      <c r="CL27" s="2">
        <v>6.05</v>
      </c>
      <c r="CM27" s="2">
        <v>7.1349999999999998</v>
      </c>
      <c r="CN27" s="2">
        <v>6.9</v>
      </c>
      <c r="CO27" s="2">
        <v>7.04</v>
      </c>
      <c r="CP27" s="2">
        <v>7.6150000000000002</v>
      </c>
      <c r="CQ27" s="2">
        <v>7.4450000000000003</v>
      </c>
      <c r="CR27" s="2">
        <v>8.1549999999999994</v>
      </c>
      <c r="CS27" s="2">
        <v>8.61</v>
      </c>
      <c r="CT27" s="2">
        <v>8.3000000000000007</v>
      </c>
      <c r="CU27" s="2">
        <v>7.85</v>
      </c>
      <c r="CV27" s="2">
        <v>8.7449999999999992</v>
      </c>
      <c r="CW27" s="2">
        <v>8.2449999999999992</v>
      </c>
      <c r="CX27" s="2">
        <v>7.7649999999999997</v>
      </c>
      <c r="CY27" s="2">
        <v>7.14</v>
      </c>
      <c r="CZ27" s="2">
        <v>6.7450000000000001</v>
      </c>
      <c r="DA27" s="2">
        <v>6.5</v>
      </c>
      <c r="DB27" s="2">
        <v>6.42</v>
      </c>
      <c r="DC27" s="2">
        <v>6.22</v>
      </c>
      <c r="DD27" s="2">
        <v>6.84</v>
      </c>
      <c r="DE27" s="2">
        <v>6.1349999999999998</v>
      </c>
      <c r="DF27" s="2">
        <v>6.8149999999999995</v>
      </c>
      <c r="DG27" s="2">
        <v>6.88</v>
      </c>
      <c r="DH27" s="2">
        <v>6.92</v>
      </c>
      <c r="DI27" s="2">
        <v>7.45</v>
      </c>
      <c r="DJ27" s="2">
        <v>7.33</v>
      </c>
      <c r="DK27" s="2">
        <v>7.1849999999999996</v>
      </c>
      <c r="DL27" s="2">
        <v>7.35</v>
      </c>
      <c r="DM27" s="2">
        <v>7.5149999999999997</v>
      </c>
      <c r="DN27" s="2">
        <v>7.6899999999999995</v>
      </c>
      <c r="DO27" s="2">
        <v>8.1349999999999998</v>
      </c>
      <c r="DP27" s="2">
        <v>8.41</v>
      </c>
      <c r="DQ27" s="2">
        <v>8.2349999999999994</v>
      </c>
      <c r="DR27" s="2">
        <v>8.0050000000000008</v>
      </c>
      <c r="DS27" s="2">
        <v>8.99</v>
      </c>
    </row>
    <row r="28" spans="1:123" x14ac:dyDescent="0.2">
      <c r="A28" t="s">
        <v>52</v>
      </c>
      <c r="B28" t="s">
        <v>53</v>
      </c>
      <c r="C28" s="4">
        <v>0.65800000000000003</v>
      </c>
      <c r="D28" s="2">
        <v>0.8</v>
      </c>
      <c r="E28" s="2">
        <v>0.86799999999999999</v>
      </c>
      <c r="F28" s="2">
        <v>1.034</v>
      </c>
      <c r="G28" s="2">
        <v>1.1140000000000001</v>
      </c>
      <c r="H28" s="2">
        <v>0.92300000000000004</v>
      </c>
      <c r="I28" s="2">
        <v>0.84099999999999997</v>
      </c>
      <c r="J28" s="2">
        <v>0.76600000000000001</v>
      </c>
      <c r="K28" s="2">
        <v>0.76900000000000002</v>
      </c>
      <c r="L28" s="2">
        <v>0.82499999999999996</v>
      </c>
      <c r="M28" s="2">
        <v>0.78600000000000003</v>
      </c>
      <c r="N28" s="2">
        <v>0.81299999999999994</v>
      </c>
      <c r="O28" s="2">
        <v>0.90100000000000002</v>
      </c>
      <c r="P28" s="2">
        <v>0.94299999999999995</v>
      </c>
      <c r="Q28" s="2">
        <v>0.94099999999999995</v>
      </c>
      <c r="R28" s="2">
        <v>0.86880000000000002</v>
      </c>
      <c r="S28" s="2">
        <v>0.87170000000000003</v>
      </c>
      <c r="T28" s="2">
        <v>1.0023</v>
      </c>
      <c r="U28" s="2">
        <v>1.0379</v>
      </c>
      <c r="V28" s="2">
        <v>1.1205000000000001</v>
      </c>
      <c r="W28" s="2">
        <v>0.94169999999999998</v>
      </c>
      <c r="X28" s="2">
        <v>0.85140000000000005</v>
      </c>
      <c r="Y28" s="2">
        <v>0.95679999999999998</v>
      </c>
      <c r="Z28" s="2">
        <v>1.155</v>
      </c>
      <c r="AA28" s="2">
        <v>0.98550000000000004</v>
      </c>
      <c r="AB28" s="2">
        <v>1.2408999999999999</v>
      </c>
      <c r="AC28" s="2">
        <v>1.1051</v>
      </c>
      <c r="AD28" s="2">
        <v>1.1299999999999999</v>
      </c>
      <c r="AE28" s="2">
        <v>0.99350000000000005</v>
      </c>
      <c r="AF28" s="2">
        <v>0.88529999999999998</v>
      </c>
      <c r="AG28" s="2">
        <v>0.86350000000000005</v>
      </c>
      <c r="AH28" s="2">
        <v>0.77029999999999998</v>
      </c>
      <c r="AI28" s="2">
        <v>0.81869999999999998</v>
      </c>
      <c r="AJ28" s="2">
        <v>0.92220000000000002</v>
      </c>
      <c r="AK28" s="2">
        <v>1</v>
      </c>
      <c r="AL28" s="2">
        <v>1.1101000000000001</v>
      </c>
      <c r="AM28" s="2">
        <v>1.0655000000000001</v>
      </c>
      <c r="AN28" s="2">
        <v>1.1000000000000001</v>
      </c>
      <c r="AO28" s="2">
        <v>1.05</v>
      </c>
      <c r="AP28" s="2">
        <v>0.95</v>
      </c>
      <c r="AQ28" s="2">
        <v>0.83840000000000003</v>
      </c>
      <c r="AR28" s="2">
        <v>0.9042</v>
      </c>
      <c r="AS28" s="2">
        <v>0.85840000000000005</v>
      </c>
      <c r="AT28" s="2">
        <v>0.81320000000000003</v>
      </c>
      <c r="AU28" s="2">
        <v>0.76500000000000001</v>
      </c>
      <c r="AV28" s="2">
        <v>0.60150000000000003</v>
      </c>
      <c r="AW28" s="2">
        <v>0.67400000000000004</v>
      </c>
      <c r="AX28" s="2">
        <v>0.57889999999999997</v>
      </c>
      <c r="AY28" s="2">
        <v>0.49680000000000002</v>
      </c>
      <c r="AZ28" s="2">
        <v>0.7</v>
      </c>
      <c r="BA28" s="2">
        <v>0.7268</v>
      </c>
      <c r="BB28" s="2">
        <v>0.57120000000000004</v>
      </c>
      <c r="BC28" s="2">
        <v>0.71</v>
      </c>
      <c r="BD28" s="2">
        <v>0.85</v>
      </c>
      <c r="BE28" s="2">
        <v>1.25</v>
      </c>
      <c r="BF28" s="2">
        <v>0.98499999999999999</v>
      </c>
      <c r="BG28" s="2">
        <v>0.98</v>
      </c>
      <c r="BH28" s="2">
        <v>1</v>
      </c>
      <c r="BI28" s="2">
        <v>1.0149999999999999</v>
      </c>
      <c r="BJ28" s="2">
        <v>0.97499999999999998</v>
      </c>
      <c r="BK28" s="2">
        <v>1</v>
      </c>
      <c r="BL28" s="2">
        <v>0.90800000000000003</v>
      </c>
      <c r="BM28" s="2">
        <v>0.879</v>
      </c>
      <c r="BN28" s="2">
        <v>1.133</v>
      </c>
      <c r="BO28" s="2">
        <v>1.042</v>
      </c>
      <c r="BP28" s="2">
        <v>0.95899999999999996</v>
      </c>
      <c r="BQ28" s="2">
        <v>0.83599999999999997</v>
      </c>
      <c r="BR28" s="2">
        <v>0.93</v>
      </c>
      <c r="BS28" s="2">
        <v>0.95499999999999996</v>
      </c>
      <c r="BT28" s="2">
        <v>0.85099999999999998</v>
      </c>
      <c r="BU28" s="2">
        <v>0.85</v>
      </c>
      <c r="BV28" s="2">
        <v>0.73499999999999999</v>
      </c>
      <c r="BW28" s="2">
        <v>0.7</v>
      </c>
      <c r="BX28" s="2">
        <v>0.68899999999999995</v>
      </c>
      <c r="BY28" s="2">
        <v>0.66300000000000003</v>
      </c>
      <c r="BZ28" s="2">
        <v>0.66</v>
      </c>
      <c r="CA28" s="2">
        <v>0.59499999999999997</v>
      </c>
      <c r="CB28" s="2">
        <v>0.56599999999999995</v>
      </c>
      <c r="CC28" s="2">
        <v>0.57899999999999996</v>
      </c>
      <c r="CD28" s="2">
        <v>0.61499999999999999</v>
      </c>
      <c r="CE28" s="2">
        <v>0.6</v>
      </c>
      <c r="CF28" s="2">
        <v>0.68100000000000005</v>
      </c>
      <c r="CG28" s="2">
        <v>0.63700000000000001</v>
      </c>
      <c r="CH28" s="2">
        <v>0.66</v>
      </c>
      <c r="CI28" s="2">
        <v>0.69399999999999995</v>
      </c>
      <c r="CJ28" s="2">
        <v>0.71699999999999997</v>
      </c>
      <c r="CK28" s="2">
        <v>0.63200000000000001</v>
      </c>
      <c r="CL28" s="2">
        <v>0.53</v>
      </c>
      <c r="CM28" s="2">
        <v>0.53600000000000003</v>
      </c>
      <c r="CN28" s="2">
        <v>0.497</v>
      </c>
      <c r="CO28" s="2">
        <v>0.45</v>
      </c>
      <c r="CP28" s="2">
        <v>0.44700000000000001</v>
      </c>
      <c r="CQ28" s="2">
        <v>0.46300000000000002</v>
      </c>
      <c r="CR28" s="2">
        <v>0.49</v>
      </c>
      <c r="CS28" s="2">
        <v>0.56999999999999995</v>
      </c>
      <c r="CT28" s="2">
        <v>0.51500000000000001</v>
      </c>
      <c r="CU28" s="2">
        <v>0.72199999999999998</v>
      </c>
      <c r="CV28" s="2">
        <v>0.80900000000000005</v>
      </c>
      <c r="CW28" s="2">
        <v>0.95799999999999996</v>
      </c>
      <c r="CX28" s="2">
        <v>1.1000000000000001</v>
      </c>
      <c r="CY28" s="2">
        <v>1.161</v>
      </c>
      <c r="CZ28" s="2">
        <v>1.304</v>
      </c>
      <c r="DA28" s="2">
        <v>1.423</v>
      </c>
      <c r="DB28" s="2">
        <v>1.8050000000000002</v>
      </c>
      <c r="DC28" s="2">
        <v>1.3220000000000001</v>
      </c>
      <c r="DD28" s="2">
        <v>1.498</v>
      </c>
      <c r="DE28" s="2">
        <v>1.5620000000000001</v>
      </c>
      <c r="DF28" s="2">
        <v>1.44</v>
      </c>
      <c r="DG28" s="2">
        <v>1.3380000000000001</v>
      </c>
      <c r="DH28" s="2">
        <v>1.468</v>
      </c>
      <c r="DI28" s="2">
        <v>1.488</v>
      </c>
      <c r="DJ28" s="2">
        <v>1.365</v>
      </c>
      <c r="DK28" s="2">
        <v>1.1000000000000001</v>
      </c>
      <c r="DL28" s="2">
        <v>1.2190000000000001</v>
      </c>
      <c r="DM28" s="2">
        <v>1.2789999999999999</v>
      </c>
      <c r="DN28" s="2">
        <v>1.1830000000000001</v>
      </c>
      <c r="DO28" s="2">
        <v>1.093</v>
      </c>
      <c r="DP28" s="2">
        <v>1.099</v>
      </c>
      <c r="DQ28" s="2">
        <v>0.92100000000000004</v>
      </c>
      <c r="DR28" s="2">
        <v>0.99399999999999999</v>
      </c>
      <c r="DS28" s="2">
        <v>0.93899999999999995</v>
      </c>
    </row>
    <row r="29" spans="1:123" x14ac:dyDescent="0.2">
      <c r="A29" t="s">
        <v>54</v>
      </c>
      <c r="B29" t="s">
        <v>55</v>
      </c>
      <c r="C29" s="4">
        <v>25.033000000000001</v>
      </c>
      <c r="D29" s="2">
        <v>29.303999999999998</v>
      </c>
      <c r="E29" s="2">
        <v>30.239000000000001</v>
      </c>
      <c r="F29" s="2">
        <v>27.712</v>
      </c>
      <c r="G29" s="2">
        <v>30.923999999999999</v>
      </c>
      <c r="H29" s="2">
        <v>26.119</v>
      </c>
      <c r="I29" s="2">
        <v>22.486999999999998</v>
      </c>
      <c r="J29" s="2">
        <v>24.805</v>
      </c>
      <c r="K29" s="2">
        <v>25.940999999999999</v>
      </c>
      <c r="L29" s="2">
        <v>30.048999999999999</v>
      </c>
      <c r="M29" s="2">
        <v>29.442</v>
      </c>
      <c r="N29" s="2">
        <v>31.11</v>
      </c>
      <c r="O29" s="2">
        <v>32.954000000000001</v>
      </c>
      <c r="P29" s="2">
        <v>33.366999999999997</v>
      </c>
      <c r="Q29" s="2">
        <v>32.064</v>
      </c>
      <c r="R29" s="2">
        <v>31.89</v>
      </c>
      <c r="S29" s="2">
        <v>27.023</v>
      </c>
      <c r="T29" s="2">
        <v>25.521999999999998</v>
      </c>
      <c r="U29" s="2">
        <v>24.603000000000002</v>
      </c>
      <c r="V29" s="2">
        <v>23.957000000000001</v>
      </c>
      <c r="W29" s="2">
        <v>17.855</v>
      </c>
      <c r="X29" s="2">
        <v>12.029</v>
      </c>
      <c r="Y29" s="2">
        <v>14.557</v>
      </c>
      <c r="Z29" s="2">
        <v>14.022</v>
      </c>
      <c r="AA29" s="2">
        <v>12.337999999999999</v>
      </c>
      <c r="AB29" s="2">
        <v>13.957000000000001</v>
      </c>
      <c r="AC29" s="2">
        <v>14.676</v>
      </c>
      <c r="AD29" s="2">
        <v>13.384</v>
      </c>
      <c r="AE29" s="2">
        <v>12.399000000000001</v>
      </c>
      <c r="AF29" s="2">
        <v>9.27</v>
      </c>
      <c r="AG29" s="2">
        <v>9.2469999999999999</v>
      </c>
      <c r="AH29" s="2">
        <v>9.4589999999999996</v>
      </c>
      <c r="AI29" s="2">
        <v>9.3580000000000005</v>
      </c>
      <c r="AJ29" s="2">
        <v>11.11</v>
      </c>
      <c r="AK29" s="2">
        <v>10.444000000000001</v>
      </c>
      <c r="AL29" s="2">
        <v>10.78</v>
      </c>
      <c r="AM29" s="2">
        <v>10.411</v>
      </c>
      <c r="AN29" s="2">
        <v>10.768000000000001</v>
      </c>
      <c r="AO29" s="2">
        <v>9.8770000000000007</v>
      </c>
      <c r="AP29" s="2">
        <v>8.3620000000000001</v>
      </c>
      <c r="AQ29" s="2">
        <v>7.3469999999999995</v>
      </c>
      <c r="AR29" s="2">
        <v>7.2110000000000003</v>
      </c>
      <c r="AS29" s="2">
        <v>7.5460000000000003</v>
      </c>
      <c r="AT29" s="2">
        <v>7.7379999999999995</v>
      </c>
      <c r="AU29" s="2">
        <v>8.0169999999999995</v>
      </c>
      <c r="AV29" s="2">
        <v>7.97</v>
      </c>
      <c r="AW29" s="2">
        <v>7.9249999999999998</v>
      </c>
      <c r="AX29" s="2">
        <v>7.75</v>
      </c>
      <c r="AY29" s="2">
        <v>7.3970000000000002</v>
      </c>
      <c r="AZ29" s="2">
        <v>6.9980000000000002</v>
      </c>
      <c r="BA29" s="2">
        <v>6.2690000000000001</v>
      </c>
      <c r="BB29" s="2">
        <v>5.6210000000000004</v>
      </c>
      <c r="BC29" s="2">
        <v>5.8230000000000004</v>
      </c>
      <c r="BD29" s="2">
        <v>6.7030000000000003</v>
      </c>
      <c r="BE29" s="2">
        <v>6.6929999999999996</v>
      </c>
      <c r="BF29" s="2">
        <v>6.78</v>
      </c>
      <c r="BG29" s="2">
        <v>7.3469999999999995</v>
      </c>
      <c r="BH29" s="2">
        <v>7.8019999999999996</v>
      </c>
      <c r="BI29" s="2">
        <v>9.4169999999999998</v>
      </c>
      <c r="BJ29" s="2">
        <v>12.481</v>
      </c>
      <c r="BK29" s="2">
        <v>10.821</v>
      </c>
      <c r="BL29" s="2">
        <v>13.134</v>
      </c>
      <c r="BM29" s="2">
        <v>14.6</v>
      </c>
      <c r="BN29" s="2">
        <v>14.99</v>
      </c>
      <c r="BO29" s="2">
        <v>15.12</v>
      </c>
      <c r="BP29" s="2">
        <v>14.705</v>
      </c>
      <c r="BQ29" s="2">
        <v>14.7</v>
      </c>
      <c r="BR29" s="2">
        <v>18.89</v>
      </c>
      <c r="BS29" s="2">
        <v>22.25</v>
      </c>
      <c r="BT29" s="2">
        <v>20.399999999999999</v>
      </c>
      <c r="BU29" s="2">
        <v>24.07</v>
      </c>
      <c r="BV29" s="2">
        <v>21.2</v>
      </c>
      <c r="BW29" s="2">
        <v>18.875</v>
      </c>
      <c r="BX29" s="2">
        <v>19.079999999999998</v>
      </c>
      <c r="BY29" s="2">
        <v>19.260000000000002</v>
      </c>
      <c r="BZ29" s="2">
        <v>22.04</v>
      </c>
      <c r="CA29" s="2">
        <v>23.734999999999999</v>
      </c>
      <c r="CB29" s="2">
        <v>25.72</v>
      </c>
      <c r="CC29" s="2">
        <v>24</v>
      </c>
      <c r="CD29" s="2">
        <v>29.495000000000001</v>
      </c>
      <c r="CE29" s="2">
        <v>30.515000000000001</v>
      </c>
      <c r="CF29" s="2">
        <v>28.56</v>
      </c>
      <c r="CG29" s="2">
        <v>31.86</v>
      </c>
      <c r="CH29" s="2">
        <v>34.445</v>
      </c>
      <c r="CI29" s="2">
        <v>33.265000000000001</v>
      </c>
      <c r="CJ29" s="2">
        <v>39.344999999999999</v>
      </c>
      <c r="CK29" s="2">
        <v>36.979999999999997</v>
      </c>
      <c r="CL29" s="2">
        <v>36.634999999999998</v>
      </c>
      <c r="CM29" s="2">
        <v>33.905000000000001</v>
      </c>
      <c r="CN29" s="2">
        <v>31.094999999999999</v>
      </c>
      <c r="CO29" s="2">
        <v>33.35</v>
      </c>
      <c r="CP29" s="2">
        <v>33.799999999999997</v>
      </c>
      <c r="CQ29" s="2">
        <v>40.26</v>
      </c>
      <c r="CR29" s="2">
        <v>43.284999999999997</v>
      </c>
      <c r="CS29" s="2">
        <v>44.15</v>
      </c>
      <c r="CT29" s="2">
        <v>43.93</v>
      </c>
      <c r="CU29" s="2">
        <v>41.86</v>
      </c>
      <c r="CV29" s="2">
        <v>45.61</v>
      </c>
      <c r="CW29" s="2">
        <v>47.68</v>
      </c>
      <c r="CX29" s="2">
        <v>44.134999999999998</v>
      </c>
      <c r="CY29" s="2">
        <v>48.68</v>
      </c>
      <c r="CZ29" s="2">
        <v>49.09</v>
      </c>
      <c r="DA29" s="2">
        <v>42.55</v>
      </c>
      <c r="DB29" s="2">
        <v>46.26</v>
      </c>
      <c r="DC29" s="2">
        <v>48.445</v>
      </c>
      <c r="DD29" s="2">
        <v>52.185000000000002</v>
      </c>
      <c r="DE29" s="2">
        <v>47.945</v>
      </c>
      <c r="DF29" s="2">
        <v>46.805</v>
      </c>
      <c r="DG29" s="2">
        <v>43.04</v>
      </c>
      <c r="DH29" s="2">
        <v>43.3</v>
      </c>
      <c r="DI29" s="2">
        <v>44.5</v>
      </c>
      <c r="DJ29" s="2">
        <v>45.9</v>
      </c>
      <c r="DK29" s="2">
        <v>44.2</v>
      </c>
      <c r="DL29" s="2">
        <v>44.655000000000001</v>
      </c>
      <c r="DM29" s="2">
        <v>44.984999999999999</v>
      </c>
      <c r="DN29" s="2">
        <v>42.88</v>
      </c>
      <c r="DO29" s="2">
        <v>41.84</v>
      </c>
      <c r="DP29" s="2">
        <v>39.155000000000001</v>
      </c>
      <c r="DQ29" s="2">
        <v>36.53</v>
      </c>
      <c r="DR29" s="2">
        <v>38.984999999999999</v>
      </c>
      <c r="DS29" s="2">
        <v>41.95</v>
      </c>
    </row>
    <row r="30" spans="1:123" x14ac:dyDescent="0.2">
      <c r="A30" t="s">
        <v>56</v>
      </c>
      <c r="B30" t="s">
        <v>57</v>
      </c>
      <c r="C30" s="4">
        <v>251.98</v>
      </c>
      <c r="D30" s="2">
        <v>236.02</v>
      </c>
      <c r="E30" s="2">
        <v>231.09</v>
      </c>
      <c r="F30" s="2">
        <v>234.08</v>
      </c>
      <c r="G30" s="2">
        <v>237.34</v>
      </c>
      <c r="H30" s="2">
        <v>228.57</v>
      </c>
      <c r="I30" s="2">
        <v>192.79</v>
      </c>
      <c r="J30" s="2">
        <v>203.1</v>
      </c>
      <c r="K30" s="2">
        <v>195.88</v>
      </c>
      <c r="L30" s="2">
        <v>203.71</v>
      </c>
      <c r="M30" s="2">
        <v>215.78</v>
      </c>
      <c r="N30" s="2">
        <v>208.3</v>
      </c>
      <c r="O30" s="2">
        <v>218.7</v>
      </c>
      <c r="P30" s="2">
        <v>254.61</v>
      </c>
      <c r="Q30" s="2">
        <v>271.85000000000002</v>
      </c>
      <c r="R30" s="2">
        <v>260.17</v>
      </c>
      <c r="S30" s="2">
        <v>244.19</v>
      </c>
      <c r="T30" s="2">
        <v>242.22</v>
      </c>
      <c r="U30" s="2">
        <v>236.17</v>
      </c>
      <c r="V30" s="2">
        <v>235.75</v>
      </c>
      <c r="W30" s="2">
        <v>227.74</v>
      </c>
      <c r="X30" s="2">
        <v>189.84</v>
      </c>
      <c r="Y30" s="2">
        <v>218.15</v>
      </c>
      <c r="Z30" s="2">
        <v>223.77</v>
      </c>
      <c r="AA30" s="2">
        <v>213.98</v>
      </c>
      <c r="AB30" s="2">
        <v>225.23</v>
      </c>
      <c r="AC30" s="2">
        <v>225.82</v>
      </c>
      <c r="AD30" s="2">
        <v>210.05</v>
      </c>
      <c r="AE30" s="2">
        <v>210.18</v>
      </c>
      <c r="AF30" s="2">
        <v>207.47</v>
      </c>
      <c r="AG30" s="2">
        <v>204.5</v>
      </c>
      <c r="AH30" s="2">
        <v>195.44</v>
      </c>
      <c r="AI30" s="2">
        <v>193.09</v>
      </c>
      <c r="AJ30" s="2">
        <v>210.72</v>
      </c>
      <c r="AK30" s="2">
        <v>232.77</v>
      </c>
      <c r="AL30" s="2">
        <v>244.55</v>
      </c>
      <c r="AM30" s="2">
        <v>270.11</v>
      </c>
      <c r="AN30" s="2">
        <v>266.45999999999998</v>
      </c>
      <c r="AO30" s="2">
        <v>244.42</v>
      </c>
      <c r="AP30" s="2">
        <v>238.73</v>
      </c>
      <c r="AQ30" s="2">
        <v>214.3</v>
      </c>
      <c r="AR30" s="2">
        <v>210.76</v>
      </c>
      <c r="AS30" s="2">
        <v>226.9</v>
      </c>
      <c r="AT30" s="2">
        <v>234.94</v>
      </c>
      <c r="AU30" s="2">
        <v>246.82</v>
      </c>
      <c r="AV30" s="2">
        <v>262.81</v>
      </c>
      <c r="AW30" s="2">
        <v>254.47</v>
      </c>
      <c r="AX30" s="2">
        <v>238.59</v>
      </c>
      <c r="AY30" s="2">
        <v>251.54</v>
      </c>
      <c r="AZ30" s="2">
        <v>244.49</v>
      </c>
      <c r="BA30" s="2">
        <v>244.2</v>
      </c>
      <c r="BB30" s="2">
        <v>234.53</v>
      </c>
      <c r="BC30" s="2">
        <v>222.62</v>
      </c>
      <c r="BD30" s="2">
        <v>226</v>
      </c>
      <c r="BE30" s="2">
        <v>249.3</v>
      </c>
      <c r="BF30" s="2">
        <v>223</v>
      </c>
      <c r="BG30" s="2">
        <v>226</v>
      </c>
      <c r="BH30" s="2">
        <v>232</v>
      </c>
      <c r="BI30" s="2">
        <v>239.9</v>
      </c>
      <c r="BJ30" s="2">
        <v>233.74</v>
      </c>
      <c r="BK30" s="2">
        <v>195.8</v>
      </c>
      <c r="BL30" s="2">
        <v>229.35</v>
      </c>
      <c r="BM30" s="2">
        <v>265.85000000000002</v>
      </c>
      <c r="BN30" s="2">
        <v>252.15</v>
      </c>
      <c r="BO30" s="2">
        <v>256.5</v>
      </c>
      <c r="BP30" s="2">
        <v>234</v>
      </c>
      <c r="BQ30" s="2">
        <v>232</v>
      </c>
      <c r="BR30" s="2">
        <v>236.7</v>
      </c>
      <c r="BS30" s="2">
        <v>245.1</v>
      </c>
      <c r="BT30" s="2">
        <v>242.95</v>
      </c>
      <c r="BU30" s="2">
        <v>258.10000000000002</v>
      </c>
      <c r="BV30" s="2">
        <v>265</v>
      </c>
      <c r="BW30" s="2">
        <v>253.25</v>
      </c>
      <c r="BX30" s="2">
        <v>272.45</v>
      </c>
      <c r="BY30" s="2">
        <v>287.60000000000002</v>
      </c>
      <c r="BZ30" s="2">
        <v>305.2</v>
      </c>
      <c r="CA30" s="2">
        <v>351</v>
      </c>
      <c r="CB30" s="2">
        <v>316</v>
      </c>
      <c r="CC30" s="2">
        <v>330</v>
      </c>
      <c r="CD30" s="2">
        <v>325.5</v>
      </c>
      <c r="CE30" s="2">
        <v>344.7</v>
      </c>
      <c r="CF30" s="2">
        <v>342.8</v>
      </c>
      <c r="CG30" s="2">
        <v>347.65</v>
      </c>
      <c r="CH30" s="2">
        <v>340.2</v>
      </c>
      <c r="CI30" s="2">
        <v>402.8</v>
      </c>
      <c r="CJ30" s="2">
        <v>400.6</v>
      </c>
      <c r="CK30" s="2">
        <v>331.1</v>
      </c>
      <c r="CL30" s="2">
        <v>323.5</v>
      </c>
      <c r="CM30" s="2">
        <v>317.25</v>
      </c>
      <c r="CN30" s="2">
        <v>301.55</v>
      </c>
      <c r="CO30" s="2">
        <v>323</v>
      </c>
      <c r="CP30" s="2">
        <v>311.3</v>
      </c>
      <c r="CQ30" s="2">
        <v>304</v>
      </c>
      <c r="CR30" s="2">
        <v>318.95</v>
      </c>
      <c r="CS30" s="2">
        <v>318.7</v>
      </c>
      <c r="CT30" s="2">
        <v>293.60000000000002</v>
      </c>
      <c r="CU30" s="2">
        <v>291.5</v>
      </c>
      <c r="CV30" s="2">
        <v>343.2</v>
      </c>
      <c r="CW30" s="2">
        <v>330.5</v>
      </c>
      <c r="CX30" s="2">
        <v>313.89999999999998</v>
      </c>
      <c r="CY30" s="2">
        <v>383</v>
      </c>
      <c r="CZ30" s="2">
        <v>385.3</v>
      </c>
      <c r="DA30" s="2">
        <v>396.15</v>
      </c>
      <c r="DB30" s="2">
        <v>419</v>
      </c>
      <c r="DC30" s="2">
        <v>435.7</v>
      </c>
      <c r="DD30" s="2">
        <v>493</v>
      </c>
      <c r="DE30" s="2">
        <v>460.45</v>
      </c>
      <c r="DF30" s="2">
        <v>423.1</v>
      </c>
      <c r="DG30" s="2">
        <v>432.5</v>
      </c>
      <c r="DH30" s="2">
        <v>411.25</v>
      </c>
      <c r="DI30" s="2">
        <v>398.8</v>
      </c>
      <c r="DJ30" s="2">
        <v>412</v>
      </c>
      <c r="DK30" s="2">
        <v>428.8</v>
      </c>
      <c r="DL30" s="2">
        <v>433</v>
      </c>
      <c r="DM30" s="2">
        <v>414.5</v>
      </c>
      <c r="DN30" s="2">
        <v>421.95</v>
      </c>
      <c r="DO30" s="2">
        <v>406.95</v>
      </c>
      <c r="DP30" s="2">
        <v>419.3</v>
      </c>
      <c r="DQ30" s="2">
        <v>426</v>
      </c>
      <c r="DR30" s="2">
        <v>441</v>
      </c>
      <c r="DS30" s="2">
        <v>449.7</v>
      </c>
    </row>
    <row r="31" spans="1:123" x14ac:dyDescent="0.2">
      <c r="A31" t="s">
        <v>58</v>
      </c>
      <c r="B31" t="s">
        <v>59</v>
      </c>
      <c r="C31" s="4">
        <v>23.847000000000001</v>
      </c>
      <c r="D31" s="2">
        <v>27.155999999999999</v>
      </c>
      <c r="E31" s="2">
        <v>26.96</v>
      </c>
      <c r="F31" s="2">
        <v>29.895</v>
      </c>
      <c r="G31" s="2">
        <v>30.007999999999999</v>
      </c>
      <c r="H31" s="2">
        <v>28.648</v>
      </c>
      <c r="I31" s="2">
        <v>26.082000000000001</v>
      </c>
      <c r="J31" s="2">
        <v>26.088999999999999</v>
      </c>
      <c r="K31" s="2">
        <v>26.07</v>
      </c>
      <c r="L31" s="2">
        <v>27.669</v>
      </c>
      <c r="M31" s="2">
        <v>27.190999999999999</v>
      </c>
      <c r="N31" s="2">
        <v>26.3</v>
      </c>
      <c r="O31" s="2">
        <v>27.236000000000001</v>
      </c>
      <c r="P31" s="2">
        <v>27.901</v>
      </c>
      <c r="Q31" s="2">
        <v>29.872</v>
      </c>
      <c r="R31" s="2">
        <v>34.011000000000003</v>
      </c>
      <c r="S31" s="2">
        <v>31.748999999999999</v>
      </c>
      <c r="T31" s="2">
        <v>31.55</v>
      </c>
      <c r="U31" s="2">
        <v>31.199000000000002</v>
      </c>
      <c r="V31" s="2">
        <v>32.85</v>
      </c>
      <c r="W31" s="2">
        <v>25.782</v>
      </c>
      <c r="X31" s="2">
        <v>20.513000000000002</v>
      </c>
      <c r="Y31" s="2">
        <v>23.733000000000001</v>
      </c>
      <c r="Z31" s="2">
        <v>26.388000000000002</v>
      </c>
      <c r="AA31" s="2">
        <v>23.414000000000001</v>
      </c>
      <c r="AB31" s="2">
        <v>25.85</v>
      </c>
      <c r="AC31" s="2">
        <v>28.152000000000001</v>
      </c>
      <c r="AD31" s="2">
        <v>25.707999999999998</v>
      </c>
      <c r="AE31" s="2">
        <v>24.300999999999998</v>
      </c>
      <c r="AF31" s="2">
        <v>23.991</v>
      </c>
      <c r="AG31" s="2">
        <v>24.689</v>
      </c>
      <c r="AH31" s="2">
        <v>26.545000000000002</v>
      </c>
      <c r="AI31" s="2">
        <v>26.15</v>
      </c>
      <c r="AJ31" s="2">
        <v>24.331</v>
      </c>
      <c r="AK31" s="2">
        <v>23.594999999999999</v>
      </c>
      <c r="AL31" s="2">
        <v>24.481999999999999</v>
      </c>
      <c r="AM31" s="2">
        <v>25.422999999999998</v>
      </c>
      <c r="AN31" s="2">
        <v>26.43</v>
      </c>
      <c r="AO31" s="2">
        <v>26.635000000000002</v>
      </c>
      <c r="AP31" s="2">
        <v>25.559000000000001</v>
      </c>
      <c r="AQ31" s="2">
        <v>26.456</v>
      </c>
      <c r="AR31" s="2">
        <v>26.8</v>
      </c>
      <c r="AS31" s="2">
        <v>28.184000000000001</v>
      </c>
      <c r="AT31" s="2">
        <v>29.798999999999999</v>
      </c>
      <c r="AU31" s="2">
        <v>30.204999999999998</v>
      </c>
      <c r="AV31" s="2">
        <v>34.200000000000003</v>
      </c>
      <c r="AW31" s="2">
        <v>35.731999999999999</v>
      </c>
      <c r="AX31" s="2">
        <v>39.1</v>
      </c>
      <c r="AY31" s="2">
        <v>44.72</v>
      </c>
      <c r="AZ31" s="2">
        <v>41.5</v>
      </c>
      <c r="BA31" s="2">
        <v>41</v>
      </c>
      <c r="BB31" s="2">
        <v>35.700000000000003</v>
      </c>
      <c r="BC31" s="2">
        <v>37.125</v>
      </c>
      <c r="BD31" s="2">
        <v>43.39</v>
      </c>
      <c r="BE31" s="2">
        <v>45.6</v>
      </c>
      <c r="BF31" s="2">
        <v>39.4</v>
      </c>
      <c r="BG31" s="2">
        <v>37.719000000000001</v>
      </c>
      <c r="BH31" s="2">
        <v>13.13</v>
      </c>
      <c r="BI31" s="2">
        <v>15.95</v>
      </c>
      <c r="BJ31" s="2">
        <v>12.86</v>
      </c>
      <c r="BK31" s="2">
        <v>11.4</v>
      </c>
      <c r="BL31" s="2">
        <v>13.33</v>
      </c>
      <c r="BM31" s="2">
        <v>18.32</v>
      </c>
      <c r="BN31" s="2">
        <v>17.899999999999999</v>
      </c>
      <c r="BO31" s="2">
        <v>15.96</v>
      </c>
      <c r="BP31" s="2">
        <v>16.899999999999999</v>
      </c>
      <c r="BQ31" s="2">
        <v>19.84</v>
      </c>
      <c r="BR31" s="2">
        <v>21.09</v>
      </c>
      <c r="BS31" s="2">
        <v>20.14</v>
      </c>
      <c r="BT31" s="2">
        <v>18.399999999999999</v>
      </c>
      <c r="BU31" s="2">
        <v>17.66</v>
      </c>
      <c r="BV31" s="2">
        <v>17.655000000000001</v>
      </c>
      <c r="BW31" s="2">
        <v>17.649999999999999</v>
      </c>
      <c r="BX31" s="2">
        <v>17.739999999999998</v>
      </c>
      <c r="BY31" s="2">
        <v>17.324999999999999</v>
      </c>
      <c r="BZ31" s="2">
        <v>17.5</v>
      </c>
      <c r="CA31" s="2">
        <v>19.45</v>
      </c>
      <c r="CB31" s="2">
        <v>20.99</v>
      </c>
      <c r="CC31" s="2">
        <v>20.45</v>
      </c>
      <c r="CD31" s="2">
        <v>23.055</v>
      </c>
      <c r="CE31" s="2">
        <v>22.7</v>
      </c>
      <c r="CF31" s="2">
        <v>20.309999999999999</v>
      </c>
      <c r="CG31" s="2">
        <v>19.274999999999999</v>
      </c>
      <c r="CH31" s="2">
        <v>21.795000000000002</v>
      </c>
      <c r="CI31" s="2">
        <v>23.17</v>
      </c>
      <c r="CJ31" s="2">
        <v>23.905000000000001</v>
      </c>
      <c r="CK31" s="2">
        <v>22.62</v>
      </c>
      <c r="CL31" s="2">
        <v>22.23</v>
      </c>
      <c r="CM31" s="2">
        <v>21.35</v>
      </c>
      <c r="CN31" s="2">
        <v>12.455</v>
      </c>
      <c r="CO31" s="2">
        <v>12.13</v>
      </c>
      <c r="CP31" s="2">
        <v>12</v>
      </c>
      <c r="CQ31" s="2">
        <v>11.75</v>
      </c>
      <c r="CR31" s="2">
        <v>13.36</v>
      </c>
      <c r="CS31" s="2">
        <v>13.17</v>
      </c>
      <c r="CT31" s="2">
        <v>10.664999999999999</v>
      </c>
      <c r="CU31" s="2">
        <v>12.09</v>
      </c>
      <c r="CV31" s="2">
        <v>12.2</v>
      </c>
      <c r="CW31" s="2">
        <v>12.09</v>
      </c>
      <c r="CX31" s="2">
        <v>11.85</v>
      </c>
      <c r="CY31" s="2">
        <v>11.23</v>
      </c>
      <c r="CZ31" s="2">
        <v>10.414999999999999</v>
      </c>
      <c r="DA31" s="2">
        <v>8.81</v>
      </c>
      <c r="DB31" s="2">
        <v>9.07</v>
      </c>
      <c r="DC31" s="2">
        <v>8.2899999999999991</v>
      </c>
      <c r="DD31" s="2">
        <v>8.6999999999999993</v>
      </c>
      <c r="DE31" s="2">
        <v>7.8</v>
      </c>
      <c r="DF31" s="2">
        <v>8.5689999999999991</v>
      </c>
      <c r="DG31" s="2">
        <v>7.9989999999999997</v>
      </c>
      <c r="DH31" s="2">
        <v>9.61</v>
      </c>
      <c r="DI31" s="2">
        <v>9.9190000000000005</v>
      </c>
      <c r="DJ31" s="2">
        <v>9.5419999999999998</v>
      </c>
      <c r="DK31" s="2">
        <v>8.8209999999999997</v>
      </c>
      <c r="DL31" s="2">
        <v>9.02</v>
      </c>
      <c r="DM31" s="2">
        <v>9.8729999999999993</v>
      </c>
      <c r="DN31" s="2">
        <v>12.087999999999999</v>
      </c>
      <c r="DO31" s="2">
        <v>11.63</v>
      </c>
      <c r="DP31" s="2">
        <v>12.68</v>
      </c>
      <c r="DQ31" s="2">
        <v>14.568</v>
      </c>
      <c r="DR31" s="2">
        <v>15</v>
      </c>
      <c r="DS31" s="2">
        <v>15.236000000000001</v>
      </c>
    </row>
    <row r="32" spans="1:123" x14ac:dyDescent="0.2">
      <c r="A32" t="s">
        <v>60</v>
      </c>
      <c r="B32" t="s">
        <v>61</v>
      </c>
      <c r="C32" s="4">
        <v>25.204000000000001</v>
      </c>
      <c r="D32" s="2">
        <v>28.988</v>
      </c>
      <c r="E32" s="2">
        <v>29.298999999999999</v>
      </c>
      <c r="F32" s="2">
        <v>33.008000000000003</v>
      </c>
      <c r="G32" s="2">
        <v>28.85</v>
      </c>
      <c r="H32" s="2">
        <v>24.201000000000001</v>
      </c>
      <c r="I32" s="2">
        <v>22.678999999999998</v>
      </c>
      <c r="J32" s="2">
        <v>22.013000000000002</v>
      </c>
      <c r="K32" s="2">
        <v>23</v>
      </c>
      <c r="L32" s="2">
        <v>23.646000000000001</v>
      </c>
      <c r="M32" s="2">
        <v>27.154</v>
      </c>
      <c r="N32" s="2">
        <v>26.04</v>
      </c>
      <c r="O32" s="2">
        <v>25.998000000000001</v>
      </c>
      <c r="P32" s="2">
        <v>26.57</v>
      </c>
      <c r="Q32" s="2">
        <v>26.361999999999998</v>
      </c>
      <c r="R32" s="2">
        <v>24.166</v>
      </c>
      <c r="S32" s="2">
        <v>22.594000000000001</v>
      </c>
      <c r="T32" s="2">
        <v>19.518000000000001</v>
      </c>
      <c r="U32" s="2">
        <v>16.960999999999999</v>
      </c>
      <c r="V32" s="2">
        <v>18</v>
      </c>
      <c r="W32" s="2">
        <v>15.619</v>
      </c>
      <c r="X32" s="2">
        <v>12.978</v>
      </c>
      <c r="Y32" s="2">
        <v>12.548999999999999</v>
      </c>
      <c r="Z32" s="2">
        <v>11.842000000000001</v>
      </c>
      <c r="AA32" s="2">
        <v>9.9</v>
      </c>
      <c r="AB32" s="2">
        <v>10.959</v>
      </c>
      <c r="AC32" s="2">
        <v>10.94</v>
      </c>
      <c r="AD32" s="2">
        <v>10.489000000000001</v>
      </c>
      <c r="AE32" s="2">
        <v>9.5310000000000006</v>
      </c>
      <c r="AF32" s="2">
        <v>7.1790000000000003</v>
      </c>
      <c r="AG32" s="2">
        <v>6.6</v>
      </c>
      <c r="AH32" s="2">
        <v>5.9939999999999998</v>
      </c>
      <c r="AI32" s="2">
        <v>5.99</v>
      </c>
      <c r="AJ32" s="2">
        <v>6.9260000000000002</v>
      </c>
      <c r="AK32" s="2">
        <v>6.5759999999999996</v>
      </c>
      <c r="AL32" s="2">
        <v>6.8979999999999997</v>
      </c>
      <c r="AM32" s="2">
        <v>6.5449999999999999</v>
      </c>
      <c r="AN32" s="2">
        <v>6.3280000000000003</v>
      </c>
      <c r="AO32" s="2">
        <v>6.1989999999999998</v>
      </c>
      <c r="AP32" s="2">
        <v>5.9359999999999999</v>
      </c>
      <c r="AQ32" s="2">
        <v>4.7009999999999996</v>
      </c>
      <c r="AR32" s="2">
        <v>4.7</v>
      </c>
      <c r="AS32" s="2">
        <v>4.5750000000000002</v>
      </c>
      <c r="AT32" s="2">
        <v>4.6899999999999995</v>
      </c>
      <c r="AU32" s="2">
        <v>4.3879999999999999</v>
      </c>
      <c r="AV32" s="2">
        <v>3.2370000000000001</v>
      </c>
      <c r="AW32" s="2">
        <v>2.91</v>
      </c>
      <c r="AX32" s="2">
        <v>2.33</v>
      </c>
      <c r="AY32" s="2">
        <v>2.33</v>
      </c>
      <c r="AZ32" s="2">
        <v>2.629</v>
      </c>
      <c r="BA32" s="2">
        <v>2.4460000000000002</v>
      </c>
      <c r="BB32" s="2">
        <v>2.2439999999999998</v>
      </c>
      <c r="BC32" s="2">
        <v>2.5720000000000001</v>
      </c>
      <c r="BD32" s="2">
        <v>2.8769999999999998</v>
      </c>
      <c r="BE32" s="2">
        <v>2.8679999999999999</v>
      </c>
      <c r="BF32" s="2">
        <v>2.7429999999999999</v>
      </c>
      <c r="BG32" s="2">
        <v>2.7069999999999999</v>
      </c>
      <c r="BH32" s="2">
        <v>2.4329999999999998</v>
      </c>
      <c r="BI32" s="2">
        <v>2.3849999999999998</v>
      </c>
      <c r="BJ32" s="2">
        <v>2.17</v>
      </c>
      <c r="BK32" s="2">
        <v>1.75</v>
      </c>
      <c r="BL32" s="2">
        <v>1.895</v>
      </c>
      <c r="BM32" s="2">
        <v>2.2800000000000002</v>
      </c>
      <c r="BN32" s="2">
        <v>2.25</v>
      </c>
      <c r="BO32" s="2">
        <v>2.3449999999999998</v>
      </c>
      <c r="BP32" s="2">
        <v>2.2949999999999999</v>
      </c>
      <c r="BQ32" s="2">
        <v>2.9</v>
      </c>
      <c r="BR32" s="2">
        <v>2.4</v>
      </c>
      <c r="BS32" s="2">
        <v>2.54</v>
      </c>
      <c r="BT32" s="2">
        <v>2.625</v>
      </c>
      <c r="BU32" s="2">
        <v>2.585</v>
      </c>
      <c r="BV32" s="2">
        <v>2.5049999999999999</v>
      </c>
      <c r="BW32" s="2">
        <v>2.2800000000000002</v>
      </c>
      <c r="BX32" s="2">
        <v>2.21</v>
      </c>
      <c r="BY32" s="2">
        <v>2.31</v>
      </c>
      <c r="BZ32" s="2">
        <v>3.145</v>
      </c>
      <c r="CA32" s="2">
        <v>3.0649999999999999</v>
      </c>
      <c r="CB32" s="2">
        <v>2.95</v>
      </c>
      <c r="CC32" s="2">
        <v>2.895</v>
      </c>
      <c r="CD32" s="2">
        <v>3.9699999999999998</v>
      </c>
      <c r="CE32" s="2">
        <v>5.4</v>
      </c>
      <c r="CF32" s="2">
        <v>5.4749999999999996</v>
      </c>
      <c r="CG32" s="2">
        <v>5.3650000000000002</v>
      </c>
      <c r="CH32" s="2">
        <v>4.95</v>
      </c>
      <c r="CI32" s="2">
        <v>5.5049999999999999</v>
      </c>
      <c r="CJ32" s="2">
        <v>5.47</v>
      </c>
      <c r="CK32" s="2">
        <v>5.12</v>
      </c>
      <c r="CL32" s="2">
        <v>5.0149999999999997</v>
      </c>
      <c r="CM32" s="2">
        <v>5.1749999999999998</v>
      </c>
      <c r="CN32" s="2">
        <v>4.125</v>
      </c>
      <c r="CO32" s="2">
        <v>4.51</v>
      </c>
      <c r="CP32" s="2">
        <v>4.7699999999999996</v>
      </c>
      <c r="CQ32" s="2">
        <v>6.1449999999999996</v>
      </c>
      <c r="CR32" s="2">
        <v>5.585</v>
      </c>
      <c r="CS32" s="2">
        <v>5.2450000000000001</v>
      </c>
      <c r="CT32" s="2">
        <v>5.16</v>
      </c>
      <c r="CU32" s="2">
        <v>4.8</v>
      </c>
      <c r="CV32" s="2">
        <v>5.1849999999999996</v>
      </c>
      <c r="CW32" s="2">
        <v>5.65</v>
      </c>
      <c r="CX32" s="2">
        <v>5.665</v>
      </c>
      <c r="CY32" s="2">
        <v>5.8449999999999998</v>
      </c>
      <c r="CZ32" s="2">
        <v>5.62</v>
      </c>
      <c r="DA32" s="2">
        <v>5.7949999999999999</v>
      </c>
      <c r="DB32" s="2">
        <v>5.82</v>
      </c>
      <c r="DC32" s="2">
        <v>5.9249999999999998</v>
      </c>
      <c r="DD32" s="2">
        <v>6.3</v>
      </c>
      <c r="DE32" s="2">
        <v>5.78</v>
      </c>
      <c r="DF32" s="2">
        <v>5.71</v>
      </c>
      <c r="DG32" s="2">
        <v>5.29</v>
      </c>
      <c r="DH32" s="2">
        <v>5.77</v>
      </c>
      <c r="DI32" s="2">
        <v>5.71</v>
      </c>
      <c r="DJ32" s="2">
        <v>5.9399999999999995</v>
      </c>
      <c r="DK32" s="2">
        <v>5.79</v>
      </c>
      <c r="DL32" s="2">
        <v>5.78</v>
      </c>
      <c r="DM32" s="2">
        <v>5.73</v>
      </c>
      <c r="DN32" s="2">
        <v>5.9</v>
      </c>
      <c r="DO32" s="2">
        <v>5.72</v>
      </c>
      <c r="DP32" s="2">
        <v>6.85</v>
      </c>
      <c r="DQ32" s="2">
        <v>7.09</v>
      </c>
      <c r="DR32" s="2">
        <v>6.95</v>
      </c>
      <c r="DS32" s="2">
        <v>7.04</v>
      </c>
    </row>
    <row r="33" spans="1:123" x14ac:dyDescent="0.2">
      <c r="A33" t="s">
        <v>62</v>
      </c>
      <c r="B33" t="s">
        <v>63</v>
      </c>
      <c r="C33" s="4">
        <v>0.105</v>
      </c>
      <c r="D33" s="2">
        <v>0.11799999999999999</v>
      </c>
      <c r="E33" s="2">
        <v>0.13600000000000001</v>
      </c>
      <c r="F33" s="2">
        <v>0.14599999999999999</v>
      </c>
      <c r="G33" s="2">
        <v>0.14299999999999999</v>
      </c>
      <c r="H33" s="2">
        <v>0.128</v>
      </c>
      <c r="I33" s="2">
        <v>0.123</v>
      </c>
      <c r="J33" s="2">
        <v>0.127</v>
      </c>
      <c r="K33" s="2">
        <v>0.14299999999999999</v>
      </c>
      <c r="L33" s="2">
        <v>0.16700000000000001</v>
      </c>
      <c r="M33" s="2">
        <v>0.182</v>
      </c>
      <c r="N33" s="2">
        <v>0.42</v>
      </c>
      <c r="O33" s="2">
        <v>0.33700000000000002</v>
      </c>
      <c r="P33" s="2">
        <v>0.34399999999999997</v>
      </c>
      <c r="Q33" s="2">
        <v>0.29199999999999998</v>
      </c>
      <c r="R33" s="2">
        <v>0.26550000000000001</v>
      </c>
      <c r="S33" s="2">
        <v>0.29025000000000001</v>
      </c>
      <c r="T33" s="2">
        <v>0.27800000000000002</v>
      </c>
      <c r="U33" s="2">
        <v>0.28899999999999998</v>
      </c>
      <c r="V33" s="2">
        <v>0.32900000000000001</v>
      </c>
      <c r="W33" s="2">
        <v>0.37</v>
      </c>
      <c r="X33" s="2">
        <v>0.35</v>
      </c>
      <c r="Y33" s="2">
        <v>0.36393999999999999</v>
      </c>
      <c r="Z33" s="2">
        <v>0.31524999999999997</v>
      </c>
      <c r="AA33" s="2">
        <v>0.33900000000000002</v>
      </c>
      <c r="AB33" s="2">
        <v>0.39330999999999999</v>
      </c>
      <c r="AC33" s="2">
        <v>0.44</v>
      </c>
      <c r="AD33" s="2">
        <v>0.48205999999999999</v>
      </c>
      <c r="AE33" s="2">
        <v>0.375</v>
      </c>
      <c r="AF33" s="2">
        <v>0.34905999999999998</v>
      </c>
      <c r="AG33" s="2">
        <v>0.35899999999999999</v>
      </c>
      <c r="AH33" s="2">
        <v>0.38518999999999998</v>
      </c>
      <c r="AI33" s="2">
        <v>0.36199999999999999</v>
      </c>
      <c r="AJ33" s="2">
        <v>0.37837999999999999</v>
      </c>
      <c r="AK33" s="2">
        <v>0.378</v>
      </c>
      <c r="AL33" s="2">
        <v>0.36399999999999999</v>
      </c>
      <c r="AM33" s="2">
        <v>0.38</v>
      </c>
      <c r="AN33" s="2">
        <v>0.39200000000000002</v>
      </c>
      <c r="AO33" s="2">
        <v>0.36399999999999999</v>
      </c>
      <c r="AP33" s="2">
        <v>0.32544000000000001</v>
      </c>
      <c r="AQ33" s="2">
        <v>0.33600000000000002</v>
      </c>
      <c r="AR33" s="2">
        <v>0.31119000000000002</v>
      </c>
      <c r="AS33" s="2">
        <v>0.37824999999999998</v>
      </c>
      <c r="AT33" s="2">
        <v>0.34638000000000002</v>
      </c>
      <c r="AU33" s="2">
        <v>0.34949999999999998</v>
      </c>
      <c r="AV33" s="2">
        <v>0.3</v>
      </c>
      <c r="AW33" s="2">
        <v>0.3</v>
      </c>
      <c r="AX33" s="2">
        <v>0.3</v>
      </c>
      <c r="AY33" s="2">
        <v>0.30469000000000002</v>
      </c>
      <c r="AZ33" s="2">
        <v>0.31225000000000003</v>
      </c>
      <c r="BA33" s="2">
        <v>0.30031000000000002</v>
      </c>
      <c r="BB33" s="2">
        <v>0.25006</v>
      </c>
      <c r="BC33" s="2">
        <v>0.32324999999999998</v>
      </c>
      <c r="BD33" s="2">
        <v>0.27312999999999998</v>
      </c>
      <c r="BE33" s="2">
        <v>0.44144</v>
      </c>
      <c r="BF33" s="2">
        <v>0.33</v>
      </c>
      <c r="BG33" s="2">
        <v>0.314</v>
      </c>
      <c r="BH33" s="2">
        <v>0.33900000000000002</v>
      </c>
      <c r="BI33" s="2">
        <v>0.33</v>
      </c>
      <c r="BJ33" s="2">
        <v>0.314</v>
      </c>
      <c r="BK33" s="2">
        <v>0.41899999999999998</v>
      </c>
      <c r="BL33" s="2">
        <v>0.32600000000000001</v>
      </c>
      <c r="BM33" s="2">
        <v>0.313</v>
      </c>
      <c r="BN33" s="2">
        <v>0.32</v>
      </c>
      <c r="BO33" s="2">
        <v>0.3</v>
      </c>
      <c r="BP33" s="2">
        <v>0.31</v>
      </c>
      <c r="BQ33" s="2">
        <v>0.30399999999999999</v>
      </c>
      <c r="BR33" s="2">
        <v>0.314</v>
      </c>
      <c r="BS33" s="2">
        <v>0.28199999999999997</v>
      </c>
      <c r="BT33" s="2">
        <v>0.33100000000000002</v>
      </c>
      <c r="BU33" s="2">
        <v>0.34</v>
      </c>
      <c r="BV33" s="2">
        <v>0.31</v>
      </c>
      <c r="BW33" s="2">
        <v>0.37</v>
      </c>
      <c r="BX33" s="2">
        <v>0.378</v>
      </c>
      <c r="BY33" s="2">
        <v>0.378</v>
      </c>
      <c r="BZ33" s="2">
        <v>0.36799999999999999</v>
      </c>
      <c r="CA33" s="2">
        <v>0.40400000000000003</v>
      </c>
      <c r="CB33" s="2">
        <v>0.41599999999999998</v>
      </c>
      <c r="CC33" s="2">
        <v>0.313</v>
      </c>
      <c r="CD33" s="2">
        <v>0.32300000000000001</v>
      </c>
      <c r="CE33" s="2">
        <v>0.312</v>
      </c>
      <c r="CF33" s="2">
        <v>0.31</v>
      </c>
      <c r="CG33" s="2">
        <v>0.29399999999999998</v>
      </c>
      <c r="CH33" s="2">
        <v>0.28499999999999998</v>
      </c>
      <c r="CI33" s="2">
        <v>0.28699999999999998</v>
      </c>
      <c r="CJ33" s="2">
        <v>0.32500000000000001</v>
      </c>
      <c r="CK33" s="2">
        <v>0.31</v>
      </c>
      <c r="CL33" s="2">
        <v>0.307</v>
      </c>
      <c r="CM33" s="2">
        <v>0.29299999999999998</v>
      </c>
      <c r="CN33" s="2">
        <v>0.26700000000000002</v>
      </c>
      <c r="CO33" s="2">
        <v>0.41599999999999998</v>
      </c>
      <c r="CP33" s="2">
        <v>0.28100000000000003</v>
      </c>
      <c r="CQ33" s="2">
        <v>0.29799999999999999</v>
      </c>
      <c r="CR33" s="2">
        <v>0.3</v>
      </c>
      <c r="CS33" s="2">
        <v>0.27800000000000002</v>
      </c>
      <c r="CT33" s="2">
        <v>0.25700000000000001</v>
      </c>
      <c r="CU33" s="2">
        <v>0.34200000000000003</v>
      </c>
      <c r="CV33" s="2">
        <v>0.33</v>
      </c>
      <c r="CW33" s="2">
        <v>0.34300000000000003</v>
      </c>
      <c r="CX33" s="2">
        <v>0.34699999999999998</v>
      </c>
      <c r="CY33" s="2">
        <v>0.32500000000000001</v>
      </c>
      <c r="CZ33" s="2">
        <v>0.3</v>
      </c>
      <c r="DA33" s="2">
        <v>0.35499999999999998</v>
      </c>
      <c r="DB33" s="2">
        <v>0.314</v>
      </c>
      <c r="DC33" s="2">
        <v>0.312</v>
      </c>
      <c r="DD33" s="2">
        <v>0.38600000000000001</v>
      </c>
      <c r="DE33" s="2">
        <v>0.34799999999999998</v>
      </c>
      <c r="DF33" s="2">
        <v>0.33600000000000002</v>
      </c>
      <c r="DG33" s="2">
        <v>0.39800000000000002</v>
      </c>
      <c r="DH33" s="2">
        <v>0.38</v>
      </c>
      <c r="DI33" s="2">
        <v>0.35</v>
      </c>
      <c r="DJ33" s="2">
        <v>0.34</v>
      </c>
      <c r="DK33" s="2">
        <v>0.35</v>
      </c>
      <c r="DL33" s="2">
        <v>0.33500000000000002</v>
      </c>
      <c r="DM33" s="2">
        <v>0.32</v>
      </c>
      <c r="DN33" s="2">
        <v>0.32500000000000001</v>
      </c>
      <c r="DO33" s="2">
        <v>0.315</v>
      </c>
      <c r="DP33" s="2">
        <v>0.33</v>
      </c>
      <c r="DQ33" s="2">
        <v>0.33</v>
      </c>
      <c r="DR33" s="2">
        <v>0.34</v>
      </c>
      <c r="DS33" s="2">
        <v>0.34499999999999997</v>
      </c>
    </row>
    <row r="34" spans="1:123" x14ac:dyDescent="0.2">
      <c r="A34" t="s">
        <v>64</v>
      </c>
      <c r="B34" t="s">
        <v>65</v>
      </c>
      <c r="C34" s="4">
        <v>0.497</v>
      </c>
      <c r="D34" s="2">
        <v>0.625</v>
      </c>
      <c r="E34" s="2">
        <v>0.65</v>
      </c>
      <c r="F34" s="2">
        <v>0.69399999999999995</v>
      </c>
      <c r="G34" s="2">
        <v>0.751</v>
      </c>
      <c r="H34" s="2">
        <v>0.63900000000000001</v>
      </c>
      <c r="I34" s="2">
        <v>0.60899999999999999</v>
      </c>
      <c r="J34" s="2">
        <v>0.55500000000000005</v>
      </c>
      <c r="K34" s="2">
        <v>0.56100000000000005</v>
      </c>
      <c r="L34" s="2">
        <v>0.59</v>
      </c>
      <c r="M34" s="2">
        <v>0.56599999999999995</v>
      </c>
      <c r="N34" s="2">
        <v>0.56599999999999995</v>
      </c>
      <c r="O34" s="2">
        <v>0.64100000000000001</v>
      </c>
      <c r="P34" s="2">
        <v>0.64400000000000002</v>
      </c>
      <c r="Q34" s="2">
        <v>0.64300000000000002</v>
      </c>
      <c r="R34" s="2">
        <v>0.57320000000000004</v>
      </c>
      <c r="S34" s="2">
        <v>0.53959999999999997</v>
      </c>
      <c r="T34" s="2">
        <v>0.48530000000000001</v>
      </c>
      <c r="U34" s="2">
        <v>0.4556</v>
      </c>
      <c r="V34" s="2">
        <v>0.502</v>
      </c>
      <c r="W34" s="2">
        <v>0.45669999999999999</v>
      </c>
      <c r="X34" s="2">
        <v>0.40350000000000003</v>
      </c>
      <c r="Y34" s="2">
        <v>0.4335</v>
      </c>
      <c r="Z34" s="2">
        <v>0.42</v>
      </c>
      <c r="AA34" s="2">
        <v>0.4</v>
      </c>
      <c r="AB34" s="2">
        <v>0.44840000000000002</v>
      </c>
      <c r="AC34" s="2">
        <v>0.40639999999999998</v>
      </c>
      <c r="AD34" s="2">
        <v>0.3921</v>
      </c>
      <c r="AE34" s="2">
        <v>0.37959999999999999</v>
      </c>
      <c r="AF34" s="2">
        <v>0.29310000000000003</v>
      </c>
      <c r="AG34" s="2">
        <v>0.30880000000000002</v>
      </c>
      <c r="AH34" s="2">
        <v>0.2989</v>
      </c>
      <c r="AI34" s="2">
        <v>0.28889999999999999</v>
      </c>
      <c r="AJ34" s="2">
        <v>0.33839999999999998</v>
      </c>
      <c r="AK34" s="2">
        <v>0.30709999999999998</v>
      </c>
      <c r="AL34" s="2">
        <v>0.30830000000000002</v>
      </c>
      <c r="AM34" s="2">
        <v>0.2757</v>
      </c>
      <c r="AN34" s="2">
        <v>0.2767</v>
      </c>
      <c r="AO34" s="2">
        <v>0.22589999999999999</v>
      </c>
      <c r="AP34" s="2">
        <v>0.246</v>
      </c>
      <c r="AQ34" s="2">
        <v>0.23200000000000001</v>
      </c>
      <c r="AR34" s="2">
        <v>0.22789999999999999</v>
      </c>
      <c r="AS34" s="2">
        <v>0.2087</v>
      </c>
      <c r="AT34" s="2">
        <v>0.19220000000000001</v>
      </c>
      <c r="AU34" s="2">
        <v>0.1991</v>
      </c>
      <c r="AV34" s="2">
        <v>0.18440000000000001</v>
      </c>
      <c r="AW34" s="2">
        <v>0.18920000000000001</v>
      </c>
      <c r="AX34" s="2">
        <v>0.17100000000000001</v>
      </c>
      <c r="AY34" s="2">
        <v>0.15620000000000001</v>
      </c>
      <c r="AZ34" s="2">
        <v>0.14649999999999999</v>
      </c>
      <c r="BA34" s="2">
        <v>0.12</v>
      </c>
      <c r="BB34" s="2">
        <v>0.13</v>
      </c>
      <c r="BC34" s="2">
        <v>0.11509999999999999</v>
      </c>
      <c r="BD34" s="2">
        <v>0.1201</v>
      </c>
      <c r="BE34" s="2">
        <v>0.14000000000000001</v>
      </c>
      <c r="BF34" s="2">
        <v>0.14169999999999999</v>
      </c>
      <c r="BG34" s="2">
        <v>0.11609999999999999</v>
      </c>
      <c r="BH34" s="2">
        <v>0.14399999999999999</v>
      </c>
      <c r="BI34" s="2">
        <v>0.187</v>
      </c>
      <c r="BJ34" s="2">
        <v>0.16300000000000001</v>
      </c>
      <c r="BK34" s="2">
        <v>0.1515</v>
      </c>
      <c r="BL34" s="2">
        <v>0.16</v>
      </c>
      <c r="BM34" s="2">
        <v>0.1565</v>
      </c>
      <c r="BN34" s="2">
        <v>0.16200000000000001</v>
      </c>
      <c r="BO34" s="2">
        <v>0.182</v>
      </c>
      <c r="BP34" s="2">
        <v>0.1875</v>
      </c>
      <c r="BQ34" s="2">
        <v>0.18099999999999999</v>
      </c>
      <c r="BR34" s="2">
        <v>0.17849999999999999</v>
      </c>
      <c r="BS34" s="2">
        <v>0.17599999999999999</v>
      </c>
      <c r="BT34" s="2">
        <v>0.1845</v>
      </c>
      <c r="BU34" s="2">
        <v>0.20699999999999999</v>
      </c>
      <c r="BV34" s="2">
        <v>0.219</v>
      </c>
      <c r="BW34" s="2">
        <v>0.22</v>
      </c>
      <c r="BX34" s="2">
        <v>0.24099999999999999</v>
      </c>
      <c r="BY34" s="2">
        <v>0.251</v>
      </c>
      <c r="BZ34" s="2">
        <v>0.314</v>
      </c>
      <c r="CA34" s="2">
        <v>0.36299999999999999</v>
      </c>
      <c r="CB34" s="2">
        <v>0.38800000000000001</v>
      </c>
      <c r="CC34" s="2">
        <v>0.33800000000000002</v>
      </c>
      <c r="CD34" s="2">
        <v>0.37</v>
      </c>
      <c r="CE34" s="2">
        <v>0.36099999999999999</v>
      </c>
      <c r="CF34" s="2">
        <v>0.35</v>
      </c>
      <c r="CG34" s="2">
        <v>0.312</v>
      </c>
      <c r="CH34" s="2">
        <v>0.32600000000000001</v>
      </c>
      <c r="CI34" s="2">
        <v>0.28599999999999998</v>
      </c>
      <c r="CJ34" s="2">
        <v>0.29899999999999999</v>
      </c>
      <c r="CK34" s="2">
        <v>0.27300000000000002</v>
      </c>
      <c r="CL34" s="2">
        <v>0.29099999999999998</v>
      </c>
      <c r="CM34" s="2">
        <v>0.26400000000000001</v>
      </c>
      <c r="CN34" s="2">
        <v>0.251</v>
      </c>
      <c r="CO34" s="2">
        <v>0.23599999999999999</v>
      </c>
      <c r="CP34" s="2">
        <v>0.25700000000000001</v>
      </c>
      <c r="CQ34" s="2">
        <v>0.28499999999999998</v>
      </c>
      <c r="CR34" s="2">
        <v>0.30599999999999999</v>
      </c>
      <c r="CS34" s="2">
        <v>0.28299999999999997</v>
      </c>
      <c r="CT34" s="2">
        <v>0.26800000000000002</v>
      </c>
      <c r="CU34" s="2">
        <v>0.26200000000000001</v>
      </c>
      <c r="CV34" s="2">
        <v>0.26300000000000001</v>
      </c>
      <c r="CW34" s="2">
        <v>0.23200000000000001</v>
      </c>
      <c r="CX34" s="2">
        <v>0.224</v>
      </c>
      <c r="CY34" s="2">
        <v>0.20599999999999999</v>
      </c>
      <c r="CZ34" s="2">
        <v>0.19700000000000001</v>
      </c>
      <c r="DA34" s="2">
        <v>0.19600000000000001</v>
      </c>
      <c r="DB34" s="2">
        <v>0.23300000000000001</v>
      </c>
      <c r="DC34" s="2">
        <v>0.21199999999999999</v>
      </c>
      <c r="DD34" s="2">
        <v>0.217</v>
      </c>
      <c r="DE34" s="2">
        <v>0.23300000000000001</v>
      </c>
      <c r="DF34" s="2">
        <v>0.24399999999999999</v>
      </c>
      <c r="DG34" s="2">
        <v>0.22500000000000001</v>
      </c>
      <c r="DH34" s="2">
        <v>0.246</v>
      </c>
      <c r="DI34" s="2">
        <v>0.255</v>
      </c>
      <c r="DJ34" s="2">
        <v>0.28699999999999998</v>
      </c>
      <c r="DK34" s="2">
        <v>0.30299999999999999</v>
      </c>
      <c r="DL34" s="2">
        <v>0.28449999999999998</v>
      </c>
      <c r="DM34" s="2">
        <v>0.28949999999999998</v>
      </c>
      <c r="DN34" s="2">
        <v>0.28050000000000003</v>
      </c>
      <c r="DO34" s="2">
        <v>0.27800000000000002</v>
      </c>
      <c r="DP34" s="2">
        <v>0.32300000000000001</v>
      </c>
      <c r="DQ34" s="2">
        <v>0.28999999999999998</v>
      </c>
      <c r="DR34" s="2">
        <v>0.29449999999999998</v>
      </c>
      <c r="DS34" s="2">
        <v>0.27950000000000003</v>
      </c>
    </row>
    <row r="35" spans="1:123" x14ac:dyDescent="0.2">
      <c r="A35" t="s">
        <v>66</v>
      </c>
      <c r="B35" t="s">
        <v>67</v>
      </c>
      <c r="C35" s="4">
        <v>214.35</v>
      </c>
      <c r="D35" s="2">
        <v>154.72</v>
      </c>
      <c r="E35" s="2">
        <v>141.25</v>
      </c>
      <c r="F35" s="2">
        <v>169.68</v>
      </c>
      <c r="G35" s="2">
        <v>138.33000000000001</v>
      </c>
      <c r="H35" s="2">
        <v>87.75</v>
      </c>
      <c r="I35" s="2">
        <v>81.33</v>
      </c>
      <c r="J35" s="2">
        <v>78.77</v>
      </c>
      <c r="K35" s="2">
        <v>80.400000000000006</v>
      </c>
      <c r="L35" s="2">
        <v>108.23</v>
      </c>
      <c r="M35" s="2">
        <v>110.48</v>
      </c>
      <c r="N35" s="2">
        <v>111.18</v>
      </c>
      <c r="O35" s="2">
        <v>103.12</v>
      </c>
      <c r="P35" s="2">
        <v>104.57</v>
      </c>
      <c r="Q35" s="2">
        <v>104.62</v>
      </c>
      <c r="R35" s="2">
        <v>100.02</v>
      </c>
      <c r="S35" s="2">
        <v>90.96</v>
      </c>
      <c r="T35" s="2">
        <v>83.74</v>
      </c>
      <c r="U35" s="2">
        <v>89.2</v>
      </c>
      <c r="V35" s="2">
        <v>83.02</v>
      </c>
      <c r="W35" s="2">
        <v>62.85</v>
      </c>
      <c r="X35" s="2">
        <v>48.46</v>
      </c>
      <c r="Y35" s="2">
        <v>52.25</v>
      </c>
      <c r="Z35" s="2">
        <v>46.64</v>
      </c>
      <c r="AA35" s="2">
        <v>38.47</v>
      </c>
      <c r="AB35" s="2">
        <v>46.77</v>
      </c>
      <c r="AC35" s="2">
        <v>45.22</v>
      </c>
      <c r="AD35" s="2">
        <v>39.71</v>
      </c>
      <c r="AE35" s="2">
        <v>39.090000000000003</v>
      </c>
      <c r="AF35" s="2">
        <v>29.94</v>
      </c>
      <c r="AG35" s="2">
        <v>30.5</v>
      </c>
      <c r="AH35" s="2">
        <v>31.83</v>
      </c>
      <c r="AI35" s="2">
        <v>35.270000000000003</v>
      </c>
      <c r="AJ35" s="2">
        <v>35.93</v>
      </c>
      <c r="AK35" s="2">
        <v>32.46</v>
      </c>
      <c r="AL35" s="2">
        <v>33.11</v>
      </c>
      <c r="AM35" s="2">
        <v>32.03</v>
      </c>
      <c r="AN35" s="2">
        <v>33.700000000000003</v>
      </c>
      <c r="AO35" s="2">
        <v>29.46</v>
      </c>
      <c r="AP35" s="2">
        <v>29.34</v>
      </c>
      <c r="AQ35" s="2">
        <v>24.01</v>
      </c>
      <c r="AR35" s="2">
        <v>21.69</v>
      </c>
      <c r="AS35" s="2">
        <v>20.41</v>
      </c>
      <c r="AT35" s="2">
        <v>26.67</v>
      </c>
      <c r="AU35" s="2">
        <v>27.11</v>
      </c>
      <c r="AV35" s="2">
        <v>20.9</v>
      </c>
      <c r="AW35" s="2">
        <v>17.600000000000001</v>
      </c>
      <c r="AX35" s="2">
        <v>19.93</v>
      </c>
      <c r="AY35" s="2">
        <v>19.48</v>
      </c>
      <c r="AZ35" s="2">
        <v>17.97</v>
      </c>
      <c r="BA35" s="2">
        <v>16.78</v>
      </c>
      <c r="BB35" s="2">
        <v>14.76</v>
      </c>
      <c r="BC35" s="2">
        <v>13.76</v>
      </c>
      <c r="BD35" s="2">
        <v>14.17</v>
      </c>
      <c r="BE35" s="2">
        <v>14.23</v>
      </c>
      <c r="BF35" s="2">
        <v>12.37</v>
      </c>
      <c r="BG35" s="2">
        <v>12</v>
      </c>
      <c r="BH35" s="2">
        <v>14.15</v>
      </c>
      <c r="BI35" s="2">
        <v>14.3</v>
      </c>
      <c r="BJ35" s="2">
        <v>14.15</v>
      </c>
      <c r="BK35" s="2">
        <v>12.77</v>
      </c>
      <c r="BL35" s="2">
        <v>13.61</v>
      </c>
      <c r="BM35" s="2">
        <v>17.2</v>
      </c>
      <c r="BN35" s="2">
        <v>14.33</v>
      </c>
      <c r="BO35" s="2">
        <v>13.65</v>
      </c>
      <c r="BP35" s="2">
        <v>14.51</v>
      </c>
      <c r="BQ35" s="2">
        <v>14.74</v>
      </c>
      <c r="BR35" s="2">
        <v>13.94</v>
      </c>
      <c r="BS35" s="2">
        <v>14.15</v>
      </c>
      <c r="BT35" s="2">
        <v>13.95</v>
      </c>
      <c r="BU35" s="2">
        <v>13.95</v>
      </c>
      <c r="BV35" s="2">
        <v>16</v>
      </c>
      <c r="BW35" s="2">
        <v>15.91</v>
      </c>
      <c r="BX35" s="2">
        <v>18.84</v>
      </c>
      <c r="BY35" s="2">
        <v>16.829999999999998</v>
      </c>
      <c r="BZ35" s="2">
        <v>16.850000000000001</v>
      </c>
      <c r="CA35" s="2">
        <v>15.12</v>
      </c>
      <c r="CB35" s="2">
        <v>13.27</v>
      </c>
      <c r="CC35" s="2">
        <v>11.64</v>
      </c>
      <c r="CD35" s="2">
        <v>12.03</v>
      </c>
      <c r="CE35" s="2">
        <v>11.84</v>
      </c>
      <c r="CF35" s="2">
        <v>10.46</v>
      </c>
      <c r="CG35" s="2">
        <v>10.55</v>
      </c>
      <c r="CH35" s="2">
        <v>10.5</v>
      </c>
      <c r="CI35" s="2">
        <v>10.31</v>
      </c>
      <c r="CJ35" s="2">
        <v>10.14</v>
      </c>
      <c r="CK35" s="2">
        <v>9.0299999999999994</v>
      </c>
      <c r="CL35" s="2">
        <v>8.5</v>
      </c>
      <c r="CM35" s="2">
        <v>7.24</v>
      </c>
      <c r="CN35" s="2">
        <v>5.85</v>
      </c>
      <c r="CO35" s="2">
        <v>9.11</v>
      </c>
      <c r="CP35" s="2">
        <v>9.02</v>
      </c>
      <c r="CQ35" s="2">
        <v>9.14</v>
      </c>
      <c r="CR35" s="2">
        <v>9.08</v>
      </c>
      <c r="CS35" s="2">
        <v>8.24</v>
      </c>
      <c r="CT35" s="2">
        <v>8.68</v>
      </c>
      <c r="CU35" s="2">
        <v>8.69</v>
      </c>
      <c r="CV35" s="2">
        <v>8.32</v>
      </c>
      <c r="CW35" s="2">
        <v>8.16</v>
      </c>
      <c r="CX35" s="2">
        <v>7.48</v>
      </c>
      <c r="CY35" s="2">
        <v>7.13</v>
      </c>
      <c r="CZ35" s="2">
        <v>6.96</v>
      </c>
      <c r="DA35" s="2">
        <v>5.91</v>
      </c>
      <c r="DB35" s="2">
        <v>5.15</v>
      </c>
      <c r="DC35" s="2">
        <v>5.39</v>
      </c>
      <c r="DD35" s="2">
        <v>5.14</v>
      </c>
      <c r="DE35" s="2">
        <v>4.6100000000000003</v>
      </c>
      <c r="DF35" s="2">
        <v>4.4749999999999996</v>
      </c>
      <c r="DG35" s="2">
        <v>5.14</v>
      </c>
      <c r="DH35" s="2">
        <v>4.95</v>
      </c>
      <c r="DI35" s="2">
        <v>5.14</v>
      </c>
      <c r="DJ35" s="2">
        <v>4.9950000000000001</v>
      </c>
      <c r="DK35" s="2">
        <v>4.577</v>
      </c>
      <c r="DL35" s="2">
        <v>4.9989999999999997</v>
      </c>
      <c r="DM35" s="2">
        <v>12.25</v>
      </c>
      <c r="DN35" s="2">
        <v>12</v>
      </c>
      <c r="DO35" s="2">
        <v>11.452999999999999</v>
      </c>
      <c r="DP35" s="2">
        <v>12.282999999999999</v>
      </c>
      <c r="DQ35" s="2">
        <v>12.039</v>
      </c>
      <c r="DR35" s="2">
        <v>12.47</v>
      </c>
      <c r="DS35" s="2">
        <v>12.29</v>
      </c>
    </row>
    <row r="36" spans="1:123" x14ac:dyDescent="0.2">
      <c r="A36" t="s">
        <v>68</v>
      </c>
      <c r="B36" t="s">
        <v>69</v>
      </c>
      <c r="C36" s="4">
        <v>91.89</v>
      </c>
      <c r="D36" s="2">
        <v>94.45</v>
      </c>
      <c r="E36" s="2">
        <v>92.28</v>
      </c>
      <c r="F36" s="2">
        <v>101.25</v>
      </c>
      <c r="G36" s="2">
        <v>106.49</v>
      </c>
      <c r="H36" s="2">
        <v>93.4</v>
      </c>
      <c r="I36" s="2">
        <v>81.96</v>
      </c>
      <c r="J36" s="2">
        <v>94.13</v>
      </c>
      <c r="K36" s="2">
        <v>90.12</v>
      </c>
      <c r="L36" s="2">
        <v>109.59</v>
      </c>
      <c r="M36" s="2">
        <v>106.39</v>
      </c>
      <c r="N36" s="2">
        <v>117.52</v>
      </c>
      <c r="O36" s="2">
        <v>144.66999999999999</v>
      </c>
      <c r="P36" s="2">
        <v>128.03</v>
      </c>
      <c r="Q36" s="2">
        <v>131.80000000000001</v>
      </c>
      <c r="R36" s="2">
        <v>125.1</v>
      </c>
      <c r="S36" s="2">
        <v>106.67</v>
      </c>
      <c r="T36" s="2">
        <v>103.31</v>
      </c>
      <c r="U36" s="2">
        <v>108.36</v>
      </c>
      <c r="V36" s="2">
        <v>103.94</v>
      </c>
      <c r="W36" s="2">
        <v>87.61</v>
      </c>
      <c r="X36" s="2">
        <v>66.150000000000006</v>
      </c>
      <c r="Y36" s="2">
        <v>82.23</v>
      </c>
      <c r="Z36" s="2">
        <v>73.19</v>
      </c>
      <c r="AA36" s="2">
        <v>62.87</v>
      </c>
      <c r="AB36" s="2">
        <v>74.22</v>
      </c>
      <c r="AC36" s="2">
        <v>70.040000000000006</v>
      </c>
      <c r="AD36" s="2">
        <v>61.67</v>
      </c>
      <c r="AE36" s="2">
        <v>63.46</v>
      </c>
      <c r="AF36" s="2">
        <v>52.64</v>
      </c>
      <c r="AG36" s="2">
        <v>52.51</v>
      </c>
      <c r="AH36" s="2">
        <v>53.24</v>
      </c>
      <c r="AI36" s="2">
        <v>55.83</v>
      </c>
      <c r="AJ36" s="2">
        <v>62.07</v>
      </c>
      <c r="AK36" s="2">
        <v>58.96</v>
      </c>
      <c r="AL36" s="2">
        <v>62.35</v>
      </c>
      <c r="AM36" s="2">
        <v>61.15</v>
      </c>
      <c r="AN36" s="2">
        <v>63.43</v>
      </c>
      <c r="AO36" s="2">
        <v>58.8</v>
      </c>
      <c r="AP36" s="2">
        <v>49.03</v>
      </c>
      <c r="AQ36" s="2">
        <v>51.62</v>
      </c>
      <c r="AR36" s="2">
        <v>44.75</v>
      </c>
      <c r="AS36" s="2">
        <v>43.19</v>
      </c>
      <c r="AT36" s="2">
        <v>47.81</v>
      </c>
      <c r="AU36" s="2">
        <v>53.49</v>
      </c>
      <c r="AV36" s="2">
        <v>52.13</v>
      </c>
      <c r="AW36" s="2">
        <v>54.96</v>
      </c>
      <c r="AX36" s="2">
        <v>53.73</v>
      </c>
      <c r="AY36" s="2">
        <v>55.18</v>
      </c>
      <c r="AZ36" s="2">
        <v>51.78</v>
      </c>
      <c r="BA36" s="2">
        <v>48.28</v>
      </c>
      <c r="BB36" s="2">
        <v>44.02</v>
      </c>
      <c r="BC36" s="2">
        <v>41.04</v>
      </c>
      <c r="BD36" s="2">
        <v>47</v>
      </c>
      <c r="BE36" s="2">
        <v>47.38</v>
      </c>
      <c r="BF36" s="2">
        <v>47.5</v>
      </c>
      <c r="BG36" s="2">
        <v>53.26</v>
      </c>
      <c r="BH36" s="2">
        <v>57.62</v>
      </c>
      <c r="BI36" s="2">
        <v>55.055</v>
      </c>
      <c r="BJ36" s="2">
        <v>60.43</v>
      </c>
      <c r="BK36" s="2">
        <v>66.790000000000006</v>
      </c>
      <c r="BL36" s="2">
        <v>91.995000000000005</v>
      </c>
      <c r="BM36" s="2">
        <v>81.099999999999994</v>
      </c>
      <c r="BN36" s="2">
        <v>77.614999999999995</v>
      </c>
      <c r="BO36" s="2">
        <v>68.28</v>
      </c>
      <c r="BP36" s="2">
        <v>73</v>
      </c>
      <c r="BQ36" s="2">
        <v>74.69</v>
      </c>
      <c r="BR36" s="2">
        <v>79.22</v>
      </c>
      <c r="BS36" s="2">
        <v>80.64</v>
      </c>
      <c r="BT36" s="2">
        <v>75.06</v>
      </c>
      <c r="BU36" s="2">
        <v>78.2</v>
      </c>
      <c r="BV36" s="2">
        <v>70.08</v>
      </c>
      <c r="BW36" s="2">
        <v>62.6</v>
      </c>
      <c r="BX36" s="2">
        <v>65.5</v>
      </c>
      <c r="BY36" s="2">
        <v>73.599999999999994</v>
      </c>
      <c r="BZ36" s="2">
        <v>83.36</v>
      </c>
      <c r="CA36" s="2">
        <v>89.25</v>
      </c>
      <c r="CB36" s="2">
        <v>85.99</v>
      </c>
      <c r="CC36" s="2">
        <v>83</v>
      </c>
      <c r="CD36" s="2">
        <v>95.29</v>
      </c>
      <c r="CE36" s="2">
        <v>90</v>
      </c>
      <c r="CF36" s="2">
        <v>82.94</v>
      </c>
      <c r="CG36" s="2">
        <v>102.55</v>
      </c>
      <c r="CH36" s="2">
        <v>117.94</v>
      </c>
      <c r="CI36" s="2">
        <v>114.98</v>
      </c>
      <c r="CJ36" s="2">
        <v>118.05</v>
      </c>
      <c r="CK36" s="2">
        <v>112.65</v>
      </c>
      <c r="CL36" s="2">
        <v>113.11</v>
      </c>
      <c r="CM36" s="2">
        <v>107.75</v>
      </c>
      <c r="CN36" s="2">
        <v>115.5</v>
      </c>
      <c r="CO36" s="2">
        <v>115.65</v>
      </c>
      <c r="CP36" s="2">
        <v>125</v>
      </c>
      <c r="CQ36" s="2">
        <v>139.91999999999999</v>
      </c>
      <c r="CR36" s="2">
        <v>132.29</v>
      </c>
      <c r="CS36" s="2">
        <v>133.21</v>
      </c>
      <c r="CT36" s="2">
        <v>132.25</v>
      </c>
      <c r="CU36" s="2">
        <v>147.22</v>
      </c>
      <c r="CV36" s="2">
        <v>147</v>
      </c>
      <c r="CW36" s="2">
        <v>146.1</v>
      </c>
      <c r="CX36" s="2">
        <v>143.5</v>
      </c>
      <c r="CY36" s="2">
        <v>161.16</v>
      </c>
      <c r="CZ36" s="2">
        <v>163.15</v>
      </c>
      <c r="DA36" s="2">
        <v>151.84</v>
      </c>
      <c r="DB36" s="2">
        <v>162.4</v>
      </c>
      <c r="DC36" s="2">
        <v>165.66</v>
      </c>
      <c r="DD36" s="2">
        <v>177.9</v>
      </c>
      <c r="DE36" s="2">
        <v>160.41999999999999</v>
      </c>
      <c r="DF36" s="2">
        <v>158.36000000000001</v>
      </c>
      <c r="DG36" s="2">
        <v>157.41999999999999</v>
      </c>
      <c r="DH36" s="2">
        <v>152.02000000000001</v>
      </c>
      <c r="DI36" s="2">
        <v>158.44</v>
      </c>
      <c r="DJ36" s="2">
        <v>170.5</v>
      </c>
      <c r="DK36" s="2">
        <v>171.1</v>
      </c>
      <c r="DL36" s="2">
        <v>172.32</v>
      </c>
      <c r="DM36" s="2">
        <v>159.69999999999999</v>
      </c>
      <c r="DN36" s="2">
        <v>150.9</v>
      </c>
      <c r="DO36" s="2">
        <v>148.84</v>
      </c>
      <c r="DP36" s="2">
        <v>142.22</v>
      </c>
      <c r="DQ36" s="2">
        <v>125.04</v>
      </c>
      <c r="DR36" s="2">
        <v>129.41999999999999</v>
      </c>
      <c r="DS36" s="2">
        <v>143.72</v>
      </c>
    </row>
    <row r="37" spans="1:123" x14ac:dyDescent="0.2">
      <c r="A37" t="s">
        <v>70</v>
      </c>
      <c r="B37" t="s">
        <v>71</v>
      </c>
      <c r="C37" s="4">
        <v>1.7000000000000001E-2</v>
      </c>
      <c r="D37" s="2">
        <v>1.9E-2</v>
      </c>
      <c r="E37" s="2">
        <v>1.9E-2</v>
      </c>
      <c r="F37" s="2">
        <v>2.1000000000000001E-2</v>
      </c>
      <c r="G37" s="2">
        <v>3.1E-2</v>
      </c>
      <c r="H37" s="2">
        <v>2.5000000000000001E-2</v>
      </c>
      <c r="I37" s="2">
        <v>2.7E-2</v>
      </c>
      <c r="J37" s="2">
        <v>2.7E-2</v>
      </c>
      <c r="K37" s="2">
        <v>2.7E-2</v>
      </c>
      <c r="L37" s="2">
        <v>3.9E-2</v>
      </c>
      <c r="M37" s="2">
        <v>5.6000000000000001E-2</v>
      </c>
      <c r="N37" s="2">
        <v>0.218</v>
      </c>
      <c r="O37" s="2">
        <v>0.22700000000000001</v>
      </c>
      <c r="P37" s="2">
        <v>0.221</v>
      </c>
      <c r="Q37" s="2">
        <v>0.184</v>
      </c>
      <c r="R37" s="2">
        <v>0.13600000000000001</v>
      </c>
      <c r="S37" s="2">
        <v>0.10119</v>
      </c>
      <c r="T37" s="2">
        <v>0.11963</v>
      </c>
      <c r="U37" s="2">
        <v>0.11831</v>
      </c>
      <c r="V37" s="2">
        <v>0.12156</v>
      </c>
      <c r="W37" s="2">
        <v>0.11531</v>
      </c>
      <c r="X37" s="2">
        <v>0.11</v>
      </c>
      <c r="Y37" s="2">
        <v>0.10925</v>
      </c>
      <c r="Z37" s="2">
        <v>0.10656</v>
      </c>
      <c r="AA37" s="2">
        <v>9.4439999999999996E-2</v>
      </c>
      <c r="AB37" s="2">
        <v>0.10019</v>
      </c>
      <c r="AC37" s="2">
        <v>0.10056</v>
      </c>
      <c r="AD37" s="2">
        <v>8.8880000000000001E-2</v>
      </c>
      <c r="AE37" s="2">
        <v>7.3999999999999996E-2</v>
      </c>
      <c r="AF37" s="2">
        <v>0.06</v>
      </c>
      <c r="AG37" s="2">
        <v>8.5809999999999997E-2</v>
      </c>
      <c r="AH37" s="2">
        <v>7.1059999999999998E-2</v>
      </c>
      <c r="AI37" s="2">
        <v>6.3310000000000005E-2</v>
      </c>
      <c r="AJ37" s="2">
        <v>6.4000000000000001E-2</v>
      </c>
      <c r="AK37" s="2">
        <v>5.3379999999999997E-2</v>
      </c>
      <c r="AL37" s="2">
        <v>5.1999999999999998E-2</v>
      </c>
      <c r="AM37" s="2">
        <v>4.6809999999999997E-2</v>
      </c>
      <c r="AN37" s="2">
        <v>0.05</v>
      </c>
      <c r="AO37" s="2">
        <v>4.0939999999999997E-2</v>
      </c>
      <c r="AP37" s="2">
        <v>3.619E-2</v>
      </c>
      <c r="AQ37" s="2">
        <v>2.9559999999999999E-2</v>
      </c>
      <c r="AR37" s="2">
        <v>2.5999999999999999E-2</v>
      </c>
      <c r="AS37" s="2">
        <v>2.2249999999999999E-2</v>
      </c>
      <c r="AT37" s="2">
        <v>3.056E-2</v>
      </c>
      <c r="AU37" s="2">
        <v>2.7689999999999999E-2</v>
      </c>
      <c r="AV37" s="2">
        <v>2.1499999999999998E-2</v>
      </c>
      <c r="AW37" s="2">
        <v>2.1000000000000001E-2</v>
      </c>
      <c r="AX37" s="2">
        <v>1.9380000000000001E-2</v>
      </c>
      <c r="AY37" s="2">
        <v>1.9810000000000001E-2</v>
      </c>
      <c r="AZ37" s="2">
        <v>1.975E-2</v>
      </c>
      <c r="BA37" s="2">
        <v>1.644E-2</v>
      </c>
      <c r="BB37" s="2">
        <v>1.6809999999999999E-2</v>
      </c>
      <c r="BC37" s="2">
        <v>1.413E-2</v>
      </c>
      <c r="BD37" s="2">
        <v>1.6250000000000001E-2</v>
      </c>
      <c r="BE37" s="2">
        <v>1.525E-2</v>
      </c>
      <c r="BF37" s="2">
        <v>1.375E-2</v>
      </c>
      <c r="BG37" s="2">
        <v>1.2999999999999999E-2</v>
      </c>
      <c r="BH37" s="2">
        <v>1.1939999999999999E-2</v>
      </c>
      <c r="BI37" s="2">
        <v>1.306E-2</v>
      </c>
      <c r="BJ37" s="2">
        <v>1.9560000000000001E-2</v>
      </c>
      <c r="BK37" s="2">
        <v>6.8000000000000005E-2</v>
      </c>
      <c r="BL37" s="2">
        <v>7.7810000000000004E-2</v>
      </c>
      <c r="BM37" s="2">
        <v>6.6500000000000004E-2</v>
      </c>
      <c r="BN37" s="2">
        <v>9.4E-2</v>
      </c>
      <c r="BO37" s="2">
        <v>0.11799999999999999</v>
      </c>
      <c r="BP37" s="2">
        <v>0.1205</v>
      </c>
      <c r="BQ37" s="2">
        <v>0.19950000000000001</v>
      </c>
      <c r="BR37" s="2">
        <v>0.252</v>
      </c>
      <c r="BS37" s="2">
        <v>0.317</v>
      </c>
      <c r="BT37" s="2">
        <v>0.3745</v>
      </c>
      <c r="BU37" s="2">
        <v>0.45</v>
      </c>
      <c r="BV37" s="2">
        <v>0.4</v>
      </c>
      <c r="BW37" s="2">
        <v>0.41799999999999998</v>
      </c>
      <c r="BX37" s="2">
        <v>0.41699999999999998</v>
      </c>
      <c r="BY37" s="2">
        <v>0.37</v>
      </c>
      <c r="BZ37" s="2">
        <v>0.32</v>
      </c>
      <c r="CA37" s="2">
        <v>0.372</v>
      </c>
      <c r="CB37" s="2">
        <v>0.36799999999999999</v>
      </c>
      <c r="CC37" s="2">
        <v>0.38600000000000001</v>
      </c>
      <c r="CD37" s="2">
        <v>0.45300000000000001</v>
      </c>
      <c r="CE37" s="2">
        <v>1.21</v>
      </c>
      <c r="CF37" s="2">
        <v>1.85</v>
      </c>
      <c r="CG37" s="2">
        <v>1.841</v>
      </c>
      <c r="CH37" s="2">
        <v>1.72</v>
      </c>
      <c r="CI37" s="2">
        <v>1.55</v>
      </c>
      <c r="CJ37" s="2">
        <v>1.4370000000000001</v>
      </c>
      <c r="CK37" s="2">
        <v>0.70499999999999996</v>
      </c>
      <c r="CL37" s="2">
        <v>0.23499999999999999</v>
      </c>
      <c r="CM37" s="2">
        <v>0.3</v>
      </c>
      <c r="CN37" s="2">
        <v>0.2</v>
      </c>
      <c r="CO37" s="2">
        <v>0.22500000000000001</v>
      </c>
      <c r="CP37" s="2">
        <v>0.24</v>
      </c>
      <c r="CQ37" s="2">
        <v>0.19900000000000001</v>
      </c>
      <c r="CR37" s="2">
        <v>0.114</v>
      </c>
      <c r="CS37" s="2">
        <v>0.111</v>
      </c>
      <c r="CT37" s="2">
        <v>8.5500000000000007E-2</v>
      </c>
      <c r="CU37" s="2">
        <v>0.12</v>
      </c>
      <c r="CV37" s="2">
        <v>0.153</v>
      </c>
      <c r="CW37" s="2">
        <v>0.127</v>
      </c>
      <c r="CX37" s="2">
        <v>0.1145</v>
      </c>
      <c r="CY37" s="2">
        <v>0.109</v>
      </c>
      <c r="CZ37" s="2">
        <v>0.11</v>
      </c>
      <c r="DA37" s="2">
        <v>9.7000000000000003E-2</v>
      </c>
      <c r="DB37" s="2">
        <v>0.10349999999999999</v>
      </c>
      <c r="DC37" s="2">
        <v>8.5999999999999993E-2</v>
      </c>
      <c r="DD37" s="2">
        <v>0.16900000000000001</v>
      </c>
      <c r="DE37" s="2">
        <v>0.1295</v>
      </c>
      <c r="DF37" s="2">
        <v>0.10920000000000001</v>
      </c>
      <c r="DG37" s="2">
        <v>0.11395</v>
      </c>
      <c r="DH37" s="2">
        <v>0.12415</v>
      </c>
      <c r="DI37" s="2">
        <v>0.12075</v>
      </c>
      <c r="DJ37" s="2">
        <v>0.11965000000000001</v>
      </c>
      <c r="DK37" s="2">
        <v>0.1149</v>
      </c>
      <c r="DL37" s="2">
        <v>0.1013</v>
      </c>
      <c r="DM37" s="2">
        <v>0.11700000000000001</v>
      </c>
      <c r="DN37" s="2">
        <v>0.11260000000000001</v>
      </c>
      <c r="DO37" s="2">
        <v>0.1081</v>
      </c>
      <c r="DP37" s="2">
        <v>0.10680000000000001</v>
      </c>
      <c r="DQ37" s="2">
        <v>0.10879999999999999</v>
      </c>
      <c r="DR37" s="2">
        <v>0.106</v>
      </c>
      <c r="DS37" s="2">
        <v>0.104</v>
      </c>
    </row>
    <row r="38" spans="1:123" x14ac:dyDescent="0.2">
      <c r="A38" t="s">
        <v>72</v>
      </c>
      <c r="B38" t="s">
        <v>73</v>
      </c>
      <c r="C38" s="4">
        <v>0.49399999999999999</v>
      </c>
      <c r="D38" s="2">
        <v>0.49199999999999999</v>
      </c>
      <c r="E38" s="2">
        <v>0.44</v>
      </c>
      <c r="F38" s="2">
        <v>0.45100000000000001</v>
      </c>
      <c r="G38" s="2">
        <v>0.47799999999999998</v>
      </c>
      <c r="H38" s="2">
        <v>0.435</v>
      </c>
      <c r="I38" s="2">
        <v>0.43099999999999999</v>
      </c>
      <c r="J38" s="2">
        <v>0.45100000000000001</v>
      </c>
      <c r="K38" s="2">
        <v>0.44600000000000001</v>
      </c>
      <c r="L38" s="2">
        <v>0.47799999999999998</v>
      </c>
      <c r="M38" s="2">
        <v>0.48499999999999999</v>
      </c>
      <c r="N38" s="2">
        <v>0.58699999999999997</v>
      </c>
      <c r="O38" s="2">
        <v>0.83</v>
      </c>
      <c r="P38" s="2">
        <v>0.74</v>
      </c>
      <c r="Q38" s="2">
        <v>0.73099999999999998</v>
      </c>
      <c r="R38" s="2">
        <v>0.59199999999999997</v>
      </c>
      <c r="S38" s="2">
        <v>0.62</v>
      </c>
      <c r="T38" s="2">
        <v>0.63100000000000001</v>
      </c>
      <c r="U38" s="2">
        <v>0.63</v>
      </c>
      <c r="V38" s="2">
        <v>0.61499999999999999</v>
      </c>
      <c r="W38" s="2">
        <v>0.56999999999999995</v>
      </c>
      <c r="X38" s="2">
        <v>0.59099999999999997</v>
      </c>
      <c r="Y38" s="2">
        <v>0.68600000000000005</v>
      </c>
      <c r="Z38" s="2">
        <v>0.72</v>
      </c>
      <c r="AA38" s="2">
        <v>0.63</v>
      </c>
      <c r="AB38" s="2">
        <v>0.67200000000000004</v>
      </c>
      <c r="AC38" s="2">
        <v>0.72</v>
      </c>
      <c r="AD38" s="2">
        <v>0.64100000000000001</v>
      </c>
      <c r="AE38" s="2">
        <v>0.69699999999999995</v>
      </c>
      <c r="AF38" s="2">
        <v>0.64</v>
      </c>
      <c r="AG38" s="2">
        <v>0.65500000000000003</v>
      </c>
      <c r="AH38" s="2">
        <v>0.63</v>
      </c>
      <c r="AI38" s="2">
        <v>0.64500000000000002</v>
      </c>
      <c r="AJ38" s="2">
        <v>0.59299999999999997</v>
      </c>
      <c r="AK38" s="2">
        <v>0.54</v>
      </c>
      <c r="AL38" s="2">
        <v>0.501</v>
      </c>
      <c r="AM38" s="2">
        <v>0.52500000000000002</v>
      </c>
      <c r="AN38" s="2">
        <v>0.52400000000000002</v>
      </c>
      <c r="AO38" s="2">
        <v>0.46</v>
      </c>
      <c r="AP38" s="2">
        <v>0.44900000000000001</v>
      </c>
      <c r="AQ38" s="2">
        <v>0.38700000000000001</v>
      </c>
      <c r="AR38" s="2">
        <v>0.35399999999999998</v>
      </c>
      <c r="AS38" s="2">
        <v>0.33</v>
      </c>
      <c r="AT38" s="2">
        <v>0.32600000000000001</v>
      </c>
      <c r="AU38" s="2">
        <v>0.33500000000000002</v>
      </c>
      <c r="AV38" s="2">
        <v>0.35</v>
      </c>
      <c r="AW38" s="2">
        <v>0.34300000000000003</v>
      </c>
      <c r="AX38" s="2">
        <v>0.28000000000000003</v>
      </c>
      <c r="AY38" s="2">
        <v>0.29299999999999998</v>
      </c>
      <c r="AZ38" s="2">
        <v>0.315</v>
      </c>
      <c r="BA38" s="2">
        <v>0.28899999999999998</v>
      </c>
      <c r="BB38" s="2">
        <v>0.29299999999999998</v>
      </c>
      <c r="BC38" s="2">
        <v>0.25600000000000001</v>
      </c>
      <c r="BD38" s="2">
        <v>0.28199999999999997</v>
      </c>
      <c r="BE38" s="2">
        <v>0.3</v>
      </c>
      <c r="BF38" s="2">
        <v>0.27100000000000002</v>
      </c>
      <c r="BG38" s="2">
        <v>0.27500000000000002</v>
      </c>
      <c r="BH38" s="2">
        <v>0.28399999999999997</v>
      </c>
      <c r="BI38" s="2">
        <v>0.27</v>
      </c>
      <c r="BJ38" s="2">
        <v>0.27200000000000002</v>
      </c>
      <c r="BK38" s="2">
        <v>0.29599999999999999</v>
      </c>
      <c r="BL38" s="2">
        <v>0.33300000000000002</v>
      </c>
      <c r="BM38" s="2">
        <v>0.36</v>
      </c>
      <c r="BN38" s="2">
        <v>0.36</v>
      </c>
      <c r="BO38" s="2">
        <v>0.34</v>
      </c>
      <c r="BP38" s="2">
        <v>0.34</v>
      </c>
      <c r="BQ38" s="2">
        <v>0.35499999999999998</v>
      </c>
      <c r="BR38" s="2">
        <v>0.34</v>
      </c>
      <c r="BS38" s="2">
        <v>0.32300000000000001</v>
      </c>
      <c r="BT38" s="2">
        <v>0.33500000000000002</v>
      </c>
      <c r="BU38" s="2">
        <v>0.33900000000000002</v>
      </c>
      <c r="BV38" s="2">
        <v>0.439</v>
      </c>
      <c r="BW38" s="2">
        <v>0.437</v>
      </c>
      <c r="BX38" s="2">
        <v>0.41799999999999998</v>
      </c>
      <c r="BY38" s="2">
        <v>0.64800000000000002</v>
      </c>
      <c r="BZ38" s="2">
        <v>0.57499999999999996</v>
      </c>
      <c r="CA38" s="2">
        <v>0.51</v>
      </c>
      <c r="CB38" s="2">
        <v>0.432</v>
      </c>
      <c r="CC38" s="2">
        <v>0.48799999999999999</v>
      </c>
      <c r="CD38" s="2">
        <v>0.45</v>
      </c>
      <c r="CE38" s="2">
        <v>0.42199999999999999</v>
      </c>
      <c r="CF38" s="2">
        <v>0.501</v>
      </c>
      <c r="CG38" s="2">
        <v>0.47099999999999997</v>
      </c>
      <c r="CH38" s="2">
        <v>0.64300000000000002</v>
      </c>
      <c r="CI38" s="2">
        <v>0.624</v>
      </c>
      <c r="CJ38" s="2">
        <v>0.58499999999999996</v>
      </c>
      <c r="CK38" s="2">
        <v>0.498</v>
      </c>
      <c r="CL38" s="2">
        <v>0.48399999999999999</v>
      </c>
      <c r="CM38" s="2">
        <v>0.45</v>
      </c>
      <c r="CN38" s="2">
        <v>0.45400000000000001</v>
      </c>
      <c r="CO38" s="2">
        <v>0.41699999999999998</v>
      </c>
      <c r="CP38" s="2">
        <v>0.46700000000000003</v>
      </c>
      <c r="CQ38" s="2">
        <v>0.47099999999999997</v>
      </c>
      <c r="CR38" s="2">
        <v>0.502</v>
      </c>
      <c r="CS38" s="2">
        <v>0.49</v>
      </c>
      <c r="CT38" s="2">
        <v>0.48599999999999999</v>
      </c>
      <c r="CU38" s="2">
        <v>0.47099999999999997</v>
      </c>
      <c r="CV38" s="2">
        <v>0.49</v>
      </c>
      <c r="CW38" s="2">
        <v>0.47799999999999998</v>
      </c>
      <c r="CX38" s="2">
        <v>0.45300000000000001</v>
      </c>
      <c r="CY38" s="2">
        <v>0.45300000000000001</v>
      </c>
      <c r="CZ38" s="2">
        <v>0.436</v>
      </c>
      <c r="DA38" s="2">
        <v>0.438</v>
      </c>
      <c r="DB38" s="2">
        <v>0.45</v>
      </c>
      <c r="DC38" s="2">
        <v>0.44500000000000001</v>
      </c>
      <c r="DD38" s="2">
        <v>0.48799999999999999</v>
      </c>
      <c r="DE38" s="2">
        <v>0.57099999999999995</v>
      </c>
      <c r="DF38" s="2">
        <v>0.51</v>
      </c>
      <c r="DG38" s="2">
        <v>0.5</v>
      </c>
      <c r="DH38" s="2">
        <v>0.46500000000000002</v>
      </c>
      <c r="DI38" s="2">
        <v>0.42199999999999999</v>
      </c>
      <c r="DJ38" s="2">
        <v>0.41299999999999998</v>
      </c>
      <c r="DK38" s="2">
        <v>0.41699999999999998</v>
      </c>
      <c r="DL38" s="2">
        <v>0.4</v>
      </c>
      <c r="DM38" s="2">
        <v>0.45400000000000001</v>
      </c>
      <c r="DN38" s="2">
        <v>0.45</v>
      </c>
      <c r="DO38" s="2">
        <v>0.42799999999999999</v>
      </c>
      <c r="DP38" s="2">
        <v>0.48299999999999998</v>
      </c>
      <c r="DQ38" s="2">
        <v>0.51200000000000001</v>
      </c>
      <c r="DR38" s="2">
        <v>0.48399999999999999</v>
      </c>
      <c r="DS38" s="2">
        <v>0.48</v>
      </c>
    </row>
    <row r="39" spans="1:123" x14ac:dyDescent="0.2">
      <c r="A39" t="s">
        <v>74</v>
      </c>
      <c r="B39" t="s">
        <v>75</v>
      </c>
      <c r="C39" s="4">
        <v>13.349</v>
      </c>
      <c r="D39" s="2">
        <v>13.077999999999999</v>
      </c>
      <c r="E39" s="2">
        <v>13.8</v>
      </c>
      <c r="F39" s="2">
        <v>18.161000000000001</v>
      </c>
      <c r="G39" s="2">
        <v>18.634</v>
      </c>
      <c r="H39" s="2">
        <v>16.698</v>
      </c>
      <c r="I39" s="2">
        <v>16.152999999999999</v>
      </c>
      <c r="J39" s="2">
        <v>17.3</v>
      </c>
      <c r="K39" s="2">
        <v>21.782</v>
      </c>
      <c r="L39" s="2">
        <v>23.029</v>
      </c>
      <c r="M39" s="2">
        <v>23.693999999999999</v>
      </c>
      <c r="N39" s="2">
        <v>26.850999999999999</v>
      </c>
      <c r="O39" s="2">
        <v>26.286999999999999</v>
      </c>
      <c r="P39" s="2">
        <v>23.949000000000002</v>
      </c>
      <c r="Q39" s="2">
        <v>23.616</v>
      </c>
      <c r="R39" s="2">
        <v>22.725999999999999</v>
      </c>
      <c r="S39" s="2">
        <v>21.31</v>
      </c>
      <c r="T39" s="2">
        <v>20.783999999999999</v>
      </c>
      <c r="U39" s="2">
        <v>20.39</v>
      </c>
      <c r="V39" s="2">
        <v>23.248999999999999</v>
      </c>
      <c r="W39" s="2">
        <v>21.835999999999999</v>
      </c>
      <c r="X39" s="2">
        <v>16.45</v>
      </c>
      <c r="Y39" s="2">
        <v>19.254000000000001</v>
      </c>
      <c r="Z39" s="2">
        <v>16.846</v>
      </c>
      <c r="AA39" s="2">
        <v>15</v>
      </c>
      <c r="AB39" s="2">
        <v>18.398</v>
      </c>
      <c r="AC39" s="2">
        <v>17.8</v>
      </c>
      <c r="AD39" s="2">
        <v>17.8</v>
      </c>
      <c r="AE39" s="2">
        <v>17.015999999999998</v>
      </c>
      <c r="AF39" s="2">
        <v>14.46</v>
      </c>
      <c r="AG39" s="2">
        <v>14.186</v>
      </c>
      <c r="AH39" s="2">
        <v>14.85</v>
      </c>
      <c r="AI39" s="2">
        <v>13.3</v>
      </c>
      <c r="AJ39" s="2">
        <v>14.874000000000001</v>
      </c>
      <c r="AK39" s="2">
        <v>16.164000000000001</v>
      </c>
      <c r="AL39" s="2">
        <v>16.05</v>
      </c>
      <c r="AM39" s="2">
        <v>16.436</v>
      </c>
      <c r="AN39" s="2">
        <v>15.996</v>
      </c>
      <c r="AO39" s="2">
        <v>15.492000000000001</v>
      </c>
      <c r="AP39" s="2">
        <v>13.494999999999999</v>
      </c>
      <c r="AQ39" s="2">
        <v>11.1</v>
      </c>
      <c r="AR39" s="2">
        <v>10.7</v>
      </c>
      <c r="AS39" s="2">
        <v>9.8990000000000009</v>
      </c>
      <c r="AT39" s="2">
        <v>9.4459999999999997</v>
      </c>
      <c r="AU39" s="2">
        <v>7.7039999999999997</v>
      </c>
      <c r="AV39" s="2">
        <v>8.1989999999999998</v>
      </c>
      <c r="AW39" s="2">
        <v>8.5500000000000007</v>
      </c>
      <c r="AX39" s="2">
        <v>7.5</v>
      </c>
      <c r="AY39" s="2">
        <v>7.585</v>
      </c>
      <c r="AZ39" s="2">
        <v>7.3570000000000002</v>
      </c>
      <c r="BA39" s="2">
        <v>7.2009999999999996</v>
      </c>
      <c r="BB39" s="2">
        <v>6.4089999999999998</v>
      </c>
      <c r="BC39" s="2">
        <v>6.76</v>
      </c>
      <c r="BD39" s="2">
        <v>7.1909999999999998</v>
      </c>
      <c r="BE39" s="2">
        <v>6.75</v>
      </c>
      <c r="BF39" s="2">
        <v>6.5780000000000003</v>
      </c>
      <c r="BG39" s="2">
        <v>6.7489999999999997</v>
      </c>
      <c r="BH39" s="2">
        <v>6.6</v>
      </c>
      <c r="BI39" s="2">
        <v>6.68</v>
      </c>
      <c r="BJ39" s="2">
        <v>6.7</v>
      </c>
      <c r="BK39" s="2">
        <v>5.9399999999999995</v>
      </c>
      <c r="BL39" s="2">
        <v>5.95</v>
      </c>
      <c r="BM39" s="2">
        <v>6.51</v>
      </c>
      <c r="BN39" s="2">
        <v>6.09</v>
      </c>
      <c r="BO39" s="2">
        <v>9.07</v>
      </c>
      <c r="BP39" s="2">
        <v>9.64</v>
      </c>
      <c r="BQ39" s="2">
        <v>7.1</v>
      </c>
      <c r="BR39" s="2">
        <v>6.65</v>
      </c>
      <c r="BS39" s="2">
        <v>7.01</v>
      </c>
      <c r="BT39" s="2">
        <v>7.03</v>
      </c>
      <c r="BU39" s="2">
        <v>8.4700000000000006</v>
      </c>
      <c r="BV39" s="2">
        <v>8.41</v>
      </c>
      <c r="BW39" s="2">
        <v>8.34</v>
      </c>
      <c r="BX39" s="2">
        <v>8.41</v>
      </c>
      <c r="BY39" s="2">
        <v>9.15</v>
      </c>
      <c r="BZ39" s="2">
        <v>15</v>
      </c>
      <c r="CA39" s="2">
        <v>19.28</v>
      </c>
      <c r="CB39" s="2">
        <v>20.059999999999999</v>
      </c>
      <c r="CC39" s="2">
        <v>17.07</v>
      </c>
      <c r="CD39" s="2">
        <v>14.49</v>
      </c>
      <c r="CE39" s="2">
        <v>14.24</v>
      </c>
      <c r="CF39" s="2">
        <v>17.89</v>
      </c>
      <c r="CG39" s="2">
        <v>15.75</v>
      </c>
      <c r="CH39" s="2">
        <v>16.02</v>
      </c>
      <c r="CI39" s="2">
        <v>15.08</v>
      </c>
      <c r="CJ39" s="2">
        <v>14.95</v>
      </c>
      <c r="CK39" s="2">
        <v>16.14</v>
      </c>
      <c r="CL39" s="2">
        <v>18.21</v>
      </c>
      <c r="CM39" s="2">
        <v>18.82</v>
      </c>
      <c r="CN39" s="2">
        <v>17.77</v>
      </c>
      <c r="CO39" s="2">
        <v>17.03</v>
      </c>
      <c r="CP39" s="2">
        <v>17.22</v>
      </c>
      <c r="CQ39" s="2">
        <v>17.2</v>
      </c>
      <c r="CR39" s="2">
        <v>17.23</v>
      </c>
      <c r="CS39" s="2">
        <v>17.559999999999999</v>
      </c>
      <c r="CT39" s="2">
        <v>17.600000000000001</v>
      </c>
      <c r="CU39" s="2">
        <v>17.05</v>
      </c>
      <c r="CV39" s="2">
        <v>17.45</v>
      </c>
      <c r="CW39" s="2">
        <v>16.350000000000001</v>
      </c>
      <c r="CX39" s="2">
        <v>16</v>
      </c>
      <c r="CY39" s="2">
        <v>13.1</v>
      </c>
      <c r="CZ39" s="2">
        <v>12.05</v>
      </c>
      <c r="DA39" s="2">
        <v>11.65</v>
      </c>
      <c r="DB39" s="2">
        <v>10.15</v>
      </c>
      <c r="DC39" s="2">
        <v>12.1</v>
      </c>
      <c r="DD39" s="2">
        <v>12.15</v>
      </c>
      <c r="DE39" s="2">
        <v>12.85</v>
      </c>
      <c r="DF39" s="2">
        <v>14.94</v>
      </c>
      <c r="DG39" s="2">
        <v>14.66</v>
      </c>
      <c r="DH39" s="2">
        <v>14.28</v>
      </c>
      <c r="DI39" s="2">
        <v>14.22</v>
      </c>
      <c r="DJ39" s="2">
        <v>14.48</v>
      </c>
      <c r="DK39" s="2">
        <v>15.04</v>
      </c>
      <c r="DL39" s="2">
        <v>17.02</v>
      </c>
      <c r="DM39" s="2">
        <v>17.12</v>
      </c>
      <c r="DN39" s="2">
        <v>16.66</v>
      </c>
      <c r="DO39" s="2">
        <v>16.38</v>
      </c>
      <c r="DP39" s="2">
        <v>15.56</v>
      </c>
      <c r="DQ39" s="2">
        <v>14.6</v>
      </c>
      <c r="DR39" s="2">
        <v>14.48</v>
      </c>
      <c r="DS39" s="2">
        <v>13.88</v>
      </c>
    </row>
    <row r="40" spans="1:123" x14ac:dyDescent="0.2">
      <c r="A40" t="s">
        <v>76</v>
      </c>
      <c r="B40" t="s">
        <v>77</v>
      </c>
      <c r="C40" s="4">
        <v>163.63999999999999</v>
      </c>
      <c r="D40" s="2">
        <v>151.72999999999999</v>
      </c>
      <c r="E40" s="2">
        <v>139.58000000000001</v>
      </c>
      <c r="F40" s="2">
        <v>154.09</v>
      </c>
      <c r="G40" s="2">
        <v>159.21</v>
      </c>
      <c r="H40" s="2">
        <v>121.04</v>
      </c>
      <c r="I40" s="2">
        <v>118.02</v>
      </c>
      <c r="J40" s="2">
        <v>122.78</v>
      </c>
      <c r="K40" s="2">
        <v>115.39</v>
      </c>
      <c r="L40" s="2">
        <v>118.56</v>
      </c>
      <c r="M40" s="2">
        <v>120.51</v>
      </c>
      <c r="N40" s="2">
        <v>124.79</v>
      </c>
      <c r="O40" s="2">
        <v>128.27000000000001</v>
      </c>
      <c r="P40" s="2">
        <v>131.41</v>
      </c>
      <c r="Q40" s="2">
        <v>155.72999999999999</v>
      </c>
      <c r="R40" s="2">
        <v>149</v>
      </c>
      <c r="S40" s="2">
        <v>137.51</v>
      </c>
      <c r="T40" s="2">
        <v>124.37</v>
      </c>
      <c r="U40" s="2">
        <v>131.36000000000001</v>
      </c>
      <c r="V40" s="2">
        <v>139.21</v>
      </c>
      <c r="W40" s="2">
        <v>127.23</v>
      </c>
      <c r="X40" s="2">
        <v>112.93</v>
      </c>
      <c r="Y40" s="2">
        <v>127.94</v>
      </c>
      <c r="Z40" s="2">
        <v>139.88</v>
      </c>
      <c r="AA40" s="2">
        <v>148.18</v>
      </c>
      <c r="AB40" s="2">
        <v>148.83000000000001</v>
      </c>
      <c r="AC40" s="2">
        <v>156.94999999999999</v>
      </c>
      <c r="AD40" s="2">
        <v>156.38999999999999</v>
      </c>
      <c r="AE40" s="2">
        <v>140.6</v>
      </c>
      <c r="AF40" s="2">
        <v>132.5</v>
      </c>
      <c r="AG40" s="2">
        <v>147.85</v>
      </c>
      <c r="AH40" s="2">
        <v>155.13</v>
      </c>
      <c r="AI40" s="2">
        <v>151.47999999999999</v>
      </c>
      <c r="AJ40" s="2">
        <v>152.59</v>
      </c>
      <c r="AK40" s="2">
        <v>153.30000000000001</v>
      </c>
      <c r="AL40" s="2">
        <v>140.88</v>
      </c>
      <c r="AM40" s="2">
        <v>142.52000000000001</v>
      </c>
      <c r="AN40" s="2">
        <v>146.59</v>
      </c>
      <c r="AO40" s="2">
        <v>137.75</v>
      </c>
      <c r="AP40" s="2">
        <v>131.58000000000001</v>
      </c>
      <c r="AQ40" s="2">
        <v>125.79</v>
      </c>
      <c r="AR40" s="2">
        <v>121.45</v>
      </c>
      <c r="AS40" s="2">
        <v>117.41</v>
      </c>
      <c r="AT40" s="2">
        <v>117.77</v>
      </c>
      <c r="AU40" s="2">
        <v>135.44999999999999</v>
      </c>
      <c r="AV40" s="2">
        <v>141.58000000000001</v>
      </c>
      <c r="AW40" s="2">
        <v>145.12</v>
      </c>
      <c r="AX40" s="2">
        <v>148.35</v>
      </c>
      <c r="AY40" s="2">
        <v>146.77000000000001</v>
      </c>
      <c r="AZ40" s="2">
        <v>141.57</v>
      </c>
      <c r="BA40" s="2">
        <v>142.80000000000001</v>
      </c>
      <c r="BB40" s="2">
        <v>143.96</v>
      </c>
      <c r="BC40" s="2">
        <v>138.52000000000001</v>
      </c>
      <c r="BD40" s="2">
        <v>140.24</v>
      </c>
      <c r="BE40" s="2">
        <v>150.5</v>
      </c>
      <c r="BF40" s="2">
        <v>133.02000000000001</v>
      </c>
      <c r="BG40" s="2">
        <v>141.44999999999999</v>
      </c>
      <c r="BH40" s="2">
        <v>144.19999999999999</v>
      </c>
      <c r="BI40" s="2">
        <v>151.69999999999999</v>
      </c>
      <c r="BJ40" s="2">
        <v>157.9</v>
      </c>
      <c r="BK40" s="2">
        <v>143</v>
      </c>
      <c r="BL40" s="2">
        <v>156.9</v>
      </c>
      <c r="BM40" s="2">
        <v>172.6</v>
      </c>
      <c r="BN40" s="2">
        <v>159.5</v>
      </c>
      <c r="BO40" s="2">
        <v>145.69999999999999</v>
      </c>
      <c r="BP40" s="2">
        <v>137.80000000000001</v>
      </c>
      <c r="BQ40" s="2">
        <v>136</v>
      </c>
      <c r="BR40" s="2">
        <v>137.4</v>
      </c>
      <c r="BS40" s="2">
        <v>146.9</v>
      </c>
      <c r="BT40" s="2">
        <v>145.9</v>
      </c>
      <c r="BU40" s="2">
        <v>145.69999999999999</v>
      </c>
      <c r="BV40" s="2">
        <v>147.05000000000001</v>
      </c>
      <c r="BW40" s="2">
        <v>153.94999999999999</v>
      </c>
      <c r="BX40" s="2">
        <v>145.75</v>
      </c>
      <c r="BY40" s="2">
        <v>148.44999999999999</v>
      </c>
      <c r="BZ40" s="2">
        <v>149.75</v>
      </c>
      <c r="CA40" s="2">
        <v>152.4</v>
      </c>
      <c r="CB40" s="2">
        <v>157.1</v>
      </c>
      <c r="CC40" s="2">
        <v>161.35</v>
      </c>
      <c r="CD40" s="2">
        <v>165.8</v>
      </c>
      <c r="CE40" s="2">
        <v>172.1</v>
      </c>
      <c r="CF40" s="2">
        <v>176.9</v>
      </c>
      <c r="CG40" s="2">
        <v>184.7</v>
      </c>
      <c r="CH40" s="2">
        <v>199.9</v>
      </c>
      <c r="CI40" s="2">
        <v>214</v>
      </c>
      <c r="CJ40" s="2">
        <v>230.7</v>
      </c>
      <c r="CK40" s="2">
        <v>229</v>
      </c>
      <c r="CL40" s="2">
        <v>203.7</v>
      </c>
      <c r="CM40" s="2">
        <v>200.35</v>
      </c>
      <c r="CN40" s="2">
        <v>202</v>
      </c>
      <c r="CO40" s="2">
        <v>181.15</v>
      </c>
      <c r="CP40" s="2">
        <v>199.6</v>
      </c>
      <c r="CQ40" s="2">
        <v>207.55</v>
      </c>
      <c r="CR40" s="2">
        <v>227</v>
      </c>
      <c r="CS40" s="2">
        <v>245</v>
      </c>
      <c r="CT40" s="2">
        <v>251</v>
      </c>
      <c r="CU40" s="2">
        <v>244.1</v>
      </c>
      <c r="CV40" s="2">
        <v>279.10000000000002</v>
      </c>
      <c r="CW40" s="2">
        <v>283.89999999999998</v>
      </c>
      <c r="CX40" s="2">
        <v>295.85000000000002</v>
      </c>
      <c r="CY40" s="2">
        <v>308.2</v>
      </c>
      <c r="CZ40" s="2">
        <v>321.89999999999998</v>
      </c>
      <c r="DA40" s="2">
        <v>324</v>
      </c>
      <c r="DB40" s="2">
        <v>328.2</v>
      </c>
      <c r="DC40" s="2">
        <v>335.8</v>
      </c>
      <c r="DD40" s="2">
        <v>370.7</v>
      </c>
      <c r="DE40" s="2">
        <v>385</v>
      </c>
      <c r="DF40" s="2">
        <v>363.2</v>
      </c>
      <c r="DG40" s="2">
        <v>346.7</v>
      </c>
      <c r="DH40" s="2">
        <v>342</v>
      </c>
      <c r="DI40" s="2">
        <v>327.9</v>
      </c>
      <c r="DJ40" s="2">
        <v>324.25</v>
      </c>
      <c r="DK40" s="2">
        <v>360</v>
      </c>
      <c r="DL40" s="2">
        <v>372.6</v>
      </c>
      <c r="DM40" s="2">
        <v>400.95</v>
      </c>
      <c r="DN40" s="2">
        <v>426.55</v>
      </c>
      <c r="DO40" s="2">
        <v>412.5</v>
      </c>
      <c r="DP40" s="2">
        <v>423.75</v>
      </c>
      <c r="DQ40" s="2">
        <v>415</v>
      </c>
      <c r="DR40" s="2">
        <v>418.6</v>
      </c>
      <c r="DS40" s="2">
        <v>420.15</v>
      </c>
    </row>
    <row r="41" spans="1:123" x14ac:dyDescent="0.2">
      <c r="A41" t="s">
        <v>78</v>
      </c>
      <c r="B41" t="s">
        <v>79</v>
      </c>
      <c r="C41" s="4">
        <v>0.32700000000000001</v>
      </c>
      <c r="D41" s="2">
        <v>0.438</v>
      </c>
      <c r="E41" s="2">
        <v>0.64300000000000002</v>
      </c>
      <c r="F41" s="2">
        <v>0.54</v>
      </c>
      <c r="G41" s="2">
        <v>0.499</v>
      </c>
      <c r="H41" s="2">
        <v>0.49099999999999999</v>
      </c>
      <c r="I41" s="2">
        <v>0.51300000000000001</v>
      </c>
      <c r="J41" s="2">
        <v>0.505</v>
      </c>
      <c r="K41" s="2">
        <v>0.503</v>
      </c>
      <c r="L41" s="2">
        <v>0.49299999999999999</v>
      </c>
      <c r="M41" s="2">
        <v>0.62</v>
      </c>
      <c r="N41" s="2">
        <v>0.65800000000000003</v>
      </c>
      <c r="O41" s="2">
        <v>0.65</v>
      </c>
      <c r="P41" s="2">
        <v>0.65</v>
      </c>
      <c r="Q41" s="2">
        <v>0.62</v>
      </c>
      <c r="R41" s="2">
        <v>0.58399999999999996</v>
      </c>
      <c r="S41" s="2">
        <v>0.5</v>
      </c>
      <c r="T41" s="2">
        <v>0.43</v>
      </c>
      <c r="U41" s="2">
        <v>0.45300000000000001</v>
      </c>
      <c r="V41" s="2">
        <v>0.44700000000000001</v>
      </c>
      <c r="W41" s="2">
        <v>0.39</v>
      </c>
      <c r="X41" s="2">
        <v>0.34699999999999998</v>
      </c>
      <c r="Y41" s="2">
        <v>0.33</v>
      </c>
      <c r="Z41" s="2">
        <v>0.32100000000000001</v>
      </c>
      <c r="AA41" s="2">
        <v>0.35399999999999998</v>
      </c>
      <c r="AB41" s="2">
        <v>0.36499999999999999</v>
      </c>
      <c r="AC41" s="2">
        <v>0.46200000000000002</v>
      </c>
      <c r="AD41" s="2">
        <v>0.48699999999999999</v>
      </c>
      <c r="AE41" s="2">
        <v>0.46899999999999997</v>
      </c>
      <c r="AF41" s="2">
        <v>0.436</v>
      </c>
      <c r="AG41" s="2">
        <v>0.433</v>
      </c>
      <c r="AH41" s="2">
        <v>0.40899999999999997</v>
      </c>
      <c r="AI41" s="2">
        <v>0.40799999999999997</v>
      </c>
      <c r="AJ41" s="2">
        <v>0.41799999999999998</v>
      </c>
      <c r="AK41" s="2">
        <v>0.42899999999999999</v>
      </c>
      <c r="AL41" s="2">
        <v>0.49099999999999999</v>
      </c>
      <c r="AM41" s="2">
        <v>0.51800000000000002</v>
      </c>
      <c r="AN41" s="2">
        <v>0.52500000000000002</v>
      </c>
      <c r="AO41" s="2">
        <v>0.51300000000000001</v>
      </c>
      <c r="AP41" s="2">
        <v>0.50700000000000001</v>
      </c>
      <c r="AQ41" s="2">
        <v>0.42</v>
      </c>
      <c r="AR41" s="2">
        <v>0.45500000000000002</v>
      </c>
      <c r="AS41" s="2">
        <v>0.45</v>
      </c>
      <c r="AT41" s="2">
        <v>0.46</v>
      </c>
      <c r="AU41" s="2">
        <v>0.47</v>
      </c>
      <c r="AV41" s="2">
        <v>0.48</v>
      </c>
      <c r="AW41" s="2">
        <v>0.47</v>
      </c>
      <c r="AX41" s="2">
        <v>0.4</v>
      </c>
      <c r="AY41" s="2">
        <v>0.35</v>
      </c>
      <c r="AZ41" s="2">
        <v>0.49399999999999999</v>
      </c>
      <c r="BA41" s="2">
        <v>0.5</v>
      </c>
      <c r="BB41" s="2">
        <v>0.4</v>
      </c>
      <c r="BC41" s="2">
        <v>0.48</v>
      </c>
      <c r="BD41" s="2">
        <v>0.5</v>
      </c>
      <c r="BE41" s="2">
        <v>0.5</v>
      </c>
      <c r="BF41" s="2">
        <v>0.5</v>
      </c>
      <c r="BG41" s="2">
        <v>0.5</v>
      </c>
      <c r="BH41" s="2">
        <v>0.35</v>
      </c>
      <c r="BI41" s="2">
        <v>0.315</v>
      </c>
      <c r="BJ41" s="2">
        <v>0.32300000000000001</v>
      </c>
      <c r="BK41" s="2">
        <v>0.34300000000000003</v>
      </c>
      <c r="BL41" s="2">
        <v>0.35699999999999998</v>
      </c>
      <c r="BM41" s="2">
        <v>0.35699999999999998</v>
      </c>
      <c r="BN41" s="2">
        <v>0.27900000000000003</v>
      </c>
      <c r="BO41" s="2">
        <v>0.26900000000000002</v>
      </c>
      <c r="BP41" s="2">
        <v>0.28000000000000003</v>
      </c>
      <c r="BQ41" s="2">
        <v>0.25700000000000001</v>
      </c>
      <c r="BR41" s="2">
        <v>0.254</v>
      </c>
      <c r="BS41" s="2">
        <v>0.23799999999999999</v>
      </c>
      <c r="BT41" s="2">
        <v>0.23300000000000001</v>
      </c>
      <c r="BU41" s="2">
        <v>0.219</v>
      </c>
      <c r="BV41" s="2">
        <v>0.23699999999999999</v>
      </c>
      <c r="BW41" s="2">
        <v>0.252</v>
      </c>
      <c r="BX41" s="2">
        <v>0.251</v>
      </c>
      <c r="BY41" s="2">
        <v>0.29799999999999999</v>
      </c>
      <c r="BZ41" s="2">
        <v>0.40100000000000002</v>
      </c>
      <c r="CA41" s="2">
        <v>0.45800000000000002</v>
      </c>
      <c r="CB41" s="2">
        <v>0.47699999999999998</v>
      </c>
      <c r="CC41" s="2">
        <v>0.47499999999999998</v>
      </c>
      <c r="CD41" s="2">
        <v>0.39500000000000002</v>
      </c>
      <c r="CE41" s="2">
        <v>0.372</v>
      </c>
      <c r="CF41" s="2">
        <v>0.372</v>
      </c>
      <c r="CG41" s="2">
        <v>0.371</v>
      </c>
      <c r="CH41" s="2">
        <v>0.41299999999999998</v>
      </c>
      <c r="CI41" s="2">
        <v>0.47599999999999998</v>
      </c>
      <c r="CJ41" s="2">
        <v>0.47599999999999998</v>
      </c>
      <c r="CK41" s="2">
        <v>0.43099999999999999</v>
      </c>
      <c r="CL41" s="2">
        <v>0.42799999999999999</v>
      </c>
      <c r="CM41" s="2">
        <v>0.41599999999999998</v>
      </c>
      <c r="CN41" s="2">
        <v>0.38</v>
      </c>
      <c r="CO41" s="2">
        <v>0.35599999999999998</v>
      </c>
      <c r="CP41" s="2">
        <v>0.38200000000000001</v>
      </c>
      <c r="CQ41" s="2">
        <v>0.40500000000000003</v>
      </c>
      <c r="CR41" s="2">
        <v>0.42099999999999999</v>
      </c>
      <c r="CS41" s="2">
        <v>0.4</v>
      </c>
      <c r="CT41" s="2">
        <v>0.4</v>
      </c>
      <c r="CU41" s="2">
        <v>0.371</v>
      </c>
      <c r="CV41" s="2">
        <v>0.38400000000000001</v>
      </c>
      <c r="CW41" s="2">
        <v>0.37</v>
      </c>
      <c r="CX41" s="2">
        <v>0.34699999999999998</v>
      </c>
      <c r="CY41" s="2">
        <v>0.35399999999999998</v>
      </c>
      <c r="CZ41" s="2">
        <v>0.32</v>
      </c>
      <c r="DA41" s="2">
        <v>0.31900000000000001</v>
      </c>
      <c r="DB41" s="2">
        <v>0.33800000000000002</v>
      </c>
      <c r="DC41" s="2">
        <v>0.33</v>
      </c>
      <c r="DD41" s="2">
        <v>0.32200000000000001</v>
      </c>
      <c r="DE41" s="2">
        <v>0.314</v>
      </c>
      <c r="DF41" s="2">
        <v>0.34599999999999997</v>
      </c>
      <c r="DG41" s="2">
        <v>0.308</v>
      </c>
      <c r="DH41" s="2">
        <v>0.36</v>
      </c>
      <c r="DI41" s="2">
        <v>0.34399999999999997</v>
      </c>
      <c r="DJ41" s="2">
        <v>0.32400000000000001</v>
      </c>
      <c r="DK41" s="2">
        <v>0.33800000000000002</v>
      </c>
      <c r="DL41" s="2">
        <v>0.30599999999999999</v>
      </c>
      <c r="DM41" s="2">
        <v>0.28799999999999998</v>
      </c>
      <c r="DN41" s="2">
        <v>0.29799999999999999</v>
      </c>
      <c r="DO41" s="2">
        <v>0.28999999999999998</v>
      </c>
      <c r="DP41" s="2">
        <v>0.48099999999999998</v>
      </c>
      <c r="DQ41" s="2">
        <v>0.40600000000000003</v>
      </c>
      <c r="DR41" s="2">
        <v>0.36399999999999999</v>
      </c>
      <c r="DS41" s="2">
        <v>0.43</v>
      </c>
    </row>
    <row r="42" spans="1:123" x14ac:dyDescent="0.2">
      <c r="A42" t="s">
        <v>80</v>
      </c>
      <c r="B42" t="s">
        <v>81</v>
      </c>
      <c r="C42" s="4">
        <v>10.44</v>
      </c>
      <c r="D42" s="2">
        <v>11.11</v>
      </c>
      <c r="E42" s="2">
        <v>11.01</v>
      </c>
      <c r="F42" s="2">
        <v>13.49</v>
      </c>
      <c r="G42" s="2">
        <v>13.58</v>
      </c>
      <c r="H42" s="2">
        <v>11.23</v>
      </c>
      <c r="I42" s="2">
        <v>11.03</v>
      </c>
      <c r="J42" s="2">
        <v>11.26</v>
      </c>
      <c r="K42" s="2">
        <v>10.97</v>
      </c>
      <c r="L42" s="2">
        <v>12.16</v>
      </c>
      <c r="M42" s="2">
        <v>14.82</v>
      </c>
      <c r="N42" s="2">
        <v>16.2</v>
      </c>
      <c r="O42" s="2">
        <v>16.350000000000001</v>
      </c>
      <c r="P42" s="2">
        <v>17.100000000000001</v>
      </c>
      <c r="Q42" s="2">
        <v>16.13</v>
      </c>
      <c r="R42" s="2">
        <v>16.260000000000002</v>
      </c>
      <c r="S42" s="2">
        <v>15.75</v>
      </c>
      <c r="T42" s="2">
        <v>14.82</v>
      </c>
      <c r="U42" s="2">
        <v>15.81</v>
      </c>
      <c r="V42" s="2">
        <v>14.7</v>
      </c>
      <c r="W42" s="2">
        <v>13.98</v>
      </c>
      <c r="X42" s="2">
        <v>12</v>
      </c>
      <c r="Y42" s="2">
        <v>14.5</v>
      </c>
      <c r="Z42" s="2">
        <v>16.75</v>
      </c>
      <c r="AA42" s="2">
        <v>17.82</v>
      </c>
      <c r="AB42" s="2">
        <v>17.98</v>
      </c>
      <c r="AC42" s="2">
        <v>18.170000000000002</v>
      </c>
      <c r="AD42" s="2">
        <v>20.39</v>
      </c>
      <c r="AE42" s="2">
        <v>21.5</v>
      </c>
      <c r="AF42" s="2">
        <v>20.48</v>
      </c>
      <c r="AG42" s="2">
        <v>20.48</v>
      </c>
      <c r="AH42" s="2">
        <v>19.600000000000001</v>
      </c>
      <c r="AI42" s="2">
        <v>19.5</v>
      </c>
      <c r="AJ42" s="2">
        <v>20.8</v>
      </c>
      <c r="AK42" s="2">
        <v>20.5</v>
      </c>
      <c r="AL42" s="2">
        <v>20.94</v>
      </c>
      <c r="AM42" s="2">
        <v>24.65</v>
      </c>
      <c r="AN42" s="2">
        <v>21.99</v>
      </c>
      <c r="AO42" s="2">
        <v>22.66</v>
      </c>
      <c r="AP42" s="2">
        <v>23.4</v>
      </c>
      <c r="AQ42" s="2">
        <v>23.85</v>
      </c>
      <c r="AR42" s="2">
        <v>23.55</v>
      </c>
      <c r="AS42" s="2">
        <v>23</v>
      </c>
      <c r="AT42" s="2">
        <v>23.5</v>
      </c>
      <c r="AU42" s="2">
        <v>22.79</v>
      </c>
      <c r="AV42" s="2">
        <v>23.35</v>
      </c>
      <c r="AW42" s="2">
        <v>22.8</v>
      </c>
      <c r="AX42" s="2">
        <v>20.6</v>
      </c>
      <c r="AY42" s="2">
        <v>24</v>
      </c>
      <c r="AZ42" s="2">
        <v>23.9</v>
      </c>
      <c r="BA42" s="2">
        <v>23</v>
      </c>
      <c r="BB42" s="2">
        <v>22.49</v>
      </c>
      <c r="BC42" s="2">
        <v>23.5</v>
      </c>
      <c r="BD42" s="2">
        <v>21.59</v>
      </c>
      <c r="BE42" s="2">
        <v>22.03</v>
      </c>
      <c r="BF42" s="2">
        <v>19.5</v>
      </c>
      <c r="BG42" s="2">
        <v>15.91</v>
      </c>
      <c r="BH42" s="2">
        <v>12.65</v>
      </c>
      <c r="BI42" s="2">
        <v>9.85</v>
      </c>
      <c r="BJ42" s="2">
        <v>8.4</v>
      </c>
      <c r="BK42" s="2">
        <v>8.5500000000000007</v>
      </c>
      <c r="BL42" s="2">
        <v>8.5500000000000007</v>
      </c>
      <c r="BM42" s="2">
        <v>13.95</v>
      </c>
      <c r="BN42" s="2">
        <v>10.199999999999999</v>
      </c>
      <c r="BO42" s="2">
        <v>12.1</v>
      </c>
      <c r="BP42" s="2">
        <v>13.7</v>
      </c>
      <c r="BQ42" s="2">
        <v>11.25</v>
      </c>
      <c r="BR42" s="2">
        <v>10.199999999999999</v>
      </c>
      <c r="BS42" s="2">
        <v>10</v>
      </c>
      <c r="BT42" s="2">
        <v>9.9</v>
      </c>
      <c r="BU42" s="2">
        <v>10.199999999999999</v>
      </c>
      <c r="BV42" s="2">
        <v>14.15</v>
      </c>
      <c r="BW42" s="2">
        <v>11.15</v>
      </c>
      <c r="BX42" s="2">
        <v>10.3</v>
      </c>
      <c r="BY42" s="2">
        <v>10</v>
      </c>
      <c r="BZ42" s="2">
        <v>9.6999999999999993</v>
      </c>
      <c r="CA42" s="2">
        <v>9.6999999999999993</v>
      </c>
      <c r="CB42" s="2">
        <v>9.6999999999999993</v>
      </c>
      <c r="CC42" s="2">
        <v>9.01</v>
      </c>
      <c r="CD42" s="2">
        <v>8.5500000000000007</v>
      </c>
      <c r="CE42" s="2">
        <v>8.7899999999999991</v>
      </c>
      <c r="CF42" s="2">
        <v>9.2100000000000009</v>
      </c>
      <c r="CG42" s="2">
        <v>9.74</v>
      </c>
      <c r="CH42" s="2">
        <v>10.57</v>
      </c>
      <c r="CI42" s="2">
        <v>10.199999999999999</v>
      </c>
      <c r="CJ42" s="2">
        <v>10.09</v>
      </c>
      <c r="CK42" s="2">
        <v>10</v>
      </c>
      <c r="CL42" s="2">
        <v>9.99</v>
      </c>
      <c r="CM42" s="2">
        <v>9.43</v>
      </c>
      <c r="CN42" s="2">
        <v>8</v>
      </c>
      <c r="CO42" s="2">
        <v>7.99</v>
      </c>
      <c r="CP42" s="2">
        <v>8.08</v>
      </c>
      <c r="CQ42" s="2">
        <v>8.73</v>
      </c>
      <c r="CR42" s="2">
        <v>8.48</v>
      </c>
      <c r="CS42" s="2">
        <v>8.77</v>
      </c>
      <c r="CT42" s="2">
        <v>8.67</v>
      </c>
      <c r="CU42" s="2">
        <v>9.0299999999999994</v>
      </c>
      <c r="CV42" s="2">
        <v>8.8000000000000007</v>
      </c>
      <c r="CW42" s="2">
        <v>8.3800000000000008</v>
      </c>
      <c r="CX42" s="2">
        <v>8.48</v>
      </c>
      <c r="CY42" s="2">
        <v>8.52</v>
      </c>
      <c r="CZ42" s="2">
        <v>8.3699999999999992</v>
      </c>
      <c r="DA42" s="2">
        <v>8.18</v>
      </c>
      <c r="DB42" s="2">
        <v>8.0299999999999994</v>
      </c>
      <c r="DC42" s="2">
        <v>7.9399999999999995</v>
      </c>
      <c r="DD42" s="2">
        <v>8</v>
      </c>
      <c r="DE42" s="2">
        <v>7.92</v>
      </c>
      <c r="DF42" s="2">
        <v>7.82</v>
      </c>
      <c r="DG42" s="2">
        <v>7.64</v>
      </c>
      <c r="DH42" s="2">
        <v>7.96</v>
      </c>
      <c r="DI42" s="2">
        <v>7.7</v>
      </c>
      <c r="DJ42" s="2">
        <v>7.58</v>
      </c>
      <c r="DK42" s="2">
        <v>6.78</v>
      </c>
      <c r="DL42" s="2">
        <v>6.75</v>
      </c>
      <c r="DM42" s="2">
        <v>6.8</v>
      </c>
      <c r="DN42" s="2">
        <v>6.8</v>
      </c>
      <c r="DO42" s="2">
        <v>6.64</v>
      </c>
      <c r="DP42" s="2">
        <v>6.71</v>
      </c>
      <c r="DQ42" s="2">
        <v>6.62</v>
      </c>
      <c r="DR42" s="2">
        <v>7.29</v>
      </c>
      <c r="DS42" s="2">
        <v>7.06</v>
      </c>
    </row>
    <row r="43" spans="1:123" x14ac:dyDescent="0.2">
      <c r="A43" t="s">
        <v>82</v>
      </c>
      <c r="B43" t="s">
        <v>83</v>
      </c>
      <c r="C43" s="4">
        <v>148.58000000000001</v>
      </c>
      <c r="D43" s="2">
        <v>147.76</v>
      </c>
      <c r="E43" s="2">
        <v>144.34</v>
      </c>
      <c r="F43" s="2">
        <v>148.06</v>
      </c>
      <c r="G43" s="2">
        <v>123.95</v>
      </c>
      <c r="H43" s="2">
        <v>105.54</v>
      </c>
      <c r="I43" s="2">
        <v>111.28</v>
      </c>
      <c r="J43" s="2">
        <v>110.42</v>
      </c>
      <c r="K43" s="2">
        <v>123.79</v>
      </c>
      <c r="L43" s="2">
        <v>133.88999999999999</v>
      </c>
      <c r="M43" s="2">
        <v>136.78</v>
      </c>
      <c r="N43" s="2">
        <v>139.32</v>
      </c>
      <c r="O43" s="2">
        <v>156.72</v>
      </c>
      <c r="P43" s="2">
        <v>165.86</v>
      </c>
      <c r="Q43" s="2">
        <v>155.46</v>
      </c>
      <c r="R43" s="2">
        <v>172.01</v>
      </c>
      <c r="S43" s="2">
        <v>166.01</v>
      </c>
      <c r="T43" s="2">
        <v>161.22</v>
      </c>
      <c r="U43" s="2">
        <v>188.34</v>
      </c>
      <c r="V43" s="2">
        <v>202.99</v>
      </c>
      <c r="W43" s="2">
        <v>188.09</v>
      </c>
      <c r="X43" s="2">
        <v>149.02000000000001</v>
      </c>
      <c r="Y43" s="2">
        <v>155.27000000000001</v>
      </c>
      <c r="Z43" s="2">
        <v>161.53</v>
      </c>
      <c r="AA43" s="2">
        <v>152.36000000000001</v>
      </c>
      <c r="AB43" s="2">
        <v>148.83000000000001</v>
      </c>
      <c r="AC43" s="2">
        <v>146.97</v>
      </c>
      <c r="AD43" s="2">
        <v>144.69</v>
      </c>
      <c r="AE43" s="2">
        <v>136.6</v>
      </c>
      <c r="AF43" s="2">
        <v>106.33</v>
      </c>
      <c r="AG43" s="2">
        <v>116.77</v>
      </c>
      <c r="AH43" s="2">
        <v>111.18</v>
      </c>
      <c r="AI43" s="2">
        <v>123.51</v>
      </c>
      <c r="AJ43" s="2">
        <v>134.34</v>
      </c>
      <c r="AK43" s="2">
        <v>124.78</v>
      </c>
      <c r="AL43" s="2">
        <v>108.53</v>
      </c>
      <c r="AM43" s="2">
        <v>120.15</v>
      </c>
      <c r="AN43" s="2">
        <v>121.12</v>
      </c>
      <c r="AO43" s="2">
        <v>122.9</v>
      </c>
      <c r="AP43" s="2">
        <v>121.97</v>
      </c>
      <c r="AQ43" s="2">
        <v>117.06</v>
      </c>
      <c r="AR43" s="2">
        <v>101.05</v>
      </c>
      <c r="AS43" s="2">
        <v>88.2</v>
      </c>
      <c r="AT43" s="2">
        <v>111.57</v>
      </c>
      <c r="AU43" s="2">
        <v>102.1</v>
      </c>
      <c r="AV43" s="2">
        <v>101.55</v>
      </c>
      <c r="AW43" s="2">
        <v>117.18</v>
      </c>
      <c r="AX43" s="2">
        <v>106.55</v>
      </c>
      <c r="AY43" s="2">
        <v>110.6</v>
      </c>
      <c r="AZ43" s="2">
        <v>110.75</v>
      </c>
      <c r="BA43" s="2">
        <v>99</v>
      </c>
      <c r="BB43" s="2">
        <v>83.48</v>
      </c>
      <c r="BC43" s="2">
        <v>76.650000000000006</v>
      </c>
      <c r="BD43" s="2">
        <v>82.8</v>
      </c>
      <c r="BE43" s="2">
        <v>86.31</v>
      </c>
      <c r="BF43" s="2">
        <v>87.8</v>
      </c>
      <c r="BG43" s="2">
        <v>99</v>
      </c>
      <c r="BH43" s="2">
        <v>104.92</v>
      </c>
      <c r="BI43" s="2">
        <v>107.19</v>
      </c>
      <c r="BJ43" s="2">
        <v>107</v>
      </c>
      <c r="BK43" s="2">
        <v>87.01</v>
      </c>
      <c r="BL43" s="2">
        <v>86.61</v>
      </c>
      <c r="BM43" s="2">
        <v>91</v>
      </c>
      <c r="BN43" s="2">
        <v>79</v>
      </c>
      <c r="BO43" s="2">
        <v>79.25</v>
      </c>
      <c r="BP43" s="2">
        <v>80.95</v>
      </c>
      <c r="BQ43" s="2">
        <v>90.7</v>
      </c>
      <c r="BR43" s="2">
        <v>84.99</v>
      </c>
      <c r="BS43" s="2">
        <v>81.489999999999995</v>
      </c>
      <c r="BT43" s="2">
        <v>85.98</v>
      </c>
      <c r="BU43" s="2">
        <v>93.55</v>
      </c>
      <c r="BV43" s="2">
        <v>87.74</v>
      </c>
      <c r="BW43" s="2">
        <v>90.55</v>
      </c>
      <c r="BX43" s="2">
        <v>86.29</v>
      </c>
      <c r="BY43" s="2">
        <v>88.8</v>
      </c>
      <c r="BZ43" s="2">
        <v>98.6</v>
      </c>
      <c r="CA43" s="2">
        <v>98.5</v>
      </c>
      <c r="CB43" s="2">
        <v>97.5</v>
      </c>
      <c r="CC43" s="2">
        <v>92.2</v>
      </c>
      <c r="CD43" s="2">
        <v>85.5</v>
      </c>
      <c r="CE43" s="2">
        <v>82.18</v>
      </c>
      <c r="CF43" s="2">
        <v>78.819999999999993</v>
      </c>
      <c r="CG43" s="2">
        <v>79.010000000000005</v>
      </c>
      <c r="CH43" s="2">
        <v>84.6</v>
      </c>
      <c r="CI43" s="2">
        <v>84</v>
      </c>
      <c r="CJ43" s="2">
        <v>83.49</v>
      </c>
      <c r="CK43" s="2">
        <v>78.06</v>
      </c>
      <c r="CL43" s="2">
        <v>76.95</v>
      </c>
      <c r="CM43" s="2">
        <v>74.5</v>
      </c>
      <c r="CN43" s="2">
        <v>71.5</v>
      </c>
      <c r="CO43" s="2">
        <v>71.37</v>
      </c>
      <c r="CP43" s="2">
        <v>65.150000000000006</v>
      </c>
      <c r="CQ43" s="2">
        <v>67</v>
      </c>
      <c r="CR43" s="2">
        <v>69.36</v>
      </c>
      <c r="CS43" s="2">
        <v>68.3</v>
      </c>
      <c r="CT43" s="2">
        <v>64</v>
      </c>
      <c r="CU43" s="2">
        <v>63.9</v>
      </c>
      <c r="CV43" s="2">
        <v>67</v>
      </c>
      <c r="CW43" s="2">
        <v>68.209999999999994</v>
      </c>
      <c r="CX43" s="2">
        <v>67.75</v>
      </c>
      <c r="CY43" s="2">
        <v>65.680000000000007</v>
      </c>
      <c r="CZ43" s="2">
        <v>65.989999999999995</v>
      </c>
      <c r="DA43" s="2">
        <v>73.22</v>
      </c>
      <c r="DB43" s="2">
        <v>70.3</v>
      </c>
      <c r="DC43" s="2">
        <v>67.599999999999994</v>
      </c>
      <c r="DD43" s="2">
        <v>69.95</v>
      </c>
      <c r="DE43" s="2">
        <v>70</v>
      </c>
      <c r="DF43" s="2">
        <v>71.27</v>
      </c>
      <c r="DG43" s="2">
        <v>73.069999999999993</v>
      </c>
      <c r="DH43" s="2">
        <v>72.25</v>
      </c>
      <c r="DI43" s="2">
        <v>72.900000000000006</v>
      </c>
      <c r="DJ43" s="2">
        <v>72.510000000000005</v>
      </c>
      <c r="DK43" s="2">
        <v>74</v>
      </c>
      <c r="DL43" s="2">
        <v>76.989999999999995</v>
      </c>
      <c r="DM43" s="2">
        <v>81.150000000000006</v>
      </c>
      <c r="DN43" s="2">
        <v>82.46</v>
      </c>
      <c r="DO43" s="2">
        <v>81.010000000000005</v>
      </c>
      <c r="DP43" s="2">
        <v>78.5</v>
      </c>
      <c r="DQ43" s="2">
        <v>78.5</v>
      </c>
      <c r="DR43" s="2">
        <v>80.5</v>
      </c>
      <c r="DS43" s="2">
        <v>78.36</v>
      </c>
    </row>
    <row r="44" spans="1:123" x14ac:dyDescent="0.2">
      <c r="A44" t="s">
        <v>84</v>
      </c>
      <c r="B44" t="s">
        <v>85</v>
      </c>
      <c r="C44" s="4">
        <v>170.1</v>
      </c>
      <c r="D44" s="2">
        <v>185.04</v>
      </c>
      <c r="E44" s="2">
        <v>167.73</v>
      </c>
      <c r="F44" s="2">
        <v>193.09</v>
      </c>
      <c r="G44" s="2">
        <v>197.97</v>
      </c>
      <c r="H44" s="2">
        <v>199.98</v>
      </c>
      <c r="I44" s="2">
        <v>209.43</v>
      </c>
      <c r="J44" s="2">
        <v>218.59</v>
      </c>
      <c r="K44" s="2">
        <v>216.74</v>
      </c>
      <c r="L44" s="2">
        <v>234.91</v>
      </c>
      <c r="M44" s="2">
        <v>248.1</v>
      </c>
      <c r="N44" s="2">
        <v>268.3</v>
      </c>
      <c r="O44" s="2">
        <v>335.77</v>
      </c>
      <c r="P44" s="2">
        <v>310.63</v>
      </c>
      <c r="Q44" s="2">
        <v>371.86</v>
      </c>
      <c r="R44" s="2">
        <v>377.54</v>
      </c>
      <c r="S44" s="2">
        <v>357.81</v>
      </c>
      <c r="T44" s="2">
        <v>364.7</v>
      </c>
      <c r="U44" s="2">
        <v>345.76</v>
      </c>
      <c r="V44" s="2">
        <v>399.63</v>
      </c>
      <c r="W44" s="2">
        <v>373.46</v>
      </c>
      <c r="X44" s="2">
        <v>365.43</v>
      </c>
      <c r="Y44" s="2">
        <v>397.12</v>
      </c>
      <c r="Z44" s="2">
        <v>418.97</v>
      </c>
      <c r="AA44" s="2">
        <v>393.94</v>
      </c>
      <c r="AB44" s="2">
        <v>391.73</v>
      </c>
      <c r="AC44" s="2">
        <v>399.41</v>
      </c>
      <c r="AD44" s="2">
        <v>388.4</v>
      </c>
      <c r="AE44" s="2">
        <v>378.58</v>
      </c>
      <c r="AF44" s="2">
        <v>290.91000000000003</v>
      </c>
      <c r="AG44" s="2">
        <v>326.70999999999998</v>
      </c>
      <c r="AH44" s="2">
        <v>347.05</v>
      </c>
      <c r="AI44" s="2">
        <v>364.16</v>
      </c>
      <c r="AJ44" s="2">
        <v>347.37</v>
      </c>
      <c r="AK44" s="2">
        <v>340.53</v>
      </c>
      <c r="AL44" s="2">
        <v>331.67</v>
      </c>
      <c r="AM44" s="2">
        <v>345.96</v>
      </c>
      <c r="AN44" s="2">
        <v>334.11</v>
      </c>
      <c r="AO44" s="2">
        <v>328.19</v>
      </c>
      <c r="AP44" s="2">
        <v>314.91000000000003</v>
      </c>
      <c r="AQ44" s="2">
        <v>291.38</v>
      </c>
      <c r="AR44" s="2">
        <v>320.14999999999998</v>
      </c>
      <c r="AS44" s="2">
        <v>348.68</v>
      </c>
      <c r="AT44" s="2">
        <v>356.44</v>
      </c>
      <c r="AU44" s="2">
        <v>361.5</v>
      </c>
      <c r="AV44" s="2">
        <v>386</v>
      </c>
      <c r="AW44" s="2">
        <v>412.09</v>
      </c>
      <c r="AX44" s="2">
        <v>399</v>
      </c>
      <c r="AY44" s="2">
        <v>399.7</v>
      </c>
      <c r="AZ44" s="2">
        <v>393.47</v>
      </c>
      <c r="BA44" s="2">
        <v>412</v>
      </c>
      <c r="BB44" s="2">
        <v>351</v>
      </c>
      <c r="BC44" s="2">
        <v>341.4</v>
      </c>
      <c r="BD44" s="2">
        <v>370</v>
      </c>
      <c r="BE44" s="2">
        <v>420</v>
      </c>
      <c r="BF44" s="2">
        <v>365.5</v>
      </c>
      <c r="BG44" s="2">
        <v>368</v>
      </c>
      <c r="BH44" s="2">
        <v>408.77</v>
      </c>
      <c r="BI44" s="2">
        <v>442.05</v>
      </c>
      <c r="BJ44" s="2">
        <v>460</v>
      </c>
      <c r="BK44" s="2">
        <v>434.6</v>
      </c>
      <c r="BL44" s="2">
        <v>460</v>
      </c>
      <c r="BM44" s="2">
        <v>503.7</v>
      </c>
      <c r="BN44" s="2">
        <v>432</v>
      </c>
      <c r="BO44" s="2">
        <v>494</v>
      </c>
      <c r="BP44" s="2">
        <v>522.5</v>
      </c>
      <c r="BQ44" s="2">
        <v>557.70000000000005</v>
      </c>
      <c r="BR44" s="2">
        <v>591</v>
      </c>
      <c r="BS44" s="2">
        <v>633</v>
      </c>
      <c r="BT44" s="2">
        <v>597</v>
      </c>
      <c r="BU44" s="2">
        <v>584.29999999999995</v>
      </c>
      <c r="BV44" s="2">
        <v>621</v>
      </c>
      <c r="BW44" s="2">
        <v>591</v>
      </c>
      <c r="BX44" s="2">
        <v>639.20000000000005</v>
      </c>
      <c r="BY44" s="2">
        <v>646</v>
      </c>
      <c r="BZ44" s="2">
        <v>598</v>
      </c>
      <c r="CA44" s="2">
        <v>612.79999999999995</v>
      </c>
      <c r="CB44" s="2">
        <v>659.4</v>
      </c>
      <c r="CC44" s="2">
        <v>647.6</v>
      </c>
      <c r="CD44" s="2">
        <v>648.1</v>
      </c>
      <c r="CE44" s="2">
        <v>684.9</v>
      </c>
      <c r="CF44" s="2">
        <v>682.5</v>
      </c>
      <c r="CG44" s="2">
        <v>660.8</v>
      </c>
      <c r="CH44" s="2">
        <v>732</v>
      </c>
      <c r="CI44" s="2">
        <v>791.9</v>
      </c>
      <c r="CJ44" s="2">
        <v>759.8</v>
      </c>
      <c r="CK44" s="2">
        <v>754</v>
      </c>
      <c r="CL44" s="2">
        <v>704.9</v>
      </c>
      <c r="CM44" s="2">
        <v>695.4</v>
      </c>
      <c r="CN44" s="2">
        <v>641</v>
      </c>
      <c r="CO44" s="2">
        <v>645.5</v>
      </c>
      <c r="CP44" s="2">
        <v>607.70000000000005</v>
      </c>
      <c r="CQ44" s="2">
        <v>599.29999999999995</v>
      </c>
      <c r="CR44" s="2">
        <v>664</v>
      </c>
      <c r="CS44" s="2">
        <v>651</v>
      </c>
      <c r="CT44" s="2">
        <v>650</v>
      </c>
      <c r="CU44" s="2">
        <v>677.7</v>
      </c>
      <c r="CV44" s="2">
        <v>727.7</v>
      </c>
      <c r="CW44" s="2">
        <v>710</v>
      </c>
      <c r="CX44" s="2">
        <v>737.6</v>
      </c>
      <c r="CY44" s="2">
        <v>770</v>
      </c>
      <c r="CZ44" s="2">
        <v>838.2</v>
      </c>
      <c r="DA44" s="2">
        <v>852.8</v>
      </c>
      <c r="DB44" s="2">
        <v>924.4</v>
      </c>
      <c r="DC44" s="2">
        <v>1083</v>
      </c>
      <c r="DD44" s="2">
        <v>1168.2</v>
      </c>
      <c r="DE44" s="2">
        <v>1049.8</v>
      </c>
      <c r="DF44" s="2">
        <v>1127.2</v>
      </c>
      <c r="DG44" s="2">
        <v>1132</v>
      </c>
      <c r="DH44" s="2">
        <v>1145</v>
      </c>
      <c r="DI44" s="2">
        <v>1080.4000000000001</v>
      </c>
      <c r="DJ44" s="2">
        <v>1078.2</v>
      </c>
      <c r="DK44" s="2">
        <v>1205.2</v>
      </c>
      <c r="DL44" s="2">
        <v>1323</v>
      </c>
      <c r="DM44" s="2">
        <v>1337.4</v>
      </c>
      <c r="DN44" s="2">
        <v>1319.6</v>
      </c>
      <c r="DO44" s="2">
        <v>1288</v>
      </c>
      <c r="DP44" s="2">
        <v>1312.4</v>
      </c>
      <c r="DQ44" s="2">
        <v>1360</v>
      </c>
      <c r="DR44" s="2">
        <v>1267.5999999999999</v>
      </c>
      <c r="DS44" s="2">
        <v>1262</v>
      </c>
    </row>
    <row r="45" spans="1:123" x14ac:dyDescent="0.2">
      <c r="A45" t="s">
        <v>86</v>
      </c>
      <c r="B45" t="s">
        <v>87</v>
      </c>
      <c r="C45" s="4">
        <v>10.7</v>
      </c>
      <c r="D45" s="2">
        <v>10.94</v>
      </c>
      <c r="E45" s="2">
        <v>9.5</v>
      </c>
      <c r="F45" s="2">
        <v>11.79</v>
      </c>
      <c r="G45" s="2">
        <v>14.4</v>
      </c>
      <c r="H45" s="2">
        <v>12.4</v>
      </c>
      <c r="I45" s="2">
        <v>11.1</v>
      </c>
      <c r="J45" s="2">
        <v>12.93</v>
      </c>
      <c r="K45" s="2">
        <v>12.07</v>
      </c>
      <c r="L45" s="2">
        <v>13</v>
      </c>
      <c r="M45" s="2">
        <v>13.7</v>
      </c>
      <c r="N45" s="2">
        <v>13.73</v>
      </c>
      <c r="O45" s="2">
        <v>16.649999999999999</v>
      </c>
      <c r="P45" s="2">
        <v>16.86</v>
      </c>
      <c r="Q45" s="2">
        <v>15.37</v>
      </c>
      <c r="R45" s="2">
        <v>15.33</v>
      </c>
      <c r="S45" s="2">
        <v>16.45</v>
      </c>
      <c r="T45" s="2">
        <v>15.25</v>
      </c>
      <c r="U45" s="2">
        <v>12.879</v>
      </c>
      <c r="V45" s="2">
        <v>13.053000000000001</v>
      </c>
      <c r="W45" s="2">
        <v>10.781000000000001</v>
      </c>
      <c r="X45" s="2">
        <v>8.9949999999999992</v>
      </c>
      <c r="Y45" s="2">
        <v>9.1679999999999993</v>
      </c>
      <c r="Z45" s="2">
        <v>9.16</v>
      </c>
      <c r="AA45" s="2">
        <v>8.1449999999999996</v>
      </c>
      <c r="AB45" s="2">
        <v>9.0009999999999994</v>
      </c>
      <c r="AC45" s="2">
        <v>10.8</v>
      </c>
      <c r="AD45" s="2">
        <v>11.603</v>
      </c>
      <c r="AE45" s="2">
        <v>10.337999999999999</v>
      </c>
      <c r="AF45" s="2">
        <v>9.6259999999999994</v>
      </c>
      <c r="AG45" s="2">
        <v>11.333</v>
      </c>
      <c r="AH45" s="2">
        <v>10.901999999999999</v>
      </c>
      <c r="AI45" s="2">
        <v>10.507</v>
      </c>
      <c r="AJ45" s="2">
        <v>9.8000000000000007</v>
      </c>
      <c r="AK45" s="2">
        <v>9.4990000000000006</v>
      </c>
      <c r="AL45" s="2">
        <v>10.398</v>
      </c>
      <c r="AM45" s="2">
        <v>9.4499999999999993</v>
      </c>
      <c r="AN45" s="2">
        <v>9.3450000000000006</v>
      </c>
      <c r="AO45" s="2">
        <v>9.0210000000000008</v>
      </c>
      <c r="AP45" s="2">
        <v>8.8140000000000001</v>
      </c>
      <c r="AQ45" s="2">
        <v>6.016</v>
      </c>
      <c r="AR45" s="2">
        <v>5.056</v>
      </c>
      <c r="AS45" s="2">
        <v>5.4429999999999996</v>
      </c>
      <c r="AT45" s="2">
        <v>4.8979999999999997</v>
      </c>
      <c r="AU45" s="2">
        <v>5.9</v>
      </c>
      <c r="AV45" s="2">
        <v>5.7839999999999998</v>
      </c>
      <c r="AW45" s="2">
        <v>5.49</v>
      </c>
      <c r="AX45" s="2">
        <v>4.21</v>
      </c>
      <c r="AY45" s="2">
        <v>3.89</v>
      </c>
      <c r="AZ45" s="2">
        <v>3.68</v>
      </c>
      <c r="BA45" s="2">
        <v>3.649</v>
      </c>
      <c r="BB45" s="2">
        <v>3.44</v>
      </c>
      <c r="BC45" s="2">
        <v>3.07</v>
      </c>
      <c r="BD45" s="2">
        <v>3.4670000000000001</v>
      </c>
      <c r="BE45" s="2">
        <v>3.3519999999999999</v>
      </c>
      <c r="BF45" s="2">
        <v>3.18</v>
      </c>
      <c r="BG45" s="2">
        <v>3.05</v>
      </c>
      <c r="BH45" s="2">
        <v>2.93</v>
      </c>
      <c r="BI45" s="2">
        <v>2.84</v>
      </c>
      <c r="BJ45" s="2">
        <v>2.99</v>
      </c>
      <c r="BK45" s="2">
        <v>2.81</v>
      </c>
      <c r="BL45" s="2">
        <v>2.77</v>
      </c>
      <c r="BM45" s="2">
        <v>3.37</v>
      </c>
      <c r="BN45" s="2">
        <v>2.99</v>
      </c>
      <c r="BO45" s="2">
        <v>2.94</v>
      </c>
      <c r="BP45" s="2">
        <v>2.9</v>
      </c>
      <c r="BQ45" s="2">
        <v>3.05</v>
      </c>
      <c r="BR45" s="2">
        <v>2.7</v>
      </c>
      <c r="BS45" s="2">
        <v>2.69</v>
      </c>
      <c r="BT45" s="2">
        <v>2.66</v>
      </c>
      <c r="BU45" s="2">
        <v>2.66</v>
      </c>
      <c r="BV45" s="2">
        <v>2.7800000000000002</v>
      </c>
      <c r="BW45" s="2">
        <v>2.71</v>
      </c>
      <c r="BX45" s="2">
        <v>2.69</v>
      </c>
      <c r="BY45" s="2">
        <v>2.4849999999999999</v>
      </c>
      <c r="BZ45" s="2">
        <v>2.7</v>
      </c>
      <c r="CA45" s="2">
        <v>2.4849999999999999</v>
      </c>
      <c r="CB45" s="2">
        <v>2.2349999999999999</v>
      </c>
      <c r="CC45" s="2">
        <v>1.885</v>
      </c>
      <c r="CD45" s="2">
        <v>1.7949999999999999</v>
      </c>
      <c r="CE45" s="2">
        <v>1.7250000000000001</v>
      </c>
      <c r="CF45" s="2">
        <v>1.855</v>
      </c>
      <c r="CG45" s="2">
        <v>2.5049999999999999</v>
      </c>
      <c r="CH45" s="2">
        <v>3.1</v>
      </c>
      <c r="CI45" s="2">
        <v>3.1269999999999998</v>
      </c>
      <c r="CJ45" s="2">
        <v>3.7050000000000001</v>
      </c>
      <c r="CK45" s="2">
        <v>3.6160000000000001</v>
      </c>
      <c r="CL45" s="2">
        <v>3.1760000000000002</v>
      </c>
      <c r="CM45" s="2">
        <v>3.0790000000000002</v>
      </c>
      <c r="CN45" s="2">
        <v>3.63</v>
      </c>
      <c r="CO45" s="2">
        <v>3.83</v>
      </c>
      <c r="CP45" s="2">
        <v>3.67</v>
      </c>
      <c r="CQ45" s="2">
        <v>4.45</v>
      </c>
      <c r="CR45" s="2">
        <v>6.99</v>
      </c>
      <c r="CS45" s="2">
        <v>6.87</v>
      </c>
      <c r="CT45" s="2">
        <v>6.5649999999999995</v>
      </c>
      <c r="CU45" s="2">
        <v>5.9950000000000001</v>
      </c>
      <c r="CV45" s="2">
        <v>7.73</v>
      </c>
      <c r="CW45" s="2">
        <v>6.91</v>
      </c>
      <c r="CX45" s="2">
        <v>6.7</v>
      </c>
      <c r="CY45" s="2">
        <v>5.15</v>
      </c>
      <c r="CZ45" s="2">
        <v>5.76</v>
      </c>
      <c r="DA45" s="2">
        <v>5.26</v>
      </c>
      <c r="DB45" s="2">
        <v>5.39</v>
      </c>
      <c r="DC45" s="2">
        <v>4.13</v>
      </c>
      <c r="DD45" s="2">
        <v>5.38</v>
      </c>
      <c r="DE45" s="2">
        <v>4.99</v>
      </c>
      <c r="DF45" s="2">
        <v>4.92</v>
      </c>
      <c r="DG45" s="2">
        <v>4.7050000000000001</v>
      </c>
      <c r="DH45" s="2">
        <v>5.4450000000000003</v>
      </c>
      <c r="DI45" s="2">
        <v>5.0650000000000004</v>
      </c>
      <c r="DJ45" s="2">
        <v>6.4850000000000003</v>
      </c>
      <c r="DK45" s="2">
        <v>6.13</v>
      </c>
      <c r="DL45" s="2">
        <v>6.29</v>
      </c>
      <c r="DM45" s="2">
        <v>6.17</v>
      </c>
      <c r="DN45" s="2">
        <v>5.57</v>
      </c>
      <c r="DO45" s="2">
        <v>5.57</v>
      </c>
      <c r="DP45" s="2">
        <v>5.6</v>
      </c>
      <c r="DQ45" s="2">
        <v>6.36</v>
      </c>
      <c r="DR45" s="2">
        <v>7.77</v>
      </c>
      <c r="DS45" s="2">
        <v>8.81</v>
      </c>
    </row>
    <row r="46" spans="1:123" x14ac:dyDescent="0.2">
      <c r="A46" t="s">
        <v>88</v>
      </c>
      <c r="B46" t="s">
        <v>89</v>
      </c>
      <c r="C46" s="4">
        <v>139.69</v>
      </c>
      <c r="D46" s="2">
        <v>142.86000000000001</v>
      </c>
      <c r="E46" s="2">
        <v>140.94999999999999</v>
      </c>
      <c r="F46" s="2">
        <v>146.13999999999999</v>
      </c>
      <c r="G46" s="2">
        <v>144.69999999999999</v>
      </c>
      <c r="H46" s="2">
        <v>139.61000000000001</v>
      </c>
      <c r="I46" s="2">
        <v>139.97999999999999</v>
      </c>
      <c r="J46" s="2">
        <v>146.76</v>
      </c>
      <c r="K46" s="2">
        <v>141.44999999999999</v>
      </c>
      <c r="L46" s="2">
        <v>146.59</v>
      </c>
      <c r="M46" s="2">
        <v>147.88999999999999</v>
      </c>
      <c r="N46" s="2">
        <v>148.21</v>
      </c>
      <c r="O46" s="2">
        <v>146.28</v>
      </c>
      <c r="P46" s="2">
        <v>161.28</v>
      </c>
      <c r="Q46" s="2">
        <v>173.48</v>
      </c>
      <c r="R46" s="2">
        <v>183.22</v>
      </c>
      <c r="S46" s="2">
        <v>177.3</v>
      </c>
      <c r="T46" s="2">
        <v>161.1</v>
      </c>
      <c r="U46" s="2">
        <v>179.39</v>
      </c>
      <c r="V46" s="2">
        <v>184.77</v>
      </c>
      <c r="W46" s="2">
        <v>158.96</v>
      </c>
      <c r="X46" s="2">
        <v>134.12</v>
      </c>
      <c r="Y46" s="2">
        <v>151.55000000000001</v>
      </c>
      <c r="Z46" s="2">
        <v>166.8</v>
      </c>
      <c r="AA46" s="2">
        <v>159.09</v>
      </c>
      <c r="AB46" s="2">
        <v>176.99</v>
      </c>
      <c r="AC46" s="2">
        <v>193.95</v>
      </c>
      <c r="AD46" s="2">
        <v>196.95</v>
      </c>
      <c r="AE46" s="2">
        <v>181.66</v>
      </c>
      <c r="AF46" s="2">
        <v>167.22</v>
      </c>
      <c r="AG46" s="2">
        <v>180.26</v>
      </c>
      <c r="AH46" s="2">
        <v>197.2</v>
      </c>
      <c r="AI46" s="2">
        <v>195.69</v>
      </c>
      <c r="AJ46" s="2">
        <v>202.46</v>
      </c>
      <c r="AK46" s="2">
        <v>196.97</v>
      </c>
      <c r="AL46" s="2">
        <v>197.41</v>
      </c>
      <c r="AM46" s="2">
        <v>217.96</v>
      </c>
      <c r="AN46" s="2">
        <v>221.41</v>
      </c>
      <c r="AO46" s="2">
        <v>203.08</v>
      </c>
      <c r="AP46" s="2">
        <v>206.9</v>
      </c>
      <c r="AQ46" s="2">
        <v>199.04</v>
      </c>
      <c r="AR46" s="2">
        <v>181.55</v>
      </c>
      <c r="AS46" s="2">
        <v>196.07</v>
      </c>
      <c r="AT46" s="2">
        <v>203.68</v>
      </c>
      <c r="AU46" s="2">
        <v>208.8</v>
      </c>
      <c r="AV46" s="2">
        <v>210.5</v>
      </c>
      <c r="AW46" s="2">
        <v>221</v>
      </c>
      <c r="AX46" s="2">
        <v>202.81</v>
      </c>
      <c r="AY46" s="2">
        <v>207.64</v>
      </c>
      <c r="AZ46" s="2">
        <v>194.45</v>
      </c>
      <c r="BA46" s="2">
        <v>212</v>
      </c>
      <c r="BB46" s="2">
        <v>200</v>
      </c>
      <c r="BC46" s="2">
        <v>203.39</v>
      </c>
      <c r="BD46" s="2">
        <v>202.1</v>
      </c>
      <c r="BE46" s="2">
        <v>221.88</v>
      </c>
      <c r="BF46" s="2">
        <v>212.9</v>
      </c>
      <c r="BG46" s="2">
        <v>228</v>
      </c>
      <c r="BH46" s="2">
        <v>232</v>
      </c>
      <c r="BI46" s="2">
        <v>259.8</v>
      </c>
      <c r="BJ46" s="2">
        <v>248.65</v>
      </c>
      <c r="BK46" s="2">
        <v>228.5</v>
      </c>
      <c r="BL46" s="2">
        <v>270.14999999999998</v>
      </c>
      <c r="BM46" s="2">
        <v>316</v>
      </c>
      <c r="BN46" s="2">
        <v>287</v>
      </c>
      <c r="BO46" s="2">
        <v>292.35000000000002</v>
      </c>
      <c r="BP46" s="2">
        <v>280.2</v>
      </c>
      <c r="BQ46" s="2">
        <v>296.5</v>
      </c>
      <c r="BR46" s="2">
        <v>301.85000000000002</v>
      </c>
      <c r="BS46" s="2">
        <v>323</v>
      </c>
      <c r="BT46" s="2">
        <v>308.55</v>
      </c>
      <c r="BU46" s="2">
        <v>328.8</v>
      </c>
      <c r="BV46" s="2">
        <v>314.05</v>
      </c>
      <c r="BW46" s="2">
        <v>317.60000000000002</v>
      </c>
      <c r="BX46" s="2">
        <v>339.55</v>
      </c>
      <c r="BY46" s="2">
        <v>323.3</v>
      </c>
      <c r="BZ46" s="2">
        <v>361</v>
      </c>
      <c r="CA46" s="2">
        <v>340.95</v>
      </c>
      <c r="CB46" s="2">
        <v>301.8</v>
      </c>
      <c r="CC46" s="2">
        <v>331.5</v>
      </c>
      <c r="CD46" s="2">
        <v>317.45</v>
      </c>
      <c r="CE46" s="2">
        <v>317.75</v>
      </c>
      <c r="CF46" s="2">
        <v>320.25</v>
      </c>
      <c r="CG46" s="2">
        <v>355</v>
      </c>
      <c r="CH46" s="2">
        <v>388.3</v>
      </c>
      <c r="CI46" s="2">
        <v>427</v>
      </c>
      <c r="CJ46" s="2">
        <v>406.7</v>
      </c>
      <c r="CK46" s="2">
        <v>340.95</v>
      </c>
      <c r="CL46" s="2">
        <v>347.65</v>
      </c>
      <c r="CM46" s="2">
        <v>377</v>
      </c>
      <c r="CN46" s="2">
        <v>384.5</v>
      </c>
      <c r="CO46" s="2">
        <v>375.6</v>
      </c>
      <c r="CP46" s="2">
        <v>390.1</v>
      </c>
      <c r="CQ46" s="2">
        <v>388</v>
      </c>
      <c r="CR46" s="2">
        <v>411.25</v>
      </c>
      <c r="CS46" s="2">
        <v>436</v>
      </c>
      <c r="CT46" s="2">
        <v>456.7</v>
      </c>
      <c r="CU46" s="2">
        <v>478.8</v>
      </c>
      <c r="CV46" s="2">
        <v>565.20000000000005</v>
      </c>
      <c r="CW46" s="2">
        <v>594</v>
      </c>
      <c r="CX46" s="2">
        <v>611.6</v>
      </c>
      <c r="CY46" s="2">
        <v>671.05</v>
      </c>
      <c r="CZ46" s="2">
        <v>666.5</v>
      </c>
      <c r="DA46" s="2">
        <v>675.95</v>
      </c>
      <c r="DB46" s="2">
        <v>721.4</v>
      </c>
      <c r="DC46" s="2">
        <v>783.1</v>
      </c>
      <c r="DD46" s="2">
        <v>835.4</v>
      </c>
      <c r="DE46" s="2">
        <v>784.4</v>
      </c>
      <c r="DF46" s="2">
        <v>712.7</v>
      </c>
      <c r="DG46" s="2">
        <v>737.9</v>
      </c>
      <c r="DH46" s="2">
        <v>806.9</v>
      </c>
      <c r="DI46" s="2">
        <v>776.1</v>
      </c>
      <c r="DJ46" s="2">
        <v>755</v>
      </c>
      <c r="DK46" s="2">
        <v>757.5</v>
      </c>
      <c r="DL46" s="2">
        <v>748.5</v>
      </c>
      <c r="DM46" s="2">
        <v>774.9</v>
      </c>
      <c r="DN46" s="2">
        <v>743.2</v>
      </c>
      <c r="DO46" s="2">
        <v>743.1</v>
      </c>
      <c r="DP46" s="2">
        <v>687.4</v>
      </c>
      <c r="DQ46" s="2">
        <v>748.2</v>
      </c>
      <c r="DR46" s="2">
        <v>740.4</v>
      </c>
      <c r="DS46" s="2">
        <v>759.7</v>
      </c>
    </row>
    <row r="47" spans="1:123" x14ac:dyDescent="0.2">
      <c r="A47" t="s">
        <v>90</v>
      </c>
      <c r="B47" t="s">
        <v>91</v>
      </c>
      <c r="C47" s="4">
        <v>221.67</v>
      </c>
      <c r="D47" s="2">
        <v>233.78</v>
      </c>
      <c r="E47" s="2">
        <v>235.13</v>
      </c>
      <c r="F47" s="2">
        <v>254.52</v>
      </c>
      <c r="G47" s="2">
        <v>266.66000000000003</v>
      </c>
      <c r="H47" s="2">
        <v>233.25</v>
      </c>
      <c r="I47" s="2">
        <v>236.94</v>
      </c>
      <c r="J47" s="2">
        <v>240.68</v>
      </c>
      <c r="K47" s="2">
        <v>249.12</v>
      </c>
      <c r="L47" s="2">
        <v>250.64</v>
      </c>
      <c r="M47" s="2">
        <v>249.97</v>
      </c>
      <c r="N47" s="2">
        <v>254.08</v>
      </c>
      <c r="O47" s="2">
        <v>259.88</v>
      </c>
      <c r="P47" s="2">
        <v>249.53</v>
      </c>
      <c r="Q47" s="2">
        <v>247.04</v>
      </c>
      <c r="R47" s="2">
        <v>258.98</v>
      </c>
      <c r="S47" s="2">
        <v>255.08</v>
      </c>
      <c r="T47" s="2">
        <v>235.35</v>
      </c>
      <c r="U47" s="2">
        <v>229.78</v>
      </c>
      <c r="V47" s="2">
        <v>240.46</v>
      </c>
      <c r="W47" s="2">
        <v>218.35</v>
      </c>
      <c r="X47" s="2">
        <v>177.46</v>
      </c>
      <c r="Y47" s="2">
        <v>193.98</v>
      </c>
      <c r="Z47" s="2">
        <v>211.15</v>
      </c>
      <c r="AA47" s="2">
        <v>183.48</v>
      </c>
      <c r="AB47" s="2">
        <v>213.73</v>
      </c>
      <c r="AC47" s="2">
        <v>223.83</v>
      </c>
      <c r="AD47" s="2">
        <v>229.38</v>
      </c>
      <c r="AE47" s="2">
        <v>233.5</v>
      </c>
      <c r="AF47" s="2">
        <v>225.61</v>
      </c>
      <c r="AG47" s="2">
        <v>234.98</v>
      </c>
      <c r="AH47" s="2">
        <v>247.7</v>
      </c>
      <c r="AI47" s="2">
        <v>242.23</v>
      </c>
      <c r="AJ47" s="2">
        <v>229.15</v>
      </c>
      <c r="AK47" s="2">
        <v>230.77</v>
      </c>
      <c r="AL47" s="2">
        <v>231.54</v>
      </c>
      <c r="AM47" s="2">
        <v>245.99</v>
      </c>
      <c r="AN47" s="2">
        <v>256.36</v>
      </c>
      <c r="AO47" s="2">
        <v>266.63</v>
      </c>
      <c r="AP47" s="2">
        <v>276.06</v>
      </c>
      <c r="AQ47" s="2">
        <v>274.14</v>
      </c>
      <c r="AR47" s="2">
        <v>254.29</v>
      </c>
      <c r="AS47" s="2">
        <v>259.06</v>
      </c>
      <c r="AT47" s="2">
        <v>273.83999999999997</v>
      </c>
      <c r="AU47" s="2">
        <v>287.81</v>
      </c>
      <c r="AV47" s="2">
        <v>323</v>
      </c>
      <c r="AW47" s="2">
        <v>337.6</v>
      </c>
      <c r="AX47" s="2">
        <v>313.98</v>
      </c>
      <c r="AY47" s="2">
        <v>328.16</v>
      </c>
      <c r="AZ47" s="2">
        <v>288.5</v>
      </c>
      <c r="BA47" s="2">
        <v>277</v>
      </c>
      <c r="BB47" s="2">
        <v>271</v>
      </c>
      <c r="BC47" s="2">
        <v>258.5</v>
      </c>
      <c r="BD47" s="2">
        <v>282.5</v>
      </c>
      <c r="BE47" s="2">
        <v>302.01</v>
      </c>
      <c r="BF47" s="2">
        <v>275.91000000000003</v>
      </c>
      <c r="BG47" s="2">
        <v>281.87</v>
      </c>
      <c r="BH47" s="2">
        <v>274</v>
      </c>
      <c r="BI47" s="2">
        <v>255</v>
      </c>
      <c r="BJ47" s="2">
        <v>251</v>
      </c>
      <c r="BK47" s="2">
        <v>169.05</v>
      </c>
      <c r="BL47" s="2">
        <v>217.85</v>
      </c>
      <c r="BM47" s="2">
        <v>249</v>
      </c>
      <c r="BN47" s="2">
        <v>247</v>
      </c>
      <c r="BO47" s="2">
        <v>265</v>
      </c>
      <c r="BP47" s="2">
        <v>243</v>
      </c>
      <c r="BQ47" s="2">
        <v>243.1</v>
      </c>
      <c r="BR47" s="2">
        <v>224.9</v>
      </c>
      <c r="BS47" s="2">
        <v>228.85</v>
      </c>
      <c r="BT47" s="2">
        <v>212.7</v>
      </c>
      <c r="BU47" s="2">
        <v>208.3</v>
      </c>
      <c r="BV47" s="2">
        <v>217.7</v>
      </c>
      <c r="BW47" s="2">
        <v>210</v>
      </c>
      <c r="BX47" s="2">
        <v>226</v>
      </c>
      <c r="BY47" s="2">
        <v>233</v>
      </c>
      <c r="BZ47" s="2">
        <v>240.1</v>
      </c>
      <c r="CA47" s="2">
        <v>253</v>
      </c>
      <c r="CB47" s="2">
        <v>257.14999999999998</v>
      </c>
      <c r="CC47" s="2">
        <v>243.05</v>
      </c>
      <c r="CD47" s="2">
        <v>252</v>
      </c>
      <c r="CE47" s="2">
        <v>239.1</v>
      </c>
      <c r="CF47" s="2">
        <v>227.5</v>
      </c>
      <c r="CG47" s="2">
        <v>223.5</v>
      </c>
      <c r="CH47" s="2">
        <v>230.25</v>
      </c>
      <c r="CI47" s="2">
        <v>259</v>
      </c>
      <c r="CJ47" s="2">
        <v>275.7</v>
      </c>
      <c r="CK47" s="2">
        <v>275.5</v>
      </c>
      <c r="CL47" s="2">
        <v>272.60000000000002</v>
      </c>
      <c r="CM47" s="2">
        <v>273.85000000000002</v>
      </c>
      <c r="CN47" s="2">
        <v>236.5</v>
      </c>
      <c r="CO47" s="2">
        <v>234.5</v>
      </c>
      <c r="CP47" s="2">
        <v>236.2</v>
      </c>
      <c r="CQ47" s="2">
        <v>270</v>
      </c>
      <c r="CR47" s="2">
        <v>282.05</v>
      </c>
      <c r="CS47" s="2">
        <v>281.5</v>
      </c>
      <c r="CT47" s="2">
        <v>284.55</v>
      </c>
      <c r="CU47" s="2">
        <v>276</v>
      </c>
      <c r="CV47" s="2">
        <v>309</v>
      </c>
      <c r="CW47" s="2">
        <v>307.60000000000002</v>
      </c>
      <c r="CX47" s="2">
        <v>294.14999999999998</v>
      </c>
      <c r="CY47" s="2">
        <v>296.39999999999998</v>
      </c>
      <c r="CZ47" s="2">
        <v>282.39999999999998</v>
      </c>
      <c r="DA47" s="2">
        <v>278.10000000000002</v>
      </c>
      <c r="DB47" s="2">
        <v>263.8</v>
      </c>
      <c r="DC47" s="2">
        <v>261.95</v>
      </c>
      <c r="DD47" s="2">
        <v>272.5</v>
      </c>
      <c r="DE47" s="2">
        <v>257.60000000000002</v>
      </c>
      <c r="DF47" s="2">
        <v>247.55</v>
      </c>
      <c r="DG47" s="2">
        <v>238</v>
      </c>
      <c r="DH47" s="2">
        <v>260.75</v>
      </c>
      <c r="DI47" s="2">
        <v>253</v>
      </c>
      <c r="DJ47" s="2">
        <v>252.45</v>
      </c>
      <c r="DK47" s="2">
        <v>254.9</v>
      </c>
      <c r="DL47" s="2">
        <v>255.8</v>
      </c>
      <c r="DM47" s="2">
        <v>284.89999999999998</v>
      </c>
      <c r="DN47" s="2">
        <v>265</v>
      </c>
      <c r="DO47" s="2">
        <v>266.35000000000002</v>
      </c>
      <c r="DP47" s="2">
        <v>265</v>
      </c>
      <c r="DQ47" s="2">
        <v>285</v>
      </c>
      <c r="DR47" s="2">
        <v>304.5</v>
      </c>
      <c r="DS47" s="2">
        <v>319.95</v>
      </c>
    </row>
    <row r="48" spans="1:123" x14ac:dyDescent="0.2">
      <c r="A48" t="s">
        <v>92</v>
      </c>
      <c r="B48" t="s">
        <v>93</v>
      </c>
      <c r="C48" s="4">
        <v>14.3</v>
      </c>
      <c r="D48" s="2">
        <v>17</v>
      </c>
      <c r="E48" s="2">
        <v>16.600000000000001</v>
      </c>
      <c r="F48" s="2">
        <v>16.8</v>
      </c>
      <c r="G48" s="2">
        <v>15.5</v>
      </c>
      <c r="H48" s="2">
        <v>15.25</v>
      </c>
      <c r="I48" s="2">
        <v>14.83</v>
      </c>
      <c r="J48" s="2">
        <v>14.12</v>
      </c>
      <c r="K48" s="2">
        <v>15.69</v>
      </c>
      <c r="L48" s="2">
        <v>16.72</v>
      </c>
      <c r="M48" s="2">
        <v>16.48</v>
      </c>
      <c r="N48" s="2">
        <v>23</v>
      </c>
      <c r="O48" s="2">
        <v>23</v>
      </c>
      <c r="P48" s="2">
        <v>22.85</v>
      </c>
      <c r="Q48" s="2">
        <v>22.78</v>
      </c>
      <c r="R48" s="2">
        <v>21.61</v>
      </c>
      <c r="S48" s="2">
        <v>21.4</v>
      </c>
      <c r="T48" s="2">
        <v>25.19</v>
      </c>
      <c r="U48" s="2">
        <v>24.6</v>
      </c>
      <c r="V48" s="2">
        <v>26.4</v>
      </c>
      <c r="W48" s="2">
        <v>24.98</v>
      </c>
      <c r="X48" s="2">
        <v>19.87</v>
      </c>
      <c r="Y48" s="2">
        <v>23.15</v>
      </c>
      <c r="Z48" s="2">
        <v>24.1</v>
      </c>
      <c r="AA48" s="2">
        <v>22.5</v>
      </c>
      <c r="AB48" s="2">
        <v>24.67</v>
      </c>
      <c r="AC48" s="2">
        <v>27.49</v>
      </c>
      <c r="AD48" s="2">
        <v>27.79</v>
      </c>
      <c r="AE48" s="2">
        <v>28.81</v>
      </c>
      <c r="AF48" s="2">
        <v>27.75</v>
      </c>
      <c r="AG48" s="2">
        <v>27.8</v>
      </c>
      <c r="AH48" s="2">
        <v>27.8</v>
      </c>
      <c r="AI48" s="2">
        <v>28.74</v>
      </c>
      <c r="AJ48" s="2">
        <v>28.96</v>
      </c>
      <c r="AK48" s="2">
        <v>28.94</v>
      </c>
      <c r="AL48" s="2">
        <v>29.35</v>
      </c>
      <c r="AM48" s="2">
        <v>29.4</v>
      </c>
      <c r="AN48" s="2">
        <v>31.1</v>
      </c>
      <c r="AO48" s="2">
        <v>31.19</v>
      </c>
      <c r="AP48" s="2">
        <v>26.5</v>
      </c>
      <c r="AQ48" s="2">
        <v>25.69</v>
      </c>
      <c r="AR48" s="2">
        <v>25.09</v>
      </c>
      <c r="AS48" s="2">
        <v>25.3</v>
      </c>
      <c r="AT48" s="2">
        <v>23.55</v>
      </c>
      <c r="AU48" s="2">
        <v>23.95</v>
      </c>
      <c r="AV48" s="2">
        <v>25.03</v>
      </c>
      <c r="AW48" s="2">
        <v>25.35</v>
      </c>
      <c r="AX48" s="2">
        <v>25.31</v>
      </c>
      <c r="AY48" s="2">
        <v>26.6</v>
      </c>
      <c r="AZ48" s="2">
        <v>23.7</v>
      </c>
      <c r="BA48" s="2">
        <v>25.2</v>
      </c>
      <c r="BB48" s="2">
        <v>23.64</v>
      </c>
      <c r="BC48" s="2">
        <v>24.15</v>
      </c>
      <c r="BD48" s="2">
        <v>23.2</v>
      </c>
      <c r="BE48" s="2">
        <v>22</v>
      </c>
      <c r="BF48" s="2">
        <v>21.24</v>
      </c>
      <c r="BG48" s="2">
        <v>20.6</v>
      </c>
      <c r="BH48" s="2">
        <v>20.9</v>
      </c>
      <c r="BI48" s="2">
        <v>20.7</v>
      </c>
      <c r="BJ48" s="2">
        <v>22.05</v>
      </c>
      <c r="BK48" s="2">
        <v>20.9</v>
      </c>
      <c r="BL48" s="2">
        <v>29.25</v>
      </c>
      <c r="BM48" s="2">
        <v>27.6</v>
      </c>
      <c r="BN48" s="2">
        <v>27.5</v>
      </c>
      <c r="BO48" s="2">
        <v>30</v>
      </c>
      <c r="BP48" s="2">
        <v>30.1</v>
      </c>
      <c r="BQ48" s="2">
        <v>29.5</v>
      </c>
      <c r="BR48" s="2">
        <v>33</v>
      </c>
      <c r="BS48" s="2">
        <v>39.1</v>
      </c>
      <c r="BT48" s="2">
        <v>36.6</v>
      </c>
      <c r="BU48" s="2">
        <v>36</v>
      </c>
      <c r="BV48" s="2">
        <v>36.9</v>
      </c>
      <c r="BW48" s="2">
        <v>44.6</v>
      </c>
      <c r="BX48" s="2">
        <v>45.4</v>
      </c>
      <c r="BY48" s="2">
        <v>47.3</v>
      </c>
      <c r="BZ48" s="2">
        <v>52</v>
      </c>
      <c r="CA48" s="2">
        <v>50.2</v>
      </c>
      <c r="CB48" s="2">
        <v>51</v>
      </c>
      <c r="CC48" s="2">
        <v>53.1</v>
      </c>
      <c r="CD48" s="2">
        <v>56.7</v>
      </c>
      <c r="CE48" s="2">
        <v>64</v>
      </c>
      <c r="CF48" s="2">
        <v>66.7</v>
      </c>
      <c r="CG48" s="2">
        <v>74</v>
      </c>
      <c r="CH48" s="2">
        <v>74.8</v>
      </c>
      <c r="CI48" s="2">
        <v>76.099999999999994</v>
      </c>
      <c r="CJ48" s="2">
        <v>72.900000000000006</v>
      </c>
      <c r="CK48" s="2">
        <v>69.7</v>
      </c>
      <c r="CL48" s="2">
        <v>53.6</v>
      </c>
      <c r="CM48" s="2">
        <v>53.1</v>
      </c>
      <c r="CN48" s="2">
        <v>51</v>
      </c>
      <c r="CO48" s="2">
        <v>44.8</v>
      </c>
      <c r="CP48" s="2">
        <v>50.2</v>
      </c>
      <c r="CQ48" s="2">
        <v>49.6</v>
      </c>
      <c r="CR48" s="2">
        <v>49.3</v>
      </c>
      <c r="CS48" s="2">
        <v>48.8</v>
      </c>
      <c r="CT48" s="2">
        <v>50.8</v>
      </c>
      <c r="CU48" s="2">
        <v>51.8</v>
      </c>
      <c r="CV48" s="2">
        <v>58.4</v>
      </c>
      <c r="CW48" s="2">
        <v>56.5</v>
      </c>
      <c r="CX48" s="2">
        <v>57.1</v>
      </c>
      <c r="CY48" s="2">
        <v>53.6</v>
      </c>
      <c r="CZ48" s="2">
        <v>52.7</v>
      </c>
      <c r="DA48" s="2">
        <v>55.2</v>
      </c>
      <c r="DB48" s="2">
        <v>55.3</v>
      </c>
      <c r="DC48" s="2">
        <v>57</v>
      </c>
      <c r="DD48" s="2">
        <v>59.8</v>
      </c>
      <c r="DE48" s="2">
        <v>67.400000000000006</v>
      </c>
      <c r="DF48" s="2">
        <v>64</v>
      </c>
      <c r="DG48" s="2">
        <v>65</v>
      </c>
      <c r="DH48" s="2">
        <v>65.400000000000006</v>
      </c>
      <c r="DI48" s="2">
        <v>63.4</v>
      </c>
      <c r="DJ48" s="2">
        <v>87.4</v>
      </c>
      <c r="DK48" s="2">
        <v>65.8</v>
      </c>
      <c r="DL48" s="2">
        <v>67.400000000000006</v>
      </c>
      <c r="DM48" s="2">
        <v>74.849999999999994</v>
      </c>
      <c r="DN48" s="2">
        <v>73.599999999999994</v>
      </c>
      <c r="DO48" s="2">
        <v>84.05</v>
      </c>
      <c r="DP48" s="2">
        <v>94.75</v>
      </c>
      <c r="DQ48" s="2">
        <v>96.55</v>
      </c>
      <c r="DR48" s="2">
        <v>94.4</v>
      </c>
      <c r="DS48" s="2">
        <v>96.85</v>
      </c>
    </row>
    <row r="49" spans="1:123" x14ac:dyDescent="0.2">
      <c r="A49" t="s">
        <v>94</v>
      </c>
      <c r="B49" t="s">
        <v>95</v>
      </c>
      <c r="C49" s="4">
        <v>108.69</v>
      </c>
      <c r="D49" s="2">
        <v>109.94</v>
      </c>
      <c r="E49" s="2">
        <v>127.58</v>
      </c>
      <c r="F49" s="2">
        <v>121.49</v>
      </c>
      <c r="G49" s="2">
        <v>113.7</v>
      </c>
      <c r="H49" s="2">
        <v>119.98</v>
      </c>
      <c r="I49" s="2">
        <v>121.84</v>
      </c>
      <c r="J49" s="2">
        <v>113.5</v>
      </c>
      <c r="K49" s="2">
        <v>114.47</v>
      </c>
      <c r="L49" s="2">
        <v>112.04</v>
      </c>
      <c r="M49" s="2">
        <v>112.89</v>
      </c>
      <c r="N49" s="2">
        <v>115.9</v>
      </c>
      <c r="O49" s="2">
        <v>113.03</v>
      </c>
      <c r="P49" s="2">
        <v>115.25</v>
      </c>
      <c r="Q49" s="2">
        <v>112.56</v>
      </c>
      <c r="R49" s="2">
        <v>107.01</v>
      </c>
      <c r="S49" s="2">
        <v>105.99</v>
      </c>
      <c r="T49" s="2">
        <v>103.1</v>
      </c>
      <c r="U49" s="2">
        <v>101.81</v>
      </c>
      <c r="V49" s="2">
        <v>99.99</v>
      </c>
      <c r="W49" s="2">
        <v>95.86</v>
      </c>
      <c r="X49" s="2">
        <v>115.31</v>
      </c>
      <c r="Y49" s="2">
        <v>97.02</v>
      </c>
      <c r="Z49" s="2">
        <v>95.51</v>
      </c>
      <c r="AA49" s="2">
        <v>99.21</v>
      </c>
      <c r="AB49" s="2">
        <v>93.95</v>
      </c>
      <c r="AC49" s="2">
        <v>93.01</v>
      </c>
      <c r="AD49" s="2">
        <v>90.06</v>
      </c>
      <c r="AE49" s="2">
        <v>87</v>
      </c>
      <c r="AF49" s="2">
        <v>80.94</v>
      </c>
      <c r="AG49" s="2">
        <v>93.83</v>
      </c>
      <c r="AH49" s="2">
        <v>84.42</v>
      </c>
      <c r="AI49" s="2">
        <v>89.44</v>
      </c>
      <c r="AJ49" s="2">
        <v>89.71</v>
      </c>
      <c r="AK49" s="2">
        <v>86.94</v>
      </c>
      <c r="AL49" s="2">
        <v>88.28</v>
      </c>
      <c r="AM49" s="2">
        <v>110.21</v>
      </c>
      <c r="AN49" s="2">
        <v>100.74</v>
      </c>
      <c r="AO49" s="2">
        <v>94</v>
      </c>
      <c r="AP49" s="2">
        <v>91.57</v>
      </c>
      <c r="AQ49" s="2">
        <v>85.22</v>
      </c>
      <c r="AR49" s="2">
        <v>83.37</v>
      </c>
      <c r="AS49" s="2">
        <v>75.05</v>
      </c>
      <c r="AT49" s="2">
        <v>68</v>
      </c>
      <c r="AU49" s="2">
        <v>53</v>
      </c>
      <c r="AV49" s="2">
        <v>52.65</v>
      </c>
      <c r="AW49" s="2">
        <v>54.37</v>
      </c>
      <c r="AX49" s="2">
        <v>44.37</v>
      </c>
      <c r="AY49" s="2">
        <v>45.66</v>
      </c>
      <c r="AZ49" s="2">
        <v>42.54</v>
      </c>
      <c r="BA49" s="2">
        <v>42</v>
      </c>
      <c r="BB49" s="2">
        <v>39</v>
      </c>
      <c r="BC49" s="2">
        <v>39.4</v>
      </c>
      <c r="BD49" s="2">
        <v>37.770000000000003</v>
      </c>
      <c r="BE49" s="2">
        <v>36.979999999999997</v>
      </c>
      <c r="BF49" s="2">
        <v>34.71</v>
      </c>
      <c r="BG49" s="2">
        <v>56.74</v>
      </c>
      <c r="BH49" s="2">
        <v>46.95</v>
      </c>
      <c r="BI49" s="2">
        <v>42.9</v>
      </c>
      <c r="BJ49" s="2">
        <v>44.6</v>
      </c>
      <c r="BK49" s="2">
        <v>43.4</v>
      </c>
      <c r="BL49" s="2">
        <v>48.2</v>
      </c>
      <c r="BM49" s="2">
        <v>48.9</v>
      </c>
      <c r="BN49" s="2">
        <v>47.4</v>
      </c>
      <c r="BO49" s="2">
        <v>47.3</v>
      </c>
      <c r="BP49" s="2">
        <v>45.5</v>
      </c>
      <c r="BQ49" s="2">
        <v>45.5</v>
      </c>
      <c r="BR49" s="2">
        <v>46.9</v>
      </c>
      <c r="BS49" s="2">
        <v>45</v>
      </c>
      <c r="BT49" s="2">
        <v>45.1</v>
      </c>
      <c r="BU49" s="2">
        <v>45.4</v>
      </c>
      <c r="BV49" s="2">
        <v>45.1</v>
      </c>
      <c r="BW49" s="2">
        <v>45.8</v>
      </c>
      <c r="BX49" s="2">
        <v>46.5</v>
      </c>
      <c r="BY49" s="2">
        <v>45.9</v>
      </c>
      <c r="BZ49" s="2">
        <v>47.9</v>
      </c>
      <c r="CA49" s="2">
        <v>46.6</v>
      </c>
      <c r="CB49" s="2">
        <v>47.3</v>
      </c>
      <c r="CC49" s="2">
        <v>44</v>
      </c>
      <c r="CD49" s="2">
        <v>44.2</v>
      </c>
      <c r="CE49" s="2">
        <v>47.9</v>
      </c>
      <c r="CF49" s="2">
        <v>49.7</v>
      </c>
      <c r="CG49" s="2">
        <v>52.7</v>
      </c>
      <c r="CH49" s="2">
        <v>56.1</v>
      </c>
      <c r="CI49" s="2">
        <v>60.9</v>
      </c>
      <c r="CJ49" s="2">
        <v>67</v>
      </c>
      <c r="CK49" s="2">
        <v>63.1</v>
      </c>
      <c r="CL49" s="2">
        <v>61.5</v>
      </c>
      <c r="CM49" s="2">
        <v>56.9</v>
      </c>
      <c r="CN49" s="2">
        <v>51.3</v>
      </c>
      <c r="CO49" s="2">
        <v>51.6</v>
      </c>
      <c r="CP49" s="2">
        <v>50.9</v>
      </c>
      <c r="CQ49" s="2">
        <v>56.1</v>
      </c>
      <c r="CR49" s="2">
        <v>58</v>
      </c>
      <c r="CS49" s="2">
        <v>57</v>
      </c>
      <c r="CT49" s="2">
        <v>53.6</v>
      </c>
      <c r="CU49" s="2">
        <v>54.6</v>
      </c>
      <c r="CV49" s="2">
        <v>58.4</v>
      </c>
      <c r="CW49" s="2">
        <v>56.1</v>
      </c>
      <c r="CX49" s="2">
        <v>58</v>
      </c>
      <c r="CY49" s="2">
        <v>59</v>
      </c>
      <c r="CZ49" s="2">
        <v>58</v>
      </c>
      <c r="DA49" s="2">
        <v>56.5</v>
      </c>
      <c r="DB49" s="2">
        <v>58.5</v>
      </c>
      <c r="DC49" s="2">
        <v>54.8</v>
      </c>
      <c r="DD49" s="2">
        <v>58.2</v>
      </c>
      <c r="DE49" s="2">
        <v>62.6</v>
      </c>
      <c r="DF49" s="2">
        <v>61.6</v>
      </c>
      <c r="DG49" s="2">
        <v>59.2</v>
      </c>
      <c r="DH49" s="2">
        <v>58.6</v>
      </c>
      <c r="DI49" s="2">
        <v>56.8</v>
      </c>
      <c r="DJ49" s="2">
        <v>57.6</v>
      </c>
      <c r="DK49" s="2">
        <v>56.4</v>
      </c>
      <c r="DL49" s="2">
        <v>56.2</v>
      </c>
      <c r="DM49" s="2">
        <v>57.4</v>
      </c>
      <c r="DN49" s="2">
        <v>60</v>
      </c>
      <c r="DO49" s="2">
        <v>59.4</v>
      </c>
      <c r="DP49" s="2">
        <v>59.2</v>
      </c>
      <c r="DQ49" s="2">
        <v>59</v>
      </c>
      <c r="DR49" s="2">
        <v>59.6</v>
      </c>
      <c r="DS49" s="2">
        <v>77.599999999999994</v>
      </c>
    </row>
    <row r="50" spans="1:123" x14ac:dyDescent="0.2">
      <c r="A50" t="s">
        <v>96</v>
      </c>
      <c r="B50" t="s">
        <v>97</v>
      </c>
      <c r="C50" s="4">
        <v>0.126</v>
      </c>
      <c r="D50" s="2">
        <v>0.128</v>
      </c>
      <c r="E50" s="2">
        <v>0.14599999999999999</v>
      </c>
      <c r="F50" s="2">
        <v>0.17499999999999999</v>
      </c>
      <c r="G50" s="2">
        <v>0.16600000000000001</v>
      </c>
      <c r="H50" s="2">
        <v>0.152</v>
      </c>
      <c r="I50" s="2">
        <v>0.14199999999999999</v>
      </c>
      <c r="J50" s="2">
        <v>0.151</v>
      </c>
      <c r="K50" s="2">
        <v>0.14799999999999999</v>
      </c>
      <c r="L50" s="2">
        <v>0.16800000000000001</v>
      </c>
      <c r="M50" s="2">
        <v>0.17399999999999999</v>
      </c>
      <c r="N50" s="2">
        <v>0.21199999999999999</v>
      </c>
      <c r="O50" s="2">
        <v>0.23499999999999999</v>
      </c>
      <c r="P50" s="2">
        <v>0.221</v>
      </c>
      <c r="Q50" s="2">
        <v>0.223</v>
      </c>
      <c r="R50" s="2">
        <v>0.23355999999999999</v>
      </c>
      <c r="S50" s="2">
        <v>0.247</v>
      </c>
      <c r="T50" s="2">
        <v>0.21099999999999999</v>
      </c>
      <c r="U50" s="2">
        <v>0.23294000000000001</v>
      </c>
      <c r="V50" s="2">
        <v>0.26556000000000002</v>
      </c>
      <c r="W50" s="2">
        <v>0.27994000000000002</v>
      </c>
      <c r="X50" s="2">
        <v>0.28999999999999998</v>
      </c>
      <c r="Y50" s="2">
        <v>0.43787999999999999</v>
      </c>
      <c r="Z50" s="2">
        <v>0.29249999999999998</v>
      </c>
      <c r="AA50" s="2">
        <v>0.22325</v>
      </c>
      <c r="AB50" s="2">
        <v>0.22</v>
      </c>
      <c r="AC50" s="2">
        <v>0.185</v>
      </c>
      <c r="AD50" s="2">
        <v>0.221</v>
      </c>
      <c r="AE50" s="2">
        <v>0.25950000000000001</v>
      </c>
      <c r="AF50" s="2">
        <v>0.2</v>
      </c>
      <c r="AG50" s="2">
        <v>0.19425000000000001</v>
      </c>
      <c r="AH50" s="2">
        <v>0.23499999999999999</v>
      </c>
      <c r="AI50" s="2">
        <v>0.22262999999999999</v>
      </c>
      <c r="AJ50" s="2">
        <v>0.23300000000000001</v>
      </c>
      <c r="AK50" s="2">
        <v>0.27994000000000002</v>
      </c>
      <c r="AL50" s="2">
        <v>0.23988000000000001</v>
      </c>
      <c r="AM50" s="2">
        <v>0.20599999999999999</v>
      </c>
      <c r="AN50" s="2">
        <v>0.21875</v>
      </c>
      <c r="AO50" s="2">
        <v>0.21018999999999999</v>
      </c>
      <c r="AP50" s="2">
        <v>0.17</v>
      </c>
      <c r="AQ50" s="2">
        <v>0.17993999999999999</v>
      </c>
      <c r="AR50" s="2">
        <v>0.16106000000000001</v>
      </c>
      <c r="AS50" s="2">
        <v>0.14000000000000001</v>
      </c>
      <c r="AT50" s="2">
        <v>0.14899999999999999</v>
      </c>
      <c r="AU50" s="2">
        <v>0.11475</v>
      </c>
      <c r="AV50" s="2">
        <v>0.13331000000000001</v>
      </c>
      <c r="AW50" s="2">
        <v>6.5000000000000002E-2</v>
      </c>
      <c r="AX50" s="2">
        <v>5.6000000000000001E-2</v>
      </c>
      <c r="AY50" s="2">
        <v>5.8689999999999999E-2</v>
      </c>
      <c r="AZ50" s="2">
        <v>0.05</v>
      </c>
      <c r="BA50" s="2">
        <v>0.06</v>
      </c>
      <c r="BB50" s="2">
        <v>4.8309999999999999E-2</v>
      </c>
      <c r="BC50" s="2">
        <v>5.8749999999999997E-2</v>
      </c>
      <c r="BD50" s="2">
        <v>5.8000000000000003E-2</v>
      </c>
      <c r="BE50" s="2">
        <v>6.5189999999999998E-2</v>
      </c>
      <c r="BF50" s="2">
        <v>6.9940000000000002E-2</v>
      </c>
      <c r="BG50" s="2">
        <v>6.9940000000000002E-2</v>
      </c>
      <c r="BH50" s="2">
        <v>6.9629999999999997E-2</v>
      </c>
      <c r="BI50" s="2">
        <v>5.5309999999999998E-2</v>
      </c>
      <c r="BJ50" s="2">
        <v>6.6689999999999999E-2</v>
      </c>
      <c r="BK50" s="2">
        <v>4.8500000000000001E-2</v>
      </c>
      <c r="BL50" s="2">
        <v>6.0130000000000003E-2</v>
      </c>
      <c r="BM50" s="2">
        <v>0.08</v>
      </c>
      <c r="BN50" s="2">
        <v>7.8189999999999996E-2</v>
      </c>
      <c r="BO50" s="2">
        <v>6.2309999999999997E-2</v>
      </c>
      <c r="BP50" s="2">
        <v>8.9880000000000002E-2</v>
      </c>
      <c r="BQ50" s="2">
        <v>7.1499999999999994E-2</v>
      </c>
      <c r="BR50" s="2">
        <v>7.4999999999999997E-2</v>
      </c>
      <c r="BS50" s="2">
        <v>0.11</v>
      </c>
      <c r="BT50" s="2">
        <v>0.10988000000000001</v>
      </c>
      <c r="BU50" s="2">
        <v>0.11119</v>
      </c>
      <c r="BV50" s="2">
        <v>0.09</v>
      </c>
      <c r="BW50" s="2">
        <v>0.111</v>
      </c>
      <c r="BX50" s="2">
        <v>0.121</v>
      </c>
      <c r="BY50" s="2">
        <v>0.13750000000000001</v>
      </c>
      <c r="BZ50" s="2">
        <v>0.13400000000000001</v>
      </c>
      <c r="CA50" s="2">
        <v>0.14699999999999999</v>
      </c>
      <c r="CB50" s="2">
        <v>0.14399999999999999</v>
      </c>
      <c r="CC50" s="2">
        <v>0.14000000000000001</v>
      </c>
      <c r="CD50" s="2">
        <v>0.13550000000000001</v>
      </c>
      <c r="CE50" s="2">
        <v>0.15049999999999999</v>
      </c>
      <c r="CF50" s="2">
        <v>0.14599999999999999</v>
      </c>
      <c r="CG50" s="2">
        <v>0.13100000000000001</v>
      </c>
      <c r="CH50" s="2">
        <v>0.13900000000000001</v>
      </c>
      <c r="CI50" s="2">
        <v>0.13250000000000001</v>
      </c>
      <c r="CJ50" s="2">
        <v>0.13800000000000001</v>
      </c>
      <c r="CK50" s="2">
        <v>0.124</v>
      </c>
      <c r="CL50" s="2">
        <v>0.17849999999999999</v>
      </c>
      <c r="CM50" s="2">
        <v>0.13150000000000001</v>
      </c>
      <c r="CN50" s="2">
        <v>0.1205</v>
      </c>
      <c r="CO50" s="2">
        <v>0.1135</v>
      </c>
      <c r="CP50" s="2">
        <v>0.14000000000000001</v>
      </c>
      <c r="CQ50" s="2">
        <v>0.13250000000000001</v>
      </c>
      <c r="CR50" s="2">
        <v>0.13700000000000001</v>
      </c>
      <c r="CS50" s="2">
        <v>0.14849999999999999</v>
      </c>
      <c r="CT50" s="2">
        <v>0.13400000000000001</v>
      </c>
      <c r="CU50" s="2">
        <v>0.14050000000000001</v>
      </c>
      <c r="CV50" s="2">
        <v>0.13500000000000001</v>
      </c>
      <c r="CW50" s="2">
        <v>0.16500000000000001</v>
      </c>
      <c r="CX50" s="2">
        <v>0.16750000000000001</v>
      </c>
      <c r="CY50" s="2">
        <v>0.19</v>
      </c>
      <c r="CZ50" s="2">
        <v>0.17349999999999999</v>
      </c>
      <c r="DA50" s="2">
        <v>0.13</v>
      </c>
      <c r="DB50" s="2">
        <v>0.20899999999999999</v>
      </c>
      <c r="DC50" s="2">
        <v>0.21149999999999999</v>
      </c>
      <c r="DD50" s="2">
        <v>0.21099999999999999</v>
      </c>
      <c r="DE50" s="2">
        <v>0.22900000000000001</v>
      </c>
      <c r="DF50" s="2">
        <v>0.26800000000000002</v>
      </c>
      <c r="DG50" s="2">
        <v>0.23200000000000001</v>
      </c>
      <c r="DH50" s="2">
        <v>0.23200000000000001</v>
      </c>
      <c r="DI50" s="2">
        <v>0.22800000000000001</v>
      </c>
      <c r="DJ50" s="2">
        <v>0.27400000000000002</v>
      </c>
      <c r="DK50" s="2">
        <v>0.25</v>
      </c>
      <c r="DL50" s="2">
        <v>0.24299999999999999</v>
      </c>
      <c r="DM50" s="2">
        <v>0.23250000000000001</v>
      </c>
      <c r="DN50" s="2">
        <v>0.24</v>
      </c>
      <c r="DO50" s="2">
        <v>0.2505</v>
      </c>
      <c r="DP50" s="2">
        <v>0.254</v>
      </c>
      <c r="DQ50" s="2">
        <v>0.28999999999999998</v>
      </c>
      <c r="DR50" s="2">
        <v>0.28999999999999998</v>
      </c>
      <c r="DS50" s="2">
        <v>0.27450000000000002</v>
      </c>
    </row>
    <row r="51" spans="1:123" x14ac:dyDescent="0.2">
      <c r="A51" t="s">
        <v>98</v>
      </c>
      <c r="B51" t="s">
        <v>99</v>
      </c>
      <c r="C51" s="4">
        <v>0.19600000000000001</v>
      </c>
      <c r="D51" s="2">
        <v>0.221</v>
      </c>
      <c r="E51" s="2">
        <v>0.22600000000000001</v>
      </c>
      <c r="F51" s="2">
        <v>0.29799999999999999</v>
      </c>
      <c r="G51" s="2">
        <v>0.253</v>
      </c>
      <c r="H51" s="2">
        <v>0.20399999999999999</v>
      </c>
      <c r="I51" s="2">
        <v>0.20599999999999999</v>
      </c>
      <c r="J51" s="2">
        <v>0.192</v>
      </c>
      <c r="K51" s="2">
        <v>0.26200000000000001</v>
      </c>
      <c r="L51" s="2">
        <v>0.28399999999999997</v>
      </c>
      <c r="M51" s="2">
        <v>0.372</v>
      </c>
      <c r="N51" s="2">
        <v>0.51800000000000002</v>
      </c>
      <c r="O51" s="2">
        <v>0.46</v>
      </c>
      <c r="P51" s="2">
        <v>0.45900000000000002</v>
      </c>
      <c r="Q51" s="2">
        <v>0.47299999999999998</v>
      </c>
      <c r="R51" s="2">
        <v>0.435</v>
      </c>
      <c r="S51" s="2">
        <v>0.37119000000000002</v>
      </c>
      <c r="T51" s="2">
        <v>0.313</v>
      </c>
      <c r="U51" s="2">
        <v>0.34649999999999997</v>
      </c>
      <c r="V51" s="2">
        <v>0.40988000000000002</v>
      </c>
      <c r="W51" s="2">
        <v>0.45030999999999999</v>
      </c>
      <c r="X51" s="2">
        <v>0.6</v>
      </c>
      <c r="Y51" s="2">
        <v>0.72</v>
      </c>
      <c r="Z51" s="2">
        <v>0.63993999999999995</v>
      </c>
      <c r="AA51" s="2">
        <v>0.64349999999999996</v>
      </c>
      <c r="AB51" s="2">
        <v>0.92</v>
      </c>
      <c r="AC51" s="2">
        <v>0.62624999999999997</v>
      </c>
      <c r="AD51" s="2">
        <v>0.47375</v>
      </c>
      <c r="AE51" s="2">
        <v>0.36</v>
      </c>
      <c r="AF51" s="2">
        <v>0.379</v>
      </c>
      <c r="AG51" s="2">
        <v>0.33756000000000003</v>
      </c>
      <c r="AH51" s="2">
        <v>0.441</v>
      </c>
      <c r="AI51" s="2">
        <v>0.33306000000000002</v>
      </c>
      <c r="AJ51" s="2">
        <v>0.32</v>
      </c>
      <c r="AK51" s="2">
        <v>0.308</v>
      </c>
      <c r="AL51" s="2">
        <v>0.29487999999999998</v>
      </c>
      <c r="AM51" s="2">
        <v>0.25</v>
      </c>
      <c r="AN51" s="2">
        <v>0.25</v>
      </c>
      <c r="AO51" s="2">
        <v>0.255</v>
      </c>
      <c r="AP51" s="2">
        <v>0.16288</v>
      </c>
      <c r="AQ51" s="2">
        <v>0.11575000000000001</v>
      </c>
      <c r="AR51" s="2">
        <v>0.11</v>
      </c>
      <c r="AS51" s="2">
        <v>9.2499999999999999E-2</v>
      </c>
      <c r="AT51" s="2">
        <v>0.13</v>
      </c>
      <c r="AU51" s="2">
        <v>0.10199999999999999</v>
      </c>
      <c r="AV51" s="2">
        <v>0.107</v>
      </c>
      <c r="AW51" s="2">
        <v>0.10100000000000001</v>
      </c>
      <c r="AX51" s="2">
        <v>9.4E-2</v>
      </c>
      <c r="AY51" s="2">
        <v>0.11262999999999999</v>
      </c>
      <c r="AZ51" s="2">
        <v>0.10663</v>
      </c>
      <c r="BA51" s="2">
        <v>0.09</v>
      </c>
      <c r="BB51" s="2">
        <v>7.8E-2</v>
      </c>
      <c r="BC51" s="2">
        <v>9.0999999999999998E-2</v>
      </c>
      <c r="BD51" s="2">
        <v>9.9000000000000005E-2</v>
      </c>
      <c r="BE51" s="2">
        <v>9.7689999999999999E-2</v>
      </c>
      <c r="BF51" s="2">
        <v>9.0999999999999998E-2</v>
      </c>
      <c r="BG51" s="2">
        <v>8.9499999999999996E-2</v>
      </c>
      <c r="BH51" s="2">
        <v>8.5000000000000006E-2</v>
      </c>
      <c r="BI51" s="2">
        <v>9.0999999999999998E-2</v>
      </c>
      <c r="BJ51" s="2">
        <v>0.10519000000000001</v>
      </c>
      <c r="BK51" s="2">
        <v>9.5000000000000001E-2</v>
      </c>
      <c r="BL51" s="2">
        <v>8.6129999999999998E-2</v>
      </c>
      <c r="BM51" s="2">
        <v>9.7629999999999995E-2</v>
      </c>
      <c r="BN51" s="2">
        <v>9.2999999999999999E-2</v>
      </c>
      <c r="BO51" s="2">
        <v>9.5189999999999997E-2</v>
      </c>
      <c r="BP51" s="2">
        <v>0.12637999999999999</v>
      </c>
      <c r="BQ51" s="2">
        <v>0.12</v>
      </c>
      <c r="BR51" s="2">
        <v>0.11988</v>
      </c>
      <c r="BS51" s="2">
        <v>0.1105</v>
      </c>
      <c r="BT51" s="2">
        <v>0.14313000000000001</v>
      </c>
      <c r="BU51" s="2">
        <v>0.17680999999999999</v>
      </c>
      <c r="BV51" s="2">
        <v>0.17</v>
      </c>
      <c r="BW51" s="2">
        <v>0.15762999999999999</v>
      </c>
      <c r="BX51" s="2">
        <v>0.19900000000000001</v>
      </c>
      <c r="BY51" s="2">
        <v>0.23799999999999999</v>
      </c>
      <c r="BZ51" s="2">
        <v>0.23350000000000001</v>
      </c>
      <c r="CA51" s="2">
        <v>0.19</v>
      </c>
      <c r="CB51" s="2">
        <v>0.19900000000000001</v>
      </c>
      <c r="CC51" s="2">
        <v>0.18</v>
      </c>
      <c r="CD51" s="2">
        <v>0.19500000000000001</v>
      </c>
      <c r="CE51" s="2">
        <v>0.72599999999999998</v>
      </c>
      <c r="CF51" s="2">
        <v>0.36599999999999999</v>
      </c>
      <c r="CG51" s="2">
        <v>0.55900000000000005</v>
      </c>
      <c r="CH51" s="2">
        <v>0.80100000000000005</v>
      </c>
      <c r="CI51" s="2">
        <v>0.55600000000000005</v>
      </c>
      <c r="CJ51" s="2">
        <v>0.57899999999999996</v>
      </c>
      <c r="CK51" s="2">
        <v>0.48299999999999998</v>
      </c>
      <c r="CL51" s="2">
        <v>0.47299999999999998</v>
      </c>
      <c r="CM51" s="2">
        <v>0.52600000000000002</v>
      </c>
      <c r="CN51" s="2">
        <v>0.47099999999999997</v>
      </c>
      <c r="CO51" s="2">
        <v>0.51100000000000001</v>
      </c>
      <c r="CP51" s="2">
        <v>0.65</v>
      </c>
      <c r="CQ51" s="2">
        <v>0.58399999999999996</v>
      </c>
      <c r="CR51" s="2">
        <v>0.64700000000000002</v>
      </c>
      <c r="CS51" s="2">
        <v>0.63900000000000001</v>
      </c>
      <c r="CT51" s="2">
        <v>0.52200000000000002</v>
      </c>
      <c r="CU51" s="2">
        <v>0.501</v>
      </c>
      <c r="CV51" s="2">
        <v>0.54100000000000004</v>
      </c>
      <c r="CW51" s="2">
        <v>0.58499999999999996</v>
      </c>
      <c r="CX51" s="2">
        <v>0.48499999999999999</v>
      </c>
      <c r="CY51" s="2">
        <v>0.443</v>
      </c>
      <c r="CZ51" s="2">
        <v>0.43</v>
      </c>
      <c r="DA51" s="2">
        <v>0.42799999999999999</v>
      </c>
      <c r="DB51" s="2">
        <v>0.43</v>
      </c>
      <c r="DC51" s="2">
        <v>0.59499999999999997</v>
      </c>
      <c r="DD51" s="2">
        <v>0.54400000000000004</v>
      </c>
      <c r="DE51" s="2">
        <v>0.441</v>
      </c>
      <c r="DF51" s="2">
        <v>0.42599999999999999</v>
      </c>
      <c r="DG51" s="2">
        <v>0.39</v>
      </c>
      <c r="DH51" s="2">
        <v>0.42599999999999999</v>
      </c>
      <c r="DI51" s="2">
        <v>0.41199999999999998</v>
      </c>
      <c r="DJ51" s="2">
        <v>0.42</v>
      </c>
      <c r="DK51" s="2">
        <v>0.39800000000000002</v>
      </c>
      <c r="DL51" s="2">
        <v>0.373</v>
      </c>
      <c r="DM51" s="2">
        <v>0.372</v>
      </c>
      <c r="DN51" s="2">
        <v>0.40300000000000002</v>
      </c>
      <c r="DO51" s="2">
        <v>0.374</v>
      </c>
      <c r="DP51" s="2">
        <v>0.377</v>
      </c>
      <c r="DQ51" s="2">
        <v>0.39100000000000001</v>
      </c>
      <c r="DR51" s="2">
        <v>0.36699999999999999</v>
      </c>
      <c r="DS51" s="2">
        <v>0.35</v>
      </c>
    </row>
    <row r="52" spans="1:123" x14ac:dyDescent="0.2">
      <c r="A52" t="s">
        <v>100</v>
      </c>
      <c r="B52" t="s">
        <v>101</v>
      </c>
      <c r="C52" s="4">
        <v>8.0269999999999992</v>
      </c>
      <c r="D52" s="2">
        <v>8.7620000000000005</v>
      </c>
      <c r="E52" s="2">
        <v>8.8390000000000004</v>
      </c>
      <c r="F52" s="2">
        <v>9.2370000000000001</v>
      </c>
      <c r="G52" s="2">
        <v>8.6</v>
      </c>
      <c r="H52" s="2">
        <v>7.7640000000000002</v>
      </c>
      <c r="I52" s="2">
        <v>7.585</v>
      </c>
      <c r="J52" s="2">
        <v>8.1270000000000007</v>
      </c>
      <c r="K52" s="2">
        <v>8.92</v>
      </c>
      <c r="L52" s="2">
        <v>8.891</v>
      </c>
      <c r="M52" s="2">
        <v>8.8859999999999992</v>
      </c>
      <c r="N52" s="2">
        <v>9.9730000000000008</v>
      </c>
      <c r="O52" s="2">
        <v>10.199999999999999</v>
      </c>
      <c r="P52" s="2">
        <v>9.9310000000000009</v>
      </c>
      <c r="Q52" s="2">
        <v>10.833</v>
      </c>
      <c r="R52" s="2">
        <v>10.004</v>
      </c>
      <c r="S52" s="2">
        <v>9.1270000000000007</v>
      </c>
      <c r="T52" s="2">
        <v>9.01</v>
      </c>
      <c r="U52" s="2">
        <v>8.593</v>
      </c>
      <c r="V52" s="2">
        <v>8.782</v>
      </c>
      <c r="W52" s="2">
        <v>7.5209999999999999</v>
      </c>
      <c r="X52" s="2">
        <v>6.0869999999999997</v>
      </c>
      <c r="Y52" s="2">
        <v>6.8289999999999997</v>
      </c>
      <c r="Z52" s="2">
        <v>6.4260000000000002</v>
      </c>
      <c r="AA52" s="2">
        <v>5.88</v>
      </c>
      <c r="AB52" s="2">
        <v>6.46</v>
      </c>
      <c r="AC52" s="2">
        <v>7.1550000000000002</v>
      </c>
      <c r="AD52" s="2">
        <v>7.6289999999999996</v>
      </c>
      <c r="AE52" s="2">
        <v>6.782</v>
      </c>
      <c r="AF52" s="2">
        <v>5.68</v>
      </c>
      <c r="AG52" s="2">
        <v>5.7039999999999997</v>
      </c>
      <c r="AH52" s="2">
        <v>5.8369999999999997</v>
      </c>
      <c r="AI52" s="2">
        <v>5.75</v>
      </c>
      <c r="AJ52" s="2">
        <v>5.7409999999999997</v>
      </c>
      <c r="AK52" s="2">
        <v>5.63</v>
      </c>
      <c r="AL52" s="2">
        <v>5.51</v>
      </c>
      <c r="AM52" s="2">
        <v>5.9240000000000004</v>
      </c>
      <c r="AN52" s="2">
        <v>6.2469999999999999</v>
      </c>
      <c r="AO52" s="2">
        <v>6.1970000000000001</v>
      </c>
      <c r="AP52" s="2">
        <v>6.3380000000000001</v>
      </c>
      <c r="AQ52" s="2">
        <v>5.5030000000000001</v>
      </c>
      <c r="AR52" s="2">
        <v>5.1680000000000001</v>
      </c>
      <c r="AS52" s="2">
        <v>5.45</v>
      </c>
      <c r="AT52" s="2">
        <v>5.4039999999999999</v>
      </c>
      <c r="AU52" s="2">
        <v>5.431</v>
      </c>
      <c r="AV52" s="2">
        <v>5.5019999999999998</v>
      </c>
      <c r="AW52" s="2">
        <v>5.6959999999999997</v>
      </c>
      <c r="AX52" s="2">
        <v>5.4719999999999995</v>
      </c>
      <c r="AY52" s="2">
        <v>5.6150000000000002</v>
      </c>
      <c r="AZ52" s="2">
        <v>5.7679999999999998</v>
      </c>
      <c r="BA52" s="2">
        <v>5.8680000000000003</v>
      </c>
      <c r="BB52" s="2">
        <v>5.3730000000000002</v>
      </c>
      <c r="BC52" s="2">
        <v>5.327</v>
      </c>
      <c r="BD52" s="2">
        <v>5.6970000000000001</v>
      </c>
      <c r="BE52" s="2">
        <v>6.32</v>
      </c>
      <c r="BF52" s="2">
        <v>5.63</v>
      </c>
      <c r="BG52" s="2">
        <v>5.92</v>
      </c>
      <c r="BH52" s="2">
        <v>6.3940000000000001</v>
      </c>
      <c r="BI52" s="2">
        <v>5.86</v>
      </c>
      <c r="BJ52" s="2">
        <v>5.32</v>
      </c>
      <c r="BK52" s="2">
        <v>5.61</v>
      </c>
      <c r="BL52" s="2">
        <v>6.13</v>
      </c>
      <c r="BM52" s="2">
        <v>6.63</v>
      </c>
      <c r="BN52" s="2">
        <v>6.28</v>
      </c>
      <c r="BO52" s="2">
        <v>7.24</v>
      </c>
      <c r="BP52" s="2">
        <v>6.41</v>
      </c>
      <c r="BQ52" s="2">
        <v>6.59</v>
      </c>
      <c r="BR52" s="2">
        <v>6.33</v>
      </c>
      <c r="BS52" s="2">
        <v>6.53</v>
      </c>
      <c r="BT52" s="2">
        <v>6.79</v>
      </c>
      <c r="BU52" s="2">
        <v>6.92</v>
      </c>
      <c r="BV52" s="2">
        <v>7.6</v>
      </c>
      <c r="BW52" s="2">
        <v>10.35</v>
      </c>
      <c r="BX52" s="2">
        <v>9.5</v>
      </c>
      <c r="BY52" s="2">
        <v>11.01</v>
      </c>
      <c r="BZ52" s="2">
        <v>10.16</v>
      </c>
      <c r="CA52" s="2">
        <v>9.5</v>
      </c>
      <c r="CB52" s="2">
        <v>9.1300000000000008</v>
      </c>
      <c r="CC52" s="2">
        <v>9.58</v>
      </c>
      <c r="CD52" s="2">
        <v>9.2899999999999991</v>
      </c>
      <c r="CE52" s="2">
        <v>9.19</v>
      </c>
      <c r="CF52" s="2">
        <v>9.32</v>
      </c>
      <c r="CG52" s="2">
        <v>9</v>
      </c>
      <c r="CH52" s="2">
        <v>9</v>
      </c>
      <c r="CI52" s="2">
        <v>9.2899999999999991</v>
      </c>
      <c r="CJ52" s="2">
        <v>11</v>
      </c>
      <c r="CK52" s="2">
        <v>9.99</v>
      </c>
      <c r="CL52" s="2">
        <v>10.47</v>
      </c>
      <c r="CM52" s="2">
        <v>10.67</v>
      </c>
      <c r="CN52" s="2">
        <v>10.91</v>
      </c>
      <c r="CO52" s="2">
        <v>10.92</v>
      </c>
      <c r="CP52" s="2">
        <v>10.91</v>
      </c>
      <c r="CQ52" s="2">
        <v>11.93</v>
      </c>
      <c r="CR52" s="2">
        <v>18.03</v>
      </c>
      <c r="CS52" s="2">
        <v>15.42</v>
      </c>
      <c r="CT52" s="2">
        <v>14.94</v>
      </c>
      <c r="CU52" s="2">
        <v>14.27</v>
      </c>
      <c r="CV52" s="2">
        <v>14.8</v>
      </c>
      <c r="CW52" s="2">
        <v>15</v>
      </c>
      <c r="CX52" s="2">
        <v>14.5</v>
      </c>
      <c r="CY52" s="2">
        <v>13.95</v>
      </c>
      <c r="CZ52" s="2">
        <v>15.35</v>
      </c>
      <c r="DA52" s="2">
        <v>16.8</v>
      </c>
      <c r="DB52" s="2">
        <v>25.95</v>
      </c>
      <c r="DC52" s="2">
        <v>31.3</v>
      </c>
      <c r="DD52" s="2">
        <v>74.05</v>
      </c>
      <c r="DE52" s="2">
        <v>58.2</v>
      </c>
      <c r="DF52" s="2">
        <v>51.96</v>
      </c>
      <c r="DG52" s="2">
        <v>35.42</v>
      </c>
      <c r="DH52" s="2">
        <v>43.02</v>
      </c>
      <c r="DI52" s="2">
        <v>39.74</v>
      </c>
      <c r="DJ52" s="2">
        <v>39</v>
      </c>
      <c r="DK52" s="2">
        <v>38.74</v>
      </c>
      <c r="DL52" s="2">
        <v>37.479999999999997</v>
      </c>
      <c r="DM52" s="2">
        <v>37.549999999999997</v>
      </c>
      <c r="DN52" s="2">
        <v>38.6</v>
      </c>
      <c r="DO52" s="2">
        <v>37.130000000000003</v>
      </c>
      <c r="DP52" s="2">
        <v>34.53</v>
      </c>
      <c r="DQ52" s="2">
        <v>32.07</v>
      </c>
      <c r="DR52" s="2">
        <v>35.6</v>
      </c>
      <c r="DS52" s="2">
        <v>34.909999999999997</v>
      </c>
    </row>
    <row r="53" spans="1:123" x14ac:dyDescent="0.2">
      <c r="A53" t="s">
        <v>102</v>
      </c>
      <c r="B53" t="s">
        <v>103</v>
      </c>
      <c r="C53" s="4">
        <v>125.5</v>
      </c>
      <c r="D53" s="2">
        <v>130.77000000000001</v>
      </c>
      <c r="E53" s="2">
        <v>128.33000000000001</v>
      </c>
      <c r="F53" s="2">
        <v>123.4</v>
      </c>
      <c r="G53" s="2">
        <v>125.92</v>
      </c>
      <c r="H53" s="2">
        <v>117.4</v>
      </c>
      <c r="I53" s="2">
        <v>113.15</v>
      </c>
      <c r="J53" s="2">
        <v>127.32</v>
      </c>
      <c r="K53" s="2">
        <v>142.63999999999999</v>
      </c>
      <c r="L53" s="2">
        <v>133.41999999999999</v>
      </c>
      <c r="M53" s="2">
        <v>152.59</v>
      </c>
      <c r="N53" s="2">
        <v>171.13</v>
      </c>
      <c r="O53" s="2">
        <v>219.27</v>
      </c>
      <c r="P53" s="2">
        <v>226.23</v>
      </c>
      <c r="Q53" s="2">
        <v>233.84</v>
      </c>
      <c r="R53" s="2">
        <v>235.13</v>
      </c>
      <c r="S53" s="2">
        <v>228.47</v>
      </c>
      <c r="T53" s="2">
        <v>243.94</v>
      </c>
      <c r="U53" s="2">
        <v>250.45</v>
      </c>
      <c r="V53" s="2">
        <v>270.57</v>
      </c>
      <c r="W53" s="2">
        <v>285.43</v>
      </c>
      <c r="X53" s="2">
        <v>222.45</v>
      </c>
      <c r="Y53" s="2">
        <v>268.87</v>
      </c>
      <c r="Z53" s="2">
        <v>247.32</v>
      </c>
      <c r="AA53" s="2">
        <v>233.51</v>
      </c>
      <c r="AB53" s="2">
        <v>216.34</v>
      </c>
      <c r="AC53" s="2">
        <v>237.78</v>
      </c>
      <c r="AD53" s="2">
        <v>222.93</v>
      </c>
      <c r="AE53" s="2">
        <v>221.74</v>
      </c>
      <c r="AF53" s="2">
        <v>230.94</v>
      </c>
      <c r="AG53" s="2">
        <v>248.6</v>
      </c>
      <c r="AH53" s="2">
        <v>269.20999999999998</v>
      </c>
      <c r="AI53" s="2">
        <v>247.89</v>
      </c>
      <c r="AJ53" s="2">
        <v>258.17</v>
      </c>
      <c r="AK53" s="2">
        <v>247.24</v>
      </c>
      <c r="AL53" s="2">
        <v>230.16</v>
      </c>
      <c r="AM53" s="2">
        <v>234.9</v>
      </c>
      <c r="AN53" s="2">
        <v>228.08</v>
      </c>
      <c r="AO53" s="2">
        <v>230.31</v>
      </c>
      <c r="AP53" s="2">
        <v>231.4</v>
      </c>
      <c r="AQ53" s="2">
        <v>225.8</v>
      </c>
      <c r="AR53" s="2">
        <v>231.15</v>
      </c>
      <c r="AS53" s="2">
        <v>218.59</v>
      </c>
      <c r="AT53" s="2">
        <v>143.77000000000001</v>
      </c>
      <c r="AU53" s="2">
        <v>157.22999999999999</v>
      </c>
      <c r="AV53" s="2">
        <v>168.37</v>
      </c>
      <c r="AW53" s="2">
        <v>171</v>
      </c>
      <c r="AX53" s="2">
        <v>165.72</v>
      </c>
      <c r="AY53" s="2">
        <v>171.9</v>
      </c>
      <c r="AZ53" s="2">
        <v>170.37</v>
      </c>
      <c r="BA53" s="2">
        <v>165.28</v>
      </c>
      <c r="BB53" s="2">
        <v>167.74</v>
      </c>
      <c r="BC53" s="2">
        <v>157.5</v>
      </c>
      <c r="BD53" s="2">
        <v>155.06</v>
      </c>
      <c r="BE53" s="2">
        <v>156</v>
      </c>
      <c r="BF53" s="2">
        <v>136.36000000000001</v>
      </c>
      <c r="BG53" s="2">
        <v>133.57</v>
      </c>
      <c r="BH53" s="2">
        <v>139.85</v>
      </c>
      <c r="BI53" s="2">
        <v>154</v>
      </c>
      <c r="BJ53" s="2">
        <v>132.80000000000001</v>
      </c>
      <c r="BK53" s="2">
        <v>128.4</v>
      </c>
      <c r="BL53" s="2">
        <v>174.7</v>
      </c>
      <c r="BM53" s="2">
        <v>169.75</v>
      </c>
      <c r="BN53" s="2">
        <v>156.5</v>
      </c>
      <c r="BO53" s="2">
        <v>151.05000000000001</v>
      </c>
      <c r="BP53" s="2">
        <v>140.4</v>
      </c>
      <c r="BQ53" s="2">
        <v>146.44999999999999</v>
      </c>
      <c r="BR53" s="2">
        <v>162.30000000000001</v>
      </c>
      <c r="BS53" s="2">
        <v>204</v>
      </c>
      <c r="BT53" s="2">
        <v>193.55</v>
      </c>
      <c r="BU53" s="2">
        <v>155</v>
      </c>
      <c r="BV53" s="2">
        <v>170.8</v>
      </c>
      <c r="BW53" s="2">
        <v>177</v>
      </c>
      <c r="BX53" s="2">
        <v>172.55</v>
      </c>
      <c r="BY53" s="2">
        <v>162.30000000000001</v>
      </c>
      <c r="BZ53" s="2">
        <v>170.1</v>
      </c>
      <c r="CA53" s="2">
        <v>163.4</v>
      </c>
      <c r="CB53" s="2">
        <v>171</v>
      </c>
      <c r="CC53" s="2">
        <v>174.8</v>
      </c>
      <c r="CD53" s="2">
        <v>186.1</v>
      </c>
      <c r="CE53" s="2">
        <v>188.7</v>
      </c>
      <c r="CF53" s="2">
        <v>178.2</v>
      </c>
      <c r="CG53" s="2">
        <v>165.8</v>
      </c>
      <c r="CH53" s="2">
        <v>167</v>
      </c>
      <c r="CI53" s="2">
        <v>165.2</v>
      </c>
      <c r="CJ53" s="2">
        <v>170.5</v>
      </c>
      <c r="CK53" s="2">
        <v>167.05</v>
      </c>
      <c r="CL53" s="2">
        <v>163.1</v>
      </c>
      <c r="CM53" s="2">
        <v>149.9</v>
      </c>
      <c r="CN53" s="2">
        <v>135.30000000000001</v>
      </c>
      <c r="CO53" s="2">
        <v>124.45</v>
      </c>
      <c r="CP53" s="2">
        <v>130.4</v>
      </c>
      <c r="CQ53" s="2">
        <v>136.4</v>
      </c>
      <c r="CR53" s="2">
        <v>137.5</v>
      </c>
      <c r="CS53" s="2">
        <v>130.30000000000001</v>
      </c>
      <c r="CT53" s="2">
        <v>128.65</v>
      </c>
      <c r="CU53" s="2">
        <v>117.5</v>
      </c>
      <c r="CV53" s="2">
        <v>117.5</v>
      </c>
      <c r="CW53" s="2">
        <v>103.55</v>
      </c>
      <c r="CX53" s="2">
        <v>113.25</v>
      </c>
      <c r="CY53" s="2">
        <v>112</v>
      </c>
      <c r="CZ53" s="2">
        <v>103.7</v>
      </c>
      <c r="DA53" s="2">
        <v>104.05</v>
      </c>
      <c r="DB53" s="2">
        <v>100.55</v>
      </c>
      <c r="DC53" s="2">
        <v>80.849999999999994</v>
      </c>
      <c r="DD53" s="2">
        <v>83</v>
      </c>
      <c r="DE53" s="2">
        <v>84.3</v>
      </c>
      <c r="DF53" s="2">
        <v>84</v>
      </c>
      <c r="DG53" s="2">
        <v>84.46</v>
      </c>
      <c r="DH53" s="2">
        <v>87.62</v>
      </c>
      <c r="DI53" s="2">
        <v>85.54</v>
      </c>
      <c r="DJ53" s="2">
        <v>87.3</v>
      </c>
      <c r="DK53" s="2">
        <v>87.9</v>
      </c>
      <c r="DL53" s="2">
        <v>87.72</v>
      </c>
      <c r="DM53" s="2">
        <v>87.76</v>
      </c>
      <c r="DN53" s="2">
        <v>102.4</v>
      </c>
      <c r="DO53" s="2">
        <v>118.82</v>
      </c>
      <c r="DP53" s="2">
        <v>119.04</v>
      </c>
      <c r="DQ53" s="2">
        <v>119.04</v>
      </c>
      <c r="DR53" s="2">
        <v>119.04</v>
      </c>
      <c r="DS53" s="2">
        <v>119.04</v>
      </c>
    </row>
    <row r="54" spans="1:123" x14ac:dyDescent="0.2">
      <c r="A54" t="s">
        <v>104</v>
      </c>
      <c r="B54" t="s">
        <v>105</v>
      </c>
      <c r="C54" s="4">
        <v>52.82</v>
      </c>
      <c r="D54" s="2">
        <v>56.14</v>
      </c>
      <c r="E54" s="2">
        <v>55.4</v>
      </c>
      <c r="F54" s="2">
        <v>68.28</v>
      </c>
      <c r="G54" s="2">
        <v>62</v>
      </c>
      <c r="H54" s="2">
        <v>57.03</v>
      </c>
      <c r="I54" s="2">
        <v>57.15</v>
      </c>
      <c r="J54" s="2">
        <v>60.59</v>
      </c>
      <c r="K54" s="2">
        <v>60.99</v>
      </c>
      <c r="L54" s="2">
        <v>66.41</v>
      </c>
      <c r="M54" s="2">
        <v>75.760000000000005</v>
      </c>
      <c r="N54" s="2">
        <v>79.92</v>
      </c>
      <c r="O54" s="2">
        <v>79.75</v>
      </c>
      <c r="P54" s="2">
        <v>77.62</v>
      </c>
      <c r="Q54" s="2">
        <v>73.12</v>
      </c>
      <c r="R54" s="2">
        <v>73.400000000000006</v>
      </c>
      <c r="S54" s="2">
        <v>68.64</v>
      </c>
      <c r="T54" s="2">
        <v>72.78</v>
      </c>
      <c r="U54" s="2">
        <v>69.25</v>
      </c>
      <c r="V54" s="2">
        <v>70.069999999999993</v>
      </c>
      <c r="W54" s="2">
        <v>56.87</v>
      </c>
      <c r="X54" s="2">
        <v>52.42</v>
      </c>
      <c r="Y54" s="2">
        <v>56.5</v>
      </c>
      <c r="Z54" s="2">
        <v>50.5</v>
      </c>
      <c r="AA54" s="2">
        <v>50.54</v>
      </c>
      <c r="AB54" s="2">
        <v>50.05</v>
      </c>
      <c r="AC54" s="2">
        <v>50.63</v>
      </c>
      <c r="AD54" s="2">
        <v>47.75</v>
      </c>
      <c r="AE54" s="2">
        <v>48.81</v>
      </c>
      <c r="AF54" s="2">
        <v>43.84</v>
      </c>
      <c r="AG54" s="2">
        <v>43.47</v>
      </c>
      <c r="AH54" s="2">
        <v>41.63</v>
      </c>
      <c r="AI54" s="2">
        <v>42.53</v>
      </c>
      <c r="AJ54" s="2">
        <v>43.43</v>
      </c>
      <c r="AK54" s="2">
        <v>39.94</v>
      </c>
      <c r="AL54" s="2">
        <v>42.98</v>
      </c>
      <c r="AM54" s="2">
        <v>44.88</v>
      </c>
      <c r="AN54" s="2">
        <v>53.53</v>
      </c>
      <c r="AO54" s="2">
        <v>53.13</v>
      </c>
      <c r="AP54" s="2">
        <v>52.7</v>
      </c>
      <c r="AQ54" s="2">
        <v>53.74</v>
      </c>
      <c r="AR54" s="2">
        <v>51.8</v>
      </c>
      <c r="AS54" s="2">
        <v>56.51</v>
      </c>
      <c r="AT54" s="2">
        <v>57.36</v>
      </c>
      <c r="AU54" s="2">
        <v>48.72</v>
      </c>
      <c r="AV54" s="2">
        <v>54.65</v>
      </c>
      <c r="AW54" s="2">
        <v>57.4</v>
      </c>
      <c r="AX54" s="2">
        <v>60.49</v>
      </c>
      <c r="AY54" s="2">
        <v>83.81</v>
      </c>
      <c r="AZ54" s="2">
        <v>84.77</v>
      </c>
      <c r="BA54" s="2">
        <v>71.2</v>
      </c>
      <c r="BB54" s="2">
        <v>55.2</v>
      </c>
      <c r="BC54" s="2">
        <v>50.92</v>
      </c>
      <c r="BD54" s="2">
        <v>55.15</v>
      </c>
      <c r="BE54" s="2">
        <v>56.43</v>
      </c>
      <c r="BF54" s="2">
        <v>50.55</v>
      </c>
      <c r="BG54" s="2">
        <v>46.73</v>
      </c>
      <c r="BH54" s="2">
        <v>43.25</v>
      </c>
      <c r="BI54" s="2">
        <v>38.200000000000003</v>
      </c>
      <c r="BJ54" s="2">
        <v>41.78</v>
      </c>
      <c r="BK54" s="2">
        <v>32.229999999999997</v>
      </c>
      <c r="BL54" s="2">
        <v>38.25</v>
      </c>
      <c r="BM54" s="2">
        <v>39.19</v>
      </c>
      <c r="BN54" s="2">
        <v>34</v>
      </c>
      <c r="BO54" s="2">
        <v>38.15</v>
      </c>
      <c r="BP54" s="2">
        <v>41.1</v>
      </c>
      <c r="BQ54" s="2">
        <v>38.24</v>
      </c>
      <c r="BR54" s="2">
        <v>39.35</v>
      </c>
      <c r="BS54" s="2">
        <v>40</v>
      </c>
      <c r="BT54" s="2">
        <v>35.229999999999997</v>
      </c>
      <c r="BU54" s="2">
        <v>49</v>
      </c>
      <c r="BV54" s="2">
        <v>58.91</v>
      </c>
      <c r="BW54" s="2">
        <v>56.1</v>
      </c>
      <c r="BX54" s="2">
        <v>50.5</v>
      </c>
      <c r="BY54" s="2">
        <v>57.1</v>
      </c>
      <c r="BZ54" s="2">
        <v>74.48</v>
      </c>
      <c r="CA54" s="2">
        <v>77.48</v>
      </c>
      <c r="CB54" s="2">
        <v>81.7</v>
      </c>
      <c r="CC54" s="2">
        <v>85.5</v>
      </c>
      <c r="CD54" s="2">
        <v>85.7</v>
      </c>
      <c r="CE54" s="2">
        <v>98.65</v>
      </c>
      <c r="CF54" s="2">
        <v>116.93</v>
      </c>
      <c r="CG54" s="2">
        <v>129.94999999999999</v>
      </c>
      <c r="CH54" s="2">
        <v>134.83000000000001</v>
      </c>
      <c r="CI54" s="2">
        <v>152.85</v>
      </c>
      <c r="CJ54" s="2">
        <v>174.17</v>
      </c>
      <c r="CK54" s="2">
        <v>165.2</v>
      </c>
      <c r="CL54" s="2">
        <v>168</v>
      </c>
      <c r="CM54" s="2">
        <v>175.75</v>
      </c>
      <c r="CN54" s="2">
        <v>188.6</v>
      </c>
      <c r="CO54" s="2">
        <v>195.3</v>
      </c>
      <c r="CP54" s="2">
        <v>201.7</v>
      </c>
      <c r="CQ54" s="2">
        <v>191.8</v>
      </c>
      <c r="CR54" s="2">
        <v>183.95</v>
      </c>
      <c r="CS54" s="2">
        <v>180</v>
      </c>
      <c r="CT54" s="2">
        <v>152.5</v>
      </c>
      <c r="CU54" s="2">
        <v>138.44999999999999</v>
      </c>
      <c r="CV54" s="2">
        <v>133.30000000000001</v>
      </c>
      <c r="CW54" s="2">
        <v>141.44999999999999</v>
      </c>
      <c r="CX54" s="2">
        <v>155.6</v>
      </c>
      <c r="CY54" s="2">
        <v>144</v>
      </c>
      <c r="CZ54" s="2">
        <v>140.80000000000001</v>
      </c>
      <c r="DA54" s="2">
        <v>139.80000000000001</v>
      </c>
      <c r="DB54" s="2">
        <v>122.95</v>
      </c>
      <c r="DC54" s="2">
        <v>115.5</v>
      </c>
      <c r="DD54" s="2">
        <v>106.55</v>
      </c>
      <c r="DE54" s="2">
        <v>97.25</v>
      </c>
      <c r="DF54" s="2">
        <v>114.4</v>
      </c>
      <c r="DG54" s="2">
        <v>101.18</v>
      </c>
      <c r="DH54" s="2">
        <v>107.92</v>
      </c>
      <c r="DI54" s="2">
        <v>97.1</v>
      </c>
      <c r="DJ54" s="2">
        <v>96.3</v>
      </c>
      <c r="DK54" s="2">
        <v>96.32</v>
      </c>
      <c r="DL54" s="2">
        <v>93.8</v>
      </c>
      <c r="DM54" s="2">
        <v>101.76</v>
      </c>
      <c r="DN54" s="2">
        <v>106.94</v>
      </c>
      <c r="DO54" s="2">
        <v>109.74</v>
      </c>
      <c r="DP54" s="2">
        <v>103.18</v>
      </c>
      <c r="DQ54" s="2">
        <v>106.9</v>
      </c>
      <c r="DR54" s="2">
        <v>102.84</v>
      </c>
      <c r="DS54" s="2">
        <v>103.5</v>
      </c>
    </row>
    <row r="55" spans="1:123" x14ac:dyDescent="0.2">
      <c r="A55" t="s">
        <v>106</v>
      </c>
      <c r="B55" t="s">
        <v>107</v>
      </c>
      <c r="C55" s="4">
        <v>128.66</v>
      </c>
      <c r="D55" s="2">
        <v>144.54</v>
      </c>
      <c r="E55" s="2">
        <v>132.81</v>
      </c>
      <c r="F55" s="2">
        <v>150.80000000000001</v>
      </c>
      <c r="G55" s="2">
        <v>153.5</v>
      </c>
      <c r="H55" s="2">
        <v>130.99</v>
      </c>
      <c r="I55" s="2">
        <v>116.72</v>
      </c>
      <c r="J55" s="2">
        <v>124.49</v>
      </c>
      <c r="K55" s="2">
        <v>119.63</v>
      </c>
      <c r="L55" s="2">
        <v>130.94</v>
      </c>
      <c r="M55" s="2">
        <v>150</v>
      </c>
      <c r="N55" s="2">
        <v>156.49</v>
      </c>
      <c r="O55" s="2">
        <v>152.99</v>
      </c>
      <c r="P55" s="2">
        <v>150.49</v>
      </c>
      <c r="Q55" s="2">
        <v>143</v>
      </c>
      <c r="R55" s="2">
        <v>148.44</v>
      </c>
      <c r="S55" s="2">
        <v>139.79</v>
      </c>
      <c r="T55" s="2">
        <v>132.25</v>
      </c>
      <c r="U55" s="2">
        <v>130.11000000000001</v>
      </c>
      <c r="V55" s="2">
        <v>122.22</v>
      </c>
      <c r="W55" s="2">
        <v>91.15</v>
      </c>
      <c r="X55" s="2">
        <v>75.05</v>
      </c>
      <c r="Y55" s="2">
        <v>96.69</v>
      </c>
      <c r="Z55" s="2">
        <v>85.53</v>
      </c>
      <c r="AA55" s="2">
        <v>72.900000000000006</v>
      </c>
      <c r="AB55" s="2">
        <v>88.13</v>
      </c>
      <c r="AC55" s="2">
        <v>100.38</v>
      </c>
      <c r="AD55" s="2">
        <v>91.12</v>
      </c>
      <c r="AE55" s="2">
        <v>91.93</v>
      </c>
      <c r="AF55" s="2">
        <v>90.33</v>
      </c>
      <c r="AG55" s="2">
        <v>86.5</v>
      </c>
      <c r="AH55" s="2">
        <v>98.07</v>
      </c>
      <c r="AI55" s="2">
        <v>95.67</v>
      </c>
      <c r="AJ55" s="2">
        <v>98.37</v>
      </c>
      <c r="AK55" s="2">
        <v>96</v>
      </c>
      <c r="AL55" s="2">
        <v>95.5</v>
      </c>
      <c r="AM55" s="2">
        <v>91.86</v>
      </c>
      <c r="AN55" s="2">
        <v>94.11</v>
      </c>
      <c r="AO55" s="2">
        <v>96.13</v>
      </c>
      <c r="AP55" s="2">
        <v>83.72</v>
      </c>
      <c r="AQ55" s="2">
        <v>82.27</v>
      </c>
      <c r="AR55" s="2">
        <v>74.040000000000006</v>
      </c>
      <c r="AS55" s="2">
        <v>79</v>
      </c>
      <c r="AT55" s="2">
        <v>85.5</v>
      </c>
      <c r="AU55" s="2">
        <v>81.38</v>
      </c>
      <c r="AV55" s="2">
        <v>83.32</v>
      </c>
      <c r="AW55" s="2">
        <v>91.72</v>
      </c>
      <c r="AX55" s="2">
        <v>93.83</v>
      </c>
      <c r="AY55" s="2">
        <v>93.83</v>
      </c>
      <c r="AZ55" s="2">
        <v>94.61</v>
      </c>
      <c r="BA55" s="2">
        <v>90.11</v>
      </c>
      <c r="BB55" s="2">
        <v>76.290000000000006</v>
      </c>
      <c r="BC55" s="2">
        <v>69.599999999999994</v>
      </c>
      <c r="BD55" s="2">
        <v>79.5</v>
      </c>
      <c r="BE55" s="2">
        <v>82.22</v>
      </c>
      <c r="BF55" s="2">
        <v>80.95</v>
      </c>
      <c r="BG55" s="2">
        <v>88.38</v>
      </c>
      <c r="BH55" s="2">
        <v>88.6</v>
      </c>
      <c r="BI55" s="2">
        <v>83.4</v>
      </c>
      <c r="BJ55" s="2">
        <v>64.2</v>
      </c>
      <c r="BK55" s="2">
        <v>35</v>
      </c>
      <c r="BL55" s="2">
        <v>46.9</v>
      </c>
      <c r="BM55" s="2">
        <v>49.3</v>
      </c>
      <c r="BN55" s="2">
        <v>43.4</v>
      </c>
      <c r="BO55" s="2">
        <v>51.4</v>
      </c>
      <c r="BP55" s="2">
        <v>52.6</v>
      </c>
      <c r="BQ55" s="2">
        <v>58.3</v>
      </c>
      <c r="BR55" s="2">
        <v>55.4</v>
      </c>
      <c r="BS55" s="2">
        <v>54.3</v>
      </c>
      <c r="BT55" s="2">
        <v>50.9</v>
      </c>
      <c r="BU55" s="2">
        <v>53.4</v>
      </c>
      <c r="BV55" s="2">
        <v>50.05</v>
      </c>
      <c r="BW55" s="2">
        <v>60.55</v>
      </c>
      <c r="BX55" s="2">
        <v>52.9</v>
      </c>
      <c r="BY55" s="2">
        <v>52.1</v>
      </c>
      <c r="BZ55" s="2">
        <v>51.5</v>
      </c>
      <c r="CA55" s="2">
        <v>49.95</v>
      </c>
      <c r="CB55" s="2">
        <v>47.8</v>
      </c>
      <c r="CC55" s="2">
        <v>44.85</v>
      </c>
      <c r="CD55" s="2">
        <v>48.45</v>
      </c>
      <c r="CE55" s="2">
        <v>55.8</v>
      </c>
      <c r="CF55" s="2">
        <v>61.55</v>
      </c>
      <c r="CG55" s="2">
        <v>68.900000000000006</v>
      </c>
      <c r="CH55" s="2">
        <v>73.900000000000006</v>
      </c>
      <c r="CI55" s="2">
        <v>79</v>
      </c>
      <c r="CJ55" s="2">
        <v>82.95</v>
      </c>
      <c r="CK55" s="2">
        <v>75.599999999999994</v>
      </c>
      <c r="CL55" s="2">
        <v>73.5</v>
      </c>
      <c r="CM55" s="2">
        <v>73.5</v>
      </c>
      <c r="CN55" s="2">
        <v>81.99</v>
      </c>
      <c r="CO55" s="2">
        <v>76.400000000000006</v>
      </c>
      <c r="CP55" s="2">
        <v>77.900000000000006</v>
      </c>
      <c r="CQ55" s="2">
        <v>68.89</v>
      </c>
      <c r="CR55" s="2">
        <v>68.010000000000005</v>
      </c>
      <c r="CS55" s="2">
        <v>79.5</v>
      </c>
      <c r="CT55" s="2">
        <v>78.900000000000006</v>
      </c>
      <c r="CU55" s="2">
        <v>73.900000000000006</v>
      </c>
      <c r="CV55" s="2">
        <v>83</v>
      </c>
      <c r="CW55" s="2">
        <v>80.8</v>
      </c>
      <c r="CX55" s="2">
        <v>83.95</v>
      </c>
      <c r="CY55" s="2">
        <v>76.55</v>
      </c>
      <c r="CZ55" s="2">
        <v>82.5</v>
      </c>
      <c r="DA55" s="2">
        <v>76.150000000000006</v>
      </c>
      <c r="DB55" s="2">
        <v>70.349999999999994</v>
      </c>
      <c r="DC55" s="2">
        <v>70.599999999999994</v>
      </c>
      <c r="DD55" s="2">
        <v>67.7</v>
      </c>
      <c r="DE55" s="2">
        <v>61.1</v>
      </c>
      <c r="DF55" s="2">
        <v>55.05</v>
      </c>
      <c r="DG55" s="2">
        <v>53.65</v>
      </c>
      <c r="DH55" s="2">
        <v>53.7</v>
      </c>
      <c r="DI55" s="2">
        <v>48.34</v>
      </c>
      <c r="DJ55" s="2">
        <v>57.74</v>
      </c>
      <c r="DK55" s="2">
        <v>59.1</v>
      </c>
      <c r="DL55" s="2">
        <v>59</v>
      </c>
      <c r="DM55" s="2">
        <v>59.96</v>
      </c>
      <c r="DN55" s="2">
        <v>58.38</v>
      </c>
      <c r="DO55" s="2">
        <v>55</v>
      </c>
      <c r="DP55" s="2">
        <v>55.74</v>
      </c>
      <c r="DQ55" s="2">
        <v>53.2</v>
      </c>
      <c r="DR55" s="2">
        <v>51.9</v>
      </c>
      <c r="DS55" s="2">
        <v>58</v>
      </c>
    </row>
    <row r="56" spans="1:123" x14ac:dyDescent="0.2">
      <c r="A56" t="s">
        <v>108</v>
      </c>
      <c r="B56" t="s">
        <v>109</v>
      </c>
      <c r="C56" s="4">
        <v>7.4</v>
      </c>
      <c r="D56" s="2">
        <v>17</v>
      </c>
      <c r="E56" s="2">
        <v>17.98</v>
      </c>
      <c r="F56" s="2">
        <v>16.7</v>
      </c>
      <c r="G56" s="2">
        <v>19.2</v>
      </c>
      <c r="H56" s="2">
        <v>19</v>
      </c>
      <c r="I56" s="2">
        <v>16.7</v>
      </c>
      <c r="J56" s="2">
        <v>15.39</v>
      </c>
      <c r="K56" s="2">
        <v>14.29</v>
      </c>
      <c r="L56" s="2">
        <v>14</v>
      </c>
      <c r="M56" s="2">
        <v>14</v>
      </c>
      <c r="N56" s="2">
        <v>14.96</v>
      </c>
      <c r="O56" s="2">
        <v>16.690000000000001</v>
      </c>
      <c r="P56" s="2">
        <v>15.8</v>
      </c>
      <c r="Q56" s="2">
        <v>14.77</v>
      </c>
      <c r="R56" s="2">
        <v>12.15</v>
      </c>
      <c r="S56" s="2">
        <v>10.85</v>
      </c>
      <c r="T56" s="2">
        <v>9.67</v>
      </c>
      <c r="U56" s="2">
        <v>10.91</v>
      </c>
      <c r="V56" s="2">
        <v>10.93</v>
      </c>
      <c r="W56" s="2">
        <v>9.49</v>
      </c>
      <c r="X56" s="2">
        <v>9.1</v>
      </c>
      <c r="Y56" s="2">
        <v>8.9700000000000006</v>
      </c>
      <c r="Z56" s="2">
        <v>11.5</v>
      </c>
      <c r="AA56" s="2">
        <v>10.28</v>
      </c>
      <c r="AB56" s="2">
        <v>10.08</v>
      </c>
      <c r="AC56" s="2">
        <v>11</v>
      </c>
      <c r="AD56" s="2">
        <v>11</v>
      </c>
      <c r="AE56" s="2">
        <v>12.02</v>
      </c>
      <c r="AF56" s="2">
        <v>13</v>
      </c>
      <c r="AG56" s="2">
        <v>11.7</v>
      </c>
      <c r="AH56" s="2">
        <v>13.6</v>
      </c>
      <c r="AI56" s="2">
        <v>16.68</v>
      </c>
      <c r="AJ56" s="2">
        <v>21.98</v>
      </c>
      <c r="AK56" s="2">
        <v>17.22</v>
      </c>
      <c r="AL56" s="2">
        <v>16.5</v>
      </c>
      <c r="AM56" s="2">
        <v>13</v>
      </c>
      <c r="AN56" s="2">
        <v>13.14</v>
      </c>
      <c r="AO56" s="2">
        <v>15.28</v>
      </c>
      <c r="AP56" s="2">
        <v>17</v>
      </c>
      <c r="AQ56" s="2">
        <v>13.41</v>
      </c>
      <c r="AR56" s="2">
        <v>11</v>
      </c>
      <c r="AS56" s="2">
        <v>12.75</v>
      </c>
      <c r="AT56" s="2">
        <v>17</v>
      </c>
      <c r="AU56" s="2">
        <v>18.5</v>
      </c>
      <c r="AV56" s="2">
        <v>15.6</v>
      </c>
      <c r="AW56" s="2">
        <v>16</v>
      </c>
      <c r="AX56" s="2">
        <v>16.5</v>
      </c>
      <c r="AY56" s="2">
        <v>16.77</v>
      </c>
      <c r="AZ56" s="2">
        <v>18</v>
      </c>
      <c r="BA56" s="2">
        <v>18.600000000000001</v>
      </c>
      <c r="BB56" s="2">
        <v>16.5</v>
      </c>
      <c r="BC56" s="2">
        <v>16.64</v>
      </c>
      <c r="BD56" s="2">
        <v>18.5</v>
      </c>
      <c r="BE56" s="2">
        <v>18.5</v>
      </c>
      <c r="BF56" s="2">
        <v>21.4</v>
      </c>
      <c r="BG56" s="2">
        <v>32.5</v>
      </c>
      <c r="BH56" s="2">
        <v>34</v>
      </c>
      <c r="BI56" s="2">
        <v>35</v>
      </c>
      <c r="BJ56" s="2">
        <v>35</v>
      </c>
      <c r="BK56" s="2">
        <v>36.950000000000003</v>
      </c>
      <c r="BL56" s="2">
        <v>35</v>
      </c>
      <c r="BM56" s="2">
        <v>38.200000000000003</v>
      </c>
      <c r="BN56" s="2">
        <v>34.950000000000003</v>
      </c>
      <c r="BO56" s="2">
        <v>32.950000000000003</v>
      </c>
      <c r="BP56" s="2">
        <v>28.7</v>
      </c>
      <c r="BQ56" s="2">
        <v>27.5</v>
      </c>
      <c r="BR56" s="2">
        <v>27</v>
      </c>
      <c r="BS56" s="2">
        <v>27</v>
      </c>
      <c r="BT56" s="2">
        <v>26.3</v>
      </c>
      <c r="BU56" s="2">
        <v>25.3</v>
      </c>
      <c r="BV56" s="2">
        <v>24.2</v>
      </c>
      <c r="BW56" s="2">
        <v>24.3</v>
      </c>
      <c r="BX56" s="2">
        <v>25</v>
      </c>
      <c r="BY56" s="2">
        <v>24.4</v>
      </c>
      <c r="BZ56" s="2">
        <v>25.4</v>
      </c>
      <c r="CA56" s="2">
        <v>23.3</v>
      </c>
      <c r="CB56" s="2">
        <v>23.5</v>
      </c>
      <c r="CC56" s="2">
        <v>23.2</v>
      </c>
      <c r="CD56" s="2">
        <v>24.8</v>
      </c>
      <c r="CE56" s="2">
        <v>26.8</v>
      </c>
      <c r="CF56" s="2">
        <v>25.5</v>
      </c>
      <c r="CG56" s="2">
        <v>25.2</v>
      </c>
      <c r="CH56" s="2">
        <v>28.6</v>
      </c>
      <c r="CI56" s="2">
        <v>29.6</v>
      </c>
      <c r="CJ56" s="2">
        <v>28.7</v>
      </c>
      <c r="CK56" s="2">
        <v>23.9</v>
      </c>
      <c r="CL56" s="2">
        <v>28.6</v>
      </c>
      <c r="CM56" s="2">
        <v>27</v>
      </c>
      <c r="CN56" s="2">
        <v>22</v>
      </c>
      <c r="CO56" s="2">
        <v>21.6</v>
      </c>
      <c r="CP56" s="2">
        <v>22.5</v>
      </c>
      <c r="CQ56" s="2">
        <v>22.5</v>
      </c>
      <c r="CR56" s="2">
        <v>23</v>
      </c>
      <c r="CS56" s="2">
        <v>27</v>
      </c>
      <c r="CT56" s="2">
        <v>24.5</v>
      </c>
      <c r="CU56" s="2">
        <v>23.5</v>
      </c>
      <c r="CV56" s="2">
        <v>22</v>
      </c>
      <c r="CW56" s="2">
        <v>22</v>
      </c>
      <c r="CX56" s="2">
        <v>21.4</v>
      </c>
      <c r="CY56" s="2">
        <v>19.7</v>
      </c>
      <c r="CZ56" s="2">
        <v>19.899999999999999</v>
      </c>
      <c r="DA56" s="2">
        <v>17.100000000000001</v>
      </c>
      <c r="DB56" s="2">
        <v>18.7</v>
      </c>
      <c r="DC56" s="2">
        <v>19.2</v>
      </c>
      <c r="DD56" s="2">
        <v>16.8</v>
      </c>
      <c r="DE56" s="2">
        <v>16.899999999999999</v>
      </c>
      <c r="DF56" s="2">
        <v>16.7</v>
      </c>
      <c r="DG56" s="2">
        <v>16.8</v>
      </c>
      <c r="DH56" s="2">
        <v>18</v>
      </c>
      <c r="DI56" s="2">
        <v>17.55</v>
      </c>
      <c r="DJ56" s="2">
        <v>17.8</v>
      </c>
      <c r="DK56" s="2">
        <v>17.55</v>
      </c>
      <c r="DL56" s="2">
        <v>16.5</v>
      </c>
      <c r="DM56" s="2">
        <v>17.25</v>
      </c>
      <c r="DN56" s="2">
        <v>17.399999999999999</v>
      </c>
      <c r="DO56" s="2">
        <v>16.45</v>
      </c>
      <c r="DP56" s="2">
        <v>16</v>
      </c>
      <c r="DQ56" s="2">
        <v>15.85</v>
      </c>
      <c r="DR56" s="2">
        <v>16</v>
      </c>
      <c r="DS56" s="2">
        <v>16.100000000000001</v>
      </c>
    </row>
    <row r="57" spans="1:123" x14ac:dyDescent="0.2">
      <c r="A57" t="s">
        <v>110</v>
      </c>
      <c r="B57" t="s">
        <v>111</v>
      </c>
      <c r="C57" s="4">
        <v>133.6</v>
      </c>
      <c r="D57" s="2">
        <v>198.5</v>
      </c>
      <c r="E57" s="2">
        <v>179.26</v>
      </c>
      <c r="F57" s="2">
        <v>212.92</v>
      </c>
      <c r="G57" s="2">
        <v>180.36</v>
      </c>
      <c r="H57" s="2">
        <v>152.4</v>
      </c>
      <c r="I57" s="2">
        <v>127.8</v>
      </c>
      <c r="J57" s="2">
        <v>138.80000000000001</v>
      </c>
      <c r="K57" s="2">
        <v>150</v>
      </c>
      <c r="L57" s="2">
        <v>158.41999999999999</v>
      </c>
      <c r="M57" s="2">
        <v>190.3</v>
      </c>
      <c r="N57" s="2">
        <v>198.2</v>
      </c>
      <c r="O57" s="2">
        <v>176.53</v>
      </c>
      <c r="P57" s="2">
        <v>166.78</v>
      </c>
      <c r="Q57" s="2">
        <v>148.84</v>
      </c>
      <c r="R57" s="2">
        <v>142.97999999999999</v>
      </c>
      <c r="S57" s="2">
        <v>116.57</v>
      </c>
      <c r="T57" s="2">
        <v>116.42</v>
      </c>
      <c r="U57" s="2">
        <v>118.7</v>
      </c>
      <c r="V57" s="2">
        <v>112.1</v>
      </c>
      <c r="W57" s="2">
        <v>87.67</v>
      </c>
      <c r="X57" s="2">
        <v>72.66</v>
      </c>
      <c r="Y57" s="2">
        <v>69.03</v>
      </c>
      <c r="Z57" s="2">
        <v>66.78</v>
      </c>
      <c r="AA57" s="2">
        <v>51.05</v>
      </c>
      <c r="AB57" s="2">
        <v>65.459999999999994</v>
      </c>
      <c r="AC57" s="2">
        <v>67.8</v>
      </c>
      <c r="AD57" s="2">
        <v>61.04</v>
      </c>
      <c r="AE57" s="2">
        <v>55.88</v>
      </c>
      <c r="AF57" s="2">
        <v>37</v>
      </c>
      <c r="AG57" s="2">
        <v>36.619999999999997</v>
      </c>
      <c r="AH57" s="2">
        <v>29.19</v>
      </c>
      <c r="AI57" s="2">
        <v>32.909999999999997</v>
      </c>
      <c r="AJ57" s="2">
        <v>31.16</v>
      </c>
      <c r="AK57" s="2">
        <v>24.68</v>
      </c>
      <c r="AL57" s="2">
        <v>26.47</v>
      </c>
      <c r="AM57" s="2">
        <v>26.52</v>
      </c>
      <c r="AN57" s="2">
        <v>27.49</v>
      </c>
      <c r="AO57" s="2">
        <v>19.29</v>
      </c>
      <c r="AP57" s="2">
        <v>17.88</v>
      </c>
      <c r="AQ57" s="2">
        <v>15.07</v>
      </c>
      <c r="AR57" s="2">
        <v>15.23</v>
      </c>
      <c r="AS57" s="2">
        <v>14.73</v>
      </c>
      <c r="AT57" s="2">
        <v>18.64</v>
      </c>
      <c r="AU57" s="2">
        <v>17.66</v>
      </c>
      <c r="AV57" s="2">
        <v>17.29</v>
      </c>
      <c r="AW57" s="2">
        <v>16.5</v>
      </c>
      <c r="AX57" s="2">
        <v>14</v>
      </c>
      <c r="AY57" s="2">
        <v>15.44</v>
      </c>
      <c r="AZ57" s="2">
        <v>14.82</v>
      </c>
      <c r="BA57" s="2">
        <v>14.65</v>
      </c>
      <c r="BB57" s="2">
        <v>14.84</v>
      </c>
      <c r="BC57" s="2">
        <v>14.82</v>
      </c>
      <c r="BD57" s="2">
        <v>20.34</v>
      </c>
      <c r="BE57" s="2">
        <v>17.309999999999999</v>
      </c>
      <c r="BF57" s="2">
        <v>14.63</v>
      </c>
      <c r="BG57" s="2">
        <v>16.25</v>
      </c>
      <c r="BH57" s="2">
        <v>14.79</v>
      </c>
      <c r="BI57" s="2">
        <v>15.05</v>
      </c>
      <c r="BJ57" s="2">
        <v>14.55</v>
      </c>
      <c r="BK57" s="2">
        <v>12.1</v>
      </c>
      <c r="BL57" s="2">
        <v>12.6</v>
      </c>
      <c r="BM57" s="2">
        <v>16.55</v>
      </c>
      <c r="BN57" s="2">
        <v>16.25</v>
      </c>
      <c r="BO57" s="2">
        <v>15.15</v>
      </c>
      <c r="BP57" s="2">
        <v>17.100000000000001</v>
      </c>
      <c r="BQ57" s="2">
        <v>15.95</v>
      </c>
      <c r="BR57" s="2">
        <v>15</v>
      </c>
      <c r="BS57" s="2">
        <v>14.25</v>
      </c>
      <c r="BT57" s="2">
        <v>13.5</v>
      </c>
      <c r="BU57" s="2">
        <v>13.25</v>
      </c>
      <c r="BV57" s="2">
        <v>12.6</v>
      </c>
      <c r="BW57" s="2">
        <v>12.5</v>
      </c>
      <c r="BX57" s="2">
        <v>12.3</v>
      </c>
      <c r="BY57" s="2">
        <v>12.45</v>
      </c>
      <c r="BZ57" s="2">
        <v>13.5</v>
      </c>
      <c r="CA57" s="2">
        <v>15.6</v>
      </c>
      <c r="CB57" s="2">
        <v>14.7</v>
      </c>
      <c r="CC57" s="2">
        <v>13.8</v>
      </c>
      <c r="CD57" s="2">
        <v>16.899999999999999</v>
      </c>
      <c r="CE57" s="2">
        <v>17.2</v>
      </c>
      <c r="CF57" s="2">
        <v>17.649999999999999</v>
      </c>
      <c r="CG57" s="2">
        <v>15.4</v>
      </c>
      <c r="CH57" s="2">
        <v>17.399999999999999</v>
      </c>
      <c r="CI57" s="2">
        <v>22.05</v>
      </c>
      <c r="CJ57" s="2">
        <v>23.55</v>
      </c>
      <c r="CK57" s="2">
        <v>19.8</v>
      </c>
      <c r="CL57" s="2">
        <v>18.850000000000001</v>
      </c>
      <c r="CM57" s="2">
        <v>17.600000000000001</v>
      </c>
      <c r="CN57" s="2">
        <v>15.65</v>
      </c>
      <c r="CO57" s="2">
        <v>17.399999999999999</v>
      </c>
      <c r="CP57" s="2">
        <v>18.5</v>
      </c>
      <c r="CQ57" s="2">
        <v>19</v>
      </c>
      <c r="CR57" s="2">
        <v>21.35</v>
      </c>
      <c r="CS57" s="2">
        <v>18.75</v>
      </c>
      <c r="CT57" s="2">
        <v>17.5</v>
      </c>
      <c r="CU57" s="2">
        <v>19.2</v>
      </c>
      <c r="CV57" s="2">
        <v>17.899999999999999</v>
      </c>
      <c r="CW57" s="2">
        <v>17.600000000000001</v>
      </c>
      <c r="CX57" s="2">
        <v>17.350000000000001</v>
      </c>
      <c r="CY57" s="2">
        <v>17.2</v>
      </c>
      <c r="CZ57" s="2">
        <v>16.5</v>
      </c>
      <c r="DA57" s="2">
        <v>16.100000000000001</v>
      </c>
      <c r="DB57" s="2">
        <v>16.45</v>
      </c>
      <c r="DC57" s="2">
        <v>14.95</v>
      </c>
      <c r="DD57" s="2">
        <v>14.35</v>
      </c>
      <c r="DE57" s="2">
        <v>14.25</v>
      </c>
      <c r="DF57" s="2">
        <v>14.56</v>
      </c>
      <c r="DG57" s="2">
        <v>14</v>
      </c>
      <c r="DH57" s="2">
        <v>14.16</v>
      </c>
      <c r="DI57" s="2">
        <v>14.34</v>
      </c>
      <c r="DJ57" s="2">
        <v>15.12</v>
      </c>
      <c r="DK57" s="2">
        <v>26.76</v>
      </c>
      <c r="DL57" s="2">
        <v>25.3</v>
      </c>
      <c r="DM57" s="2">
        <v>41.34</v>
      </c>
      <c r="DN57" s="2">
        <v>29.76</v>
      </c>
      <c r="DO57" s="2">
        <v>31.62</v>
      </c>
      <c r="DP57" s="2">
        <v>34.72</v>
      </c>
      <c r="DQ57" s="2">
        <v>33.54</v>
      </c>
      <c r="DR57" s="2">
        <v>31</v>
      </c>
      <c r="DS57" s="2">
        <v>30</v>
      </c>
    </row>
    <row r="58" spans="1:123" x14ac:dyDescent="0.2">
      <c r="A58" t="s">
        <v>112</v>
      </c>
      <c r="B58" t="s">
        <v>113</v>
      </c>
      <c r="C58" s="4">
        <v>0.62</v>
      </c>
      <c r="D58" s="2">
        <v>0.63200000000000001</v>
      </c>
      <c r="E58" s="2">
        <v>0.63800000000000001</v>
      </c>
      <c r="F58" s="2">
        <v>0.66900000000000004</v>
      </c>
      <c r="G58" s="2">
        <v>0.65400000000000003</v>
      </c>
      <c r="H58" s="2">
        <v>0.64200000000000002</v>
      </c>
      <c r="I58" s="2">
        <v>0.55000000000000004</v>
      </c>
      <c r="J58" s="2">
        <v>0.58599999999999997</v>
      </c>
      <c r="K58" s="2">
        <v>0.48499999999999999</v>
      </c>
      <c r="L58" s="2">
        <v>0.5</v>
      </c>
      <c r="M58" s="2">
        <v>0.55000000000000004</v>
      </c>
      <c r="N58" s="2">
        <v>0.93</v>
      </c>
      <c r="O58" s="2">
        <v>0.65300000000000002</v>
      </c>
      <c r="P58" s="2">
        <v>0.73199999999999998</v>
      </c>
      <c r="Q58" s="2">
        <v>0.70299999999999996</v>
      </c>
      <c r="R58" s="2">
        <v>0.79600000000000004</v>
      </c>
      <c r="S58" s="2">
        <v>0.59099999999999997</v>
      </c>
      <c r="T58" s="2">
        <v>0.79</v>
      </c>
      <c r="U58" s="2">
        <v>0.72499999999999998</v>
      </c>
      <c r="V58" s="2">
        <v>0.71499999999999997</v>
      </c>
      <c r="W58" s="2">
        <v>0.63300000000000001</v>
      </c>
      <c r="X58" s="2">
        <v>0.72699999999999998</v>
      </c>
      <c r="Y58" s="2">
        <v>0.72</v>
      </c>
      <c r="Z58" s="2">
        <v>0.629</v>
      </c>
      <c r="AA58" s="2">
        <v>0.6</v>
      </c>
      <c r="AB58" s="2">
        <v>0.74</v>
      </c>
      <c r="AC58" s="2">
        <v>0.66</v>
      </c>
      <c r="AD58" s="2">
        <v>0.67</v>
      </c>
      <c r="AE58" s="2">
        <v>0.56000000000000005</v>
      </c>
      <c r="AF58" s="2">
        <v>0.45</v>
      </c>
      <c r="AG58" s="2">
        <v>0.6</v>
      </c>
      <c r="AH58" s="2">
        <v>0.505</v>
      </c>
      <c r="AI58" s="2">
        <v>0.5</v>
      </c>
      <c r="AJ58" s="2">
        <v>0.49</v>
      </c>
      <c r="AK58" s="2">
        <v>0.498</v>
      </c>
      <c r="AL58" s="2">
        <v>0.5</v>
      </c>
      <c r="AM58" s="2">
        <v>0.45</v>
      </c>
      <c r="AN58" s="2">
        <v>0.53</v>
      </c>
      <c r="AO58" s="2">
        <v>0.59499999999999997</v>
      </c>
      <c r="AP58" s="2">
        <v>0.51</v>
      </c>
      <c r="AQ58" s="2">
        <v>0.48899999999999999</v>
      </c>
      <c r="AR58" s="2">
        <v>0.47599999999999998</v>
      </c>
      <c r="AS58" s="2">
        <v>0.5</v>
      </c>
      <c r="AT58" s="2">
        <v>0.47099999999999997</v>
      </c>
      <c r="AU58" s="2">
        <v>0.54600000000000004</v>
      </c>
      <c r="AV58" s="2">
        <v>0.55000000000000004</v>
      </c>
      <c r="AW58" s="2">
        <v>0.46800000000000003</v>
      </c>
      <c r="AX58" s="2">
        <v>0.48499999999999999</v>
      </c>
      <c r="AY58" s="2">
        <v>0.5</v>
      </c>
      <c r="AZ58" s="2">
        <v>0.48499999999999999</v>
      </c>
      <c r="BA58" s="2">
        <v>0.45</v>
      </c>
      <c r="BB58" s="2">
        <v>0.41099999999999998</v>
      </c>
      <c r="BC58" s="2">
        <v>0.41099999999999998</v>
      </c>
      <c r="BD58" s="2">
        <v>0.40699999999999997</v>
      </c>
      <c r="BE58" s="2">
        <v>0.35099999999999998</v>
      </c>
      <c r="BF58" s="2">
        <v>0.33100000000000002</v>
      </c>
      <c r="BG58" s="2">
        <v>0.33100000000000002</v>
      </c>
      <c r="BH58" s="2">
        <v>0.33100000000000002</v>
      </c>
      <c r="BI58" s="2">
        <v>0.30099999999999999</v>
      </c>
      <c r="BJ58" s="2">
        <v>0.29499999999999998</v>
      </c>
      <c r="BK58" s="2">
        <v>0.245</v>
      </c>
      <c r="BL58" s="2">
        <v>0.28199999999999997</v>
      </c>
      <c r="BM58" s="2">
        <v>0.32500000000000001</v>
      </c>
      <c r="BN58" s="2">
        <v>0.3</v>
      </c>
      <c r="BO58" s="2">
        <v>0.27600000000000002</v>
      </c>
      <c r="BP58" s="2">
        <v>0.24</v>
      </c>
      <c r="BQ58" s="2">
        <v>0.24399999999999999</v>
      </c>
      <c r="BR58" s="2">
        <v>0.25800000000000001</v>
      </c>
      <c r="BS58" s="2">
        <v>0.22500000000000001</v>
      </c>
      <c r="BT58" s="2">
        <v>0.56000000000000005</v>
      </c>
      <c r="BU58" s="2">
        <v>0.71099999999999997</v>
      </c>
      <c r="BV58" s="2">
        <v>0.70199999999999996</v>
      </c>
      <c r="BW58" s="2">
        <v>0.67900000000000005</v>
      </c>
      <c r="BX58" s="2">
        <v>0.71099999999999997</v>
      </c>
      <c r="BY58" s="2">
        <v>0.73499999999999999</v>
      </c>
      <c r="BZ58" s="2">
        <v>0.879</v>
      </c>
      <c r="CA58" s="2">
        <v>0.62</v>
      </c>
      <c r="CB58" s="2">
        <v>0.62</v>
      </c>
      <c r="CC58" s="2">
        <v>0.64600000000000002</v>
      </c>
      <c r="CD58" s="2">
        <v>1.022</v>
      </c>
      <c r="CE58" s="2">
        <v>0.55900000000000005</v>
      </c>
      <c r="CF58" s="2">
        <v>0.52400000000000002</v>
      </c>
      <c r="CG58" s="2">
        <v>0.47599999999999998</v>
      </c>
      <c r="CH58" s="2">
        <v>0.48</v>
      </c>
      <c r="CI58" s="2">
        <v>0.45200000000000001</v>
      </c>
      <c r="CJ58" s="2">
        <v>0.46100000000000002</v>
      </c>
      <c r="CK58" s="2">
        <v>0.45400000000000001</v>
      </c>
      <c r="CL58" s="2">
        <v>0.44500000000000001</v>
      </c>
      <c r="CM58" s="2">
        <v>0.36899999999999999</v>
      </c>
      <c r="CN58" s="2">
        <v>0.35</v>
      </c>
      <c r="CO58" s="2">
        <v>0.33300000000000002</v>
      </c>
      <c r="CP58" s="2">
        <v>0.31</v>
      </c>
      <c r="CQ58" s="2">
        <v>0.36499999999999999</v>
      </c>
      <c r="CR58" s="2">
        <v>0.35</v>
      </c>
      <c r="CS58" s="2">
        <v>0.35</v>
      </c>
      <c r="CT58" s="2">
        <v>0.3</v>
      </c>
      <c r="CU58" s="2">
        <v>0.32100000000000001</v>
      </c>
      <c r="CV58" s="2">
        <v>0.33600000000000002</v>
      </c>
      <c r="CW58" s="2">
        <v>0.33</v>
      </c>
      <c r="CX58" s="2">
        <v>0.33</v>
      </c>
      <c r="CY58" s="2">
        <v>0.30399999999999999</v>
      </c>
      <c r="CZ58" s="2">
        <v>0.31</v>
      </c>
      <c r="DA58" s="2">
        <v>0.31</v>
      </c>
      <c r="DB58" s="2">
        <v>0.27300000000000002</v>
      </c>
      <c r="DC58" s="2">
        <v>0.26200000000000001</v>
      </c>
      <c r="DD58" s="2">
        <v>0.252</v>
      </c>
      <c r="DE58" s="2">
        <v>0.24399999999999999</v>
      </c>
      <c r="DF58" s="2">
        <v>0.32400000000000001</v>
      </c>
      <c r="DG58" s="2">
        <v>0.27800000000000002</v>
      </c>
      <c r="DH58" s="2">
        <v>0.36</v>
      </c>
      <c r="DI58" s="2">
        <v>0.46800000000000003</v>
      </c>
      <c r="DJ58" s="2">
        <v>0.496</v>
      </c>
      <c r="DK58" s="2">
        <v>0.52400000000000002</v>
      </c>
      <c r="DL58" s="2">
        <v>0.496</v>
      </c>
      <c r="DM58" s="2">
        <v>0.46800000000000003</v>
      </c>
      <c r="DN58" s="2">
        <v>0.53</v>
      </c>
      <c r="DO58" s="2">
        <v>0.64200000000000002</v>
      </c>
      <c r="DP58" s="2">
        <v>0.56000000000000005</v>
      </c>
      <c r="DQ58" s="2">
        <v>0.58199999999999996</v>
      </c>
      <c r="DR58" s="2">
        <v>0.624</v>
      </c>
      <c r="DS58" s="2">
        <v>0.59399999999999997</v>
      </c>
    </row>
    <row r="59" spans="1:123" x14ac:dyDescent="0.2">
      <c r="A59" t="s">
        <v>114</v>
      </c>
      <c r="B59" t="s">
        <v>115</v>
      </c>
      <c r="C59" s="4">
        <v>0.38500000000000001</v>
      </c>
      <c r="D59" s="2">
        <v>0.48</v>
      </c>
      <c r="E59" s="2">
        <v>0.48399999999999999</v>
      </c>
      <c r="F59" s="2">
        <v>0.61</v>
      </c>
      <c r="G59" s="2">
        <v>0.67</v>
      </c>
      <c r="H59" s="2">
        <v>0.60399999999999998</v>
      </c>
      <c r="I59" s="2">
        <v>0.65</v>
      </c>
      <c r="J59" s="2">
        <v>0.72799999999999998</v>
      </c>
      <c r="K59" s="2">
        <v>1</v>
      </c>
      <c r="L59" s="2">
        <v>1.611</v>
      </c>
      <c r="M59" s="2">
        <v>1.621</v>
      </c>
      <c r="N59" s="2">
        <v>2.1920000000000002</v>
      </c>
      <c r="O59" s="2">
        <v>1.9649999999999999</v>
      </c>
      <c r="P59" s="2">
        <v>1.889</v>
      </c>
      <c r="Q59" s="2">
        <v>1.8639999999999999</v>
      </c>
      <c r="R59" s="2">
        <v>1.7989999999999999</v>
      </c>
      <c r="S59" s="2">
        <v>1.3</v>
      </c>
      <c r="T59" s="2">
        <v>1.1280000000000001</v>
      </c>
      <c r="U59" s="2">
        <v>1.33</v>
      </c>
      <c r="V59" s="2">
        <v>1.46</v>
      </c>
      <c r="W59" s="2">
        <v>1.7</v>
      </c>
      <c r="X59" s="2">
        <v>1.31</v>
      </c>
      <c r="Y59" s="2">
        <v>1.38</v>
      </c>
      <c r="Z59" s="2">
        <v>1.262</v>
      </c>
      <c r="AA59" s="2">
        <v>1.05</v>
      </c>
      <c r="AB59" s="2">
        <v>1.1739999999999999</v>
      </c>
      <c r="AC59" s="2">
        <v>0.96599999999999997</v>
      </c>
      <c r="AD59" s="2">
        <v>0.877</v>
      </c>
      <c r="AE59" s="2">
        <v>0.96</v>
      </c>
      <c r="AF59" s="2">
        <v>1.038</v>
      </c>
      <c r="AG59" s="2">
        <v>0.94899999999999995</v>
      </c>
      <c r="AH59" s="2">
        <v>0.93</v>
      </c>
      <c r="AI59" s="2">
        <v>1.24</v>
      </c>
      <c r="AJ59" s="2">
        <v>1.05</v>
      </c>
      <c r="AK59" s="2">
        <v>0.95699999999999996</v>
      </c>
      <c r="AL59" s="2">
        <v>0.96899999999999997</v>
      </c>
      <c r="AM59" s="2">
        <v>1.05</v>
      </c>
      <c r="AN59" s="2">
        <v>0.90300000000000002</v>
      </c>
      <c r="AO59" s="2">
        <v>0.39900000000000002</v>
      </c>
      <c r="AP59" s="2">
        <v>0.35399999999999998</v>
      </c>
      <c r="AQ59" s="2">
        <v>0.27200000000000002</v>
      </c>
      <c r="AR59" s="2">
        <v>0.27200000000000002</v>
      </c>
      <c r="AS59" s="2">
        <v>0.27</v>
      </c>
      <c r="AT59" s="2">
        <v>0.23699999999999999</v>
      </c>
      <c r="AU59" s="2">
        <v>0.245</v>
      </c>
      <c r="AV59" s="2">
        <v>0.23699999999999999</v>
      </c>
      <c r="AW59" s="2">
        <v>0.214</v>
      </c>
      <c r="AX59" s="2">
        <v>0.20399999999999999</v>
      </c>
      <c r="AY59" s="2">
        <v>0.20100000000000001</v>
      </c>
      <c r="AZ59" s="2">
        <v>0.19500000000000001</v>
      </c>
      <c r="BA59" s="2">
        <v>0.19</v>
      </c>
      <c r="BB59" s="2">
        <v>0.17</v>
      </c>
      <c r="BC59" s="2">
        <v>0.19</v>
      </c>
      <c r="BD59" s="2">
        <v>0.17699999999999999</v>
      </c>
      <c r="BE59" s="2">
        <v>0.189</v>
      </c>
      <c r="BF59" s="2">
        <v>0.184</v>
      </c>
      <c r="BG59" s="2">
        <v>0.184</v>
      </c>
      <c r="BH59" s="2">
        <v>0.17799999999999999</v>
      </c>
      <c r="BI59" s="2">
        <v>0.17599999999999999</v>
      </c>
      <c r="BJ59" s="2">
        <v>0.17699999999999999</v>
      </c>
      <c r="BK59" s="2">
        <v>0.185</v>
      </c>
      <c r="BL59" s="2">
        <v>0.19600000000000001</v>
      </c>
      <c r="BM59" s="2">
        <v>0.188</v>
      </c>
      <c r="BN59" s="2">
        <v>0.20399999999999999</v>
      </c>
      <c r="BO59" s="2">
        <v>0.21099999999999999</v>
      </c>
      <c r="BP59" s="2">
        <v>0.22900000000000001</v>
      </c>
      <c r="BQ59" s="2">
        <v>0.21299999999999999</v>
      </c>
      <c r="BR59" s="2">
        <v>0.19800000000000001</v>
      </c>
      <c r="BS59" s="2">
        <v>0.251</v>
      </c>
      <c r="BT59" s="2">
        <v>0.42499999999999999</v>
      </c>
      <c r="BU59" s="2">
        <v>0.34499999999999997</v>
      </c>
      <c r="BV59" s="2">
        <v>0.34300000000000003</v>
      </c>
      <c r="BW59" s="2">
        <v>0.34</v>
      </c>
      <c r="BX59" s="2">
        <v>0.33600000000000002</v>
      </c>
      <c r="BY59" s="2">
        <v>0.33900000000000002</v>
      </c>
      <c r="BZ59" s="2">
        <v>0.28000000000000003</v>
      </c>
      <c r="CA59" s="2">
        <v>0.30199999999999999</v>
      </c>
      <c r="CB59" s="2">
        <v>0.33100000000000002</v>
      </c>
      <c r="CC59" s="2">
        <v>0.29499999999999998</v>
      </c>
      <c r="CD59" s="2">
        <v>0.29599999999999999</v>
      </c>
      <c r="CE59" s="2">
        <v>0.41499999999999998</v>
      </c>
      <c r="CF59" s="2">
        <v>0.36299999999999999</v>
      </c>
      <c r="CG59" s="2">
        <v>0.38400000000000001</v>
      </c>
      <c r="CH59" s="2">
        <v>0.39400000000000002</v>
      </c>
      <c r="CI59" s="2">
        <v>0.35899999999999999</v>
      </c>
      <c r="CJ59" s="2">
        <v>0.36599999999999999</v>
      </c>
      <c r="CK59" s="2">
        <v>0.34</v>
      </c>
      <c r="CL59" s="2">
        <v>0.36499999999999999</v>
      </c>
      <c r="CM59" s="2">
        <v>0.33900000000000002</v>
      </c>
      <c r="CN59" s="2">
        <v>0.36</v>
      </c>
      <c r="CO59" s="2">
        <v>0.309</v>
      </c>
      <c r="CP59" s="2">
        <v>0.30299999999999999</v>
      </c>
      <c r="CQ59" s="2">
        <v>0.313</v>
      </c>
      <c r="CR59" s="2">
        <v>0.35</v>
      </c>
      <c r="CS59" s="2">
        <v>0.36</v>
      </c>
      <c r="CT59" s="2">
        <v>0.32900000000000001</v>
      </c>
      <c r="CU59" s="2">
        <v>0.318</v>
      </c>
      <c r="CV59" s="2">
        <v>0.33300000000000002</v>
      </c>
      <c r="CW59" s="2">
        <v>0.32700000000000001</v>
      </c>
      <c r="CX59" s="2">
        <v>0.311</v>
      </c>
      <c r="CY59" s="2">
        <v>0.32100000000000001</v>
      </c>
      <c r="CZ59" s="2">
        <v>0.29199999999999998</v>
      </c>
      <c r="DA59" s="2">
        <v>0.27900000000000003</v>
      </c>
      <c r="DB59" s="2">
        <v>0.27400000000000002</v>
      </c>
      <c r="DC59" s="2">
        <v>0.25</v>
      </c>
      <c r="DD59" s="2">
        <v>0.25900000000000001</v>
      </c>
      <c r="DE59" s="2">
        <v>0.25700000000000001</v>
      </c>
      <c r="DF59" s="2">
        <v>0.25</v>
      </c>
      <c r="DG59" s="2">
        <v>0.24199999999999999</v>
      </c>
      <c r="DH59" s="2">
        <v>0.26900000000000002</v>
      </c>
      <c r="DI59" s="2">
        <v>0.318</v>
      </c>
      <c r="DJ59" s="2">
        <v>0.42099999999999999</v>
      </c>
      <c r="DK59" s="2">
        <v>0.36099999999999999</v>
      </c>
      <c r="DL59" s="2">
        <v>0.35299999999999998</v>
      </c>
      <c r="DM59" s="2">
        <v>0.35499999999999998</v>
      </c>
      <c r="DN59" s="2">
        <v>0.35</v>
      </c>
      <c r="DO59" s="2">
        <v>0.33</v>
      </c>
      <c r="DP59" s="2">
        <v>0.34699999999999998</v>
      </c>
      <c r="DQ59" s="2">
        <v>0.32800000000000001</v>
      </c>
      <c r="DR59" s="2">
        <v>0.35399999999999998</v>
      </c>
      <c r="DS59" s="2">
        <v>0.35399999999999998</v>
      </c>
    </row>
    <row r="60" spans="1:123" x14ac:dyDescent="0.2">
      <c r="A60" t="s">
        <v>116</v>
      </c>
      <c r="B60" t="s">
        <v>117</v>
      </c>
      <c r="C60" s="4">
        <v>253.25</v>
      </c>
      <c r="D60" s="2">
        <v>351.66</v>
      </c>
      <c r="E60" s="2">
        <v>342.21</v>
      </c>
      <c r="F60" s="2">
        <v>397.25</v>
      </c>
      <c r="G60" s="2">
        <v>390.4</v>
      </c>
      <c r="H60" s="2">
        <v>344.35</v>
      </c>
      <c r="I60" s="2">
        <v>308.08999999999997</v>
      </c>
      <c r="J60" s="2">
        <v>357.35</v>
      </c>
      <c r="K60" s="2">
        <v>372.41</v>
      </c>
      <c r="L60" s="2">
        <v>449.99</v>
      </c>
      <c r="M60" s="2">
        <v>420.85</v>
      </c>
      <c r="N60" s="2">
        <v>447.56</v>
      </c>
      <c r="O60" s="2">
        <v>518.19000000000005</v>
      </c>
      <c r="P60" s="2">
        <v>539.95000000000005</v>
      </c>
      <c r="Q60" s="2">
        <v>548.61</v>
      </c>
      <c r="R60" s="2">
        <v>557.6</v>
      </c>
      <c r="S60" s="2">
        <v>502.4</v>
      </c>
      <c r="T60" s="2">
        <v>507.6</v>
      </c>
      <c r="U60" s="2">
        <v>513.4</v>
      </c>
      <c r="V60" s="2">
        <v>533.9</v>
      </c>
      <c r="W60" s="2">
        <v>448.4</v>
      </c>
      <c r="X60" s="2">
        <v>340.4</v>
      </c>
      <c r="Y60" s="2">
        <v>442.8</v>
      </c>
      <c r="Z60" s="2">
        <v>424.7</v>
      </c>
      <c r="AA60" s="2">
        <v>365.1</v>
      </c>
      <c r="AB60" s="2">
        <v>440</v>
      </c>
      <c r="AC60" s="2">
        <v>447.8</v>
      </c>
      <c r="AD60" s="2">
        <v>393.2</v>
      </c>
      <c r="AE60" s="2">
        <v>400.7</v>
      </c>
      <c r="AF60" s="2">
        <v>367.5</v>
      </c>
      <c r="AG60" s="2">
        <v>379.1</v>
      </c>
      <c r="AH60" s="2">
        <v>362.7</v>
      </c>
      <c r="AI60" s="2">
        <v>368.7</v>
      </c>
      <c r="AJ60" s="2">
        <v>393</v>
      </c>
      <c r="AK60" s="2">
        <v>384.4</v>
      </c>
      <c r="AL60" s="2">
        <v>353.3</v>
      </c>
      <c r="AM60" s="2">
        <v>369.3</v>
      </c>
      <c r="AN60" s="2">
        <v>376.9</v>
      </c>
      <c r="AO60" s="2">
        <v>341.6</v>
      </c>
      <c r="AP60" s="2">
        <v>279.7</v>
      </c>
      <c r="AQ60" s="2">
        <v>261.5</v>
      </c>
      <c r="AR60" s="2">
        <v>259.7</v>
      </c>
      <c r="AS60" s="2">
        <v>209.3</v>
      </c>
      <c r="AT60" s="2">
        <v>247.6</v>
      </c>
      <c r="AU60" s="2">
        <v>275.89999999999998</v>
      </c>
      <c r="AV60" s="2">
        <v>282.3</v>
      </c>
      <c r="AW60" s="2">
        <v>280.8</v>
      </c>
      <c r="AX60" s="2">
        <v>301.5</v>
      </c>
      <c r="AY60" s="2">
        <v>319</v>
      </c>
      <c r="AZ60" s="2">
        <v>282.7</v>
      </c>
      <c r="BA60" s="2">
        <v>297.89999999999998</v>
      </c>
      <c r="BB60" s="2">
        <v>266.5</v>
      </c>
      <c r="BC60" s="2">
        <v>248.9</v>
      </c>
      <c r="BD60" s="2">
        <v>294.5</v>
      </c>
      <c r="BE60" s="2">
        <v>279</v>
      </c>
      <c r="BF60" s="2">
        <v>343</v>
      </c>
      <c r="BG60" s="2">
        <v>359.5</v>
      </c>
      <c r="BH60" s="2">
        <v>393.5</v>
      </c>
      <c r="BI60" s="2">
        <v>457.1</v>
      </c>
      <c r="BJ60" s="2">
        <v>454.75</v>
      </c>
      <c r="BK60" s="2">
        <v>501.9</v>
      </c>
      <c r="BL60" s="2">
        <v>642.35</v>
      </c>
      <c r="BM60" s="2">
        <v>682</v>
      </c>
      <c r="BN60" s="2">
        <v>658</v>
      </c>
      <c r="BO60" s="2">
        <v>578.54999999999995</v>
      </c>
      <c r="BP60" s="2">
        <v>608.4</v>
      </c>
      <c r="BQ60" s="2">
        <v>594</v>
      </c>
      <c r="BR60" s="2">
        <v>687.5</v>
      </c>
      <c r="BS60" s="2">
        <v>725.2</v>
      </c>
      <c r="BT60" s="2">
        <v>700</v>
      </c>
      <c r="BU60" s="2">
        <v>742</v>
      </c>
      <c r="BV60" s="2">
        <v>703.8</v>
      </c>
      <c r="BW60" s="2">
        <v>609.5</v>
      </c>
      <c r="BX60" s="2">
        <v>621.5</v>
      </c>
      <c r="BY60" s="2">
        <v>630</v>
      </c>
      <c r="BZ60" s="2">
        <v>712</v>
      </c>
      <c r="CA60" s="2">
        <v>727</v>
      </c>
      <c r="CB60" s="2">
        <v>670.5</v>
      </c>
      <c r="CC60" s="2">
        <v>700.7</v>
      </c>
      <c r="CD60" s="2">
        <v>793.2</v>
      </c>
      <c r="CE60" s="2">
        <v>752</v>
      </c>
      <c r="CF60" s="2">
        <v>753</v>
      </c>
      <c r="CG60" s="2">
        <v>886.4</v>
      </c>
      <c r="CH60" s="2">
        <v>960.7</v>
      </c>
      <c r="CI60" s="2">
        <v>942.2</v>
      </c>
      <c r="CJ60" s="2">
        <v>950</v>
      </c>
      <c r="CK60" s="2">
        <v>827.3</v>
      </c>
      <c r="CL60" s="2">
        <v>809.9</v>
      </c>
      <c r="CM60" s="2">
        <v>776</v>
      </c>
      <c r="CN60" s="2">
        <v>738.5</v>
      </c>
      <c r="CO60" s="2">
        <v>776</v>
      </c>
      <c r="CP60" s="2">
        <v>833.7</v>
      </c>
      <c r="CQ60" s="2">
        <v>910</v>
      </c>
      <c r="CR60" s="2">
        <v>869.5</v>
      </c>
      <c r="CS60" s="2">
        <v>898.3</v>
      </c>
      <c r="CT60" s="2">
        <v>924</v>
      </c>
      <c r="CU60" s="2">
        <v>887.4</v>
      </c>
      <c r="CV60" s="2">
        <v>919.1</v>
      </c>
      <c r="CW60" s="2">
        <v>918.4</v>
      </c>
      <c r="CX60" s="2">
        <v>872.4</v>
      </c>
      <c r="CY60" s="2">
        <v>1011.9</v>
      </c>
      <c r="CZ60" s="2">
        <v>1002.8</v>
      </c>
      <c r="DA60" s="2">
        <v>930.1</v>
      </c>
      <c r="DB60" s="2">
        <v>1020.3</v>
      </c>
      <c r="DC60" s="2">
        <v>1086.0999999999999</v>
      </c>
      <c r="DD60" s="2">
        <v>1091.3</v>
      </c>
      <c r="DE60" s="2">
        <v>1030</v>
      </c>
      <c r="DF60" s="2">
        <v>1002.7</v>
      </c>
      <c r="DG60" s="2">
        <v>942.9</v>
      </c>
      <c r="DH60" s="2">
        <v>998.5</v>
      </c>
      <c r="DI60" s="2">
        <v>1028.8</v>
      </c>
      <c r="DJ60" s="2">
        <v>1028</v>
      </c>
      <c r="DK60" s="2">
        <v>1045.2</v>
      </c>
      <c r="DL60" s="2">
        <v>1036.4000000000001</v>
      </c>
      <c r="DM60" s="2">
        <v>1067.5999999999999</v>
      </c>
      <c r="DN60" s="2">
        <v>1028.8</v>
      </c>
      <c r="DO60" s="2">
        <v>1002.8</v>
      </c>
      <c r="DP60" s="2">
        <v>933.2</v>
      </c>
      <c r="DQ60" s="2">
        <v>882.2</v>
      </c>
      <c r="DR60" s="2">
        <v>908</v>
      </c>
      <c r="DS60" s="2">
        <v>937.6</v>
      </c>
    </row>
    <row r="61" spans="1:123" x14ac:dyDescent="0.2">
      <c r="A61" t="s">
        <v>118</v>
      </c>
      <c r="B61" t="s">
        <v>119</v>
      </c>
      <c r="C61" s="4">
        <v>0.81699999999999995</v>
      </c>
      <c r="D61" s="2">
        <v>0.874</v>
      </c>
      <c r="E61" s="2">
        <v>0.9</v>
      </c>
      <c r="F61" s="2">
        <v>0.91</v>
      </c>
      <c r="G61" s="2">
        <v>1.1400000000000001</v>
      </c>
      <c r="H61" s="2">
        <v>0.84699999999999998</v>
      </c>
      <c r="I61" s="2">
        <v>0.84</v>
      </c>
      <c r="J61" s="2">
        <v>0.75</v>
      </c>
      <c r="K61" s="2">
        <v>0.73699999999999999</v>
      </c>
      <c r="L61" s="2">
        <v>1.276</v>
      </c>
      <c r="M61" s="2">
        <v>1.2770000000000001</v>
      </c>
      <c r="N61" s="2">
        <v>1.296</v>
      </c>
      <c r="O61" s="2">
        <v>1.17</v>
      </c>
      <c r="P61" s="2">
        <v>1.135</v>
      </c>
      <c r="Q61" s="2">
        <v>1.03</v>
      </c>
      <c r="R61" s="2">
        <v>0.97799999999999998</v>
      </c>
      <c r="S61" s="2">
        <v>0.85099999999999998</v>
      </c>
      <c r="T61" s="2">
        <v>0.877</v>
      </c>
      <c r="U61" s="2">
        <v>0.874</v>
      </c>
      <c r="V61" s="2">
        <v>0.77800000000000002</v>
      </c>
      <c r="W61" s="2">
        <v>0.97299999999999998</v>
      </c>
      <c r="X61" s="2">
        <v>0.9</v>
      </c>
      <c r="Y61" s="2">
        <v>0.9</v>
      </c>
      <c r="Z61" s="2">
        <v>0.82399999999999995</v>
      </c>
      <c r="AA61" s="2">
        <v>0.69</v>
      </c>
      <c r="AB61" s="2">
        <v>1.05</v>
      </c>
      <c r="AC61" s="2">
        <v>1.05</v>
      </c>
      <c r="AD61" s="2">
        <v>0.96899999999999997</v>
      </c>
      <c r="AE61" s="2">
        <v>0.83599999999999997</v>
      </c>
      <c r="AF61" s="2">
        <v>0.52700000000000002</v>
      </c>
      <c r="AG61" s="2">
        <v>0.57799999999999996</v>
      </c>
      <c r="AH61" s="2">
        <v>0.49</v>
      </c>
      <c r="AI61" s="2">
        <v>0.6</v>
      </c>
      <c r="AJ61" s="2">
        <v>0.499</v>
      </c>
      <c r="AK61" s="2">
        <v>0.51</v>
      </c>
      <c r="AL61" s="2">
        <v>0.52500000000000002</v>
      </c>
      <c r="AM61" s="2">
        <v>0.55100000000000005</v>
      </c>
      <c r="AN61" s="2">
        <v>0.51</v>
      </c>
      <c r="AO61" s="2">
        <v>0.44500000000000001</v>
      </c>
      <c r="AP61" s="2">
        <v>0.41</v>
      </c>
      <c r="AQ61" s="2">
        <v>0.374</v>
      </c>
      <c r="AR61" s="2">
        <v>0.42199999999999999</v>
      </c>
      <c r="AS61" s="2">
        <v>0.38600000000000001</v>
      </c>
      <c r="AT61" s="2">
        <v>0.39700000000000002</v>
      </c>
      <c r="AU61" s="2">
        <v>0.42</v>
      </c>
      <c r="AV61" s="2">
        <v>0.42</v>
      </c>
      <c r="AW61" s="2">
        <v>0.35</v>
      </c>
      <c r="AX61" s="2">
        <v>0.28499999999999998</v>
      </c>
      <c r="AY61" s="2">
        <v>0.253</v>
      </c>
      <c r="AZ61" s="2">
        <v>0.21</v>
      </c>
      <c r="BA61" s="2">
        <v>0.2</v>
      </c>
      <c r="BB61" s="2">
        <v>0.19</v>
      </c>
      <c r="BC61" s="2">
        <v>0.25900000000000001</v>
      </c>
      <c r="BD61" s="2">
        <v>0.22900000000000001</v>
      </c>
      <c r="BE61" s="2">
        <v>0.2</v>
      </c>
      <c r="BF61" s="2">
        <v>0.22</v>
      </c>
      <c r="BG61" s="2">
        <v>0.251</v>
      </c>
      <c r="BH61" s="2">
        <v>0.26100000000000001</v>
      </c>
      <c r="BI61" s="2">
        <v>0.26</v>
      </c>
      <c r="BJ61" s="2">
        <v>0.26</v>
      </c>
      <c r="BK61" s="2">
        <v>0.183</v>
      </c>
      <c r="BL61" s="2">
        <v>0.219</v>
      </c>
      <c r="BM61" s="2">
        <v>0.311</v>
      </c>
      <c r="BN61" s="2">
        <v>0.245</v>
      </c>
      <c r="BO61" s="2">
        <v>0.24199999999999999</v>
      </c>
      <c r="BP61" s="2">
        <v>0.25</v>
      </c>
      <c r="BQ61" s="2">
        <v>0.22900000000000001</v>
      </c>
      <c r="BR61" s="2">
        <v>0.23</v>
      </c>
      <c r="BS61" s="2">
        <v>0.245</v>
      </c>
      <c r="BT61" s="2">
        <v>0.39400000000000002</v>
      </c>
      <c r="BU61" s="2">
        <v>0.40200000000000002</v>
      </c>
      <c r="BV61" s="2">
        <v>0.38300000000000001</v>
      </c>
      <c r="BW61" s="2">
        <v>0.39</v>
      </c>
      <c r="BX61" s="2">
        <v>0.39200000000000002</v>
      </c>
      <c r="BY61" s="2">
        <v>0.40400000000000003</v>
      </c>
      <c r="BZ61" s="2">
        <v>0.40100000000000002</v>
      </c>
      <c r="CA61" s="2">
        <v>0.36</v>
      </c>
      <c r="CB61" s="2">
        <v>0.36799999999999999</v>
      </c>
      <c r="CC61" s="2">
        <v>0.38400000000000001</v>
      </c>
      <c r="CD61" s="2">
        <v>0.38800000000000001</v>
      </c>
      <c r="CE61" s="2">
        <v>0.38400000000000001</v>
      </c>
      <c r="CF61" s="2">
        <v>0.39300000000000002</v>
      </c>
      <c r="CG61" s="2">
        <v>0.39500000000000002</v>
      </c>
      <c r="CH61" s="2">
        <v>0.41</v>
      </c>
      <c r="CI61" s="2">
        <v>0.4</v>
      </c>
      <c r="CJ61" s="2">
        <v>0.48199999999999998</v>
      </c>
      <c r="CK61" s="2">
        <v>0.44</v>
      </c>
      <c r="CL61" s="2">
        <v>0.45300000000000001</v>
      </c>
      <c r="CM61" s="2">
        <v>0.49199999999999999</v>
      </c>
      <c r="CN61" s="2">
        <v>0.46</v>
      </c>
      <c r="CO61" s="2">
        <v>0.46200000000000002</v>
      </c>
      <c r="CP61" s="2">
        <v>0.46400000000000002</v>
      </c>
      <c r="CQ61" s="2">
        <v>0.46</v>
      </c>
      <c r="CR61" s="2">
        <v>0.47499999999999998</v>
      </c>
      <c r="CS61" s="2">
        <v>0.48399999999999999</v>
      </c>
      <c r="CT61" s="2">
        <v>0.47699999999999998</v>
      </c>
      <c r="CU61" s="2">
        <v>0.499</v>
      </c>
      <c r="CV61" s="2">
        <v>0.46500000000000002</v>
      </c>
      <c r="CW61" s="2">
        <v>0.45900000000000002</v>
      </c>
      <c r="CX61" s="2">
        <v>0.45</v>
      </c>
      <c r="CY61" s="2">
        <v>0.42799999999999999</v>
      </c>
      <c r="CZ61" s="2">
        <v>0.41199999999999998</v>
      </c>
      <c r="DA61" s="2">
        <v>0.39600000000000002</v>
      </c>
      <c r="DB61" s="2">
        <v>0.42</v>
      </c>
      <c r="DC61" s="2">
        <v>0.433</v>
      </c>
      <c r="DD61" s="2">
        <v>0.42099999999999999</v>
      </c>
      <c r="DE61" s="2">
        <v>0.496</v>
      </c>
      <c r="DF61" s="2">
        <v>0.48199999999999998</v>
      </c>
      <c r="DG61" s="2">
        <v>0.48</v>
      </c>
      <c r="DH61" s="2">
        <v>0.55200000000000005</v>
      </c>
      <c r="DI61" s="2">
        <v>0.57799999999999996</v>
      </c>
      <c r="DJ61" s="2">
        <v>0.89400000000000002</v>
      </c>
      <c r="DK61" s="2">
        <v>0.90700000000000003</v>
      </c>
      <c r="DL61" s="2">
        <v>0.94899999999999995</v>
      </c>
      <c r="DM61" s="2">
        <v>0.86</v>
      </c>
      <c r="DN61" s="2">
        <v>0.61799999999999999</v>
      </c>
      <c r="DO61" s="2">
        <v>0.60399999999999998</v>
      </c>
      <c r="DP61" s="2">
        <v>0.60399999999999998</v>
      </c>
      <c r="DQ61" s="2">
        <v>0.60399999999999998</v>
      </c>
      <c r="DR61" s="2">
        <v>0.58699999999999997</v>
      </c>
      <c r="DS61" s="2">
        <v>0.59199999999999997</v>
      </c>
    </row>
    <row r="62" spans="1:123" x14ac:dyDescent="0.2">
      <c r="A62" t="s">
        <v>120</v>
      </c>
      <c r="B62" t="s">
        <v>121</v>
      </c>
      <c r="C62" s="4">
        <v>64.14</v>
      </c>
      <c r="D62" s="2">
        <v>70.319999999999993</v>
      </c>
      <c r="E62" s="2">
        <v>76.89</v>
      </c>
      <c r="F62" s="2">
        <v>75.39</v>
      </c>
      <c r="G62" s="2">
        <v>71.86</v>
      </c>
      <c r="H62" s="2">
        <v>72.39</v>
      </c>
      <c r="I62" s="2">
        <v>66.69</v>
      </c>
      <c r="J62" s="2">
        <v>66.61</v>
      </c>
      <c r="K62" s="2">
        <v>71.44</v>
      </c>
      <c r="L62" s="2">
        <v>71.41</v>
      </c>
      <c r="M62" s="2">
        <v>72.150000000000006</v>
      </c>
      <c r="N62" s="2">
        <v>71.8</v>
      </c>
      <c r="O62" s="2">
        <v>72.27</v>
      </c>
      <c r="P62" s="2">
        <v>80.55</v>
      </c>
      <c r="Q62" s="2">
        <v>81.89</v>
      </c>
      <c r="R62" s="2">
        <v>75.790000000000006</v>
      </c>
      <c r="S62" s="2">
        <v>65.98</v>
      </c>
      <c r="T62" s="2">
        <v>62.81</v>
      </c>
      <c r="U62" s="2">
        <v>61.4</v>
      </c>
      <c r="V62" s="2">
        <v>59.78</v>
      </c>
      <c r="W62" s="2">
        <v>47.88</v>
      </c>
      <c r="X62" s="2">
        <v>41.47</v>
      </c>
      <c r="Y62" s="2">
        <v>44.57</v>
      </c>
      <c r="Z62" s="2">
        <v>40.51</v>
      </c>
      <c r="AA62" s="2">
        <v>35.24</v>
      </c>
      <c r="AB62" s="2">
        <v>44.48</v>
      </c>
      <c r="AC62" s="2">
        <v>46.17</v>
      </c>
      <c r="AD62" s="2">
        <v>46.31</v>
      </c>
      <c r="AE62" s="2">
        <v>53.76</v>
      </c>
      <c r="AF62" s="2">
        <v>45.22</v>
      </c>
      <c r="AG62" s="2">
        <v>45.12</v>
      </c>
      <c r="AH62" s="2">
        <v>41.98</v>
      </c>
      <c r="AI62" s="2">
        <v>39.729999999999997</v>
      </c>
      <c r="AJ62" s="2">
        <v>40.61</v>
      </c>
      <c r="AK62" s="2">
        <v>38.22</v>
      </c>
      <c r="AL62" s="2">
        <v>35.54</v>
      </c>
      <c r="AM62" s="2">
        <v>37.19</v>
      </c>
      <c r="AN62" s="2">
        <v>38.39</v>
      </c>
      <c r="AO62" s="2">
        <v>40.630000000000003</v>
      </c>
      <c r="AP62" s="2">
        <v>38.270000000000003</v>
      </c>
      <c r="AQ62" s="2">
        <v>34.08</v>
      </c>
      <c r="AR62" s="2">
        <v>30.21</v>
      </c>
      <c r="AS62" s="2">
        <v>36.15</v>
      </c>
      <c r="AT62" s="2">
        <v>42.3</v>
      </c>
      <c r="AU62" s="2">
        <v>54</v>
      </c>
      <c r="AV62" s="2">
        <v>63</v>
      </c>
      <c r="AW62" s="2">
        <v>54.96</v>
      </c>
      <c r="AX62" s="2">
        <v>47.03</v>
      </c>
      <c r="AY62" s="2">
        <v>51.72</v>
      </c>
      <c r="AZ62" s="2">
        <v>46.26</v>
      </c>
      <c r="BA62" s="2">
        <v>44.45</v>
      </c>
      <c r="BB62" s="2">
        <v>37.1</v>
      </c>
      <c r="BC62" s="2">
        <v>33.380000000000003</v>
      </c>
      <c r="BD62" s="2">
        <v>37.06</v>
      </c>
      <c r="BE62" s="2">
        <v>37.479999999999997</v>
      </c>
      <c r="BF62" s="2">
        <v>32.840000000000003</v>
      </c>
      <c r="BG62" s="2">
        <v>34.520000000000003</v>
      </c>
      <c r="BH62" s="2">
        <v>32.020000000000003</v>
      </c>
      <c r="BI62" s="2">
        <v>28.15</v>
      </c>
      <c r="BJ62" s="2">
        <v>29.8</v>
      </c>
      <c r="BK62" s="2">
        <v>26</v>
      </c>
      <c r="BL62" s="2">
        <v>27.5</v>
      </c>
      <c r="BM62" s="2">
        <v>39.049999999999997</v>
      </c>
      <c r="BN62" s="2">
        <v>34.549999999999997</v>
      </c>
      <c r="BO62" s="2">
        <v>37.85</v>
      </c>
      <c r="BP62" s="2">
        <v>37.700000000000003</v>
      </c>
      <c r="BQ62" s="2">
        <v>38</v>
      </c>
      <c r="BR62" s="2">
        <v>35.950000000000003</v>
      </c>
      <c r="BS62" s="2">
        <v>35.299999999999997</v>
      </c>
      <c r="BT62" s="2">
        <v>34.85</v>
      </c>
      <c r="BU62" s="2">
        <v>34.549999999999997</v>
      </c>
      <c r="BV62" s="2">
        <v>35.4</v>
      </c>
      <c r="BW62" s="2">
        <v>35.549999999999997</v>
      </c>
      <c r="BX62" s="2">
        <v>34.65</v>
      </c>
      <c r="BY62" s="2">
        <v>35</v>
      </c>
      <c r="BZ62" s="2">
        <v>35.049999999999997</v>
      </c>
      <c r="CA62" s="2">
        <v>36.75</v>
      </c>
      <c r="CB62" s="2">
        <v>36.15</v>
      </c>
      <c r="CC62" s="2">
        <v>35</v>
      </c>
      <c r="CD62" s="2">
        <v>34.950000000000003</v>
      </c>
      <c r="CE62" s="2">
        <v>35.799999999999997</v>
      </c>
      <c r="CF62" s="2">
        <v>43.7</v>
      </c>
      <c r="CG62" s="2">
        <v>44</v>
      </c>
      <c r="CH62" s="2">
        <v>46.65</v>
      </c>
      <c r="CI62" s="2">
        <v>48.9</v>
      </c>
      <c r="CJ62" s="2">
        <v>52.1</v>
      </c>
      <c r="CK62" s="2">
        <v>55.45</v>
      </c>
      <c r="CL62" s="2">
        <v>57.85</v>
      </c>
      <c r="CM62" s="2">
        <v>57.35</v>
      </c>
      <c r="CN62" s="2">
        <v>53.25</v>
      </c>
      <c r="CO62" s="2">
        <v>51.65</v>
      </c>
      <c r="CP62" s="2">
        <v>51.65</v>
      </c>
      <c r="CQ62" s="2">
        <v>53.9</v>
      </c>
      <c r="CR62" s="2">
        <v>54.15</v>
      </c>
      <c r="CS62" s="2">
        <v>57.9</v>
      </c>
      <c r="CT62" s="2">
        <v>52.15</v>
      </c>
      <c r="CU62" s="2">
        <v>52.4</v>
      </c>
      <c r="CV62" s="2">
        <v>51.25</v>
      </c>
      <c r="CW62" s="2">
        <v>53.35</v>
      </c>
      <c r="CX62" s="2">
        <v>53</v>
      </c>
      <c r="CY62" s="2">
        <v>49.65</v>
      </c>
      <c r="CZ62" s="2">
        <v>52.7</v>
      </c>
      <c r="DA62" s="2">
        <v>53.85</v>
      </c>
      <c r="DB62" s="2">
        <v>66.05</v>
      </c>
      <c r="DC62" s="2">
        <v>62.5</v>
      </c>
      <c r="DD62" s="2">
        <v>64.400000000000006</v>
      </c>
      <c r="DE62" s="2">
        <v>57.1</v>
      </c>
      <c r="DF62" s="2">
        <v>54.9</v>
      </c>
      <c r="DG62" s="2">
        <v>53.9</v>
      </c>
      <c r="DH62" s="2">
        <v>59.1</v>
      </c>
      <c r="DI62" s="2">
        <v>57.3</v>
      </c>
      <c r="DJ62" s="2">
        <v>54.6</v>
      </c>
      <c r="DK62" s="2">
        <v>55.5</v>
      </c>
      <c r="DL62" s="2">
        <v>54.6</v>
      </c>
      <c r="DM62" s="2">
        <v>59.2</v>
      </c>
      <c r="DN62" s="2">
        <v>56.5</v>
      </c>
      <c r="DO62" s="2">
        <v>57.1</v>
      </c>
      <c r="DP62" s="2">
        <v>60.1</v>
      </c>
      <c r="DQ62" s="2">
        <v>56.1</v>
      </c>
      <c r="DR62" s="2">
        <v>57.8</v>
      </c>
      <c r="DS62" s="2">
        <v>60.4</v>
      </c>
    </row>
    <row r="63" spans="1:123" x14ac:dyDescent="0.2">
      <c r="A63" t="s">
        <v>122</v>
      </c>
      <c r="B63" t="s">
        <v>123</v>
      </c>
      <c r="C63" s="4">
        <v>2.9</v>
      </c>
      <c r="D63" s="2">
        <v>2.8959999999999999</v>
      </c>
      <c r="E63" s="2">
        <v>2.609</v>
      </c>
      <c r="F63" s="2">
        <v>3.19</v>
      </c>
      <c r="G63" s="2">
        <v>3</v>
      </c>
      <c r="H63" s="2">
        <v>2.79</v>
      </c>
      <c r="I63" s="2">
        <v>2.3210000000000002</v>
      </c>
      <c r="J63" s="2">
        <v>2.37</v>
      </c>
      <c r="K63" s="2">
        <v>3.1059999999999999</v>
      </c>
      <c r="L63" s="2">
        <v>3.2850000000000001</v>
      </c>
      <c r="M63" s="2">
        <v>3.0259999999999998</v>
      </c>
      <c r="N63" s="2">
        <v>2.944</v>
      </c>
      <c r="O63" s="2">
        <v>2.9910000000000001</v>
      </c>
      <c r="P63" s="2">
        <v>2.93</v>
      </c>
      <c r="Q63" s="2">
        <v>4.3840000000000003</v>
      </c>
      <c r="R63" s="2">
        <v>4.3379000000000003</v>
      </c>
      <c r="S63" s="2">
        <v>4.2881</v>
      </c>
      <c r="T63" s="2">
        <v>3.7265000000000001</v>
      </c>
      <c r="U63" s="2">
        <v>3.2987000000000002</v>
      </c>
      <c r="V63" s="2">
        <v>3.1671</v>
      </c>
      <c r="W63" s="2">
        <v>2.6890000000000001</v>
      </c>
      <c r="X63" s="2">
        <v>2.0390999999999999</v>
      </c>
      <c r="Y63" s="2">
        <v>2.2957000000000001</v>
      </c>
      <c r="Z63" s="2">
        <v>2.3422000000000001</v>
      </c>
      <c r="AA63" s="2">
        <v>1.9992000000000001</v>
      </c>
      <c r="AB63" s="2">
        <v>2.0266000000000002</v>
      </c>
      <c r="AC63" s="2">
        <v>2.1898</v>
      </c>
      <c r="AD63" s="2">
        <v>2.4683999999999999</v>
      </c>
      <c r="AE63" s="2">
        <v>1.9376</v>
      </c>
      <c r="AF63" s="2">
        <v>1.5706</v>
      </c>
      <c r="AG63" s="2">
        <v>1.5920999999999998</v>
      </c>
      <c r="AH63" s="2">
        <v>1.4413</v>
      </c>
      <c r="AI63" s="2">
        <v>1.3115000000000001</v>
      </c>
      <c r="AJ63" s="2">
        <v>1.3008</v>
      </c>
      <c r="AK63" s="2">
        <v>1.1425000000000001</v>
      </c>
      <c r="AL63" s="2">
        <v>1.0089999999999999</v>
      </c>
      <c r="AM63" s="2">
        <v>1.0112000000000001</v>
      </c>
      <c r="AN63" s="2">
        <v>1.0361</v>
      </c>
      <c r="AO63" s="2">
        <v>0.90280000000000005</v>
      </c>
      <c r="AP63" s="2">
        <v>0.74080000000000001</v>
      </c>
      <c r="AQ63" s="2">
        <v>0.69689999999999996</v>
      </c>
      <c r="AR63" s="2">
        <v>0.65180000000000005</v>
      </c>
      <c r="AS63" s="2">
        <v>0.62660000000000005</v>
      </c>
      <c r="AT63" s="2">
        <v>0.51980000000000004</v>
      </c>
      <c r="AU63" s="2">
        <v>0.46239999999999998</v>
      </c>
      <c r="AV63" s="2">
        <v>0.39589999999999997</v>
      </c>
      <c r="AW63" s="2">
        <v>0.4577</v>
      </c>
      <c r="AX63" s="2">
        <v>0.42920000000000003</v>
      </c>
      <c r="AY63" s="2">
        <v>0.44850000000000001</v>
      </c>
      <c r="AZ63" s="2">
        <v>0.42120000000000002</v>
      </c>
      <c r="BA63" s="2">
        <v>0.3382</v>
      </c>
      <c r="BB63" s="2">
        <v>0.3049</v>
      </c>
      <c r="BC63" s="2">
        <v>0.22450000000000001</v>
      </c>
      <c r="BD63" s="2">
        <v>0.20300000000000001</v>
      </c>
      <c r="BE63" s="2">
        <v>0.12280000000000001</v>
      </c>
      <c r="BF63" s="2">
        <v>0.11650000000000001</v>
      </c>
      <c r="BG63" s="2">
        <v>0.11940000000000001</v>
      </c>
      <c r="BH63" s="2">
        <v>0.187</v>
      </c>
      <c r="BI63" s="2">
        <v>0.16900000000000001</v>
      </c>
      <c r="BJ63" s="2">
        <v>0.1265</v>
      </c>
      <c r="BK63" s="2">
        <v>0.10299999999999999</v>
      </c>
      <c r="BL63" s="2">
        <v>0.1275</v>
      </c>
      <c r="BM63" s="2">
        <v>0.185</v>
      </c>
      <c r="BN63" s="2">
        <v>0.17100000000000001</v>
      </c>
      <c r="BO63" s="2">
        <v>0.17949999999999999</v>
      </c>
      <c r="BP63" s="2">
        <v>0.17599999999999999</v>
      </c>
      <c r="BQ63" s="2">
        <v>0.1565</v>
      </c>
      <c r="BR63" s="2">
        <v>0.17050000000000001</v>
      </c>
      <c r="BS63" s="2">
        <v>0.151</v>
      </c>
      <c r="BT63" s="2">
        <v>0.12</v>
      </c>
      <c r="BU63" s="2">
        <v>0.13350000000000001</v>
      </c>
      <c r="BV63" s="2">
        <v>0.13600000000000001</v>
      </c>
      <c r="BW63" s="2">
        <v>0.13</v>
      </c>
      <c r="BX63" s="2">
        <v>0.123</v>
      </c>
      <c r="BY63" s="2">
        <v>0.128</v>
      </c>
      <c r="BZ63" s="2">
        <v>0.36499999999999999</v>
      </c>
      <c r="CA63" s="2">
        <v>0.24099999999999999</v>
      </c>
      <c r="CB63" s="2">
        <v>0.25850000000000001</v>
      </c>
      <c r="CC63" s="2">
        <v>0.22450000000000001</v>
      </c>
      <c r="CD63" s="2">
        <v>0.22700000000000001</v>
      </c>
      <c r="CE63" s="2">
        <v>0.27100000000000002</v>
      </c>
      <c r="CF63" s="2">
        <v>0.23899999999999999</v>
      </c>
      <c r="CG63" s="2">
        <v>0.23400000000000001</v>
      </c>
      <c r="CH63" s="2">
        <v>0.23350000000000001</v>
      </c>
      <c r="CI63" s="2">
        <v>0.20549999999999999</v>
      </c>
      <c r="CJ63" s="2">
        <v>0.2</v>
      </c>
      <c r="CK63" s="2">
        <v>0.32650000000000001</v>
      </c>
      <c r="CL63" s="2">
        <v>0.214</v>
      </c>
      <c r="CM63" s="2">
        <v>0.20599999999999999</v>
      </c>
      <c r="CN63" s="2">
        <v>0.185</v>
      </c>
      <c r="CO63" s="2">
        <v>0.16700000000000001</v>
      </c>
      <c r="CP63" s="2">
        <v>0.191</v>
      </c>
      <c r="CQ63" s="2">
        <v>0.1895</v>
      </c>
      <c r="CR63" s="2">
        <v>0.189</v>
      </c>
      <c r="CS63" s="2">
        <v>0.1885</v>
      </c>
      <c r="CT63" s="2">
        <v>0.1875</v>
      </c>
      <c r="CU63" s="2">
        <v>0.188</v>
      </c>
      <c r="CV63" s="2">
        <v>0.19450000000000001</v>
      </c>
      <c r="CW63" s="2">
        <v>0.20699999999999999</v>
      </c>
      <c r="CX63" s="2">
        <v>0.19800000000000001</v>
      </c>
      <c r="CY63" s="2">
        <v>0.16550000000000001</v>
      </c>
      <c r="CZ63" s="2">
        <v>0.154</v>
      </c>
      <c r="DA63" s="2">
        <v>0.13900000000000001</v>
      </c>
      <c r="DB63" s="2">
        <v>0.1575</v>
      </c>
      <c r="DC63" s="2">
        <v>0.151</v>
      </c>
      <c r="DD63" s="2">
        <v>0.1525</v>
      </c>
      <c r="DE63" s="2">
        <v>0.18049999999999999</v>
      </c>
      <c r="DF63" s="2">
        <v>0.17899999999999999</v>
      </c>
      <c r="DG63" s="2">
        <v>0.16619999999999999</v>
      </c>
      <c r="DH63" s="2">
        <v>0.19900000000000001</v>
      </c>
      <c r="DI63" s="2">
        <v>0.188</v>
      </c>
      <c r="DJ63" s="2">
        <v>0.18579999999999999</v>
      </c>
      <c r="DK63" s="2">
        <v>0.18659999999999999</v>
      </c>
      <c r="DL63" s="2">
        <v>0.189</v>
      </c>
      <c r="DM63" s="2">
        <v>0.18279999999999999</v>
      </c>
      <c r="DN63" s="2">
        <v>0.1812</v>
      </c>
      <c r="DO63" s="2">
        <v>0.1822</v>
      </c>
      <c r="DP63" s="2">
        <v>0.184</v>
      </c>
      <c r="DQ63" s="2">
        <v>0.18</v>
      </c>
      <c r="DR63" s="2">
        <v>0.17860000000000001</v>
      </c>
      <c r="DS63" s="2">
        <v>0.1802</v>
      </c>
    </row>
    <row r="64" spans="1:123" x14ac:dyDescent="0.2">
      <c r="A64" t="s">
        <v>124</v>
      </c>
      <c r="B64" t="s">
        <v>125</v>
      </c>
      <c r="C64" s="4">
        <v>146.30000000000001</v>
      </c>
      <c r="D64" s="2">
        <v>167.24</v>
      </c>
      <c r="E64" s="2">
        <v>165.44</v>
      </c>
      <c r="F64" s="2">
        <v>217.01</v>
      </c>
      <c r="G64" s="2">
        <v>207.46</v>
      </c>
      <c r="H64" s="2">
        <v>148.44</v>
      </c>
      <c r="I64" s="2">
        <v>124.72</v>
      </c>
      <c r="J64" s="2">
        <v>119.42</v>
      </c>
      <c r="K64" s="2">
        <v>143.46</v>
      </c>
      <c r="L64" s="2">
        <v>172.02</v>
      </c>
      <c r="M64" s="2">
        <v>179.56</v>
      </c>
      <c r="N64" s="2">
        <v>188.98</v>
      </c>
      <c r="O64" s="2">
        <v>214.68</v>
      </c>
      <c r="P64" s="2">
        <v>226.24</v>
      </c>
      <c r="Q64" s="2">
        <v>223.99</v>
      </c>
      <c r="R64" s="2">
        <v>190.53</v>
      </c>
      <c r="S64" s="2">
        <v>182.14</v>
      </c>
      <c r="T64" s="2">
        <v>172.08</v>
      </c>
      <c r="U64" s="2">
        <v>164.17</v>
      </c>
      <c r="V64" s="2">
        <v>167.44</v>
      </c>
      <c r="W64" s="2">
        <v>136.66</v>
      </c>
      <c r="X64" s="2">
        <v>94.57</v>
      </c>
      <c r="Y64" s="2">
        <v>100.36</v>
      </c>
      <c r="Z64" s="2">
        <v>93.65</v>
      </c>
      <c r="AA64" s="2">
        <v>98.99</v>
      </c>
      <c r="AB64" s="2">
        <v>106.33</v>
      </c>
      <c r="AC64" s="2">
        <v>113.83</v>
      </c>
      <c r="AD64" s="2">
        <v>108.4</v>
      </c>
      <c r="AE64" s="2">
        <v>97.58</v>
      </c>
      <c r="AF64" s="2">
        <v>72.36</v>
      </c>
      <c r="AG64" s="2">
        <v>74.64</v>
      </c>
      <c r="AH64" s="2">
        <v>80.34</v>
      </c>
      <c r="AI64" s="2">
        <v>71.56</v>
      </c>
      <c r="AJ64" s="2">
        <v>84.38</v>
      </c>
      <c r="AK64" s="2">
        <v>61.85</v>
      </c>
      <c r="AL64" s="2">
        <v>62.07</v>
      </c>
      <c r="AM64" s="2">
        <v>57.87</v>
      </c>
      <c r="AN64" s="2">
        <v>65.400000000000006</v>
      </c>
      <c r="AO64" s="2">
        <v>63.47</v>
      </c>
      <c r="AP64" s="2">
        <v>58.41</v>
      </c>
      <c r="AQ64" s="2">
        <v>45.54</v>
      </c>
      <c r="AR64" s="2">
        <v>37.020000000000003</v>
      </c>
      <c r="AS64" s="2">
        <v>30.56</v>
      </c>
      <c r="AT64" s="2">
        <v>32.020000000000003</v>
      </c>
      <c r="AU64" s="2">
        <v>28.98</v>
      </c>
      <c r="AV64" s="2">
        <v>31.2</v>
      </c>
      <c r="AW64" s="2">
        <v>30.67</v>
      </c>
      <c r="AX64" s="2">
        <v>26.7</v>
      </c>
      <c r="AY64" s="2">
        <v>30.21</v>
      </c>
      <c r="AZ64" s="2">
        <v>30</v>
      </c>
      <c r="BA64" s="2">
        <v>24.9</v>
      </c>
      <c r="BB64" s="2">
        <v>20.21</v>
      </c>
      <c r="BC64" s="2">
        <v>17.350000000000001</v>
      </c>
      <c r="BD64" s="2">
        <v>21</v>
      </c>
      <c r="BE64" s="2">
        <v>19.62</v>
      </c>
      <c r="BF64" s="2">
        <v>18.04</v>
      </c>
      <c r="BG64" s="2">
        <v>18.32</v>
      </c>
      <c r="BH64" s="2">
        <v>17.41</v>
      </c>
      <c r="BI64" s="2">
        <v>17.399999999999999</v>
      </c>
      <c r="BJ64" s="2">
        <v>25.98</v>
      </c>
      <c r="BK64" s="2">
        <v>23</v>
      </c>
      <c r="BL64" s="2">
        <v>30.07</v>
      </c>
      <c r="BM64" s="2">
        <v>44.8</v>
      </c>
      <c r="BN64" s="2">
        <v>41.93</v>
      </c>
      <c r="BO64" s="2">
        <v>36.75</v>
      </c>
      <c r="BP64" s="2">
        <v>37.979999999999997</v>
      </c>
      <c r="BQ64" s="2">
        <v>35.68</v>
      </c>
      <c r="BR64" s="2">
        <v>36.299999999999997</v>
      </c>
      <c r="BS64" s="2">
        <v>39.42</v>
      </c>
      <c r="BT64" s="2">
        <v>37.03</v>
      </c>
      <c r="BU64" s="2">
        <v>37.74</v>
      </c>
      <c r="BV64" s="2">
        <v>34.03</v>
      </c>
      <c r="BW64" s="2">
        <v>29.97</v>
      </c>
      <c r="BX64" s="2">
        <v>25.16</v>
      </c>
      <c r="BY64" s="2">
        <v>24.98</v>
      </c>
      <c r="BZ64" s="2">
        <v>24.7</v>
      </c>
      <c r="CA64" s="2">
        <v>29.93</v>
      </c>
      <c r="CB64" s="2">
        <v>27.09</v>
      </c>
      <c r="CC64" s="2">
        <v>28.49</v>
      </c>
      <c r="CD64" s="2">
        <v>33.15</v>
      </c>
      <c r="CE64" s="2">
        <v>39.909999999999997</v>
      </c>
      <c r="CF64" s="2">
        <v>54.08</v>
      </c>
      <c r="CG64" s="2">
        <v>69.05</v>
      </c>
      <c r="CH64" s="2">
        <v>69.2</v>
      </c>
      <c r="CI64" s="2">
        <v>79.709999999999994</v>
      </c>
      <c r="CJ64" s="2">
        <v>90.14</v>
      </c>
      <c r="CK64" s="2">
        <v>79.31</v>
      </c>
      <c r="CL64" s="2">
        <v>69.58</v>
      </c>
      <c r="CM64" s="2">
        <v>72.989999999999995</v>
      </c>
      <c r="CN64" s="2">
        <v>64.06</v>
      </c>
      <c r="CO64" s="2">
        <v>60.55</v>
      </c>
      <c r="CP64" s="2">
        <v>73.58</v>
      </c>
      <c r="CQ64" s="2">
        <v>86.08</v>
      </c>
      <c r="CR64" s="2">
        <v>81.98</v>
      </c>
      <c r="CS64" s="2">
        <v>89.5</v>
      </c>
      <c r="CT64" s="2">
        <v>86.24</v>
      </c>
      <c r="CU64" s="2">
        <v>89.01</v>
      </c>
      <c r="CV64" s="2">
        <v>102.87</v>
      </c>
      <c r="CW64" s="2">
        <v>111.9</v>
      </c>
      <c r="CX64" s="2">
        <v>95.56</v>
      </c>
      <c r="CY64" s="2">
        <v>97.31</v>
      </c>
      <c r="CZ64" s="2">
        <v>97.5</v>
      </c>
      <c r="DA64" s="2">
        <v>102.41</v>
      </c>
      <c r="DB64" s="2">
        <v>102.43</v>
      </c>
      <c r="DC64" s="2">
        <v>99.33</v>
      </c>
      <c r="DD64" s="2">
        <v>117.9</v>
      </c>
      <c r="DE64" s="2">
        <v>119.98</v>
      </c>
      <c r="DF64" s="2">
        <v>125.17</v>
      </c>
      <c r="DG64" s="2">
        <v>129</v>
      </c>
      <c r="DH64" s="2">
        <v>135.85</v>
      </c>
      <c r="DI64" s="2">
        <v>155.97999999999999</v>
      </c>
      <c r="DJ64" s="2">
        <v>131.56</v>
      </c>
      <c r="DK64" s="2">
        <v>136.68</v>
      </c>
      <c r="DL64" s="2">
        <v>135.80000000000001</v>
      </c>
      <c r="DM64" s="2">
        <v>139.5</v>
      </c>
      <c r="DN64" s="2">
        <v>135.34</v>
      </c>
      <c r="DO64" s="2">
        <v>125.76</v>
      </c>
      <c r="DP64" s="2">
        <v>121.14</v>
      </c>
      <c r="DQ64" s="2">
        <v>108.3</v>
      </c>
      <c r="DR64" s="2">
        <v>102.48</v>
      </c>
      <c r="DS64" s="2">
        <v>106.6</v>
      </c>
    </row>
    <row r="65" spans="1:123" x14ac:dyDescent="0.2">
      <c r="A65" t="s">
        <v>126</v>
      </c>
      <c r="B65" t="s">
        <v>127</v>
      </c>
      <c r="C65" s="4">
        <v>123.42</v>
      </c>
      <c r="D65" s="2">
        <v>158.09</v>
      </c>
      <c r="E65" s="2">
        <v>151.88999999999999</v>
      </c>
      <c r="F65" s="2">
        <v>157.29</v>
      </c>
      <c r="G65" s="2">
        <v>155.93</v>
      </c>
      <c r="H65" s="2">
        <v>133.28</v>
      </c>
      <c r="I65" s="2">
        <v>107.86</v>
      </c>
      <c r="J65" s="2">
        <v>108.07</v>
      </c>
      <c r="K65" s="2">
        <v>108.16</v>
      </c>
      <c r="L65" s="2">
        <v>116.96</v>
      </c>
      <c r="M65" s="2">
        <v>115.91</v>
      </c>
      <c r="N65" s="2">
        <v>117.29</v>
      </c>
      <c r="O65" s="2">
        <v>122.79</v>
      </c>
      <c r="P65" s="2">
        <v>125.19</v>
      </c>
      <c r="Q65" s="2">
        <v>144.54</v>
      </c>
      <c r="R65" s="2">
        <v>126.56</v>
      </c>
      <c r="S65" s="2">
        <v>116.35</v>
      </c>
      <c r="T65" s="2">
        <v>112.24</v>
      </c>
      <c r="U65" s="2">
        <v>107.45</v>
      </c>
      <c r="V65" s="2">
        <v>107.74</v>
      </c>
      <c r="W65" s="2">
        <v>108.91</v>
      </c>
      <c r="X65" s="2">
        <v>102.99</v>
      </c>
      <c r="Y65" s="2">
        <v>91.04</v>
      </c>
      <c r="Z65" s="2">
        <v>82.24</v>
      </c>
      <c r="AA65" s="2">
        <v>77.459999999999994</v>
      </c>
      <c r="AB65" s="2">
        <v>73.72</v>
      </c>
      <c r="AC65" s="2">
        <v>80.89</v>
      </c>
      <c r="AD65" s="2">
        <v>74.67</v>
      </c>
      <c r="AE65" s="2">
        <v>70.930000000000007</v>
      </c>
      <c r="AF65" s="2">
        <v>75.77</v>
      </c>
      <c r="AG65" s="2">
        <v>73.75</v>
      </c>
      <c r="AH65" s="2">
        <v>72.81</v>
      </c>
      <c r="AI65" s="2">
        <v>72.89</v>
      </c>
      <c r="AJ65" s="2">
        <v>70.47</v>
      </c>
      <c r="AK65" s="2">
        <v>69.12</v>
      </c>
      <c r="AL65" s="2">
        <v>65.349999999999994</v>
      </c>
      <c r="AM65" s="2">
        <v>67.540000000000006</v>
      </c>
      <c r="AN65" s="2">
        <v>66.22</v>
      </c>
      <c r="AO65" s="2">
        <v>65.5</v>
      </c>
      <c r="AP65" s="2">
        <v>60.3</v>
      </c>
      <c r="AQ65" s="2">
        <v>61.26</v>
      </c>
      <c r="AR65" s="2">
        <v>63.06</v>
      </c>
      <c r="AS65" s="2">
        <v>63.74</v>
      </c>
      <c r="AT65" s="2">
        <v>70.98</v>
      </c>
      <c r="AU65" s="2">
        <v>65.44</v>
      </c>
      <c r="AV65" s="2">
        <v>63.94</v>
      </c>
      <c r="AW65" s="2">
        <v>63.09</v>
      </c>
      <c r="AX65" s="2">
        <v>64.010000000000005</v>
      </c>
      <c r="AY65" s="2">
        <v>71.5</v>
      </c>
      <c r="AZ65" s="2">
        <v>67</v>
      </c>
      <c r="BA65" s="2">
        <v>82.5</v>
      </c>
      <c r="BB65" s="2">
        <v>80.84</v>
      </c>
      <c r="BC65" s="2">
        <v>82.31</v>
      </c>
      <c r="BD65" s="2">
        <v>93.98</v>
      </c>
      <c r="BE65" s="2">
        <v>79.45</v>
      </c>
      <c r="BF65" s="2">
        <v>78.260000000000005</v>
      </c>
      <c r="BG65" s="2">
        <v>96.73</v>
      </c>
      <c r="BH65" s="2">
        <v>117.2</v>
      </c>
      <c r="BI65" s="2">
        <v>150</v>
      </c>
      <c r="BJ65" s="2">
        <v>178</v>
      </c>
      <c r="BK65" s="2">
        <v>187.3</v>
      </c>
      <c r="BL65" s="2">
        <v>189.7</v>
      </c>
      <c r="BM65" s="2">
        <v>195</v>
      </c>
      <c r="BN65" s="2">
        <v>193</v>
      </c>
      <c r="BO65" s="2">
        <v>192</v>
      </c>
      <c r="BP65" s="2">
        <v>183.1</v>
      </c>
      <c r="BQ65" s="2">
        <v>180.1</v>
      </c>
      <c r="BR65" s="2">
        <v>172.8</v>
      </c>
      <c r="BS65" s="2">
        <v>201</v>
      </c>
      <c r="BT65" s="2">
        <v>191.1</v>
      </c>
      <c r="BU65" s="2">
        <v>222.5</v>
      </c>
      <c r="BV65" s="2">
        <v>217.8</v>
      </c>
      <c r="BW65" s="2">
        <v>219</v>
      </c>
      <c r="BX65" s="2">
        <v>210.1</v>
      </c>
      <c r="BY65" s="2">
        <v>250.2</v>
      </c>
      <c r="BZ65" s="2">
        <v>251.3</v>
      </c>
      <c r="CA65" s="2">
        <v>250.3</v>
      </c>
      <c r="CB65" s="2">
        <v>251</v>
      </c>
      <c r="CC65" s="2">
        <v>250</v>
      </c>
      <c r="CD65" s="2">
        <v>250</v>
      </c>
      <c r="CE65" s="2">
        <v>271.8</v>
      </c>
      <c r="CF65" s="2">
        <v>292</v>
      </c>
      <c r="CG65" s="2">
        <v>285.10000000000002</v>
      </c>
      <c r="CH65" s="2">
        <v>279</v>
      </c>
      <c r="CI65" s="2">
        <v>290</v>
      </c>
      <c r="CJ65" s="2">
        <v>285.89999999999998</v>
      </c>
      <c r="CK65" s="2">
        <v>291.3</v>
      </c>
      <c r="CL65" s="2">
        <v>296.60000000000002</v>
      </c>
      <c r="CM65" s="2">
        <v>288.2</v>
      </c>
      <c r="CN65" s="2">
        <v>302</v>
      </c>
      <c r="CO65" s="2">
        <v>296.89999999999998</v>
      </c>
      <c r="CP65" s="2">
        <v>292.39999999999998</v>
      </c>
      <c r="CQ65" s="2">
        <v>289.89999999999998</v>
      </c>
      <c r="CR65" s="2">
        <v>316.3</v>
      </c>
      <c r="CS65" s="2">
        <v>311.60000000000002</v>
      </c>
      <c r="CT65" s="2">
        <v>299.89999999999998</v>
      </c>
      <c r="CU65" s="2">
        <v>326.5</v>
      </c>
      <c r="CV65" s="2">
        <v>305.10000000000002</v>
      </c>
      <c r="CW65" s="2">
        <v>323.10000000000002</v>
      </c>
      <c r="CX65" s="2">
        <v>315.2</v>
      </c>
      <c r="CY65" s="2">
        <v>306.39999999999998</v>
      </c>
      <c r="CZ65" s="2">
        <v>330.4</v>
      </c>
      <c r="DA65" s="2">
        <v>334</v>
      </c>
      <c r="DB65" s="2">
        <v>342.5</v>
      </c>
      <c r="DC65" s="2">
        <v>364</v>
      </c>
      <c r="DD65" s="2">
        <v>347.6</v>
      </c>
      <c r="DE65" s="2">
        <v>352.3</v>
      </c>
      <c r="DF65" s="2">
        <v>351.1</v>
      </c>
      <c r="DG65" s="2">
        <v>376.3</v>
      </c>
      <c r="DH65" s="2">
        <v>352</v>
      </c>
      <c r="DI65" s="2">
        <v>359</v>
      </c>
      <c r="DJ65" s="2">
        <v>353.8</v>
      </c>
      <c r="DK65" s="2">
        <v>365.5</v>
      </c>
      <c r="DL65" s="2">
        <v>368.4</v>
      </c>
      <c r="DM65" s="2">
        <v>374.9</v>
      </c>
      <c r="DN65" s="2">
        <v>395</v>
      </c>
      <c r="DO65" s="2">
        <v>387.3</v>
      </c>
      <c r="DP65" s="2">
        <v>400.5</v>
      </c>
      <c r="DQ65" s="2">
        <v>348</v>
      </c>
      <c r="DR65" s="2">
        <v>385.7</v>
      </c>
      <c r="DS65" s="2">
        <v>400.4</v>
      </c>
    </row>
    <row r="66" spans="1:123" x14ac:dyDescent="0.2">
      <c r="A66" t="s">
        <v>128</v>
      </c>
      <c r="B66" t="s">
        <v>129</v>
      </c>
      <c r="C66" s="4">
        <v>1695.47</v>
      </c>
      <c r="D66" s="2">
        <v>1684.63</v>
      </c>
      <c r="E66" s="2">
        <v>1575.22</v>
      </c>
      <c r="F66" s="2">
        <v>1671.49</v>
      </c>
      <c r="G66" s="2">
        <v>1671.3</v>
      </c>
      <c r="H66" s="2">
        <v>1523.63</v>
      </c>
      <c r="I66" s="2">
        <v>1621.56</v>
      </c>
      <c r="J66" s="2">
        <v>1722.55</v>
      </c>
      <c r="K66" s="2">
        <v>1632.82</v>
      </c>
      <c r="L66" s="2">
        <v>1731.27</v>
      </c>
      <c r="M66" s="2">
        <v>1726.76</v>
      </c>
      <c r="N66" s="2">
        <v>1739.82</v>
      </c>
      <c r="O66" s="2">
        <v>1732.02</v>
      </c>
      <c r="P66" s="2">
        <v>1829.93</v>
      </c>
      <c r="Q66" s="2">
        <v>2038.18</v>
      </c>
      <c r="R66" s="2">
        <v>2032.2</v>
      </c>
      <c r="S66" s="2">
        <v>1893.4</v>
      </c>
      <c r="T66" s="2">
        <v>1819.5</v>
      </c>
      <c r="U66" s="2">
        <v>1775.6</v>
      </c>
      <c r="V66" s="2">
        <v>1847.2</v>
      </c>
      <c r="W66" s="2">
        <v>1737.7</v>
      </c>
      <c r="X66" s="2">
        <v>1637.4</v>
      </c>
      <c r="Y66" s="2">
        <v>1758.5</v>
      </c>
      <c r="Z66" s="2">
        <v>1723.7</v>
      </c>
      <c r="AA66" s="2">
        <v>1703.3</v>
      </c>
      <c r="AB66" s="2">
        <v>1771.6</v>
      </c>
      <c r="AC66" s="2">
        <v>1875.3</v>
      </c>
      <c r="AD66" s="2">
        <v>1782.7</v>
      </c>
      <c r="AE66" s="2">
        <v>1797.4</v>
      </c>
      <c r="AF66" s="2">
        <v>1729.1</v>
      </c>
      <c r="AG66" s="2">
        <v>1801.4</v>
      </c>
      <c r="AH66" s="2">
        <v>1826.5</v>
      </c>
      <c r="AI66" s="2">
        <v>1836.1</v>
      </c>
      <c r="AJ66" s="2">
        <v>1930.6</v>
      </c>
      <c r="AK66" s="2">
        <v>1904.4</v>
      </c>
      <c r="AL66" s="2">
        <v>1939.3</v>
      </c>
      <c r="AM66" s="2">
        <v>2009.1</v>
      </c>
      <c r="AN66" s="2">
        <v>2020.8</v>
      </c>
      <c r="AO66" s="2">
        <v>1972.6</v>
      </c>
      <c r="AP66" s="2">
        <v>2003.1</v>
      </c>
      <c r="AQ66" s="2">
        <v>1970.3</v>
      </c>
      <c r="AR66" s="2">
        <v>1878.2</v>
      </c>
      <c r="AS66" s="2">
        <v>1887.5</v>
      </c>
      <c r="AT66" s="2">
        <v>1949.7</v>
      </c>
      <c r="AU66" s="2">
        <v>1924.6</v>
      </c>
      <c r="AV66" s="2">
        <v>2050.1999999999998</v>
      </c>
      <c r="AW66" s="2">
        <v>2104</v>
      </c>
      <c r="AX66" s="2">
        <v>2041.1</v>
      </c>
      <c r="AY66" s="2">
        <v>2040</v>
      </c>
      <c r="AZ66" s="2">
        <v>1983.1</v>
      </c>
      <c r="BA66" s="2">
        <v>1967.6</v>
      </c>
      <c r="BB66" s="2">
        <v>1960</v>
      </c>
      <c r="BC66" s="2">
        <v>1880.1</v>
      </c>
      <c r="BD66" s="2">
        <v>1968</v>
      </c>
      <c r="BE66" s="2">
        <v>2036</v>
      </c>
      <c r="BF66" s="2">
        <v>2000.9</v>
      </c>
      <c r="BG66" s="2">
        <v>2055</v>
      </c>
      <c r="BH66" s="2">
        <v>2015</v>
      </c>
      <c r="BI66" s="2">
        <v>2120</v>
      </c>
      <c r="BJ66" s="2">
        <v>2291.6999999999998</v>
      </c>
      <c r="BK66" s="2">
        <v>2225</v>
      </c>
      <c r="BL66" s="2">
        <v>2789.9</v>
      </c>
      <c r="BM66" s="2">
        <v>2981.2</v>
      </c>
      <c r="BN66" s="2">
        <v>2705</v>
      </c>
      <c r="BO66" s="2">
        <v>2645.6</v>
      </c>
      <c r="BP66" s="2">
        <v>2461.3000000000002</v>
      </c>
      <c r="BQ66" s="2">
        <v>2469.9</v>
      </c>
      <c r="BR66" s="2">
        <v>2537.6</v>
      </c>
      <c r="BS66" s="2">
        <v>2531</v>
      </c>
      <c r="BT66" s="2">
        <v>2242.9</v>
      </c>
      <c r="BU66" s="2">
        <v>2320</v>
      </c>
      <c r="BV66" s="2">
        <v>2534.1</v>
      </c>
      <c r="BW66" s="2">
        <v>2345.9</v>
      </c>
      <c r="BX66" s="2">
        <v>2569</v>
      </c>
      <c r="BY66" s="2">
        <v>2686</v>
      </c>
      <c r="BZ66" s="2">
        <v>2622</v>
      </c>
      <c r="CA66" s="2">
        <v>2752</v>
      </c>
      <c r="CB66" s="2">
        <v>2570</v>
      </c>
      <c r="CC66" s="2">
        <v>2684</v>
      </c>
      <c r="CD66" s="2">
        <v>2867</v>
      </c>
      <c r="CE66" s="2">
        <v>2913</v>
      </c>
      <c r="CF66" s="2">
        <v>3068</v>
      </c>
      <c r="CG66" s="2">
        <v>3100</v>
      </c>
      <c r="CH66" s="2">
        <v>3188</v>
      </c>
      <c r="CI66" s="2">
        <v>3449</v>
      </c>
      <c r="CJ66" s="2">
        <v>3370</v>
      </c>
      <c r="CK66" s="2">
        <v>3086</v>
      </c>
      <c r="CL66" s="2">
        <v>2981</v>
      </c>
      <c r="CM66" s="2">
        <v>2818</v>
      </c>
      <c r="CN66" s="2">
        <v>2753</v>
      </c>
      <c r="CO66" s="2">
        <v>2872.5</v>
      </c>
      <c r="CP66" s="2">
        <v>2797.5</v>
      </c>
      <c r="CQ66" s="2">
        <v>2940.5</v>
      </c>
      <c r="CR66" s="2">
        <v>3064</v>
      </c>
      <c r="CS66" s="2">
        <v>3096</v>
      </c>
      <c r="CT66" s="2">
        <v>3292.5</v>
      </c>
      <c r="CU66" s="2">
        <v>3334.5</v>
      </c>
      <c r="CV66" s="2">
        <v>3728</v>
      </c>
      <c r="CW66" s="2">
        <v>3776.5</v>
      </c>
      <c r="CX66" s="2">
        <v>3961</v>
      </c>
      <c r="CY66" s="2">
        <v>4156.5</v>
      </c>
      <c r="CZ66" s="2">
        <v>4209</v>
      </c>
      <c r="DA66" s="2">
        <v>4350</v>
      </c>
      <c r="DB66" s="2">
        <v>4451.5</v>
      </c>
      <c r="DC66" s="2">
        <v>4700.5</v>
      </c>
      <c r="DD66" s="2">
        <v>5022</v>
      </c>
      <c r="DE66" s="2">
        <v>4945</v>
      </c>
      <c r="DF66" s="2">
        <v>4896</v>
      </c>
      <c r="DG66" s="2">
        <v>4997</v>
      </c>
      <c r="DH66" s="2">
        <v>5272.5</v>
      </c>
      <c r="DI66" s="2">
        <v>5501</v>
      </c>
      <c r="DJ66" s="2">
        <v>5894</v>
      </c>
      <c r="DK66" s="2">
        <v>5511</v>
      </c>
      <c r="DL66" s="2">
        <v>5268.5</v>
      </c>
      <c r="DM66" s="2">
        <v>5305</v>
      </c>
      <c r="DN66" s="2">
        <v>5226.5</v>
      </c>
      <c r="DO66" s="2">
        <v>5379.5</v>
      </c>
      <c r="DP66" s="2">
        <v>5387.5</v>
      </c>
      <c r="DQ66" s="2">
        <v>5919.5</v>
      </c>
      <c r="DR66" s="2">
        <v>6137.5</v>
      </c>
      <c r="DS66" s="2">
        <v>6169</v>
      </c>
    </row>
    <row r="67" spans="1:123" x14ac:dyDescent="0.2">
      <c r="A67" t="s">
        <v>130</v>
      </c>
      <c r="B67" t="s">
        <v>131</v>
      </c>
      <c r="C67" s="4">
        <v>2.79</v>
      </c>
      <c r="D67" s="2">
        <v>2.69</v>
      </c>
      <c r="E67" s="2">
        <v>3.46</v>
      </c>
      <c r="F67" s="2">
        <v>3.6</v>
      </c>
      <c r="G67" s="2">
        <v>3.4</v>
      </c>
      <c r="H67" s="2">
        <v>3.2</v>
      </c>
      <c r="I67" s="2">
        <v>3.06</v>
      </c>
      <c r="J67" s="2">
        <v>3.25</v>
      </c>
      <c r="K67" s="2">
        <v>3.7</v>
      </c>
      <c r="L67" s="2">
        <v>4.95</v>
      </c>
      <c r="M67" s="2">
        <v>4.55</v>
      </c>
      <c r="N67" s="2">
        <v>4.8</v>
      </c>
      <c r="O67" s="2">
        <v>5.3</v>
      </c>
      <c r="P67" s="2">
        <v>5.83</v>
      </c>
      <c r="Q67" s="2">
        <v>5.78</v>
      </c>
      <c r="R67" s="2">
        <v>5.8</v>
      </c>
      <c r="S67" s="2">
        <v>6.14</v>
      </c>
      <c r="T67" s="2">
        <v>6.52</v>
      </c>
      <c r="U67" s="2">
        <v>7.49</v>
      </c>
      <c r="V67" s="2">
        <v>6.8</v>
      </c>
      <c r="W67" s="2">
        <v>5.53</v>
      </c>
      <c r="X67" s="2">
        <v>5.55</v>
      </c>
      <c r="Y67" s="2">
        <v>5.46</v>
      </c>
      <c r="Z67" s="2">
        <v>4.9800000000000004</v>
      </c>
      <c r="AA67" s="2">
        <v>6.03</v>
      </c>
      <c r="AB67" s="2">
        <v>5.01</v>
      </c>
      <c r="AC67" s="2">
        <v>5.7</v>
      </c>
      <c r="AD67" s="2">
        <v>5.52</v>
      </c>
      <c r="AE67" s="2">
        <v>4.7699999999999996</v>
      </c>
      <c r="AF67" s="2">
        <v>4.01</v>
      </c>
      <c r="AG67" s="2">
        <v>4.79</v>
      </c>
      <c r="AH67" s="2">
        <v>4.67</v>
      </c>
      <c r="AI67" s="2">
        <v>4.33</v>
      </c>
      <c r="AJ67" s="2">
        <v>4.4800000000000004</v>
      </c>
      <c r="AK67" s="2">
        <v>4.13</v>
      </c>
      <c r="AL67" s="2">
        <v>3.85</v>
      </c>
      <c r="AM67" s="2">
        <v>4.3600000000000003</v>
      </c>
      <c r="AN67" s="2">
        <v>4.5600000000000005</v>
      </c>
      <c r="AO67" s="2">
        <v>4.0999999999999996</v>
      </c>
      <c r="AP67" s="2">
        <v>3.31</v>
      </c>
      <c r="AQ67" s="2">
        <v>4.05</v>
      </c>
      <c r="AR67" s="2">
        <v>3.9</v>
      </c>
      <c r="AS67" s="2">
        <v>3.85</v>
      </c>
      <c r="AT67" s="2">
        <v>3.85</v>
      </c>
      <c r="AU67" s="2">
        <v>3.96</v>
      </c>
      <c r="AV67" s="2">
        <v>3.51</v>
      </c>
      <c r="AW67" s="2">
        <v>3.59</v>
      </c>
      <c r="AX67" s="2">
        <v>3.17</v>
      </c>
      <c r="AY67" s="2">
        <v>3.3</v>
      </c>
      <c r="AZ67" s="2">
        <v>3.05</v>
      </c>
      <c r="BA67" s="2">
        <v>3.3</v>
      </c>
      <c r="BB67" s="2">
        <v>3.49</v>
      </c>
      <c r="BC67" s="2">
        <v>2.67</v>
      </c>
      <c r="BD67" s="2">
        <v>2.7800000000000002</v>
      </c>
      <c r="BE67" s="2">
        <v>2.5</v>
      </c>
      <c r="BF67" s="2">
        <v>2.2000000000000002</v>
      </c>
      <c r="BG67" s="2">
        <v>2.16</v>
      </c>
      <c r="BH67" s="2">
        <v>2.14</v>
      </c>
      <c r="BI67" s="2">
        <v>1.8599999999999999</v>
      </c>
      <c r="BJ67" s="2">
        <v>2</v>
      </c>
      <c r="BK67" s="2">
        <v>1.67</v>
      </c>
      <c r="BL67" s="2">
        <v>1.8</v>
      </c>
      <c r="BM67" s="2">
        <v>2.15</v>
      </c>
      <c r="BN67" s="2">
        <v>1.76</v>
      </c>
      <c r="BO67" s="2">
        <v>1.83</v>
      </c>
      <c r="BP67" s="2">
        <v>1.5899999999999999</v>
      </c>
      <c r="BQ67" s="2">
        <v>1.6099999999999999</v>
      </c>
      <c r="BR67" s="2">
        <v>2</v>
      </c>
      <c r="BS67" s="2">
        <v>2.6</v>
      </c>
      <c r="BT67" s="2">
        <v>2.7</v>
      </c>
      <c r="BU67" s="2">
        <v>2.8</v>
      </c>
      <c r="BV67" s="2">
        <v>2.71</v>
      </c>
      <c r="BW67" s="2">
        <v>2.98</v>
      </c>
      <c r="BX67" s="2">
        <v>2.98</v>
      </c>
      <c r="BY67" s="2">
        <v>3</v>
      </c>
      <c r="BZ67" s="2">
        <v>3</v>
      </c>
      <c r="CA67" s="2">
        <v>3.31</v>
      </c>
      <c r="CB67" s="2">
        <v>4.8499999999999996</v>
      </c>
      <c r="CC67" s="2">
        <v>3.6</v>
      </c>
      <c r="CD67" s="2">
        <v>4.04</v>
      </c>
      <c r="CE67" s="2">
        <v>3.77</v>
      </c>
      <c r="CF67" s="2">
        <v>3.44</v>
      </c>
      <c r="CG67" s="2">
        <v>3.6</v>
      </c>
      <c r="CH67" s="2">
        <v>3.58</v>
      </c>
      <c r="CI67" s="2">
        <v>3.79</v>
      </c>
      <c r="CJ67" s="2">
        <v>4.0199999999999996</v>
      </c>
      <c r="CK67" s="2">
        <v>3.9</v>
      </c>
      <c r="CL67" s="2">
        <v>3.87</v>
      </c>
      <c r="CM67" s="2">
        <v>4.2</v>
      </c>
      <c r="CN67" s="2">
        <v>4.0599999999999996</v>
      </c>
      <c r="CO67" s="2">
        <v>3.4</v>
      </c>
      <c r="CP67" s="2">
        <v>3.45</v>
      </c>
      <c r="CQ67" s="2">
        <v>3.54</v>
      </c>
      <c r="CR67" s="2">
        <v>3.49</v>
      </c>
      <c r="CS67" s="2">
        <v>3.5</v>
      </c>
      <c r="CT67" s="2">
        <v>3.58</v>
      </c>
      <c r="CU67" s="2">
        <v>3.43</v>
      </c>
      <c r="CV67" s="2">
        <v>3.56</v>
      </c>
      <c r="CW67" s="2">
        <v>3.55</v>
      </c>
      <c r="CX67" s="2">
        <v>4.03</v>
      </c>
      <c r="CY67" s="2">
        <v>3.94</v>
      </c>
      <c r="CZ67" s="2">
        <v>4.4000000000000004</v>
      </c>
      <c r="DA67" s="2">
        <v>4.4800000000000004</v>
      </c>
      <c r="DB67" s="2">
        <v>3.96</v>
      </c>
      <c r="DC67" s="2">
        <v>3.75</v>
      </c>
      <c r="DD67" s="2">
        <v>4.0999999999999996</v>
      </c>
      <c r="DE67" s="2">
        <v>3.83</v>
      </c>
      <c r="DF67" s="2">
        <v>3.85</v>
      </c>
      <c r="DG67" s="2">
        <v>3.73</v>
      </c>
      <c r="DH67" s="2">
        <v>3.99</v>
      </c>
      <c r="DI67" s="2">
        <v>4.09</v>
      </c>
      <c r="DJ67" s="2">
        <v>4.03</v>
      </c>
      <c r="DK67" s="2">
        <v>4.04</v>
      </c>
      <c r="DL67" s="2">
        <v>4.16</v>
      </c>
      <c r="DM67" s="2">
        <v>4.25</v>
      </c>
      <c r="DN67" s="2">
        <v>4.0599999999999996</v>
      </c>
      <c r="DO67" s="2">
        <v>4.03</v>
      </c>
      <c r="DP67" s="2">
        <v>4.04</v>
      </c>
      <c r="DQ67" s="2">
        <v>4.25</v>
      </c>
      <c r="DR67" s="2">
        <v>4.4800000000000004</v>
      </c>
      <c r="DS67" s="2">
        <v>4.87</v>
      </c>
    </row>
    <row r="68" spans="1:123" x14ac:dyDescent="0.2">
      <c r="A68" t="s">
        <v>132</v>
      </c>
      <c r="B68" t="s">
        <v>133</v>
      </c>
      <c r="C68" s="4">
        <v>4.66</v>
      </c>
      <c r="D68" s="2">
        <v>4.0999999999999996</v>
      </c>
      <c r="E68" s="2">
        <v>4.3</v>
      </c>
      <c r="F68" s="2">
        <v>4.28</v>
      </c>
      <c r="G68" s="2">
        <v>4.58</v>
      </c>
      <c r="H68" s="2">
        <v>4.2</v>
      </c>
      <c r="I68" s="2">
        <v>4.7</v>
      </c>
      <c r="J68" s="2">
        <v>4.5999999999999996</v>
      </c>
      <c r="K68" s="2">
        <v>4.4000000000000004</v>
      </c>
      <c r="L68" s="2">
        <v>4.87</v>
      </c>
      <c r="M68" s="2">
        <v>4.5</v>
      </c>
      <c r="N68" s="2">
        <v>4.4800000000000004</v>
      </c>
      <c r="O68" s="2">
        <v>4.4000000000000004</v>
      </c>
      <c r="P68" s="2">
        <v>4.26</v>
      </c>
      <c r="Q68" s="2">
        <v>4.3600000000000003</v>
      </c>
      <c r="R68" s="2">
        <v>4.7</v>
      </c>
      <c r="S68" s="2">
        <v>4.5999999999999996</v>
      </c>
      <c r="T68" s="2">
        <v>4.51</v>
      </c>
      <c r="U68" s="2">
        <v>4.91</v>
      </c>
      <c r="V68" s="2">
        <v>4.4000000000000004</v>
      </c>
      <c r="W68" s="2">
        <v>4.4000000000000004</v>
      </c>
      <c r="X68" s="2">
        <v>4.0999999999999996</v>
      </c>
      <c r="Y68" s="2">
        <v>3.8</v>
      </c>
      <c r="Z68" s="2">
        <v>3.6</v>
      </c>
      <c r="AA68" s="2">
        <v>3.8</v>
      </c>
      <c r="AB68" s="2">
        <v>3.5</v>
      </c>
      <c r="AC68" s="2">
        <v>3.5</v>
      </c>
      <c r="AD68" s="2">
        <v>3.6</v>
      </c>
      <c r="AE68" s="2">
        <v>3.6</v>
      </c>
      <c r="AF68" s="2">
        <v>3.6</v>
      </c>
      <c r="AG68" s="2">
        <v>3.6</v>
      </c>
      <c r="AH68" s="2">
        <v>3.6</v>
      </c>
      <c r="AI68" s="2">
        <v>3.6</v>
      </c>
      <c r="AJ68" s="2">
        <v>3.8</v>
      </c>
      <c r="AK68" s="2">
        <v>3.8</v>
      </c>
      <c r="AL68" s="2">
        <v>3.7</v>
      </c>
      <c r="AM68" s="2">
        <v>3.9</v>
      </c>
      <c r="AN68" s="2">
        <v>4</v>
      </c>
      <c r="AO68" s="2">
        <v>3.8</v>
      </c>
      <c r="AP68" s="2">
        <v>3.93</v>
      </c>
      <c r="AQ68" s="2">
        <v>3.5</v>
      </c>
      <c r="AR68" s="2">
        <v>3.5</v>
      </c>
      <c r="AS68" s="2">
        <v>3.5</v>
      </c>
      <c r="AT68" s="2">
        <v>3.5</v>
      </c>
      <c r="AU68" s="2">
        <v>3.5</v>
      </c>
      <c r="AV68" s="2">
        <v>3.5</v>
      </c>
      <c r="AW68" s="2">
        <v>3.5</v>
      </c>
      <c r="AX68" s="2">
        <v>3.5</v>
      </c>
      <c r="AY68" s="2">
        <v>3.5</v>
      </c>
      <c r="AZ68" s="2">
        <v>3.5</v>
      </c>
      <c r="BA68" s="2">
        <v>3.4</v>
      </c>
      <c r="BB68" s="2">
        <v>3.65</v>
      </c>
      <c r="BC68" s="2">
        <v>3.2</v>
      </c>
      <c r="BD68" s="2">
        <v>3</v>
      </c>
      <c r="BE68" s="2">
        <v>3</v>
      </c>
      <c r="BF68" s="2">
        <v>4</v>
      </c>
      <c r="BG68" s="2">
        <v>2.8</v>
      </c>
      <c r="BH68" s="2">
        <v>2.4</v>
      </c>
      <c r="BI68" s="2">
        <v>2.2000000000000002</v>
      </c>
      <c r="BJ68" s="2">
        <v>2.2000000000000002</v>
      </c>
      <c r="BK68" s="2">
        <v>2.2000000000000002</v>
      </c>
      <c r="BL68" s="2">
        <v>2.79</v>
      </c>
      <c r="BM68" s="2">
        <v>3</v>
      </c>
      <c r="BN68" s="2">
        <v>3.2</v>
      </c>
      <c r="BO68" s="2">
        <v>2.89</v>
      </c>
      <c r="BP68" s="2">
        <v>3.2</v>
      </c>
      <c r="BQ68" s="2">
        <v>3.5</v>
      </c>
      <c r="BR68" s="2">
        <v>2.5</v>
      </c>
      <c r="BS68" s="2">
        <v>2.5</v>
      </c>
      <c r="BT68" s="2">
        <v>2.46</v>
      </c>
      <c r="BU68" s="2">
        <v>2.46</v>
      </c>
      <c r="BV68" s="2">
        <v>3.5</v>
      </c>
      <c r="BW68" s="2">
        <v>3.5</v>
      </c>
      <c r="BX68" s="2">
        <v>3.19</v>
      </c>
      <c r="BY68" s="2">
        <v>3.19</v>
      </c>
      <c r="BZ68" s="2">
        <v>3.19</v>
      </c>
      <c r="CA68" s="2">
        <v>3.61</v>
      </c>
      <c r="CB68" s="2">
        <v>3.57</v>
      </c>
      <c r="CC68" s="2">
        <v>5</v>
      </c>
      <c r="CD68" s="2">
        <v>5.6</v>
      </c>
      <c r="CE68" s="2">
        <v>5.6</v>
      </c>
      <c r="CF68" s="2">
        <v>5.6</v>
      </c>
      <c r="CG68" s="2">
        <v>5.6</v>
      </c>
      <c r="CH68" s="2">
        <v>5.6</v>
      </c>
      <c r="CI68" s="2">
        <v>5.6</v>
      </c>
      <c r="CJ68" s="2">
        <v>5.6</v>
      </c>
      <c r="CK68" s="2">
        <v>5.6</v>
      </c>
      <c r="CL68" s="2">
        <v>5.6</v>
      </c>
      <c r="CM68" s="2">
        <v>5.6</v>
      </c>
      <c r="CN68" s="2">
        <v>5.6</v>
      </c>
      <c r="CO68" s="2">
        <v>5.6</v>
      </c>
      <c r="CP68" s="2">
        <v>5.6</v>
      </c>
      <c r="CQ68" s="2">
        <v>5.6</v>
      </c>
      <c r="CR68" s="2">
        <v>5.15</v>
      </c>
      <c r="CS68" s="2">
        <v>6.35</v>
      </c>
      <c r="CT68" s="2">
        <v>6.35</v>
      </c>
      <c r="CU68" s="2">
        <v>8.9</v>
      </c>
      <c r="CV68" s="2">
        <v>5.5</v>
      </c>
      <c r="CW68" s="2">
        <v>7.5</v>
      </c>
      <c r="CX68" s="2">
        <v>7.5</v>
      </c>
      <c r="CY68" s="2">
        <v>7.5</v>
      </c>
      <c r="CZ68" s="2">
        <v>7.5</v>
      </c>
      <c r="DA68" s="2">
        <v>7.5</v>
      </c>
      <c r="DB68" s="2">
        <v>7.5</v>
      </c>
      <c r="DC68" s="2">
        <v>7.5</v>
      </c>
      <c r="DD68" s="2">
        <v>7.5</v>
      </c>
      <c r="DE68" s="2">
        <v>7.5</v>
      </c>
      <c r="DF68" s="2">
        <v>7.5</v>
      </c>
      <c r="DG68" s="2">
        <v>7.5</v>
      </c>
      <c r="DH68" s="2">
        <v>7.5</v>
      </c>
      <c r="DI68" s="2">
        <v>7.5</v>
      </c>
      <c r="DJ68" s="2">
        <v>7.5</v>
      </c>
      <c r="DK68" s="2">
        <v>7.5</v>
      </c>
      <c r="DL68" s="2">
        <v>7.5</v>
      </c>
      <c r="DM68" s="2">
        <v>7.5</v>
      </c>
      <c r="DN68" s="2">
        <v>7.5</v>
      </c>
      <c r="DO68" s="2">
        <v>7.5</v>
      </c>
      <c r="DP68" s="2">
        <v>7.5</v>
      </c>
      <c r="DQ68" s="2">
        <v>7.5</v>
      </c>
      <c r="DR68" s="2">
        <v>7.5</v>
      </c>
      <c r="DS68" s="2">
        <v>7.5</v>
      </c>
    </row>
    <row r="69" spans="1:123" x14ac:dyDescent="0.2">
      <c r="A69" t="s">
        <v>134</v>
      </c>
      <c r="B69" t="s">
        <v>135</v>
      </c>
      <c r="C69" s="4">
        <v>9.1440000000000001</v>
      </c>
      <c r="D69" s="2">
        <v>11.222</v>
      </c>
      <c r="E69" s="2">
        <v>11.635999999999999</v>
      </c>
      <c r="F69" s="2">
        <v>13.391999999999999</v>
      </c>
      <c r="G69" s="2">
        <v>13.58</v>
      </c>
      <c r="H69" s="2">
        <v>12.475</v>
      </c>
      <c r="I69" s="2">
        <v>11.776999999999999</v>
      </c>
      <c r="J69" s="2">
        <v>12</v>
      </c>
      <c r="K69" s="2">
        <v>12.54</v>
      </c>
      <c r="L69" s="2">
        <v>16.631</v>
      </c>
      <c r="M69" s="2">
        <v>15.598000000000001</v>
      </c>
      <c r="N69" s="2">
        <v>15.824</v>
      </c>
      <c r="O69" s="2">
        <v>17.361999999999998</v>
      </c>
      <c r="P69" s="2">
        <v>18.25</v>
      </c>
      <c r="Q69" s="2">
        <v>17.527999999999999</v>
      </c>
      <c r="R69" s="2">
        <v>16.637</v>
      </c>
      <c r="S69" s="2">
        <v>14.497999999999999</v>
      </c>
      <c r="T69" s="2">
        <v>13.3</v>
      </c>
      <c r="U69" s="2">
        <v>13.6</v>
      </c>
      <c r="V69" s="2">
        <v>13</v>
      </c>
      <c r="W69" s="2">
        <v>11.079000000000001</v>
      </c>
      <c r="X69" s="2">
        <v>8.6890000000000001</v>
      </c>
      <c r="Y69" s="2">
        <v>9.4350000000000005</v>
      </c>
      <c r="Z69" s="2">
        <v>9.4489999999999998</v>
      </c>
      <c r="AA69" s="2">
        <v>7.9390000000000001</v>
      </c>
      <c r="AB69" s="2">
        <v>8.2690000000000001</v>
      </c>
      <c r="AC69" s="2">
        <v>8.9310000000000009</v>
      </c>
      <c r="AD69" s="2">
        <v>7.6980000000000004</v>
      </c>
      <c r="AE69" s="2">
        <v>6.9030000000000005</v>
      </c>
      <c r="AF69" s="2">
        <v>6.6040000000000001</v>
      </c>
      <c r="AG69" s="2">
        <v>7</v>
      </c>
      <c r="AH69" s="2">
        <v>7.4509999999999996</v>
      </c>
      <c r="AI69" s="2">
        <v>6.9660000000000002</v>
      </c>
      <c r="AJ69" s="2">
        <v>7.2889999999999997</v>
      </c>
      <c r="AK69" s="2">
        <v>6.5519999999999996</v>
      </c>
      <c r="AL69" s="2">
        <v>6.4580000000000002</v>
      </c>
      <c r="AM69" s="2">
        <v>6.2949999999999999</v>
      </c>
      <c r="AN69" s="2">
        <v>6.4820000000000002</v>
      </c>
      <c r="AO69" s="2">
        <v>6.1669999999999998</v>
      </c>
      <c r="AP69" s="2">
        <v>5.6760000000000002</v>
      </c>
      <c r="AQ69" s="2">
        <v>4.8</v>
      </c>
      <c r="AR69" s="2">
        <v>4.4779999999999998</v>
      </c>
      <c r="AS69" s="2">
        <v>3.8</v>
      </c>
      <c r="AT69" s="2">
        <v>4.202</v>
      </c>
      <c r="AU69" s="2">
        <v>3.75</v>
      </c>
      <c r="AV69" s="2">
        <v>3.4969999999999999</v>
      </c>
      <c r="AW69" s="2">
        <v>3.3210000000000002</v>
      </c>
      <c r="AX69" s="2">
        <v>3.12</v>
      </c>
      <c r="AY69" s="2">
        <v>3.4409999999999998</v>
      </c>
      <c r="AZ69" s="2">
        <v>3.7160000000000002</v>
      </c>
      <c r="BA69" s="2">
        <v>4.2359999999999998</v>
      </c>
      <c r="BB69" s="2">
        <v>6.7990000000000004</v>
      </c>
      <c r="BC69" s="2">
        <v>6.4950000000000001</v>
      </c>
      <c r="BD69" s="2">
        <v>5.9020000000000001</v>
      </c>
      <c r="BE69" s="2">
        <v>6.4009999999999998</v>
      </c>
      <c r="BF69" s="2">
        <v>6.55</v>
      </c>
      <c r="BG69" s="2">
        <v>6.16</v>
      </c>
      <c r="BH69" s="2">
        <v>6.1</v>
      </c>
      <c r="BI69" s="2">
        <v>5.44</v>
      </c>
      <c r="BJ69" s="2">
        <v>5</v>
      </c>
      <c r="BK69" s="2">
        <v>5.26</v>
      </c>
      <c r="BL69" s="2">
        <v>5.25</v>
      </c>
      <c r="BM69" s="2">
        <v>5.27</v>
      </c>
      <c r="BN69" s="2">
        <v>5.7</v>
      </c>
      <c r="BO69" s="2">
        <v>5.18</v>
      </c>
      <c r="BP69" s="2">
        <v>5.28</v>
      </c>
      <c r="BQ69" s="2">
        <v>5.2</v>
      </c>
      <c r="BR69" s="2">
        <v>5.05</v>
      </c>
      <c r="BS69" s="2">
        <v>5.28</v>
      </c>
      <c r="BT69" s="2">
        <v>5.17</v>
      </c>
      <c r="BU69" s="2">
        <v>4.78</v>
      </c>
      <c r="BV69" s="2">
        <v>4.3899999999999997</v>
      </c>
      <c r="BW69" s="2">
        <v>4</v>
      </c>
      <c r="BX69" s="2">
        <v>4.01</v>
      </c>
      <c r="BY69" s="2">
        <v>3.94</v>
      </c>
      <c r="BZ69" s="2">
        <v>3.9</v>
      </c>
      <c r="CA69" s="2">
        <v>3.5300000000000002</v>
      </c>
      <c r="CB69" s="2">
        <v>3.33</v>
      </c>
      <c r="CC69" s="2">
        <v>3.2</v>
      </c>
      <c r="CD69" s="2">
        <v>3.22</v>
      </c>
      <c r="CE69" s="2">
        <v>4</v>
      </c>
      <c r="CF69" s="2">
        <v>3.99</v>
      </c>
      <c r="CG69" s="2">
        <v>3.76</v>
      </c>
      <c r="CH69" s="2">
        <v>3.95</v>
      </c>
      <c r="CI69" s="2">
        <v>3.9699999999999998</v>
      </c>
      <c r="CJ69" s="2">
        <v>5.35</v>
      </c>
      <c r="CK69" s="2">
        <v>5.01</v>
      </c>
      <c r="CL69" s="2">
        <v>5.08</v>
      </c>
      <c r="CM69" s="2">
        <v>5.31</v>
      </c>
      <c r="CN69" s="2">
        <v>4.66</v>
      </c>
      <c r="CO69" s="2">
        <v>4.59</v>
      </c>
      <c r="CP69" s="2">
        <v>4.54</v>
      </c>
      <c r="CQ69" s="2">
        <v>4.55</v>
      </c>
      <c r="CR69" s="2">
        <v>4.7</v>
      </c>
      <c r="CS69" s="2">
        <v>5.3</v>
      </c>
      <c r="CT69" s="2">
        <v>4.6500000000000004</v>
      </c>
      <c r="CU69" s="2">
        <v>4.7</v>
      </c>
      <c r="CV69" s="2">
        <v>4.55</v>
      </c>
      <c r="CW69" s="2">
        <v>4.26</v>
      </c>
      <c r="CX69" s="2">
        <v>3.9699999999999998</v>
      </c>
      <c r="CY69" s="2">
        <v>3.63</v>
      </c>
      <c r="CZ69" s="2">
        <v>3.83</v>
      </c>
      <c r="DA69" s="2">
        <v>3.75</v>
      </c>
      <c r="DB69" s="2">
        <v>3.94</v>
      </c>
      <c r="DC69" s="2">
        <v>4.2300000000000004</v>
      </c>
      <c r="DD69" s="2">
        <v>4.91</v>
      </c>
      <c r="DE69" s="2">
        <v>4.4800000000000004</v>
      </c>
      <c r="DF69" s="2">
        <v>4.2780000000000005</v>
      </c>
      <c r="DG69" s="2">
        <v>3.9260000000000002</v>
      </c>
      <c r="DH69" s="2">
        <v>4.3360000000000003</v>
      </c>
      <c r="DI69" s="2">
        <v>4.335</v>
      </c>
      <c r="DJ69" s="2">
        <v>4.42</v>
      </c>
      <c r="DK69" s="2">
        <v>4.1050000000000004</v>
      </c>
      <c r="DL69" s="2">
        <v>3.9050000000000002</v>
      </c>
      <c r="DM69" s="2">
        <v>4.3650000000000002</v>
      </c>
      <c r="DN69" s="2">
        <v>4.4349999999999996</v>
      </c>
      <c r="DO69" s="2">
        <v>4.5149999999999997</v>
      </c>
      <c r="DP69" s="2">
        <v>4.8250000000000002</v>
      </c>
      <c r="DQ69" s="2">
        <v>4.51</v>
      </c>
      <c r="DR69" s="2">
        <v>4.68</v>
      </c>
      <c r="DS69" s="2">
        <v>4.88</v>
      </c>
    </row>
    <row r="70" spans="1:123" x14ac:dyDescent="0.2">
      <c r="A70" t="s">
        <v>136</v>
      </c>
      <c r="B70" t="s">
        <v>137</v>
      </c>
      <c r="C70" s="4">
        <v>82.647000000000006</v>
      </c>
      <c r="D70" s="2">
        <v>100.462</v>
      </c>
      <c r="E70" s="2">
        <v>100.502</v>
      </c>
      <c r="F70" s="2">
        <v>103.1</v>
      </c>
      <c r="G70" s="2">
        <v>110.75700000000001</v>
      </c>
      <c r="H70" s="2">
        <v>90.551000000000002</v>
      </c>
      <c r="I70" s="2">
        <v>87.116</v>
      </c>
      <c r="J70" s="2">
        <v>96.751999999999995</v>
      </c>
      <c r="K70" s="2">
        <v>99.793000000000006</v>
      </c>
      <c r="L70" s="2">
        <v>127.952</v>
      </c>
      <c r="M70" s="2">
        <v>144.87100000000001</v>
      </c>
      <c r="N70" s="2">
        <v>150.41300000000001</v>
      </c>
      <c r="O70" s="2">
        <v>167.30199999999999</v>
      </c>
      <c r="P70" s="2">
        <v>169.16300000000001</v>
      </c>
      <c r="Q70" s="2">
        <v>164.96</v>
      </c>
      <c r="R70" s="2">
        <v>145.078</v>
      </c>
      <c r="S70" s="2">
        <v>139.803</v>
      </c>
      <c r="T70" s="2">
        <v>129.66499999999999</v>
      </c>
      <c r="U70" s="2">
        <v>137.696</v>
      </c>
      <c r="V70" s="2">
        <v>134.94</v>
      </c>
      <c r="W70" s="2">
        <v>118.73</v>
      </c>
      <c r="X70" s="2">
        <v>82.244</v>
      </c>
      <c r="Y70" s="2">
        <v>99.212000000000003</v>
      </c>
      <c r="Z70" s="2">
        <v>78.965999999999994</v>
      </c>
      <c r="AA70" s="2">
        <v>71.367999999999995</v>
      </c>
      <c r="AB70" s="2">
        <v>93.13</v>
      </c>
      <c r="AC70" s="2">
        <v>86.417000000000002</v>
      </c>
      <c r="AD70" s="2">
        <v>77.45</v>
      </c>
      <c r="AE70" s="2">
        <v>68.897000000000006</v>
      </c>
      <c r="AF70" s="2">
        <v>54.134</v>
      </c>
      <c r="AG70" s="2">
        <v>54.636000000000003</v>
      </c>
      <c r="AH70" s="2">
        <v>55.668999999999997</v>
      </c>
      <c r="AI70" s="2">
        <v>62.351999999999997</v>
      </c>
      <c r="AJ70" s="2">
        <v>62.588000000000001</v>
      </c>
      <c r="AK70" s="2">
        <v>56.820999999999998</v>
      </c>
      <c r="AL70" s="2">
        <v>51.89</v>
      </c>
      <c r="AM70" s="2">
        <v>49.034999999999997</v>
      </c>
      <c r="AN70" s="2">
        <v>51.268999999999998</v>
      </c>
      <c r="AO70" s="2">
        <v>46.329000000000001</v>
      </c>
      <c r="AP70" s="2">
        <v>36.052999999999997</v>
      </c>
      <c r="AQ70" s="2">
        <v>38.130000000000003</v>
      </c>
      <c r="AR70" s="2">
        <v>38.779000000000003</v>
      </c>
      <c r="AS70" s="2">
        <v>39.36</v>
      </c>
      <c r="AT70" s="2">
        <v>44.695</v>
      </c>
      <c r="AU70" s="2">
        <v>39.941000000000003</v>
      </c>
      <c r="AV70" s="2">
        <v>43.061</v>
      </c>
      <c r="AW70" s="2">
        <v>46.712000000000003</v>
      </c>
      <c r="AX70" s="2">
        <v>44.734000000000002</v>
      </c>
      <c r="AY70" s="2">
        <v>41.329000000000001</v>
      </c>
      <c r="AZ70" s="2">
        <v>38.631999999999998</v>
      </c>
      <c r="BA70" s="2">
        <v>35.235999999999997</v>
      </c>
      <c r="BB70" s="2">
        <v>34.034999999999997</v>
      </c>
      <c r="BC70" s="2">
        <v>30.866</v>
      </c>
      <c r="BD70" s="2">
        <v>33.947000000000003</v>
      </c>
      <c r="BE70" s="2">
        <v>38.040999999999997</v>
      </c>
      <c r="BF70" s="2">
        <v>33.473999999999997</v>
      </c>
      <c r="BG70" s="2">
        <v>33.061</v>
      </c>
      <c r="BH70" s="2">
        <v>30.994</v>
      </c>
      <c r="BI70" s="2">
        <v>32.185000000000002</v>
      </c>
      <c r="BJ70" s="2">
        <v>32.529000000000003</v>
      </c>
      <c r="BK70" s="2">
        <v>24.065000000000001</v>
      </c>
      <c r="BL70" s="2">
        <v>25.689</v>
      </c>
      <c r="BM70" s="2">
        <v>32.479999999999997</v>
      </c>
      <c r="BN70" s="2">
        <v>31.053000000000001</v>
      </c>
      <c r="BO70" s="2">
        <v>36.368000000000002</v>
      </c>
      <c r="BP70" s="2">
        <v>39.222000000000001</v>
      </c>
      <c r="BQ70" s="2">
        <v>39.764000000000003</v>
      </c>
      <c r="BR70" s="2">
        <v>38.386000000000003</v>
      </c>
      <c r="BS70" s="2">
        <v>36.368000000000002</v>
      </c>
      <c r="BT70" s="2">
        <v>36.22</v>
      </c>
      <c r="BU70" s="2">
        <v>37.302999999999997</v>
      </c>
      <c r="BV70" s="2">
        <v>39.418999999999997</v>
      </c>
      <c r="BW70" s="2">
        <v>42.863999999999997</v>
      </c>
      <c r="BX70" s="2">
        <v>41.831000000000003</v>
      </c>
      <c r="BY70" s="2">
        <v>41.683</v>
      </c>
      <c r="BZ70" s="2">
        <v>45.768000000000001</v>
      </c>
      <c r="CA70" s="2">
        <v>51.575000000000003</v>
      </c>
      <c r="CB70" s="2">
        <v>53.936999999999998</v>
      </c>
      <c r="CC70" s="2">
        <v>50.935000000000002</v>
      </c>
      <c r="CD70" s="2">
        <v>57.430999999999997</v>
      </c>
      <c r="CE70" s="2">
        <v>54.920999999999999</v>
      </c>
      <c r="CF70" s="2">
        <v>57.874000000000002</v>
      </c>
      <c r="CG70" s="2">
        <v>57.085999999999999</v>
      </c>
      <c r="CH70" s="2">
        <v>55.118000000000002</v>
      </c>
      <c r="CI70" s="2">
        <v>65.944999999999993</v>
      </c>
      <c r="CJ70" s="2">
        <v>73.031000000000006</v>
      </c>
      <c r="CK70" s="2">
        <v>63.975999999999999</v>
      </c>
      <c r="CL70" s="2">
        <v>59.890999999999998</v>
      </c>
      <c r="CM70" s="2">
        <v>62.351999999999997</v>
      </c>
      <c r="CN70" s="2">
        <v>61.2</v>
      </c>
      <c r="CO70" s="2">
        <v>57.4</v>
      </c>
      <c r="CP70" s="2">
        <v>55.5</v>
      </c>
      <c r="CQ70" s="2">
        <v>58.5</v>
      </c>
      <c r="CR70" s="2">
        <v>55.65</v>
      </c>
      <c r="CS70" s="2">
        <v>53.65</v>
      </c>
      <c r="CT70" s="2">
        <v>55.35</v>
      </c>
      <c r="CU70" s="2">
        <v>54.35</v>
      </c>
      <c r="CV70" s="2">
        <v>58.3</v>
      </c>
      <c r="CW70" s="2">
        <v>57</v>
      </c>
      <c r="CX70" s="2">
        <v>54.5</v>
      </c>
      <c r="CY70" s="2">
        <v>51</v>
      </c>
      <c r="CZ70" s="2">
        <v>50.6</v>
      </c>
      <c r="DA70" s="2">
        <v>50.1</v>
      </c>
      <c r="DB70" s="2">
        <v>49.55</v>
      </c>
      <c r="DC70" s="2">
        <v>46.05</v>
      </c>
      <c r="DD70" s="2">
        <v>50.2</v>
      </c>
      <c r="DE70" s="2">
        <v>49.6</v>
      </c>
      <c r="DF70" s="2">
        <v>49.3</v>
      </c>
      <c r="DG70" s="2">
        <v>44.28</v>
      </c>
      <c r="DH70" s="2">
        <v>48.96</v>
      </c>
      <c r="DI70" s="2">
        <v>50.2</v>
      </c>
      <c r="DJ70" s="2">
        <v>54.4</v>
      </c>
      <c r="DK70" s="2">
        <v>58.12</v>
      </c>
      <c r="DL70" s="2">
        <v>55</v>
      </c>
      <c r="DM70" s="2">
        <v>51.15</v>
      </c>
      <c r="DN70" s="2">
        <v>50.88</v>
      </c>
      <c r="DO70" s="2">
        <v>50.01</v>
      </c>
      <c r="DP70" s="2">
        <v>51.05</v>
      </c>
      <c r="DQ70" s="2">
        <v>51</v>
      </c>
      <c r="DR70" s="2">
        <v>50.94</v>
      </c>
      <c r="DS70" s="2">
        <v>56.3</v>
      </c>
    </row>
    <row r="71" spans="1:123" x14ac:dyDescent="0.2">
      <c r="A71" t="s">
        <v>138</v>
      </c>
      <c r="B71" t="s">
        <v>139</v>
      </c>
      <c r="C71" s="4">
        <v>485.02</v>
      </c>
      <c r="D71" s="2">
        <v>576.1</v>
      </c>
      <c r="E71" s="2">
        <v>672.97</v>
      </c>
      <c r="F71" s="2">
        <v>831.97</v>
      </c>
      <c r="G71" s="2">
        <v>757.32</v>
      </c>
      <c r="H71" s="2">
        <v>691.14</v>
      </c>
      <c r="I71" s="2">
        <v>600</v>
      </c>
      <c r="J71" s="2">
        <v>673.92</v>
      </c>
      <c r="K71" s="2">
        <v>695.44</v>
      </c>
      <c r="L71" s="2">
        <v>764.75</v>
      </c>
      <c r="M71" s="2">
        <v>714</v>
      </c>
      <c r="N71" s="2">
        <v>740.13</v>
      </c>
      <c r="O71" s="2">
        <v>882.99</v>
      </c>
      <c r="P71" s="2">
        <v>923.05</v>
      </c>
      <c r="Q71" s="2">
        <v>908.42</v>
      </c>
      <c r="R71" s="2">
        <v>889</v>
      </c>
      <c r="S71" s="2">
        <v>779.7</v>
      </c>
      <c r="T71" s="2">
        <v>756.8</v>
      </c>
      <c r="U71" s="2">
        <v>696.9</v>
      </c>
      <c r="V71" s="2">
        <v>682.3</v>
      </c>
      <c r="W71" s="2">
        <v>530.4</v>
      </c>
      <c r="X71" s="2">
        <v>338.2</v>
      </c>
      <c r="Y71" s="2">
        <v>405.9</v>
      </c>
      <c r="Z71" s="2">
        <v>328.1</v>
      </c>
      <c r="AA71" s="2">
        <v>270.60000000000002</v>
      </c>
      <c r="AB71" s="2">
        <v>336.4</v>
      </c>
      <c r="AC71" s="2">
        <v>331.5</v>
      </c>
      <c r="AD71" s="2">
        <v>268.60000000000002</v>
      </c>
      <c r="AE71" s="2">
        <v>260.5</v>
      </c>
      <c r="AF71" s="2">
        <v>181</v>
      </c>
      <c r="AG71" s="2">
        <v>205.5</v>
      </c>
      <c r="AH71" s="2">
        <v>196.9</v>
      </c>
      <c r="AI71" s="2">
        <v>190.4</v>
      </c>
      <c r="AJ71" s="2">
        <v>217.3</v>
      </c>
      <c r="AK71" s="2">
        <v>201.8</v>
      </c>
      <c r="AL71" s="2">
        <v>192.2</v>
      </c>
      <c r="AM71" s="2">
        <v>204.4</v>
      </c>
      <c r="AN71" s="2">
        <v>198</v>
      </c>
      <c r="AO71" s="2">
        <v>172.9</v>
      </c>
      <c r="AP71" s="2">
        <v>153.9</v>
      </c>
      <c r="AQ71" s="2">
        <v>124.7</v>
      </c>
      <c r="AR71" s="2">
        <v>109.2</v>
      </c>
      <c r="AS71" s="2">
        <v>97.4</v>
      </c>
      <c r="AT71" s="2">
        <v>96.9</v>
      </c>
      <c r="AU71" s="2">
        <v>96.8</v>
      </c>
      <c r="AV71" s="2">
        <v>102.9</v>
      </c>
      <c r="AW71" s="2">
        <v>103.6</v>
      </c>
      <c r="AX71" s="2">
        <v>59.3</v>
      </c>
      <c r="AY71" s="2">
        <v>66.599999999999994</v>
      </c>
      <c r="AZ71" s="2">
        <v>61.5</v>
      </c>
      <c r="BA71" s="2">
        <v>40.5</v>
      </c>
      <c r="BB71" s="2">
        <v>38.4</v>
      </c>
      <c r="BC71" s="2">
        <v>37.5</v>
      </c>
      <c r="BD71" s="2">
        <v>47.5</v>
      </c>
      <c r="BE71" s="2">
        <v>52.4</v>
      </c>
      <c r="BF71" s="2">
        <v>38.5</v>
      </c>
      <c r="BG71" s="2">
        <v>32.9</v>
      </c>
      <c r="BH71" s="2">
        <v>24.6</v>
      </c>
      <c r="BI71" s="2">
        <v>21.59</v>
      </c>
      <c r="BJ71" s="2">
        <v>22.6</v>
      </c>
      <c r="BK71" s="2">
        <v>24.71</v>
      </c>
      <c r="BL71" s="2">
        <v>44.85</v>
      </c>
      <c r="BM71" s="2">
        <v>82.27</v>
      </c>
      <c r="BN71" s="2">
        <v>74.3</v>
      </c>
      <c r="BO71" s="2">
        <v>64.3</v>
      </c>
      <c r="BP71" s="2">
        <v>65.25</v>
      </c>
      <c r="BQ71" s="2">
        <v>70.069999999999993</v>
      </c>
      <c r="BR71" s="2">
        <v>61.03</v>
      </c>
      <c r="BS71" s="2">
        <v>68.39</v>
      </c>
      <c r="BT71" s="2">
        <v>62.25</v>
      </c>
      <c r="BU71" s="2">
        <v>64.790000000000006</v>
      </c>
      <c r="BV71" s="2">
        <v>63.11</v>
      </c>
      <c r="BW71" s="2">
        <v>64.900000000000006</v>
      </c>
      <c r="BX71" s="2">
        <v>61.11</v>
      </c>
      <c r="BY71" s="2">
        <v>66.400000000000006</v>
      </c>
      <c r="BZ71" s="2">
        <v>62.01</v>
      </c>
      <c r="CA71" s="2">
        <v>66.489999999999995</v>
      </c>
      <c r="CB71" s="2">
        <v>63.5</v>
      </c>
      <c r="CC71" s="2">
        <v>56.71</v>
      </c>
      <c r="CD71" s="2">
        <v>57.51</v>
      </c>
      <c r="CE71" s="2">
        <v>68.7</v>
      </c>
      <c r="CF71" s="2">
        <v>90</v>
      </c>
      <c r="CG71" s="2">
        <v>148.19999999999999</v>
      </c>
      <c r="CH71" s="2">
        <v>182.81</v>
      </c>
      <c r="CI71" s="2">
        <v>181.25</v>
      </c>
      <c r="CJ71" s="2">
        <v>186.01</v>
      </c>
      <c r="CK71" s="2">
        <v>146.80000000000001</v>
      </c>
      <c r="CL71" s="2">
        <v>151.62</v>
      </c>
      <c r="CM71" s="2">
        <v>177.77</v>
      </c>
      <c r="CN71" s="2">
        <v>155.35</v>
      </c>
      <c r="CO71" s="2">
        <v>138.30000000000001</v>
      </c>
      <c r="CP71" s="2">
        <v>143.35</v>
      </c>
      <c r="CQ71" s="2">
        <v>169.6</v>
      </c>
      <c r="CR71" s="2">
        <v>151.1</v>
      </c>
      <c r="CS71" s="2">
        <v>149.44999999999999</v>
      </c>
      <c r="CT71" s="2">
        <v>138.1</v>
      </c>
      <c r="CU71" s="2">
        <v>147.75</v>
      </c>
      <c r="CV71" s="2">
        <v>146.05000000000001</v>
      </c>
      <c r="CW71" s="2">
        <v>144</v>
      </c>
      <c r="CX71" s="2">
        <v>124.05</v>
      </c>
      <c r="CY71" s="2">
        <v>120.2</v>
      </c>
      <c r="CZ71" s="2">
        <v>111.85</v>
      </c>
      <c r="DA71" s="2">
        <v>98.05</v>
      </c>
      <c r="DB71" s="2">
        <v>92.8</v>
      </c>
      <c r="DC71" s="2">
        <v>89.25</v>
      </c>
      <c r="DD71" s="2">
        <v>105.35</v>
      </c>
      <c r="DE71" s="2">
        <v>92.1</v>
      </c>
      <c r="DF71" s="2">
        <v>90.8</v>
      </c>
      <c r="DG71" s="2">
        <v>73.47</v>
      </c>
      <c r="DH71" s="2">
        <v>81.790000000000006</v>
      </c>
      <c r="DI71" s="2">
        <v>76.13</v>
      </c>
      <c r="DJ71" s="2">
        <v>68.59</v>
      </c>
      <c r="DK71" s="2">
        <v>68.17</v>
      </c>
      <c r="DL71" s="2">
        <v>61.4</v>
      </c>
      <c r="DM71" s="2">
        <v>66.5</v>
      </c>
      <c r="DN71" s="2">
        <v>67.349999999999994</v>
      </c>
      <c r="DO71" s="2">
        <v>59.95</v>
      </c>
      <c r="DP71" s="2">
        <v>63.31</v>
      </c>
      <c r="DQ71" s="2">
        <v>60.51</v>
      </c>
      <c r="DR71" s="2">
        <v>61.72</v>
      </c>
      <c r="DS71" s="2">
        <v>63.14</v>
      </c>
    </row>
    <row r="72" spans="1:123" x14ac:dyDescent="0.2">
      <c r="A72" t="s">
        <v>140</v>
      </c>
      <c r="B72" t="s">
        <v>141</v>
      </c>
      <c r="C72" s="4">
        <v>0.997</v>
      </c>
      <c r="D72" s="2">
        <v>1.2050000000000001</v>
      </c>
      <c r="E72" s="2">
        <v>1.296</v>
      </c>
      <c r="F72" s="2">
        <v>1.345</v>
      </c>
      <c r="G72" s="2">
        <v>1.157</v>
      </c>
      <c r="H72" s="2">
        <v>1.1599999999999999</v>
      </c>
      <c r="I72" s="2">
        <v>1.0820000000000001</v>
      </c>
      <c r="J72" s="2">
        <v>1.097</v>
      </c>
      <c r="K72" s="2">
        <v>1.35</v>
      </c>
      <c r="L72" s="2">
        <v>1.52</v>
      </c>
      <c r="M72" s="2">
        <v>1.5699999999999998</v>
      </c>
      <c r="N72" s="2">
        <v>3.012</v>
      </c>
      <c r="O72" s="2">
        <v>2.806</v>
      </c>
      <c r="P72" s="2">
        <v>3.0920000000000001</v>
      </c>
      <c r="Q72" s="2">
        <v>3.1269999999999998</v>
      </c>
      <c r="R72" s="2">
        <v>3.0179999999999998</v>
      </c>
      <c r="S72" s="2">
        <v>2.7880000000000003</v>
      </c>
      <c r="T72" s="2">
        <v>2.6611000000000002</v>
      </c>
      <c r="U72" s="2">
        <v>3.1351</v>
      </c>
      <c r="V72" s="2">
        <v>3.6806000000000001</v>
      </c>
      <c r="W72" s="2">
        <v>8.48</v>
      </c>
      <c r="X72" s="2">
        <v>8.1998999999999995</v>
      </c>
      <c r="Y72" s="2">
        <v>7.5503</v>
      </c>
      <c r="Z72" s="2">
        <v>7.89</v>
      </c>
      <c r="AA72" s="2">
        <v>5.4999000000000002</v>
      </c>
      <c r="AB72" s="2">
        <v>5.4</v>
      </c>
      <c r="AC72" s="2">
        <v>4.0818000000000003</v>
      </c>
      <c r="AD72" s="2">
        <v>2.4159999999999999</v>
      </c>
      <c r="AE72" s="2">
        <v>2.2928000000000002</v>
      </c>
      <c r="AF72" s="2">
        <v>1.8</v>
      </c>
      <c r="AG72" s="2">
        <v>1.6858</v>
      </c>
      <c r="AH72" s="2">
        <v>1.5501</v>
      </c>
      <c r="AI72" s="2">
        <v>1.5901999999999998</v>
      </c>
      <c r="AJ72" s="2">
        <v>1.7779</v>
      </c>
      <c r="AK72" s="2">
        <v>1.5</v>
      </c>
      <c r="AL72" s="2">
        <v>1.571</v>
      </c>
      <c r="AM72" s="2">
        <v>2.2826</v>
      </c>
      <c r="AN72" s="2">
        <v>1.9001000000000001</v>
      </c>
      <c r="AO72" s="2">
        <v>2.2277</v>
      </c>
      <c r="AP72" s="2">
        <v>1.1105</v>
      </c>
      <c r="AQ72" s="2">
        <v>0.62</v>
      </c>
      <c r="AR72" s="2">
        <v>1.0754999999999999</v>
      </c>
      <c r="AS72" s="2">
        <v>1.0001</v>
      </c>
      <c r="AT72" s="2">
        <v>1.0650999999999999</v>
      </c>
      <c r="AU72" s="2">
        <v>1.1846000000000001</v>
      </c>
      <c r="AV72" s="2">
        <v>1.1109</v>
      </c>
      <c r="AW72" s="2">
        <v>0.83599999999999997</v>
      </c>
      <c r="AX72" s="2">
        <v>0.65</v>
      </c>
      <c r="AY72" s="2">
        <v>0.55000000000000004</v>
      </c>
      <c r="AZ72" s="2">
        <v>0.43990000000000001</v>
      </c>
      <c r="BA72" s="2">
        <v>0.40510000000000002</v>
      </c>
      <c r="BB72" s="2">
        <v>0.38</v>
      </c>
      <c r="BC72" s="2">
        <v>0.32</v>
      </c>
      <c r="BD72" s="2">
        <v>0.5</v>
      </c>
      <c r="BE72" s="2">
        <v>0.45</v>
      </c>
      <c r="BF72" s="2">
        <v>0.49930000000000002</v>
      </c>
      <c r="BG72" s="2">
        <v>0.37690000000000001</v>
      </c>
      <c r="BH72" s="2">
        <v>0.45090000000000002</v>
      </c>
      <c r="BI72" s="2">
        <v>0.39700000000000002</v>
      </c>
      <c r="BJ72" s="2">
        <v>0.50700000000000001</v>
      </c>
      <c r="BK72" s="2">
        <v>0.53800000000000003</v>
      </c>
      <c r="BL72" s="2">
        <v>0.39300000000000002</v>
      </c>
      <c r="BM72" s="2">
        <v>0.85099999999999998</v>
      </c>
      <c r="BN72" s="2">
        <v>0.66800000000000004</v>
      </c>
      <c r="BO72" s="2">
        <v>0.53500000000000003</v>
      </c>
      <c r="BP72" s="2">
        <v>0.52500000000000002</v>
      </c>
      <c r="BQ72" s="2">
        <v>0.59099999999999997</v>
      </c>
      <c r="BR72" s="2">
        <v>0.68100000000000005</v>
      </c>
      <c r="BS72" s="2">
        <v>0.77800000000000002</v>
      </c>
      <c r="BT72" s="2">
        <v>1.2730000000000001</v>
      </c>
      <c r="BU72" s="2">
        <v>1.1060000000000001</v>
      </c>
      <c r="BV72" s="2">
        <v>1.0900000000000001</v>
      </c>
      <c r="BW72" s="2">
        <v>1.0349999999999999</v>
      </c>
      <c r="BX72" s="2">
        <v>0.98499999999999999</v>
      </c>
      <c r="BY72" s="2">
        <v>1.175</v>
      </c>
      <c r="BZ72" s="2">
        <v>1.23</v>
      </c>
      <c r="CA72" s="2">
        <v>1.41</v>
      </c>
      <c r="CB72" s="2">
        <v>1.6</v>
      </c>
      <c r="CC72" s="2">
        <v>1.47</v>
      </c>
      <c r="CD72" s="2">
        <v>1.35</v>
      </c>
      <c r="CE72" s="2">
        <v>1.51</v>
      </c>
      <c r="CF72" s="2">
        <v>1.47</v>
      </c>
      <c r="CG72" s="2">
        <v>1.41</v>
      </c>
      <c r="CH72" s="2">
        <v>1.4849999999999999</v>
      </c>
      <c r="CI72" s="2">
        <v>1.38</v>
      </c>
      <c r="CJ72" s="2">
        <v>1.41</v>
      </c>
      <c r="CK72" s="2">
        <v>1.3049999999999999</v>
      </c>
      <c r="CL72" s="2">
        <v>1.2349999999999999</v>
      </c>
      <c r="CM72" s="2">
        <v>1.05</v>
      </c>
      <c r="CN72" s="2">
        <v>1.0649999999999999</v>
      </c>
      <c r="CO72" s="2">
        <v>1.0549999999999999</v>
      </c>
      <c r="CP72" s="2">
        <v>0.97</v>
      </c>
      <c r="CQ72" s="2">
        <v>1.01</v>
      </c>
      <c r="CR72" s="2">
        <v>1.135</v>
      </c>
      <c r="CS72" s="2">
        <v>1.03</v>
      </c>
      <c r="CT72" s="2">
        <v>1.0149999999999999</v>
      </c>
      <c r="CU72" s="2">
        <v>0.99</v>
      </c>
      <c r="CV72" s="2">
        <v>1.02</v>
      </c>
      <c r="CW72" s="2">
        <v>0.995</v>
      </c>
      <c r="CX72" s="2">
        <v>0.94</v>
      </c>
      <c r="CY72" s="2">
        <v>0.91500000000000004</v>
      </c>
      <c r="CZ72" s="2">
        <v>0.93</v>
      </c>
      <c r="DA72" s="2">
        <v>0.82499999999999996</v>
      </c>
      <c r="DB72" s="2">
        <v>0.82499999999999996</v>
      </c>
      <c r="DC72" s="2">
        <v>0.79500000000000004</v>
      </c>
      <c r="DD72" s="2">
        <v>0.75</v>
      </c>
      <c r="DE72" s="2">
        <v>0.83499999999999996</v>
      </c>
      <c r="DF72" s="2">
        <v>0.78</v>
      </c>
      <c r="DG72" s="2">
        <v>0.78</v>
      </c>
      <c r="DH72" s="2">
        <v>1</v>
      </c>
      <c r="DI72" s="2">
        <v>1.0940000000000001</v>
      </c>
      <c r="DJ72" s="2">
        <v>2.0299999999999998</v>
      </c>
      <c r="DK72" s="2">
        <v>1.976</v>
      </c>
      <c r="DL72" s="2">
        <v>1.724</v>
      </c>
      <c r="DM72" s="2">
        <v>1.8</v>
      </c>
      <c r="DN72" s="2">
        <v>1.792</v>
      </c>
      <c r="DO72" s="2">
        <v>1.5699999999999998</v>
      </c>
      <c r="DP72" s="2">
        <v>1.5899999999999999</v>
      </c>
      <c r="DQ72" s="2">
        <v>1.5049999999999999</v>
      </c>
      <c r="DR72" s="2">
        <v>1.4950000000000001</v>
      </c>
      <c r="DS72" s="2">
        <v>1.5049999999999999</v>
      </c>
    </row>
    <row r="73" spans="1:123" x14ac:dyDescent="0.2">
      <c r="A73" t="s">
        <v>142</v>
      </c>
      <c r="B73" t="s">
        <v>143</v>
      </c>
      <c r="C73" s="4">
        <v>62.1</v>
      </c>
      <c r="D73" s="2">
        <v>70.48</v>
      </c>
      <c r="E73" s="2">
        <v>71.040000000000006</v>
      </c>
      <c r="F73" s="2">
        <v>66.77</v>
      </c>
      <c r="G73" s="2">
        <v>57.99</v>
      </c>
      <c r="H73" s="2">
        <v>52</v>
      </c>
      <c r="I73" s="2">
        <v>53.55</v>
      </c>
      <c r="J73" s="2">
        <v>55.7</v>
      </c>
      <c r="K73" s="2">
        <v>49.56</v>
      </c>
      <c r="L73" s="2">
        <v>59.44</v>
      </c>
      <c r="M73" s="2">
        <v>58.72</v>
      </c>
      <c r="N73" s="2">
        <v>56.38</v>
      </c>
      <c r="O73" s="2">
        <v>79.94</v>
      </c>
      <c r="P73" s="2">
        <v>95.46</v>
      </c>
      <c r="Q73" s="2">
        <v>84.67</v>
      </c>
      <c r="R73" s="2">
        <v>88.97</v>
      </c>
      <c r="S73" s="2">
        <v>87.91</v>
      </c>
      <c r="T73" s="2">
        <v>72</v>
      </c>
      <c r="U73" s="2">
        <v>72.989999999999995</v>
      </c>
      <c r="V73" s="2">
        <v>83</v>
      </c>
      <c r="W73" s="2">
        <v>79.38</v>
      </c>
      <c r="X73" s="2">
        <v>93.72</v>
      </c>
      <c r="Y73" s="2">
        <v>75</v>
      </c>
      <c r="Z73" s="2">
        <v>69.959999999999994</v>
      </c>
      <c r="AA73" s="2">
        <v>56.95</v>
      </c>
      <c r="AB73" s="2">
        <v>57.67</v>
      </c>
      <c r="AC73" s="2">
        <v>57.19</v>
      </c>
      <c r="AD73" s="2">
        <v>50.9</v>
      </c>
      <c r="AE73" s="2">
        <v>46.46</v>
      </c>
      <c r="AF73" s="2">
        <v>37.96</v>
      </c>
      <c r="AG73" s="2">
        <v>31.34</v>
      </c>
      <c r="AH73" s="2">
        <v>27.41</v>
      </c>
      <c r="AI73" s="2">
        <v>29.89</v>
      </c>
      <c r="AJ73" s="2">
        <v>34.49</v>
      </c>
      <c r="AK73" s="2">
        <v>36.729999999999997</v>
      </c>
      <c r="AL73" s="2">
        <v>37.729999999999997</v>
      </c>
      <c r="AM73" s="2">
        <v>40.44</v>
      </c>
      <c r="AN73" s="2">
        <v>39.03</v>
      </c>
      <c r="AO73" s="2">
        <v>34.85</v>
      </c>
      <c r="AP73" s="2">
        <v>31.35</v>
      </c>
      <c r="AQ73" s="2">
        <v>25.63</v>
      </c>
      <c r="AR73" s="2">
        <v>24.94</v>
      </c>
      <c r="AS73" s="2">
        <v>23.01</v>
      </c>
      <c r="AT73" s="2">
        <v>27.43</v>
      </c>
      <c r="AU73" s="2">
        <v>23.55</v>
      </c>
      <c r="AV73" s="2">
        <v>23.55</v>
      </c>
      <c r="AW73" s="2">
        <v>22.2</v>
      </c>
      <c r="AX73" s="2">
        <v>23</v>
      </c>
      <c r="AY73" s="2">
        <v>28.01</v>
      </c>
      <c r="AZ73" s="2">
        <v>22.75</v>
      </c>
      <c r="BA73" s="2">
        <v>23.98</v>
      </c>
      <c r="BB73" s="2">
        <v>23.4</v>
      </c>
      <c r="BC73" s="2">
        <v>22.01</v>
      </c>
      <c r="BD73" s="2">
        <v>26.7</v>
      </c>
      <c r="BE73" s="2">
        <v>27.9</v>
      </c>
      <c r="BF73" s="2">
        <v>28.71</v>
      </c>
      <c r="BG73" s="2">
        <v>24.84</v>
      </c>
      <c r="BH73" s="2">
        <v>27.47</v>
      </c>
      <c r="BI73" s="2">
        <v>25.3</v>
      </c>
      <c r="BJ73" s="2">
        <v>26.7</v>
      </c>
      <c r="BK73" s="2">
        <v>40.5</v>
      </c>
      <c r="BL73" s="2">
        <v>38</v>
      </c>
      <c r="BM73" s="2">
        <v>40.5</v>
      </c>
      <c r="BN73" s="2">
        <v>37.6</v>
      </c>
      <c r="BO73" s="2">
        <v>42.9</v>
      </c>
      <c r="BP73" s="2">
        <v>37.299999999999997</v>
      </c>
      <c r="BQ73" s="2">
        <v>38</v>
      </c>
      <c r="BR73" s="2">
        <v>41.5</v>
      </c>
      <c r="BS73" s="2">
        <v>46.6</v>
      </c>
      <c r="BT73" s="2">
        <v>52.5</v>
      </c>
      <c r="BU73" s="2">
        <v>43.2</v>
      </c>
      <c r="BV73" s="2">
        <v>43.9</v>
      </c>
      <c r="BW73" s="2">
        <v>40.4</v>
      </c>
      <c r="BX73" s="2">
        <v>41</v>
      </c>
      <c r="BY73" s="2">
        <v>44.4</v>
      </c>
      <c r="BZ73" s="2">
        <v>43.2</v>
      </c>
      <c r="CA73" s="2">
        <v>49.7</v>
      </c>
      <c r="CB73" s="2">
        <v>68.099999999999994</v>
      </c>
      <c r="CC73" s="2">
        <v>69.400000000000006</v>
      </c>
      <c r="CD73" s="2">
        <v>68.099999999999994</v>
      </c>
      <c r="CE73" s="2">
        <v>80.099999999999994</v>
      </c>
      <c r="CF73" s="2">
        <v>73.099999999999994</v>
      </c>
      <c r="CG73" s="2">
        <v>70.099999999999994</v>
      </c>
      <c r="CH73" s="2">
        <v>104</v>
      </c>
      <c r="CI73" s="2">
        <v>100</v>
      </c>
      <c r="CJ73" s="2">
        <v>136</v>
      </c>
      <c r="CK73" s="2">
        <v>122</v>
      </c>
      <c r="CL73" s="2">
        <v>136.9</v>
      </c>
      <c r="CM73" s="2">
        <v>143.69999999999999</v>
      </c>
      <c r="CN73" s="2">
        <v>126</v>
      </c>
      <c r="CO73" s="2">
        <v>111.8</v>
      </c>
      <c r="CP73" s="2">
        <v>100</v>
      </c>
      <c r="CQ73" s="2">
        <v>100.5</v>
      </c>
      <c r="CR73" s="2">
        <v>112</v>
      </c>
      <c r="CS73" s="2">
        <v>110.5</v>
      </c>
      <c r="CT73" s="2">
        <v>101</v>
      </c>
      <c r="CU73" s="2">
        <v>131</v>
      </c>
      <c r="CV73" s="2">
        <v>138</v>
      </c>
      <c r="CW73" s="2">
        <v>158</v>
      </c>
      <c r="CX73" s="2">
        <v>179</v>
      </c>
      <c r="CY73" s="2">
        <v>253</v>
      </c>
      <c r="CZ73" s="2">
        <v>190</v>
      </c>
      <c r="DA73" s="2">
        <v>150</v>
      </c>
      <c r="DB73" s="2">
        <v>119</v>
      </c>
      <c r="DC73" s="2">
        <v>99</v>
      </c>
      <c r="DD73" s="2">
        <v>116</v>
      </c>
      <c r="DE73" s="2">
        <v>113.5</v>
      </c>
      <c r="DF73" s="2">
        <v>108.2</v>
      </c>
      <c r="DG73" s="2">
        <v>106.8</v>
      </c>
      <c r="DH73" s="2">
        <v>131.19999999999999</v>
      </c>
      <c r="DI73" s="2">
        <v>139</v>
      </c>
      <c r="DJ73" s="2">
        <v>146.5</v>
      </c>
      <c r="DK73" s="2">
        <v>151.5</v>
      </c>
      <c r="DL73" s="2">
        <v>153</v>
      </c>
      <c r="DM73" s="2">
        <v>154.5</v>
      </c>
      <c r="DN73" s="2">
        <v>140</v>
      </c>
      <c r="DO73" s="2">
        <v>133.5</v>
      </c>
      <c r="DP73" s="2">
        <v>139</v>
      </c>
      <c r="DQ73" s="2">
        <v>146</v>
      </c>
      <c r="DR73" s="2">
        <v>154</v>
      </c>
      <c r="DS73" s="2">
        <v>206.5</v>
      </c>
    </row>
    <row r="74" spans="1:123" x14ac:dyDescent="0.2">
      <c r="A74" t="s">
        <v>144</v>
      </c>
      <c r="B74" t="s">
        <v>145</v>
      </c>
      <c r="C74" s="4">
        <v>131</v>
      </c>
      <c r="D74" s="2">
        <v>146.6</v>
      </c>
      <c r="E74" s="2">
        <v>138</v>
      </c>
      <c r="F74" s="2">
        <v>199.03</v>
      </c>
      <c r="G74" s="2">
        <v>239.66</v>
      </c>
      <c r="H74" s="2">
        <v>200.44</v>
      </c>
      <c r="I74" s="2">
        <v>185.67</v>
      </c>
      <c r="J74" s="2">
        <v>170</v>
      </c>
      <c r="K74" s="2">
        <v>177.12</v>
      </c>
      <c r="L74" s="2">
        <v>175</v>
      </c>
      <c r="M74" s="2">
        <v>179.38</v>
      </c>
      <c r="N74" s="2">
        <v>184.6</v>
      </c>
      <c r="O74" s="2">
        <v>181.3</v>
      </c>
      <c r="P74" s="2">
        <v>177.85</v>
      </c>
      <c r="Q74" s="2">
        <v>168.46</v>
      </c>
      <c r="R74" s="2">
        <v>155.79</v>
      </c>
      <c r="S74" s="2">
        <v>130.05000000000001</v>
      </c>
      <c r="T74" s="2">
        <v>128.97</v>
      </c>
      <c r="U74" s="2">
        <v>125.62</v>
      </c>
      <c r="V74" s="2">
        <v>125.74</v>
      </c>
      <c r="W74" s="2">
        <v>102.32</v>
      </c>
      <c r="X74" s="2">
        <v>89</v>
      </c>
      <c r="Y74" s="2">
        <v>91.61</v>
      </c>
      <c r="Z74" s="2">
        <v>86</v>
      </c>
      <c r="AA74" s="2">
        <v>70</v>
      </c>
      <c r="AB74" s="2">
        <v>74.83</v>
      </c>
      <c r="AC74" s="2">
        <v>75.459999999999994</v>
      </c>
      <c r="AD74" s="2">
        <v>69.84</v>
      </c>
      <c r="AE74" s="2">
        <v>129.86000000000001</v>
      </c>
      <c r="AF74" s="2">
        <v>112.01</v>
      </c>
      <c r="AG74" s="2">
        <v>118.1</v>
      </c>
      <c r="AH74" s="2">
        <v>110.16</v>
      </c>
      <c r="AI74" s="2">
        <v>109.25</v>
      </c>
      <c r="AJ74" s="2">
        <v>123.09</v>
      </c>
      <c r="AK74" s="2">
        <v>114.01</v>
      </c>
      <c r="AL74" s="2">
        <v>147.91</v>
      </c>
      <c r="AM74" s="2">
        <v>152.97999999999999</v>
      </c>
      <c r="AN74" s="2">
        <v>154.5</v>
      </c>
      <c r="AO74" s="2">
        <v>157.13999999999999</v>
      </c>
      <c r="AP74" s="2">
        <v>120.98</v>
      </c>
      <c r="AQ74" s="2">
        <v>91.04</v>
      </c>
      <c r="AR74" s="2">
        <v>96.72</v>
      </c>
      <c r="AS74" s="2">
        <v>93.07</v>
      </c>
      <c r="AT74" s="2">
        <v>91.21</v>
      </c>
      <c r="AU74" s="2">
        <v>91</v>
      </c>
      <c r="AV74" s="2">
        <v>87.39</v>
      </c>
      <c r="AW74" s="2">
        <v>84</v>
      </c>
      <c r="AX74" s="2">
        <v>77.98</v>
      </c>
      <c r="AY74" s="2">
        <v>77.900000000000006</v>
      </c>
      <c r="AZ74" s="2">
        <v>74</v>
      </c>
      <c r="BA74" s="2">
        <v>70.09</v>
      </c>
      <c r="BB74" s="2">
        <v>65.099999999999994</v>
      </c>
      <c r="BC74" s="2">
        <v>57.62</v>
      </c>
      <c r="BD74" s="2">
        <v>61.06</v>
      </c>
      <c r="BE74" s="2">
        <v>66.5</v>
      </c>
      <c r="BF74" s="2">
        <v>64</v>
      </c>
      <c r="BG74" s="2">
        <v>60.99</v>
      </c>
      <c r="BH74" s="2">
        <v>55.43</v>
      </c>
      <c r="BI74" s="2">
        <v>52.6</v>
      </c>
      <c r="BJ74" s="2">
        <v>50</v>
      </c>
      <c r="BK74" s="2">
        <v>42.9</v>
      </c>
      <c r="BL74" s="2">
        <v>44.5</v>
      </c>
      <c r="BM74" s="2">
        <v>50.7</v>
      </c>
      <c r="BN74" s="2">
        <v>42.7</v>
      </c>
      <c r="BO74" s="2">
        <v>47</v>
      </c>
      <c r="BP74" s="2">
        <v>44</v>
      </c>
      <c r="BQ74" s="2">
        <v>42.9</v>
      </c>
      <c r="BR74" s="2">
        <v>46</v>
      </c>
      <c r="BS74" s="2">
        <v>43.9</v>
      </c>
      <c r="BT74" s="2">
        <v>46.9</v>
      </c>
      <c r="BU74" s="2">
        <v>47.6</v>
      </c>
      <c r="BV74" s="2">
        <v>69</v>
      </c>
      <c r="BW74" s="2">
        <v>60</v>
      </c>
      <c r="BX74" s="2">
        <v>56.2</v>
      </c>
      <c r="BY74" s="2">
        <v>63.7</v>
      </c>
      <c r="BZ74" s="2">
        <v>65.8</v>
      </c>
      <c r="CA74" s="2">
        <v>76.5</v>
      </c>
      <c r="CB74" s="2">
        <v>75.400000000000006</v>
      </c>
      <c r="CC74" s="2">
        <v>74.8</v>
      </c>
      <c r="CD74" s="2">
        <v>75.2</v>
      </c>
      <c r="CE74" s="2">
        <v>75.3</v>
      </c>
      <c r="CF74" s="2">
        <v>74.400000000000006</v>
      </c>
      <c r="CG74" s="2">
        <v>74.7</v>
      </c>
      <c r="CH74" s="2">
        <v>77.900000000000006</v>
      </c>
      <c r="CI74" s="2">
        <v>87</v>
      </c>
      <c r="CJ74" s="2">
        <v>91.8</v>
      </c>
      <c r="CK74" s="2">
        <v>85.9</v>
      </c>
      <c r="CL74" s="2">
        <v>89.1</v>
      </c>
      <c r="CM74" s="2">
        <v>80</v>
      </c>
      <c r="CN74" s="2">
        <v>78.900000000000006</v>
      </c>
      <c r="CO74" s="2">
        <v>73.099999999999994</v>
      </c>
      <c r="CP74" s="2">
        <v>73.400000000000006</v>
      </c>
      <c r="CQ74" s="2">
        <v>71</v>
      </c>
      <c r="CR74" s="2">
        <v>75</v>
      </c>
      <c r="CS74" s="2">
        <v>78.400000000000006</v>
      </c>
      <c r="CT74" s="2">
        <v>78.3</v>
      </c>
      <c r="CU74" s="2">
        <v>78.400000000000006</v>
      </c>
      <c r="CV74" s="2">
        <v>75</v>
      </c>
      <c r="CW74" s="2">
        <v>74</v>
      </c>
      <c r="CX74" s="2">
        <v>71.900000000000006</v>
      </c>
      <c r="CY74" s="2">
        <v>65.599999999999994</v>
      </c>
      <c r="CZ74" s="2">
        <v>65</v>
      </c>
      <c r="DA74" s="2">
        <v>59.4</v>
      </c>
      <c r="DB74" s="2">
        <v>60</v>
      </c>
      <c r="DC74" s="2">
        <v>56.4</v>
      </c>
      <c r="DD74" s="2">
        <v>54.6</v>
      </c>
      <c r="DE74" s="2">
        <v>51</v>
      </c>
      <c r="DF74" s="2">
        <v>55.8</v>
      </c>
      <c r="DG74" s="2">
        <v>48.8</v>
      </c>
      <c r="DH74" s="2">
        <v>66</v>
      </c>
      <c r="DI74" s="2">
        <v>58.6</v>
      </c>
      <c r="DJ74" s="2">
        <v>67</v>
      </c>
      <c r="DK74" s="2">
        <v>68.8</v>
      </c>
      <c r="DL74" s="2">
        <v>63.3</v>
      </c>
      <c r="DM74" s="2">
        <v>65.8</v>
      </c>
      <c r="DN74" s="2">
        <v>60.8</v>
      </c>
      <c r="DO74" s="2">
        <v>60.1</v>
      </c>
      <c r="DP74" s="2">
        <v>62</v>
      </c>
      <c r="DQ74" s="2">
        <v>60.8</v>
      </c>
      <c r="DR74" s="2">
        <v>62</v>
      </c>
      <c r="DS74" s="2">
        <v>63.6</v>
      </c>
    </row>
    <row r="75" spans="1:123" x14ac:dyDescent="0.2">
      <c r="A75" t="s">
        <v>146</v>
      </c>
      <c r="B75" t="s">
        <v>147</v>
      </c>
      <c r="C75" s="4">
        <v>3.6390000000000002</v>
      </c>
      <c r="D75" s="2">
        <v>3.605</v>
      </c>
      <c r="E75" s="2">
        <v>3.548</v>
      </c>
      <c r="F75" s="2">
        <v>3.1349999999999998</v>
      </c>
      <c r="G75" s="2">
        <v>3.1589999999999998</v>
      </c>
      <c r="H75" s="2">
        <v>3.1080000000000001</v>
      </c>
      <c r="I75" s="2">
        <v>3.1110000000000002</v>
      </c>
      <c r="J75" s="2">
        <v>3.9340000000000002</v>
      </c>
      <c r="K75" s="2">
        <v>4.42</v>
      </c>
      <c r="L75" s="2">
        <v>7.5110000000000001</v>
      </c>
      <c r="M75" s="2">
        <v>5.8769999999999998</v>
      </c>
      <c r="N75" s="2">
        <v>8.9990000000000006</v>
      </c>
      <c r="O75" s="2">
        <v>7.2990000000000004</v>
      </c>
      <c r="P75" s="2">
        <v>7.85</v>
      </c>
      <c r="Q75" s="2">
        <v>8.6739999999999995</v>
      </c>
      <c r="R75" s="2">
        <v>8.5050000000000008</v>
      </c>
      <c r="S75" s="2">
        <v>8.7460000000000004</v>
      </c>
      <c r="T75" s="2">
        <v>7.0529999999999999</v>
      </c>
      <c r="U75" s="2">
        <v>7.15</v>
      </c>
      <c r="V75" s="2">
        <v>7.298</v>
      </c>
      <c r="W75" s="2">
        <v>6.7379999999999995</v>
      </c>
      <c r="X75" s="2">
        <v>5.9980000000000002</v>
      </c>
      <c r="Y75" s="2">
        <v>5.9</v>
      </c>
      <c r="Z75" s="2">
        <v>5.2450000000000001</v>
      </c>
      <c r="AA75" s="2">
        <v>3.9</v>
      </c>
      <c r="AB75" s="2">
        <v>4.9329999999999998</v>
      </c>
      <c r="AC75" s="2">
        <v>5.14</v>
      </c>
      <c r="AD75" s="2">
        <v>4.88</v>
      </c>
      <c r="AE75" s="2">
        <v>4.3250000000000002</v>
      </c>
      <c r="AF75" s="2">
        <v>3.7</v>
      </c>
      <c r="AG75" s="2">
        <v>3.7919999999999998</v>
      </c>
      <c r="AH75" s="2">
        <v>3.403</v>
      </c>
      <c r="AI75" s="2">
        <v>3.8879999999999999</v>
      </c>
      <c r="AJ75" s="2">
        <v>3.8159999999999998</v>
      </c>
      <c r="AK75" s="2">
        <v>3.6520000000000001</v>
      </c>
      <c r="AL75" s="2">
        <v>3.2610000000000001</v>
      </c>
      <c r="AM75" s="2">
        <v>3.4279999999999999</v>
      </c>
      <c r="AN75" s="2">
        <v>3.629</v>
      </c>
      <c r="AO75" s="2">
        <v>3.351</v>
      </c>
      <c r="AP75" s="2">
        <v>1.9</v>
      </c>
      <c r="AQ75" s="2">
        <v>2.585</v>
      </c>
      <c r="AR75" s="2">
        <v>2.0129999999999999</v>
      </c>
      <c r="AS75" s="2">
        <v>2.2560000000000002</v>
      </c>
      <c r="AT75" s="2">
        <v>1.986</v>
      </c>
      <c r="AU75" s="2">
        <v>1.907</v>
      </c>
      <c r="AV75" s="2">
        <v>2.298</v>
      </c>
      <c r="AW75" s="2">
        <v>2.2450000000000001</v>
      </c>
      <c r="AX75" s="2">
        <v>1.9359999999999999</v>
      </c>
      <c r="AY75" s="2">
        <v>2.2000000000000002</v>
      </c>
      <c r="AZ75" s="2">
        <v>2</v>
      </c>
      <c r="BA75" s="2">
        <v>2</v>
      </c>
      <c r="BB75" s="2">
        <v>2.0990000000000002</v>
      </c>
      <c r="BC75" s="2">
        <v>2.0920000000000001</v>
      </c>
      <c r="BD75" s="2">
        <v>1.6560000000000001</v>
      </c>
      <c r="BE75" s="2">
        <v>1.764</v>
      </c>
      <c r="BF75" s="2">
        <v>1.6019999999999999</v>
      </c>
      <c r="BG75" s="2">
        <v>1.6</v>
      </c>
      <c r="BH75" s="2">
        <v>1.597</v>
      </c>
      <c r="BI75" s="2">
        <v>1.55</v>
      </c>
      <c r="BJ75" s="2">
        <v>1.65</v>
      </c>
      <c r="BK75" s="2">
        <v>1.3</v>
      </c>
      <c r="BL75" s="2">
        <v>1.4</v>
      </c>
      <c r="BM75" s="2">
        <v>1.4</v>
      </c>
      <c r="BN75" s="2">
        <v>1.26</v>
      </c>
      <c r="BO75" s="2">
        <v>1.4</v>
      </c>
      <c r="BP75" s="2">
        <v>1.34</v>
      </c>
      <c r="BQ75" s="2">
        <v>1.23</v>
      </c>
      <c r="BR75" s="2">
        <v>1.85</v>
      </c>
      <c r="BS75" s="2">
        <v>1.92</v>
      </c>
      <c r="BT75" s="2">
        <v>2.74</v>
      </c>
      <c r="BU75" s="2">
        <v>2.35</v>
      </c>
      <c r="BV75" s="2">
        <v>2.57</v>
      </c>
      <c r="BW75" s="2">
        <v>2.83</v>
      </c>
      <c r="BX75" s="2">
        <v>2.48</v>
      </c>
      <c r="BY75" s="2">
        <v>3.05</v>
      </c>
      <c r="BZ75" s="2">
        <v>2.77</v>
      </c>
      <c r="CA75" s="2">
        <v>2.4500000000000002</v>
      </c>
      <c r="CB75" s="2">
        <v>2.46</v>
      </c>
      <c r="CC75" s="2">
        <v>2.2200000000000002</v>
      </c>
      <c r="CD75" s="2">
        <v>2.23</v>
      </c>
      <c r="CE75" s="2">
        <v>2.2599999999999998</v>
      </c>
      <c r="CF75" s="2">
        <v>2.16</v>
      </c>
      <c r="CG75" s="2">
        <v>2.2000000000000002</v>
      </c>
      <c r="CH75" s="2">
        <v>2.1800000000000002</v>
      </c>
      <c r="CI75" s="2">
        <v>2.19</v>
      </c>
      <c r="CJ75" s="2">
        <v>2.95</v>
      </c>
      <c r="CK75" s="2">
        <v>2.67</v>
      </c>
      <c r="CL75" s="2">
        <v>2.73</v>
      </c>
      <c r="CM75" s="2">
        <v>2.79</v>
      </c>
      <c r="CN75" s="2">
        <v>2.6</v>
      </c>
      <c r="CO75" s="2">
        <v>2.5499999999999998</v>
      </c>
      <c r="CP75" s="2">
        <v>2.69</v>
      </c>
      <c r="CQ75" s="2">
        <v>2.69</v>
      </c>
      <c r="CR75" s="2">
        <v>3</v>
      </c>
      <c r="CS75" s="2">
        <v>3.3</v>
      </c>
      <c r="CT75" s="2">
        <v>3.31</v>
      </c>
      <c r="CU75" s="2">
        <v>3.23</v>
      </c>
      <c r="CV75" s="2">
        <v>3.4699999999999998</v>
      </c>
      <c r="CW75" s="2">
        <v>3.44</v>
      </c>
      <c r="CX75" s="2">
        <v>3.35</v>
      </c>
      <c r="CY75" s="2">
        <v>3.22</v>
      </c>
      <c r="CZ75" s="2">
        <v>3.65</v>
      </c>
      <c r="DA75" s="2">
        <v>3.21</v>
      </c>
      <c r="DB75" s="2">
        <v>3.11</v>
      </c>
      <c r="DC75" s="2">
        <v>3.12</v>
      </c>
      <c r="DD75" s="2">
        <v>3.04</v>
      </c>
      <c r="DE75" s="2">
        <v>3.15</v>
      </c>
      <c r="DF75" s="2">
        <v>3.12</v>
      </c>
      <c r="DG75" s="2">
        <v>3.04</v>
      </c>
      <c r="DH75" s="2">
        <v>3.2</v>
      </c>
      <c r="DI75" s="2">
        <v>3.34</v>
      </c>
      <c r="DJ75" s="2">
        <v>3.7199999999999998</v>
      </c>
      <c r="DK75" s="2">
        <v>4.22</v>
      </c>
      <c r="DL75" s="2">
        <v>4.25</v>
      </c>
      <c r="DM75" s="2">
        <v>4.45</v>
      </c>
      <c r="DN75" s="2">
        <v>4.12</v>
      </c>
      <c r="DO75" s="2">
        <v>3.95</v>
      </c>
      <c r="DP75" s="2">
        <v>4.2</v>
      </c>
      <c r="DQ75" s="2">
        <v>3.96</v>
      </c>
      <c r="DR75" s="2">
        <v>4.1100000000000003</v>
      </c>
      <c r="DS75" s="2">
        <v>4.6899999999999995</v>
      </c>
    </row>
    <row r="76" spans="1:123" x14ac:dyDescent="0.2">
      <c r="A76" t="s">
        <v>148</v>
      </c>
      <c r="B76" t="s">
        <v>149</v>
      </c>
      <c r="C76" s="4">
        <v>115.94</v>
      </c>
      <c r="D76" s="2">
        <v>150.78</v>
      </c>
      <c r="E76" s="2">
        <v>159.29</v>
      </c>
      <c r="F76" s="2">
        <v>158.75</v>
      </c>
      <c r="G76" s="2">
        <v>167.67</v>
      </c>
      <c r="H76" s="2">
        <v>147.9</v>
      </c>
      <c r="I76" s="2">
        <v>188.96</v>
      </c>
      <c r="J76" s="2">
        <v>201</v>
      </c>
      <c r="K76" s="2">
        <v>196.05</v>
      </c>
      <c r="L76" s="2">
        <v>195.88</v>
      </c>
      <c r="M76" s="2">
        <v>237.48</v>
      </c>
      <c r="N76" s="2">
        <v>257.19</v>
      </c>
      <c r="O76" s="2">
        <v>266.75</v>
      </c>
      <c r="P76" s="2">
        <v>274</v>
      </c>
      <c r="Q76" s="2">
        <v>272.98</v>
      </c>
      <c r="R76" s="2">
        <v>272</v>
      </c>
      <c r="S76" s="2">
        <v>263.94</v>
      </c>
      <c r="T76" s="2">
        <v>255.36</v>
      </c>
      <c r="U76" s="2">
        <v>250</v>
      </c>
      <c r="V76" s="2">
        <v>267.98</v>
      </c>
      <c r="W76" s="2">
        <v>219.93</v>
      </c>
      <c r="X76" s="2">
        <v>213.25</v>
      </c>
      <c r="Y76" s="2">
        <v>224.55</v>
      </c>
      <c r="Z76" s="2">
        <v>208.52</v>
      </c>
      <c r="AA76" s="2">
        <v>181.35</v>
      </c>
      <c r="AB76" s="2">
        <v>217.34</v>
      </c>
      <c r="AC76" s="2">
        <v>252.36</v>
      </c>
      <c r="AD76" s="2">
        <v>249.04</v>
      </c>
      <c r="AE76" s="2">
        <v>264.29000000000002</v>
      </c>
      <c r="AF76" s="2">
        <v>218.75</v>
      </c>
      <c r="AG76" s="2">
        <v>222.06</v>
      </c>
      <c r="AH76" s="2">
        <v>265.82</v>
      </c>
      <c r="AI76" s="2">
        <v>285.01</v>
      </c>
      <c r="AJ76" s="2">
        <v>259.13</v>
      </c>
      <c r="AK76" s="2">
        <v>246.8</v>
      </c>
      <c r="AL76" s="2">
        <v>217.99</v>
      </c>
      <c r="AM76" s="2">
        <v>240.27</v>
      </c>
      <c r="AN76" s="2">
        <v>265.02</v>
      </c>
      <c r="AO76" s="2">
        <v>259.36</v>
      </c>
      <c r="AP76" s="2">
        <v>246.84</v>
      </c>
      <c r="AQ76" s="2">
        <v>245.63</v>
      </c>
      <c r="AR76" s="2">
        <v>244.65</v>
      </c>
      <c r="AS76" s="2">
        <v>237.84</v>
      </c>
      <c r="AT76" s="2">
        <v>265.66000000000003</v>
      </c>
      <c r="AU76" s="2">
        <v>266.86</v>
      </c>
      <c r="AV76" s="2">
        <v>273</v>
      </c>
      <c r="AW76" s="2">
        <v>273.60000000000002</v>
      </c>
      <c r="AX76" s="2">
        <v>300</v>
      </c>
      <c r="AY76" s="2">
        <v>299</v>
      </c>
      <c r="AZ76" s="2">
        <v>232.23</v>
      </c>
      <c r="BA76" s="2">
        <v>238</v>
      </c>
      <c r="BB76" s="2">
        <v>213.27</v>
      </c>
      <c r="BC76" s="2">
        <v>217.75</v>
      </c>
      <c r="BD76" s="2">
        <v>255</v>
      </c>
      <c r="BE76" s="2">
        <v>269.92</v>
      </c>
      <c r="BF76" s="2">
        <v>227.72</v>
      </c>
      <c r="BG76" s="2">
        <v>190.3</v>
      </c>
      <c r="BH76" s="2">
        <v>201</v>
      </c>
      <c r="BI76" s="2">
        <v>211.9</v>
      </c>
      <c r="BJ76" s="2">
        <v>214</v>
      </c>
      <c r="BK76" s="2">
        <v>123.4</v>
      </c>
      <c r="BL76" s="2">
        <v>139.6</v>
      </c>
      <c r="BM76" s="2">
        <v>166.6</v>
      </c>
      <c r="BN76" s="2">
        <v>193</v>
      </c>
      <c r="BO76" s="2">
        <v>208</v>
      </c>
      <c r="BP76" s="2">
        <v>202</v>
      </c>
      <c r="BQ76" s="2">
        <v>188.3</v>
      </c>
      <c r="BR76" s="2">
        <v>195</v>
      </c>
      <c r="BS76" s="2">
        <v>210</v>
      </c>
      <c r="BT76" s="2">
        <v>205.5</v>
      </c>
      <c r="BU76" s="2">
        <v>227.7</v>
      </c>
      <c r="BV76" s="2">
        <v>243.4</v>
      </c>
      <c r="BW76" s="2">
        <v>268.5</v>
      </c>
      <c r="BX76" s="2">
        <v>259.89999999999998</v>
      </c>
      <c r="BY76" s="2">
        <v>241.9</v>
      </c>
      <c r="BZ76" s="2">
        <v>266.39999999999998</v>
      </c>
      <c r="CA76" s="2">
        <v>299</v>
      </c>
      <c r="CB76" s="2">
        <v>292</v>
      </c>
      <c r="CC76" s="2">
        <v>301.7</v>
      </c>
      <c r="CD76" s="2">
        <v>321.5</v>
      </c>
      <c r="CE76" s="2">
        <v>346.3</v>
      </c>
      <c r="CF76" s="2">
        <v>343.4</v>
      </c>
      <c r="CG76" s="2">
        <v>339.7</v>
      </c>
      <c r="CH76" s="2">
        <v>373</v>
      </c>
      <c r="CI76" s="2">
        <v>387.5</v>
      </c>
      <c r="CJ76" s="2">
        <v>385</v>
      </c>
      <c r="CK76" s="2">
        <v>373.8</v>
      </c>
      <c r="CL76" s="2">
        <v>375.4</v>
      </c>
      <c r="CM76" s="2">
        <v>381.8</v>
      </c>
      <c r="CN76" s="2">
        <v>387</v>
      </c>
      <c r="CO76" s="2">
        <v>392.4</v>
      </c>
      <c r="CP76" s="2">
        <v>407.1</v>
      </c>
      <c r="CQ76" s="2">
        <v>419.8</v>
      </c>
      <c r="CR76" s="2">
        <v>416.1</v>
      </c>
      <c r="CS76" s="2">
        <v>422.9</v>
      </c>
      <c r="CT76" s="2">
        <v>390.6</v>
      </c>
      <c r="CU76" s="2">
        <v>415</v>
      </c>
      <c r="CV76" s="2">
        <v>400.5</v>
      </c>
      <c r="CW76" s="2">
        <v>416</v>
      </c>
      <c r="CX76" s="2">
        <v>406.5</v>
      </c>
      <c r="CY76" s="2">
        <v>406.5</v>
      </c>
      <c r="CZ76" s="2">
        <v>407.8</v>
      </c>
      <c r="DA76" s="2">
        <v>404.8</v>
      </c>
      <c r="DB76" s="2">
        <v>378</v>
      </c>
      <c r="DC76" s="2">
        <v>433</v>
      </c>
      <c r="DD76" s="2">
        <v>409.5</v>
      </c>
      <c r="DE76" s="2">
        <v>398.5</v>
      </c>
      <c r="DF76" s="2">
        <v>418.2</v>
      </c>
      <c r="DG76" s="2">
        <v>410</v>
      </c>
      <c r="DH76" s="2">
        <v>400.6</v>
      </c>
      <c r="DI76" s="2">
        <v>412</v>
      </c>
      <c r="DJ76" s="2">
        <v>408.5</v>
      </c>
      <c r="DK76" s="2">
        <v>422</v>
      </c>
      <c r="DL76" s="2">
        <v>424.4</v>
      </c>
      <c r="DM76" s="2">
        <v>426.9</v>
      </c>
      <c r="DN76" s="2">
        <v>429</v>
      </c>
      <c r="DO76" s="2">
        <v>463.5</v>
      </c>
      <c r="DP76" s="2">
        <v>422</v>
      </c>
      <c r="DQ76" s="2">
        <v>425.4</v>
      </c>
      <c r="DR76" s="2">
        <v>493.3</v>
      </c>
      <c r="DS76" s="2">
        <v>518.6</v>
      </c>
    </row>
    <row r="77" spans="1:123" x14ac:dyDescent="0.2">
      <c r="A77" t="s">
        <v>150</v>
      </c>
      <c r="B77" t="s">
        <v>151</v>
      </c>
      <c r="C77" s="4">
        <v>19.989999999999998</v>
      </c>
      <c r="D77" s="2">
        <v>19.78</v>
      </c>
      <c r="E77" s="2">
        <v>17.96</v>
      </c>
      <c r="F77" s="2">
        <v>19.100000000000001</v>
      </c>
      <c r="G77" s="2">
        <v>21.01</v>
      </c>
      <c r="H77" s="2">
        <v>18.489999999999998</v>
      </c>
      <c r="I77" s="2">
        <v>18.5</v>
      </c>
      <c r="J77" s="2">
        <v>22.8</v>
      </c>
      <c r="K77" s="2">
        <v>20.47</v>
      </c>
      <c r="L77" s="2">
        <v>21.79</v>
      </c>
      <c r="M77" s="2">
        <v>24.67</v>
      </c>
      <c r="N77" s="2">
        <v>25.06</v>
      </c>
      <c r="O77" s="2">
        <v>71.09</v>
      </c>
      <c r="P77" s="2">
        <v>55.95</v>
      </c>
      <c r="Q77" s="2">
        <v>47.28</v>
      </c>
      <c r="R77" s="2">
        <v>47.436999999999998</v>
      </c>
      <c r="S77" s="2">
        <v>47.304000000000002</v>
      </c>
      <c r="T77" s="2">
        <v>39.701000000000001</v>
      </c>
      <c r="U77" s="2">
        <v>39.9</v>
      </c>
      <c r="V77" s="2">
        <v>39.856999999999999</v>
      </c>
      <c r="W77" s="2">
        <v>33</v>
      </c>
      <c r="X77" s="2">
        <v>25.1</v>
      </c>
      <c r="Y77" s="2">
        <v>33.000999999999998</v>
      </c>
      <c r="Z77" s="2">
        <v>30.972000000000001</v>
      </c>
      <c r="AA77" s="2">
        <v>30.17</v>
      </c>
      <c r="AB77" s="2">
        <v>27.57</v>
      </c>
      <c r="AC77" s="2">
        <v>29.9</v>
      </c>
      <c r="AD77" s="2">
        <v>29.148</v>
      </c>
      <c r="AE77" s="2">
        <v>27.100999999999999</v>
      </c>
      <c r="AF77" s="2">
        <v>22.332000000000001</v>
      </c>
      <c r="AG77" s="2">
        <v>21.498999999999999</v>
      </c>
      <c r="AH77" s="2">
        <v>19.11</v>
      </c>
      <c r="AI77" s="2">
        <v>17.7</v>
      </c>
      <c r="AJ77" s="2">
        <v>17.728000000000002</v>
      </c>
      <c r="AK77" s="2">
        <v>17.498999999999999</v>
      </c>
      <c r="AL77" s="2">
        <v>16.498999999999999</v>
      </c>
      <c r="AM77" s="2">
        <v>19.21</v>
      </c>
      <c r="AN77" s="2">
        <v>22.48</v>
      </c>
      <c r="AO77" s="2">
        <v>19.8</v>
      </c>
      <c r="AP77" s="2">
        <v>19.37</v>
      </c>
      <c r="AQ77" s="2">
        <v>15.6</v>
      </c>
      <c r="AR77" s="2">
        <v>15.688000000000001</v>
      </c>
      <c r="AS77" s="2">
        <v>15</v>
      </c>
      <c r="AT77" s="2">
        <v>15.409000000000001</v>
      </c>
      <c r="AU77" s="2">
        <v>14.361000000000001</v>
      </c>
      <c r="AV77" s="2">
        <v>13.917999999999999</v>
      </c>
      <c r="AW77" s="2">
        <v>13.9</v>
      </c>
      <c r="AX77" s="2">
        <v>14.2</v>
      </c>
      <c r="AY77" s="2">
        <v>15.988</v>
      </c>
      <c r="AZ77" s="2">
        <v>10.600999999999999</v>
      </c>
      <c r="BA77" s="2">
        <v>10.102</v>
      </c>
      <c r="BB77" s="2">
        <v>12</v>
      </c>
      <c r="BC77" s="2">
        <v>11.006</v>
      </c>
      <c r="BD77" s="2">
        <v>11.000999999999999</v>
      </c>
      <c r="BE77" s="2">
        <v>10.65</v>
      </c>
      <c r="BF77" s="2">
        <v>11.4</v>
      </c>
      <c r="BG77" s="2">
        <v>11.02</v>
      </c>
      <c r="BH77" s="2">
        <v>11.3</v>
      </c>
      <c r="BI77" s="2">
        <v>11.1</v>
      </c>
      <c r="BJ77" s="2">
        <v>10.55</v>
      </c>
      <c r="BK77" s="2">
        <v>12.5</v>
      </c>
      <c r="BL77" s="2">
        <v>14.25</v>
      </c>
      <c r="BM77" s="2">
        <v>13.55</v>
      </c>
      <c r="BN77" s="2">
        <v>14.5</v>
      </c>
      <c r="BO77" s="2">
        <v>18</v>
      </c>
      <c r="BP77" s="2">
        <v>13.8</v>
      </c>
      <c r="BQ77" s="2">
        <v>17</v>
      </c>
      <c r="BR77" s="2">
        <v>19.7</v>
      </c>
      <c r="BS77" s="2">
        <v>22.05</v>
      </c>
      <c r="BT77" s="2">
        <v>22.35</v>
      </c>
      <c r="BU77" s="2">
        <v>21.45</v>
      </c>
      <c r="BV77" s="2">
        <v>23</v>
      </c>
      <c r="BW77" s="2">
        <v>22.1</v>
      </c>
      <c r="BX77" s="2">
        <v>18.45</v>
      </c>
      <c r="BY77" s="2">
        <v>17.2</v>
      </c>
      <c r="BZ77" s="2">
        <v>19.7</v>
      </c>
      <c r="CA77" s="2">
        <v>22.7</v>
      </c>
      <c r="CB77" s="2">
        <v>21.95</v>
      </c>
      <c r="CC77" s="2">
        <v>20.7</v>
      </c>
      <c r="CD77" s="2">
        <v>21.75</v>
      </c>
      <c r="CE77" s="2">
        <v>20.75</v>
      </c>
      <c r="CF77" s="2">
        <v>20.05</v>
      </c>
      <c r="CG77" s="2">
        <v>23.2</v>
      </c>
      <c r="CH77" s="2">
        <v>24.45</v>
      </c>
      <c r="CI77" s="2">
        <v>24.95</v>
      </c>
      <c r="CJ77" s="2">
        <v>24.6</v>
      </c>
      <c r="CK77" s="2">
        <v>19.8</v>
      </c>
      <c r="CL77" s="2">
        <v>19.8</v>
      </c>
      <c r="CM77" s="2">
        <v>20.9</v>
      </c>
      <c r="CN77" s="2">
        <v>19.600000000000001</v>
      </c>
      <c r="CO77" s="2">
        <v>18.3</v>
      </c>
      <c r="CP77" s="2">
        <v>17.5</v>
      </c>
      <c r="CQ77" s="2">
        <v>21.4</v>
      </c>
      <c r="CR77" s="2">
        <v>22.2</v>
      </c>
      <c r="CS77" s="2">
        <v>25.2</v>
      </c>
      <c r="CT77" s="2">
        <v>19.7</v>
      </c>
      <c r="CU77" s="2">
        <v>18.2</v>
      </c>
      <c r="CV77" s="2">
        <v>17.5</v>
      </c>
      <c r="CW77" s="2">
        <v>17.600000000000001</v>
      </c>
      <c r="CX77" s="2">
        <v>16.600000000000001</v>
      </c>
      <c r="CY77" s="2">
        <v>16.5</v>
      </c>
      <c r="CZ77" s="2">
        <v>15.5</v>
      </c>
      <c r="DA77" s="2">
        <v>16.399999999999999</v>
      </c>
      <c r="DB77" s="2">
        <v>16.5</v>
      </c>
      <c r="DC77" s="2">
        <v>17.100000000000001</v>
      </c>
      <c r="DD77" s="2">
        <v>17.5</v>
      </c>
      <c r="DE77" s="2">
        <v>17.100000000000001</v>
      </c>
      <c r="DF77" s="2">
        <v>16.399999999999999</v>
      </c>
      <c r="DG77" s="2">
        <v>16.899999999999999</v>
      </c>
      <c r="DH77" s="2">
        <v>17.5</v>
      </c>
      <c r="DI77" s="2">
        <v>16.149999999999999</v>
      </c>
      <c r="DJ77" s="2">
        <v>14.7</v>
      </c>
      <c r="DK77" s="2">
        <v>20.8</v>
      </c>
      <c r="DL77" s="2">
        <v>20.05</v>
      </c>
      <c r="DM77" s="2">
        <v>16.600000000000001</v>
      </c>
      <c r="DN77" s="2">
        <v>18.05</v>
      </c>
      <c r="DO77" s="2">
        <v>19.25</v>
      </c>
      <c r="DP77" s="2">
        <v>17.5</v>
      </c>
      <c r="DQ77" s="2">
        <v>17.05</v>
      </c>
      <c r="DR77" s="2">
        <v>17.45</v>
      </c>
      <c r="DS77" s="2">
        <v>17.600000000000001</v>
      </c>
    </row>
    <row r="78" spans="1:123" x14ac:dyDescent="0.2">
      <c r="A78" t="s">
        <v>152</v>
      </c>
      <c r="B78" t="s">
        <v>153</v>
      </c>
      <c r="C78" s="4">
        <v>4239.78</v>
      </c>
      <c r="D78" s="2">
        <v>4720.74</v>
      </c>
      <c r="E78" s="2">
        <v>4594.7700000000004</v>
      </c>
      <c r="F78" s="2">
        <v>5431.41</v>
      </c>
      <c r="G78" s="2">
        <v>5642.59</v>
      </c>
      <c r="H78" s="2">
        <v>5018.63</v>
      </c>
      <c r="I78" s="2">
        <v>4527.22</v>
      </c>
      <c r="J78" s="2">
        <v>4976.41</v>
      </c>
      <c r="K78" s="2">
        <v>5192.92</v>
      </c>
      <c r="L78" s="2">
        <v>5197.26</v>
      </c>
      <c r="M78" s="2">
        <v>5583.65</v>
      </c>
      <c r="N78" s="2">
        <v>6067.96</v>
      </c>
      <c r="O78" s="2">
        <v>7169.42</v>
      </c>
      <c r="P78" s="2">
        <v>7484.03</v>
      </c>
      <c r="Q78" s="2">
        <v>7007.94</v>
      </c>
      <c r="R78" s="2">
        <v>7468</v>
      </c>
      <c r="S78" s="2">
        <v>7643</v>
      </c>
      <c r="T78" s="2">
        <v>7023</v>
      </c>
      <c r="U78" s="2">
        <v>7297</v>
      </c>
      <c r="V78" s="2">
        <v>7407</v>
      </c>
      <c r="W78" s="2">
        <v>7216</v>
      </c>
      <c r="X78" s="2">
        <v>6991</v>
      </c>
      <c r="Y78" s="2">
        <v>5966</v>
      </c>
      <c r="Z78" s="2">
        <v>5444</v>
      </c>
      <c r="AA78" s="2">
        <v>4943</v>
      </c>
      <c r="AB78" s="2">
        <v>5833</v>
      </c>
      <c r="AC78" s="2">
        <v>5777</v>
      </c>
      <c r="AD78" s="2">
        <v>5400</v>
      </c>
      <c r="AE78" s="2">
        <v>5201</v>
      </c>
      <c r="AF78" s="2">
        <v>4924</v>
      </c>
      <c r="AG78" s="2">
        <v>5383</v>
      </c>
      <c r="AH78" s="2">
        <v>5004</v>
      </c>
      <c r="AI78" s="2">
        <v>4773</v>
      </c>
      <c r="AJ78" s="2">
        <v>4952</v>
      </c>
      <c r="AK78" s="2">
        <v>4828</v>
      </c>
      <c r="AL78" s="2">
        <v>4823</v>
      </c>
      <c r="AM78" s="2">
        <v>5606</v>
      </c>
      <c r="AN78" s="2">
        <v>5981</v>
      </c>
      <c r="AO78" s="2">
        <v>5416</v>
      </c>
      <c r="AP78" s="2">
        <v>5246</v>
      </c>
      <c r="AQ78" s="2">
        <v>5152</v>
      </c>
      <c r="AR78" s="2">
        <v>4640</v>
      </c>
      <c r="AS78" s="2">
        <v>4747</v>
      </c>
      <c r="AT78" s="2">
        <v>4440</v>
      </c>
      <c r="AU78" s="2">
        <v>4367</v>
      </c>
      <c r="AV78" s="2">
        <v>4670</v>
      </c>
      <c r="AW78" s="2">
        <v>4880</v>
      </c>
      <c r="AX78" s="2">
        <v>4985</v>
      </c>
      <c r="AY78" s="2">
        <v>5400</v>
      </c>
      <c r="AZ78" s="2">
        <v>5380</v>
      </c>
      <c r="BA78" s="2">
        <v>5989</v>
      </c>
      <c r="BB78" s="2">
        <v>5865</v>
      </c>
      <c r="BC78" s="2">
        <v>6405</v>
      </c>
      <c r="BD78" s="2">
        <v>6656</v>
      </c>
      <c r="BE78" s="2">
        <v>6719</v>
      </c>
      <c r="BF78" s="2">
        <v>7060</v>
      </c>
      <c r="BG78" s="2">
        <v>7230</v>
      </c>
      <c r="BH78" s="2">
        <v>7320</v>
      </c>
      <c r="BI78" s="2">
        <v>8033</v>
      </c>
      <c r="BJ78" s="2">
        <v>8820</v>
      </c>
      <c r="BK78" s="2">
        <v>8080</v>
      </c>
      <c r="BL78" s="2">
        <v>11610</v>
      </c>
      <c r="BM78" s="2">
        <v>11182</v>
      </c>
      <c r="BN78" s="2">
        <v>10399</v>
      </c>
      <c r="BO78" s="2">
        <v>9640</v>
      </c>
      <c r="BP78" s="2">
        <v>9005</v>
      </c>
      <c r="BQ78" s="2">
        <v>9500</v>
      </c>
      <c r="BR78" s="2">
        <v>9427</v>
      </c>
      <c r="BS78" s="2">
        <v>10569</v>
      </c>
      <c r="BT78" s="2">
        <v>9500</v>
      </c>
      <c r="BU78" s="2">
        <v>9487</v>
      </c>
      <c r="BV78" s="2">
        <v>8920</v>
      </c>
      <c r="BW78" s="2">
        <v>9150</v>
      </c>
      <c r="BX78" s="2">
        <v>8850</v>
      </c>
      <c r="BY78" s="2">
        <v>9142</v>
      </c>
      <c r="BZ78" s="2">
        <v>8700</v>
      </c>
      <c r="CA78" s="2">
        <v>9409</v>
      </c>
      <c r="CB78" s="2">
        <v>8990</v>
      </c>
      <c r="CC78" s="2">
        <v>8540</v>
      </c>
      <c r="CD78" s="2">
        <v>9444</v>
      </c>
      <c r="CE78" s="2">
        <v>9571</v>
      </c>
      <c r="CF78" s="2">
        <v>9812</v>
      </c>
      <c r="CG78" s="2">
        <v>9344</v>
      </c>
      <c r="CH78" s="2">
        <v>10371</v>
      </c>
      <c r="CI78" s="2">
        <v>10122</v>
      </c>
      <c r="CJ78" s="2">
        <v>9629</v>
      </c>
      <c r="CK78" s="2">
        <v>9311</v>
      </c>
      <c r="CL78" s="2">
        <v>8929</v>
      </c>
      <c r="CM78" s="2">
        <v>8747</v>
      </c>
      <c r="CN78" s="2">
        <v>7902</v>
      </c>
      <c r="CO78" s="2">
        <v>8068</v>
      </c>
      <c r="CP78" s="2">
        <v>8930</v>
      </c>
      <c r="CQ78" s="2">
        <v>9790</v>
      </c>
      <c r="CR78" s="2">
        <v>9920</v>
      </c>
      <c r="CS78" s="2">
        <v>10592</v>
      </c>
      <c r="CT78" s="2">
        <v>9876</v>
      </c>
      <c r="CU78" s="2">
        <v>10850</v>
      </c>
      <c r="CV78" s="2">
        <v>11608</v>
      </c>
      <c r="CW78" s="2">
        <v>11159</v>
      </c>
      <c r="CX78" s="2">
        <v>10760</v>
      </c>
      <c r="CY78" s="2">
        <v>10814</v>
      </c>
      <c r="CZ78" s="2">
        <v>11111</v>
      </c>
      <c r="DA78" s="2">
        <v>11399</v>
      </c>
      <c r="DB78" s="2">
        <v>10882</v>
      </c>
      <c r="DC78" s="2">
        <v>11220</v>
      </c>
      <c r="DD78" s="2">
        <v>11388</v>
      </c>
      <c r="DE78" s="2">
        <v>11000</v>
      </c>
      <c r="DF78" s="2">
        <v>12738</v>
      </c>
      <c r="DG78" s="2">
        <v>13039</v>
      </c>
      <c r="DH78" s="2">
        <v>13596</v>
      </c>
      <c r="DI78" s="2">
        <v>14114</v>
      </c>
      <c r="DJ78" s="2">
        <v>13720</v>
      </c>
      <c r="DK78" s="2">
        <v>14342</v>
      </c>
      <c r="DL78" s="2">
        <v>13718</v>
      </c>
      <c r="DM78" s="2">
        <v>14308</v>
      </c>
      <c r="DN78" s="2">
        <v>14646</v>
      </c>
      <c r="DO78" s="2">
        <v>16088</v>
      </c>
      <c r="DP78" s="2">
        <v>16686</v>
      </c>
      <c r="DQ78" s="2">
        <v>17888</v>
      </c>
      <c r="DR78" s="2">
        <v>17046</v>
      </c>
      <c r="DS78" s="2">
        <v>19102</v>
      </c>
    </row>
    <row r="79" spans="1:123" x14ac:dyDescent="0.2">
      <c r="A79" t="s">
        <v>154</v>
      </c>
      <c r="B79" t="s">
        <v>155</v>
      </c>
      <c r="C79" s="4">
        <v>1.63</v>
      </c>
      <c r="D79" s="2">
        <v>3</v>
      </c>
      <c r="E79" s="2">
        <v>2.57</v>
      </c>
      <c r="F79" s="2">
        <v>2.5</v>
      </c>
      <c r="G79" s="2">
        <v>2.5</v>
      </c>
      <c r="H79" s="2">
        <v>2.5</v>
      </c>
      <c r="I79" s="2">
        <v>2.5</v>
      </c>
      <c r="J79" s="2">
        <v>2.5</v>
      </c>
      <c r="K79" s="2">
        <v>2.5</v>
      </c>
      <c r="L79" s="2">
        <v>2.5</v>
      </c>
      <c r="M79" s="2">
        <v>2.5</v>
      </c>
      <c r="N79" s="2">
        <v>2.5</v>
      </c>
      <c r="O79" s="2">
        <v>2.5</v>
      </c>
      <c r="P79" s="2">
        <v>2.5</v>
      </c>
      <c r="Q79" s="2">
        <v>2.5</v>
      </c>
      <c r="R79" s="2">
        <v>2.5</v>
      </c>
      <c r="S79" s="2">
        <v>2.5</v>
      </c>
      <c r="T79" s="2">
        <v>2.5</v>
      </c>
      <c r="U79" s="2">
        <v>2.5</v>
      </c>
      <c r="V79" s="2">
        <v>2.5</v>
      </c>
      <c r="W79" s="2">
        <v>2.5</v>
      </c>
      <c r="X79" s="2">
        <v>2.5</v>
      </c>
      <c r="Y79" s="2">
        <v>2.5</v>
      </c>
      <c r="Z79" s="2">
        <v>2.5</v>
      </c>
      <c r="AA79" s="2">
        <v>2.9</v>
      </c>
      <c r="AB79" s="2">
        <v>3.95</v>
      </c>
      <c r="AC79" s="2">
        <v>3.5</v>
      </c>
      <c r="AD79" s="2">
        <v>3</v>
      </c>
      <c r="AE79" s="2">
        <v>2.8</v>
      </c>
      <c r="AF79" s="2">
        <v>2.5</v>
      </c>
      <c r="AG79" s="2">
        <v>1.95</v>
      </c>
      <c r="AH79" s="2">
        <v>1.9</v>
      </c>
      <c r="AI79" s="2">
        <v>2</v>
      </c>
      <c r="AJ79" s="2">
        <v>1.9</v>
      </c>
      <c r="AK79" s="2">
        <v>1.9</v>
      </c>
      <c r="AL79" s="2">
        <v>2.4</v>
      </c>
      <c r="AM79" s="2">
        <v>2.9</v>
      </c>
      <c r="AN79" s="2">
        <v>3</v>
      </c>
      <c r="AO79" s="2">
        <v>3.85</v>
      </c>
      <c r="AP79" s="2">
        <v>6.12</v>
      </c>
      <c r="AQ79" s="2">
        <v>6.21</v>
      </c>
      <c r="AR79" s="2">
        <v>4.51</v>
      </c>
      <c r="AS79" s="2">
        <v>4.51</v>
      </c>
      <c r="AT79" s="2">
        <v>3</v>
      </c>
      <c r="AU79" s="2">
        <v>2</v>
      </c>
      <c r="AV79" s="2">
        <v>2</v>
      </c>
      <c r="AW79" s="2">
        <v>2</v>
      </c>
      <c r="AX79" s="2">
        <v>1.8</v>
      </c>
      <c r="AY79" s="2">
        <v>2.11</v>
      </c>
      <c r="AZ79" s="2">
        <v>2.11</v>
      </c>
      <c r="BA79" s="2">
        <v>2.11</v>
      </c>
      <c r="BB79" s="2">
        <v>1.5</v>
      </c>
      <c r="BC79" s="2">
        <v>1.5</v>
      </c>
      <c r="BD79" s="2">
        <v>1.5</v>
      </c>
      <c r="BE79" s="2">
        <v>1.8</v>
      </c>
      <c r="BF79" s="2">
        <v>1.8</v>
      </c>
      <c r="BG79" s="2">
        <v>1.6</v>
      </c>
      <c r="BH79" s="2">
        <v>1.6</v>
      </c>
      <c r="BI79" s="2">
        <v>1.6</v>
      </c>
      <c r="BJ79" s="2">
        <v>1.6</v>
      </c>
      <c r="BK79" s="2">
        <v>3.35</v>
      </c>
      <c r="BL79" s="2">
        <v>3.35</v>
      </c>
      <c r="BM79" s="2">
        <v>3.35</v>
      </c>
      <c r="BN79" s="2">
        <v>3.35</v>
      </c>
      <c r="BO79" s="2">
        <v>3.5</v>
      </c>
      <c r="BP79" s="2">
        <v>8.9600000000000009</v>
      </c>
      <c r="BQ79" s="2">
        <v>5.5</v>
      </c>
      <c r="BR79" s="2">
        <v>5.22</v>
      </c>
      <c r="BS79" s="2">
        <v>5.22</v>
      </c>
      <c r="BT79" s="2">
        <v>5.07</v>
      </c>
      <c r="BU79" s="2">
        <v>5.07</v>
      </c>
      <c r="BV79" s="2">
        <v>5.07</v>
      </c>
      <c r="BW79" s="2">
        <v>5.0199999999999996</v>
      </c>
      <c r="BX79" s="2">
        <v>3.7</v>
      </c>
      <c r="BY79" s="2">
        <v>3.81</v>
      </c>
      <c r="BZ79" s="2">
        <v>4.41</v>
      </c>
      <c r="CA79" s="2">
        <v>4.4000000000000004</v>
      </c>
      <c r="CB79" s="2">
        <v>4.17</v>
      </c>
      <c r="CC79" s="2">
        <v>4.25</v>
      </c>
      <c r="CD79" s="2">
        <v>3.55</v>
      </c>
      <c r="CE79" s="2">
        <v>4.01</v>
      </c>
      <c r="CF79" s="2">
        <v>4.01</v>
      </c>
      <c r="CG79" s="2">
        <v>4.53</v>
      </c>
      <c r="CH79" s="2">
        <v>3.9</v>
      </c>
      <c r="CI79" s="2">
        <v>3.4</v>
      </c>
      <c r="CJ79" s="2">
        <v>3.83</v>
      </c>
      <c r="CK79" s="2">
        <v>3.12</v>
      </c>
      <c r="CL79" s="2">
        <v>3.27</v>
      </c>
      <c r="CM79" s="2">
        <v>3.02</v>
      </c>
      <c r="CN79" s="2">
        <v>3.44</v>
      </c>
      <c r="CO79" s="2">
        <v>3.27</v>
      </c>
      <c r="CP79" s="2">
        <v>4</v>
      </c>
      <c r="CQ79" s="2">
        <v>2.42</v>
      </c>
      <c r="CR79" s="2">
        <v>2.39</v>
      </c>
      <c r="CS79" s="2">
        <v>2.4300000000000002</v>
      </c>
      <c r="CT79" s="2">
        <v>3.1</v>
      </c>
      <c r="CU79" s="2">
        <v>3.7</v>
      </c>
      <c r="CV79" s="2">
        <v>3.42</v>
      </c>
      <c r="CW79" s="2">
        <v>3.69</v>
      </c>
      <c r="CX79" s="2">
        <v>3.17</v>
      </c>
      <c r="CY79" s="2">
        <v>3.32</v>
      </c>
      <c r="CZ79" s="2">
        <v>3.18</v>
      </c>
      <c r="DA79" s="2">
        <v>3.1</v>
      </c>
      <c r="DB79" s="2">
        <v>3.07</v>
      </c>
      <c r="DC79" s="2">
        <v>3.7</v>
      </c>
      <c r="DD79" s="2">
        <v>3.75</v>
      </c>
      <c r="DE79" s="2">
        <v>3.4</v>
      </c>
      <c r="DF79" s="2">
        <v>3.4</v>
      </c>
      <c r="DG79" s="2">
        <v>3.75</v>
      </c>
      <c r="DH79" s="2">
        <v>3.7</v>
      </c>
      <c r="DI79" s="2">
        <v>7.45</v>
      </c>
      <c r="DJ79" s="2">
        <v>6.5</v>
      </c>
      <c r="DK79" s="2">
        <v>6.75</v>
      </c>
      <c r="DL79" s="2">
        <v>6.7</v>
      </c>
      <c r="DM79" s="2">
        <v>6.65</v>
      </c>
      <c r="DN79" s="2">
        <v>5.9</v>
      </c>
      <c r="DO79" s="2">
        <v>6</v>
      </c>
      <c r="DP79" s="2">
        <v>8.5500000000000007</v>
      </c>
      <c r="DQ79" s="2">
        <v>7</v>
      </c>
      <c r="DR79" s="2">
        <v>6.8</v>
      </c>
      <c r="DS79" s="2">
        <v>6.75</v>
      </c>
    </row>
    <row r="80" spans="1:123" x14ac:dyDescent="0.2">
      <c r="A80" t="s">
        <v>156</v>
      </c>
      <c r="B80" t="s">
        <v>157</v>
      </c>
      <c r="C80" s="4">
        <v>1563.94</v>
      </c>
      <c r="D80" s="2">
        <v>1468.39</v>
      </c>
      <c r="E80" s="2">
        <v>1448.17</v>
      </c>
      <c r="F80" s="2">
        <v>1424.71</v>
      </c>
      <c r="G80" s="2">
        <v>1361.08</v>
      </c>
      <c r="H80" s="2">
        <v>1468.12</v>
      </c>
      <c r="I80" s="2">
        <v>1607.15</v>
      </c>
      <c r="J80" s="2">
        <v>1359.49</v>
      </c>
      <c r="K80" s="2">
        <v>1391.16</v>
      </c>
      <c r="L80" s="2">
        <v>1391.12</v>
      </c>
      <c r="M80" s="2">
        <v>1515.26</v>
      </c>
      <c r="N80" s="2">
        <v>1755.63</v>
      </c>
      <c r="O80" s="2">
        <v>1888.98</v>
      </c>
      <c r="P80" s="2">
        <v>1754.04</v>
      </c>
      <c r="Q80" s="2">
        <v>1670.53</v>
      </c>
      <c r="R80" s="2">
        <v>1678.62</v>
      </c>
      <c r="S80" s="2">
        <v>1918.12</v>
      </c>
      <c r="T80" s="2">
        <v>1878.04</v>
      </c>
      <c r="U80" s="2">
        <v>1712.6</v>
      </c>
      <c r="V80" s="2">
        <v>1586.15</v>
      </c>
      <c r="W80" s="2">
        <v>1797.58</v>
      </c>
      <c r="X80" s="2">
        <v>1826.53</v>
      </c>
      <c r="Y80" s="2">
        <v>1818.75</v>
      </c>
      <c r="Z80" s="2">
        <v>1407.81</v>
      </c>
      <c r="AA80" s="2">
        <v>1006.03</v>
      </c>
      <c r="AB80" s="2">
        <v>1006.03</v>
      </c>
      <c r="AC80" s="2">
        <v>1297.32</v>
      </c>
      <c r="AD80" s="2">
        <v>1178.07</v>
      </c>
      <c r="AE80" s="2">
        <v>1062.6500000000001</v>
      </c>
      <c r="AF80" s="2">
        <v>996.68</v>
      </c>
      <c r="AG80" s="2">
        <v>1019.03</v>
      </c>
      <c r="AH80" s="2">
        <v>970.87</v>
      </c>
      <c r="AI80" s="2">
        <v>956.3</v>
      </c>
      <c r="AJ80" s="2">
        <v>1015.39</v>
      </c>
      <c r="AK80" s="2">
        <v>976</v>
      </c>
      <c r="AL80" s="2">
        <v>920.65</v>
      </c>
      <c r="AM80" s="2">
        <v>888.84</v>
      </c>
      <c r="AN80" s="2">
        <v>1234.79</v>
      </c>
      <c r="AO80" s="2">
        <v>1030.6500000000001</v>
      </c>
      <c r="AP80" s="2">
        <v>1032.32</v>
      </c>
      <c r="AQ80" s="2">
        <v>951.48</v>
      </c>
      <c r="AR80" s="2">
        <v>929.02</v>
      </c>
      <c r="AS80" s="2">
        <v>812.03</v>
      </c>
      <c r="AT80" s="2">
        <v>846.4</v>
      </c>
      <c r="AU80" s="2">
        <v>891.5</v>
      </c>
      <c r="AV80" s="2">
        <v>883.33</v>
      </c>
      <c r="AW80" s="2">
        <v>837.05</v>
      </c>
      <c r="AX80" s="2">
        <v>797.56</v>
      </c>
      <c r="AY80" s="2">
        <v>766.14</v>
      </c>
      <c r="AZ80" s="2">
        <v>694.26</v>
      </c>
      <c r="BA80" s="2">
        <v>708.93</v>
      </c>
      <c r="BB80" s="2">
        <v>569.59</v>
      </c>
      <c r="BC80" s="2">
        <v>523.1</v>
      </c>
      <c r="BD80" s="2">
        <v>510.4</v>
      </c>
      <c r="BE80" s="2">
        <v>474.65</v>
      </c>
      <c r="BF80" s="2">
        <v>474.75</v>
      </c>
      <c r="BG80" s="2">
        <v>490.41</v>
      </c>
      <c r="BH80" s="2">
        <v>486.37</v>
      </c>
      <c r="BI80" s="2">
        <v>470.72</v>
      </c>
      <c r="BJ80" s="2">
        <v>695.24</v>
      </c>
      <c r="BK80" s="2">
        <v>982.3</v>
      </c>
      <c r="BL80" s="2">
        <v>1033.51</v>
      </c>
      <c r="BM80" s="2">
        <v>1093.08</v>
      </c>
      <c r="BN80" s="2">
        <v>1001.01</v>
      </c>
      <c r="BO80" s="2">
        <v>1521.45</v>
      </c>
      <c r="BP80" s="2">
        <v>1551</v>
      </c>
      <c r="BQ80" s="2">
        <v>1683.94</v>
      </c>
      <c r="BR80" s="2">
        <v>1772.57</v>
      </c>
      <c r="BS80" s="2">
        <v>2333.88</v>
      </c>
      <c r="BT80" s="2">
        <v>2855.8</v>
      </c>
      <c r="BU80" s="2">
        <v>2772.1</v>
      </c>
      <c r="BV80" s="2">
        <v>2589.92</v>
      </c>
      <c r="BW80" s="2">
        <v>2831.18</v>
      </c>
      <c r="BX80" s="2">
        <v>3195.55</v>
      </c>
      <c r="BY80" s="2">
        <v>3928.21</v>
      </c>
      <c r="BZ80" s="2">
        <v>3745.04</v>
      </c>
      <c r="CA80" s="2">
        <v>4695.34</v>
      </c>
      <c r="CB80" s="2">
        <v>4610.6499999999996</v>
      </c>
      <c r="CC80" s="2">
        <v>4624.43</v>
      </c>
      <c r="CD80" s="2">
        <v>4588.9799999999996</v>
      </c>
      <c r="CE80" s="2">
        <v>4529.8999999999996</v>
      </c>
      <c r="CF80" s="2">
        <v>4416.6499999999996</v>
      </c>
      <c r="CG80" s="2">
        <v>4332.9399999999996</v>
      </c>
      <c r="CH80" s="2">
        <v>4195.08</v>
      </c>
      <c r="CI80" s="2">
        <v>4431</v>
      </c>
      <c r="CJ80" s="2">
        <v>4648</v>
      </c>
      <c r="CK80" s="2">
        <v>4450</v>
      </c>
      <c r="CL80" s="2">
        <v>4450</v>
      </c>
      <c r="CM80" s="2">
        <v>4405</v>
      </c>
      <c r="CN80" s="2">
        <v>4427</v>
      </c>
      <c r="CO80" s="2">
        <v>3971.08</v>
      </c>
      <c r="CP80" s="2">
        <v>3909.75</v>
      </c>
      <c r="CQ80" s="2">
        <v>4547</v>
      </c>
      <c r="CR80" s="2">
        <v>4450</v>
      </c>
      <c r="CS80" s="2">
        <v>4804</v>
      </c>
      <c r="CT80" s="2">
        <v>4912</v>
      </c>
      <c r="CU80" s="2">
        <v>4595</v>
      </c>
      <c r="CV80" s="2">
        <v>4580</v>
      </c>
      <c r="CW80" s="2">
        <v>4646</v>
      </c>
      <c r="CX80" s="2">
        <v>4520</v>
      </c>
      <c r="CY80" s="2">
        <v>3995</v>
      </c>
      <c r="CZ80" s="2">
        <v>3750</v>
      </c>
      <c r="DA80" s="2">
        <v>4206</v>
      </c>
      <c r="DB80" s="2">
        <v>4469</v>
      </c>
      <c r="DC80" s="2">
        <v>4373</v>
      </c>
      <c r="DD80" s="2">
        <v>4128</v>
      </c>
      <c r="DE80" s="2">
        <v>4152</v>
      </c>
      <c r="DF80" s="2">
        <v>4827.5</v>
      </c>
      <c r="DG80" s="2">
        <v>5399</v>
      </c>
      <c r="DH80" s="2">
        <v>5494</v>
      </c>
      <c r="DI80" s="2">
        <v>5470</v>
      </c>
      <c r="DJ80" s="2">
        <v>5437</v>
      </c>
      <c r="DK80" s="2">
        <v>5037.5</v>
      </c>
      <c r="DL80" s="2">
        <v>5170.5</v>
      </c>
      <c r="DM80" s="2">
        <v>5828</v>
      </c>
      <c r="DN80" s="2">
        <v>6460</v>
      </c>
      <c r="DO80" s="2">
        <v>7665</v>
      </c>
      <c r="DP80" s="2">
        <v>7545</v>
      </c>
      <c r="DQ80" s="2">
        <v>7469</v>
      </c>
      <c r="DR80" s="2">
        <v>6891</v>
      </c>
      <c r="DS80" s="2">
        <v>7103.5</v>
      </c>
    </row>
    <row r="81" spans="1:123" x14ac:dyDescent="0.2">
      <c r="A81" t="s">
        <v>158</v>
      </c>
      <c r="B81" t="s">
        <v>159</v>
      </c>
      <c r="C81" s="4">
        <v>2.93</v>
      </c>
      <c r="D81" s="2">
        <v>2.93</v>
      </c>
      <c r="E81" s="2">
        <v>2.6259999999999999</v>
      </c>
      <c r="F81" s="2">
        <v>2.887</v>
      </c>
      <c r="G81" s="2">
        <v>2.718</v>
      </c>
      <c r="H81" s="2">
        <v>2.4260000000000002</v>
      </c>
      <c r="I81" s="2">
        <v>2.0499999999999998</v>
      </c>
      <c r="J81" s="2">
        <v>2.1579999999999999</v>
      </c>
      <c r="K81" s="2">
        <v>2.21</v>
      </c>
      <c r="L81" s="2">
        <v>2.448</v>
      </c>
      <c r="M81" s="2">
        <v>2.39</v>
      </c>
      <c r="N81" s="2">
        <v>3.1440000000000001</v>
      </c>
      <c r="O81" s="2">
        <v>3.2829999999999999</v>
      </c>
      <c r="P81" s="2">
        <v>3.2770000000000001</v>
      </c>
      <c r="Q81" s="2">
        <v>2.6760000000000002</v>
      </c>
      <c r="R81" s="2">
        <v>2.4870000000000001</v>
      </c>
      <c r="S81" s="2">
        <v>2.4670000000000001</v>
      </c>
      <c r="T81" s="2">
        <v>2.44</v>
      </c>
      <c r="U81" s="2">
        <v>2.52</v>
      </c>
      <c r="V81" s="2">
        <v>2.3140000000000001</v>
      </c>
      <c r="W81" s="2">
        <v>1.875</v>
      </c>
      <c r="X81" s="2">
        <v>1.385</v>
      </c>
      <c r="Y81" s="2">
        <v>1.802</v>
      </c>
      <c r="Z81" s="2">
        <v>1.734</v>
      </c>
      <c r="AA81" s="2">
        <v>1.48</v>
      </c>
      <c r="AB81" s="2">
        <v>1.623</v>
      </c>
      <c r="AC81" s="2">
        <v>1.641</v>
      </c>
      <c r="AD81" s="2">
        <v>1.599</v>
      </c>
      <c r="AE81" s="2">
        <v>1.431</v>
      </c>
      <c r="AF81" s="2">
        <v>1.2490000000000001</v>
      </c>
      <c r="AG81" s="2">
        <v>1.3280000000000001</v>
      </c>
      <c r="AH81" s="2">
        <v>1.46</v>
      </c>
      <c r="AI81" s="2">
        <v>1.4550000000000001</v>
      </c>
      <c r="AJ81" s="2">
        <v>1.399</v>
      </c>
      <c r="AK81" s="2">
        <v>1.155</v>
      </c>
      <c r="AL81" s="2">
        <v>1.1360000000000001</v>
      </c>
      <c r="AM81" s="2">
        <v>1.141</v>
      </c>
      <c r="AN81" s="2">
        <v>1.2509999999999999</v>
      </c>
      <c r="AO81" s="2">
        <v>1.145</v>
      </c>
      <c r="AP81" s="2">
        <v>1.02</v>
      </c>
      <c r="AQ81" s="2">
        <v>0.872</v>
      </c>
      <c r="AR81" s="2">
        <v>0.8</v>
      </c>
      <c r="AS81" s="2">
        <v>0.60499999999999998</v>
      </c>
      <c r="AT81" s="2">
        <v>0.69</v>
      </c>
      <c r="AU81" s="2">
        <v>0.65</v>
      </c>
      <c r="AV81" s="2">
        <v>0.624</v>
      </c>
      <c r="AW81" s="2">
        <v>0.64500000000000002</v>
      </c>
      <c r="AX81" s="2">
        <v>0.63</v>
      </c>
      <c r="AY81" s="2">
        <v>0.747</v>
      </c>
      <c r="AZ81" s="2">
        <v>0.77400000000000002</v>
      </c>
      <c r="BA81" s="2">
        <v>0.70499999999999996</v>
      </c>
      <c r="BB81" s="2">
        <v>0.7</v>
      </c>
      <c r="BC81" s="2">
        <v>0.81499999999999995</v>
      </c>
      <c r="BD81" s="2">
        <v>0.72699999999999998</v>
      </c>
      <c r="BE81" s="2">
        <v>0.83499999999999996</v>
      </c>
      <c r="BF81" s="2">
        <v>0.80200000000000005</v>
      </c>
      <c r="BG81" s="2">
        <v>0.81699999999999995</v>
      </c>
      <c r="BH81" s="2">
        <v>0.8</v>
      </c>
      <c r="BI81" s="2">
        <v>0.68500000000000005</v>
      </c>
      <c r="BJ81" s="2">
        <v>0.64400000000000002</v>
      </c>
      <c r="BK81" s="2">
        <v>0.64</v>
      </c>
      <c r="BL81" s="2">
        <v>0.63900000000000001</v>
      </c>
      <c r="BM81" s="2">
        <v>0.76400000000000001</v>
      </c>
      <c r="BN81" s="2">
        <v>0.752</v>
      </c>
      <c r="BO81" s="2">
        <v>0.82299999999999995</v>
      </c>
      <c r="BP81" s="2">
        <v>0.82899999999999996</v>
      </c>
      <c r="BQ81" s="2">
        <v>0.84499999999999997</v>
      </c>
      <c r="BR81" s="2">
        <v>0.89</v>
      </c>
      <c r="BS81" s="2">
        <v>0.90500000000000003</v>
      </c>
      <c r="BT81" s="2">
        <v>1.03</v>
      </c>
      <c r="BU81" s="2">
        <v>0.91900000000000004</v>
      </c>
      <c r="BV81" s="2">
        <v>1.19</v>
      </c>
      <c r="BW81" s="2">
        <v>1.2849999999999999</v>
      </c>
      <c r="BX81" s="2">
        <v>1.335</v>
      </c>
      <c r="BY81" s="2">
        <v>1.62</v>
      </c>
      <c r="BZ81" s="2">
        <v>1.915</v>
      </c>
      <c r="CA81" s="2">
        <v>2.35</v>
      </c>
      <c r="CB81" s="2">
        <v>1.9950000000000001</v>
      </c>
      <c r="CC81" s="2">
        <v>2.125</v>
      </c>
      <c r="CD81" s="2">
        <v>2.5</v>
      </c>
      <c r="CE81" s="2">
        <v>2.67</v>
      </c>
      <c r="CF81" s="2">
        <v>2.67</v>
      </c>
      <c r="CG81" s="2">
        <v>2.7050000000000001</v>
      </c>
      <c r="CH81" s="2">
        <v>2.76</v>
      </c>
      <c r="CI81" s="2">
        <v>3.42</v>
      </c>
      <c r="CJ81" s="2">
        <v>3.68</v>
      </c>
      <c r="CK81" s="2">
        <v>3.48</v>
      </c>
      <c r="CL81" s="2">
        <v>3.33</v>
      </c>
      <c r="CM81" s="2">
        <v>3.1</v>
      </c>
      <c r="CN81" s="2">
        <v>3.22</v>
      </c>
      <c r="CO81" s="2">
        <v>3.18</v>
      </c>
      <c r="CP81" s="2">
        <v>3.34</v>
      </c>
      <c r="CQ81" s="2">
        <v>3.33</v>
      </c>
      <c r="CR81" s="2">
        <v>3.26</v>
      </c>
      <c r="CS81" s="2">
        <v>3.3</v>
      </c>
      <c r="CT81" s="2">
        <v>3.3</v>
      </c>
      <c r="CU81" s="2">
        <v>3.31</v>
      </c>
      <c r="CV81" s="2">
        <v>3.46</v>
      </c>
      <c r="CW81" s="2">
        <v>3.48</v>
      </c>
      <c r="CX81" s="2">
        <v>3.25</v>
      </c>
      <c r="CY81" s="2">
        <v>3.2</v>
      </c>
      <c r="CZ81" s="2">
        <v>3.12</v>
      </c>
      <c r="DA81" s="2">
        <v>3.7800000000000002</v>
      </c>
      <c r="DB81" s="2">
        <v>3.7800000000000002</v>
      </c>
      <c r="DC81" s="2">
        <v>3.74</v>
      </c>
      <c r="DD81" s="2">
        <v>3.55</v>
      </c>
      <c r="DE81" s="2">
        <v>3.15</v>
      </c>
      <c r="DF81" s="2">
        <v>3.2800000000000002</v>
      </c>
      <c r="DG81" s="2">
        <v>3.1</v>
      </c>
      <c r="DH81" s="2">
        <v>3.3</v>
      </c>
      <c r="DI81" s="2">
        <v>2.94</v>
      </c>
      <c r="DJ81" s="2">
        <v>2.83</v>
      </c>
      <c r="DK81" s="2">
        <v>2.83</v>
      </c>
      <c r="DL81" s="2">
        <v>2.93</v>
      </c>
      <c r="DM81" s="2">
        <v>2.91</v>
      </c>
      <c r="DN81" s="2">
        <v>2.88</v>
      </c>
      <c r="DO81" s="2">
        <v>3.03</v>
      </c>
      <c r="DP81" s="2">
        <v>3.36</v>
      </c>
      <c r="DQ81" s="2">
        <v>3.25</v>
      </c>
      <c r="DR81" s="2">
        <v>3.35</v>
      </c>
      <c r="DS81" s="2">
        <v>3.2800000000000002</v>
      </c>
    </row>
    <row r="82" spans="1:123" x14ac:dyDescent="0.2">
      <c r="A82" t="s">
        <v>160</v>
      </c>
      <c r="B82" t="s">
        <v>161</v>
      </c>
      <c r="C82" s="4">
        <v>578.02</v>
      </c>
      <c r="D82" s="2">
        <v>739.96</v>
      </c>
      <c r="E82" s="2">
        <v>920.52</v>
      </c>
      <c r="F82" s="2">
        <v>1079.01</v>
      </c>
      <c r="G82" s="2">
        <v>1062</v>
      </c>
      <c r="H82" s="2">
        <v>889.86</v>
      </c>
      <c r="I82" s="2">
        <v>795.34</v>
      </c>
      <c r="J82" s="2">
        <v>849.97</v>
      </c>
      <c r="K82" s="2">
        <v>853.96</v>
      </c>
      <c r="L82" s="2">
        <v>822.25</v>
      </c>
      <c r="M82" s="2">
        <v>837.08</v>
      </c>
      <c r="N82" s="2">
        <v>880</v>
      </c>
      <c r="O82" s="2">
        <v>1025.0999999999999</v>
      </c>
      <c r="P82" s="2">
        <v>1090.0999999999999</v>
      </c>
      <c r="Q82" s="2">
        <v>1225.93</v>
      </c>
      <c r="R82" s="2">
        <v>1176.8</v>
      </c>
      <c r="S82" s="2">
        <v>1089.8</v>
      </c>
      <c r="T82" s="2">
        <v>1025.0999999999999</v>
      </c>
      <c r="U82" s="2">
        <v>970.1</v>
      </c>
      <c r="V82" s="2">
        <v>988.6</v>
      </c>
      <c r="W82" s="2">
        <v>725.7</v>
      </c>
      <c r="X82" s="2">
        <v>522.20000000000005</v>
      </c>
      <c r="Y82" s="2">
        <v>610.4</v>
      </c>
      <c r="Z82" s="2">
        <v>532.4</v>
      </c>
      <c r="AA82" s="2">
        <v>469.4</v>
      </c>
      <c r="AB82" s="2">
        <v>600.6</v>
      </c>
      <c r="AC82" s="2">
        <v>650.1</v>
      </c>
      <c r="AD82" s="2">
        <v>711.9</v>
      </c>
      <c r="AE82" s="2">
        <v>675</v>
      </c>
      <c r="AF82" s="2">
        <v>554.5</v>
      </c>
      <c r="AG82" s="2">
        <v>559.9</v>
      </c>
      <c r="AH82" s="2">
        <v>565.29999999999995</v>
      </c>
      <c r="AI82" s="2">
        <v>553.70000000000005</v>
      </c>
      <c r="AJ82" s="2">
        <v>563.70000000000005</v>
      </c>
      <c r="AK82" s="2">
        <v>588</v>
      </c>
      <c r="AL82" s="2">
        <v>567</v>
      </c>
      <c r="AM82" s="2">
        <v>562</v>
      </c>
      <c r="AN82" s="2">
        <v>704.9</v>
      </c>
      <c r="AO82" s="2">
        <v>664.7</v>
      </c>
      <c r="AP82" s="2">
        <v>577.4</v>
      </c>
      <c r="AQ82" s="2">
        <v>558.1</v>
      </c>
      <c r="AR82" s="2">
        <v>523.4</v>
      </c>
      <c r="AS82" s="2">
        <v>549.79999999999995</v>
      </c>
      <c r="AT82" s="2">
        <v>617.1</v>
      </c>
      <c r="AU82" s="2">
        <v>570</v>
      </c>
      <c r="AV82" s="2">
        <v>564</v>
      </c>
      <c r="AW82" s="2">
        <v>585.4</v>
      </c>
      <c r="AX82" s="2">
        <v>572.9</v>
      </c>
      <c r="AY82" s="2">
        <v>611</v>
      </c>
      <c r="AZ82" s="2">
        <v>551</v>
      </c>
      <c r="BA82" s="2">
        <v>567.79999999999995</v>
      </c>
      <c r="BB82" s="2">
        <v>456.6</v>
      </c>
      <c r="BC82" s="2">
        <v>486.1</v>
      </c>
      <c r="BD82" s="2">
        <v>595.9</v>
      </c>
      <c r="BE82" s="2">
        <v>595.4</v>
      </c>
      <c r="BF82" s="2">
        <v>572.4</v>
      </c>
      <c r="BG82" s="2">
        <v>566.6</v>
      </c>
      <c r="BH82" s="2">
        <v>656</v>
      </c>
      <c r="BI82" s="2">
        <v>614</v>
      </c>
      <c r="BJ82" s="2">
        <v>565</v>
      </c>
      <c r="BK82" s="2">
        <v>458</v>
      </c>
      <c r="BL82" s="2">
        <v>471</v>
      </c>
      <c r="BM82" s="2">
        <v>589</v>
      </c>
      <c r="BN82" s="2">
        <v>665</v>
      </c>
      <c r="BO82" s="2">
        <v>613</v>
      </c>
      <c r="BP82" s="2">
        <v>616</v>
      </c>
      <c r="BQ82" s="2">
        <v>572</v>
      </c>
      <c r="BR82" s="2">
        <v>600</v>
      </c>
      <c r="BS82" s="2">
        <v>573</v>
      </c>
      <c r="BT82" s="2">
        <v>569</v>
      </c>
      <c r="BU82" s="2">
        <v>612</v>
      </c>
      <c r="BV82" s="2">
        <v>673</v>
      </c>
      <c r="BW82" s="2">
        <v>673</v>
      </c>
      <c r="BX82" s="2">
        <v>624</v>
      </c>
      <c r="BY82" s="2">
        <v>594</v>
      </c>
      <c r="BZ82" s="2">
        <v>681.5</v>
      </c>
      <c r="CA82" s="2">
        <v>649</v>
      </c>
      <c r="CB82" s="2">
        <v>708</v>
      </c>
      <c r="CC82" s="2">
        <v>823</v>
      </c>
      <c r="CD82" s="2">
        <v>905</v>
      </c>
      <c r="CE82" s="2">
        <v>878</v>
      </c>
      <c r="CF82" s="2">
        <v>891</v>
      </c>
      <c r="CG82" s="2">
        <v>879.5</v>
      </c>
      <c r="CH82" s="2">
        <v>916.5</v>
      </c>
      <c r="CI82" s="2">
        <v>952</v>
      </c>
      <c r="CJ82" s="2">
        <v>1001</v>
      </c>
      <c r="CK82" s="2">
        <v>952.5</v>
      </c>
      <c r="CL82" s="2">
        <v>927</v>
      </c>
      <c r="CM82" s="2">
        <v>870</v>
      </c>
      <c r="CN82" s="2">
        <v>906.5</v>
      </c>
      <c r="CO82" s="2">
        <v>820</v>
      </c>
      <c r="CP82" s="2">
        <v>725</v>
      </c>
      <c r="CQ82" s="2">
        <v>779.5</v>
      </c>
      <c r="CR82" s="2">
        <v>807</v>
      </c>
      <c r="CS82" s="2">
        <v>815</v>
      </c>
      <c r="CT82" s="2">
        <v>796</v>
      </c>
      <c r="CU82" s="2">
        <v>826.5</v>
      </c>
      <c r="CV82" s="2">
        <v>841.5</v>
      </c>
      <c r="CW82" s="2">
        <v>859</v>
      </c>
      <c r="CX82" s="2">
        <v>874.5</v>
      </c>
      <c r="CY82" s="2">
        <v>836</v>
      </c>
      <c r="CZ82" s="2">
        <v>838.5</v>
      </c>
      <c r="DA82" s="2">
        <v>849</v>
      </c>
      <c r="DB82" s="2">
        <v>774</v>
      </c>
      <c r="DC82" s="2">
        <v>721</v>
      </c>
      <c r="DD82" s="2">
        <v>676</v>
      </c>
      <c r="DE82" s="2">
        <v>629.5</v>
      </c>
      <c r="DF82" s="2">
        <v>639</v>
      </c>
      <c r="DG82" s="2">
        <v>597.79999999999995</v>
      </c>
      <c r="DH82" s="2">
        <v>656</v>
      </c>
      <c r="DI82" s="2">
        <v>637.4</v>
      </c>
      <c r="DJ82" s="2">
        <v>660</v>
      </c>
      <c r="DK82" s="2">
        <v>666</v>
      </c>
      <c r="DL82" s="2">
        <v>693.2</v>
      </c>
      <c r="DM82" s="2">
        <v>782.2</v>
      </c>
      <c r="DN82" s="2">
        <v>778.8</v>
      </c>
      <c r="DO82" s="2">
        <v>763.4</v>
      </c>
      <c r="DP82" s="2">
        <v>722</v>
      </c>
      <c r="DQ82" s="2">
        <v>709.8</v>
      </c>
      <c r="DR82" s="2">
        <v>760</v>
      </c>
      <c r="DS82" s="2">
        <v>764</v>
      </c>
    </row>
    <row r="83" spans="1:123" x14ac:dyDescent="0.2">
      <c r="A83" t="s">
        <v>162</v>
      </c>
      <c r="B83" t="s">
        <v>163</v>
      </c>
      <c r="C83" s="4">
        <v>457.99</v>
      </c>
      <c r="D83" s="2">
        <v>518.99</v>
      </c>
      <c r="E83" s="2">
        <v>514.92999999999995</v>
      </c>
      <c r="F83" s="2">
        <v>575</v>
      </c>
      <c r="G83" s="2">
        <v>684.55</v>
      </c>
      <c r="H83" s="2">
        <v>555.71</v>
      </c>
      <c r="I83" s="2">
        <v>586.29</v>
      </c>
      <c r="J83" s="2">
        <v>545.75</v>
      </c>
      <c r="K83" s="2">
        <v>522.23</v>
      </c>
      <c r="L83" s="2">
        <v>575.97</v>
      </c>
      <c r="M83" s="2">
        <v>556.70000000000005</v>
      </c>
      <c r="N83" s="2">
        <v>550.16</v>
      </c>
      <c r="O83" s="2">
        <v>564.98</v>
      </c>
      <c r="P83" s="2">
        <v>553.48</v>
      </c>
      <c r="Q83" s="2">
        <v>530.02</v>
      </c>
      <c r="R83" s="2">
        <v>500</v>
      </c>
      <c r="S83" s="2">
        <v>521</v>
      </c>
      <c r="T83" s="2">
        <v>465.5</v>
      </c>
      <c r="U83" s="2">
        <v>476.4</v>
      </c>
      <c r="V83" s="2">
        <v>450</v>
      </c>
      <c r="W83" s="2">
        <v>432.2</v>
      </c>
      <c r="X83" s="2">
        <v>475</v>
      </c>
      <c r="Y83" s="2">
        <v>504</v>
      </c>
      <c r="Z83" s="2">
        <v>511.1</v>
      </c>
      <c r="AA83" s="2">
        <v>492.5</v>
      </c>
      <c r="AB83" s="2">
        <v>465</v>
      </c>
      <c r="AC83" s="2">
        <v>420.9</v>
      </c>
      <c r="AD83" s="2">
        <v>465.1</v>
      </c>
      <c r="AE83" s="2">
        <v>469.2</v>
      </c>
      <c r="AF83" s="2">
        <v>435.1</v>
      </c>
      <c r="AG83" s="2">
        <v>443.6</v>
      </c>
      <c r="AH83" s="2">
        <v>432.3</v>
      </c>
      <c r="AI83" s="2">
        <v>453.1</v>
      </c>
      <c r="AJ83" s="2">
        <v>454.9</v>
      </c>
      <c r="AK83" s="2">
        <v>461.1</v>
      </c>
      <c r="AL83" s="2">
        <v>483.8</v>
      </c>
      <c r="AM83" s="2">
        <v>447.9</v>
      </c>
      <c r="AN83" s="2">
        <v>460</v>
      </c>
      <c r="AO83" s="2">
        <v>487</v>
      </c>
      <c r="AP83" s="2">
        <v>474.9</v>
      </c>
      <c r="AQ83" s="2">
        <v>466.6</v>
      </c>
      <c r="AR83" s="2">
        <v>475.8</v>
      </c>
      <c r="AS83" s="2">
        <v>462.4</v>
      </c>
      <c r="AT83" s="2">
        <v>493.9</v>
      </c>
      <c r="AU83" s="2">
        <v>494.8</v>
      </c>
      <c r="AV83" s="2">
        <v>504</v>
      </c>
      <c r="AW83" s="2">
        <v>596.6</v>
      </c>
      <c r="AX83" s="2">
        <v>569.5</v>
      </c>
      <c r="AY83" s="2">
        <v>584.5</v>
      </c>
      <c r="AZ83" s="2">
        <v>568.70000000000005</v>
      </c>
      <c r="BA83" s="2">
        <v>568</v>
      </c>
      <c r="BB83" s="2">
        <v>564.5</v>
      </c>
      <c r="BC83" s="2">
        <v>540.1</v>
      </c>
      <c r="BD83" s="2">
        <v>543.6</v>
      </c>
      <c r="BE83" s="2">
        <v>539.70000000000005</v>
      </c>
      <c r="BF83" s="2">
        <v>566.20000000000005</v>
      </c>
      <c r="BG83" s="2">
        <v>641.5</v>
      </c>
      <c r="BH83" s="2">
        <v>750.5</v>
      </c>
      <c r="BI83" s="2">
        <v>780</v>
      </c>
      <c r="BJ83" s="2">
        <v>745</v>
      </c>
      <c r="BK83" s="2">
        <v>750</v>
      </c>
      <c r="BL83" s="2">
        <v>787</v>
      </c>
      <c r="BM83" s="2">
        <v>843</v>
      </c>
      <c r="BN83" s="2">
        <v>800</v>
      </c>
      <c r="BO83" s="2">
        <v>716</v>
      </c>
      <c r="BP83" s="2">
        <v>580</v>
      </c>
      <c r="BQ83" s="2">
        <v>528</v>
      </c>
      <c r="BR83" s="2">
        <v>525</v>
      </c>
      <c r="BS83" s="2">
        <v>521</v>
      </c>
      <c r="BT83" s="2">
        <v>515</v>
      </c>
      <c r="BU83" s="2">
        <v>600</v>
      </c>
      <c r="BV83" s="2">
        <v>580</v>
      </c>
      <c r="BW83" s="2">
        <v>649</v>
      </c>
      <c r="BX83" s="2">
        <v>629</v>
      </c>
      <c r="BY83" s="2">
        <v>582</v>
      </c>
      <c r="BZ83" s="2">
        <v>588</v>
      </c>
      <c r="CA83" s="2">
        <v>521</v>
      </c>
      <c r="CB83" s="2">
        <v>495</v>
      </c>
      <c r="CC83" s="2">
        <v>482</v>
      </c>
      <c r="CD83" s="2">
        <v>488</v>
      </c>
      <c r="CE83" s="2">
        <v>526</v>
      </c>
      <c r="CF83" s="2">
        <v>525</v>
      </c>
      <c r="CG83" s="2">
        <v>550</v>
      </c>
      <c r="CH83" s="2">
        <v>563</v>
      </c>
      <c r="CI83" s="2">
        <v>507</v>
      </c>
      <c r="CJ83" s="2">
        <v>540</v>
      </c>
      <c r="CK83" s="2">
        <v>582</v>
      </c>
      <c r="CL83" s="2">
        <v>590</v>
      </c>
      <c r="CM83" s="2">
        <v>570</v>
      </c>
      <c r="CN83" s="2">
        <v>500</v>
      </c>
      <c r="CO83" s="2">
        <v>520</v>
      </c>
      <c r="CP83" s="2">
        <v>490</v>
      </c>
      <c r="CQ83" s="2">
        <v>487</v>
      </c>
      <c r="CR83" s="2">
        <v>510</v>
      </c>
      <c r="CS83" s="2">
        <v>477</v>
      </c>
      <c r="CT83" s="2">
        <v>491</v>
      </c>
      <c r="CU83" s="2">
        <v>429</v>
      </c>
      <c r="CV83" s="2">
        <v>441</v>
      </c>
      <c r="CW83" s="2">
        <v>392</v>
      </c>
      <c r="CX83" s="2">
        <v>367</v>
      </c>
      <c r="CY83" s="2">
        <v>372</v>
      </c>
      <c r="CZ83" s="2">
        <v>354</v>
      </c>
      <c r="DA83" s="2">
        <v>350</v>
      </c>
      <c r="DB83" s="2">
        <v>400</v>
      </c>
      <c r="DC83" s="2">
        <v>352</v>
      </c>
      <c r="DD83" s="2">
        <v>340</v>
      </c>
      <c r="DE83" s="2">
        <v>330</v>
      </c>
      <c r="DF83" s="2">
        <v>340</v>
      </c>
      <c r="DG83" s="2">
        <v>324</v>
      </c>
      <c r="DH83" s="2">
        <v>366</v>
      </c>
      <c r="DI83" s="2">
        <v>433</v>
      </c>
      <c r="DJ83" s="2">
        <v>435</v>
      </c>
      <c r="DK83" s="2">
        <v>408</v>
      </c>
      <c r="DL83" s="2">
        <v>392</v>
      </c>
      <c r="DM83" s="2">
        <v>365</v>
      </c>
      <c r="DN83" s="2">
        <v>370.5</v>
      </c>
      <c r="DO83" s="2">
        <v>362</v>
      </c>
      <c r="DP83" s="2">
        <v>363.5</v>
      </c>
      <c r="DQ83" s="2">
        <v>360.5</v>
      </c>
      <c r="DR83" s="2">
        <v>365</v>
      </c>
      <c r="DS83" s="2">
        <v>360.5</v>
      </c>
    </row>
    <row r="84" spans="1:123" x14ac:dyDescent="0.2">
      <c r="A84" t="s">
        <v>164</v>
      </c>
      <c r="B84" t="s">
        <v>165</v>
      </c>
      <c r="C84" s="4">
        <v>2149.5500000000002</v>
      </c>
      <c r="D84" s="2">
        <v>2055.14</v>
      </c>
      <c r="E84" s="2">
        <v>1909.05</v>
      </c>
      <c r="F84" s="2">
        <v>2555.0700000000002</v>
      </c>
      <c r="G84" s="2">
        <v>2545.31</v>
      </c>
      <c r="H84" s="2">
        <v>2704.41</v>
      </c>
      <c r="I84" s="2">
        <v>2529.5100000000002</v>
      </c>
      <c r="J84" s="2">
        <v>2953.18</v>
      </c>
      <c r="K84" s="2">
        <v>2982.57</v>
      </c>
      <c r="L84" s="2">
        <v>3558.23</v>
      </c>
      <c r="M84" s="2">
        <v>3572.03</v>
      </c>
      <c r="N84" s="2">
        <v>3610.16</v>
      </c>
      <c r="O84" s="2">
        <v>4038.26</v>
      </c>
      <c r="P84" s="2">
        <v>3880.81</v>
      </c>
      <c r="Q84" s="2">
        <v>3765.68</v>
      </c>
      <c r="R84" s="2">
        <v>3959.04</v>
      </c>
      <c r="S84" s="2">
        <v>3615.73</v>
      </c>
      <c r="T84" s="2">
        <v>3909.13</v>
      </c>
      <c r="U84" s="2">
        <v>3738.32</v>
      </c>
      <c r="V84" s="2">
        <v>3927.92</v>
      </c>
      <c r="W84" s="2">
        <v>3164.93</v>
      </c>
      <c r="X84" s="2">
        <v>2741.57</v>
      </c>
      <c r="Y84" s="2">
        <v>3249.94</v>
      </c>
      <c r="Z84" s="2">
        <v>2966.18</v>
      </c>
      <c r="AA84" s="2">
        <v>2799.64</v>
      </c>
      <c r="AB84" s="2">
        <v>3276.29</v>
      </c>
      <c r="AC84" s="2">
        <v>3631.04</v>
      </c>
      <c r="AD84" s="2">
        <v>3619.9</v>
      </c>
      <c r="AE84" s="2">
        <v>3678.46</v>
      </c>
      <c r="AF84" s="2">
        <v>3307.7</v>
      </c>
      <c r="AG84" s="2">
        <v>3875.03</v>
      </c>
      <c r="AH84" s="2">
        <v>4155.71</v>
      </c>
      <c r="AI84" s="2">
        <v>4163.46</v>
      </c>
      <c r="AJ84" s="2">
        <v>4129.46</v>
      </c>
      <c r="AK84" s="2">
        <v>4442.55</v>
      </c>
      <c r="AL84" s="2">
        <v>4467.41</v>
      </c>
      <c r="AM84" s="2">
        <v>4798.6000000000004</v>
      </c>
      <c r="AN84" s="2">
        <v>5618.56</v>
      </c>
      <c r="AO84" s="2">
        <v>5665.89</v>
      </c>
      <c r="AP84" s="2">
        <v>5901.73</v>
      </c>
      <c r="AQ84" s="2">
        <v>6587.67</v>
      </c>
      <c r="AR84" s="2">
        <v>7102.6</v>
      </c>
      <c r="AS84" s="2">
        <v>7472.86</v>
      </c>
      <c r="AT84" s="2">
        <v>7978.64</v>
      </c>
      <c r="AU84" s="2">
        <v>7371.34</v>
      </c>
      <c r="AV84" s="2">
        <v>8158.8</v>
      </c>
      <c r="AW84" s="2">
        <v>8580.56</v>
      </c>
      <c r="AX84" s="2">
        <v>9147.19</v>
      </c>
      <c r="AY84" s="2">
        <v>9165.49</v>
      </c>
      <c r="AZ84" s="2">
        <v>8346.81</v>
      </c>
      <c r="BA84" s="2">
        <v>8738.25</v>
      </c>
      <c r="BB84" s="2">
        <v>8053.51</v>
      </c>
      <c r="BC84" s="2">
        <v>7026.24</v>
      </c>
      <c r="BD84" s="2">
        <v>8759.43</v>
      </c>
      <c r="BE84" s="2">
        <v>8809.14</v>
      </c>
      <c r="BF84" s="2">
        <v>9097.48</v>
      </c>
      <c r="BG84" s="2">
        <v>9046.77</v>
      </c>
      <c r="BH84" s="2">
        <v>9863.06</v>
      </c>
      <c r="BI84" s="2">
        <v>11831.69</v>
      </c>
      <c r="BJ84" s="2">
        <v>11727.3</v>
      </c>
      <c r="BK84" s="2">
        <v>9645.32</v>
      </c>
      <c r="BL84" s="2">
        <v>10529.21</v>
      </c>
      <c r="BM84" s="2">
        <v>11240.11</v>
      </c>
      <c r="BN84" s="2">
        <v>11284.85</v>
      </c>
      <c r="BO84" s="2">
        <v>11215.25</v>
      </c>
      <c r="BP84" s="2">
        <v>10449.67</v>
      </c>
      <c r="BQ84" s="2">
        <v>11333.57</v>
      </c>
      <c r="BR84" s="2">
        <v>12129.97</v>
      </c>
      <c r="BS84" s="2">
        <v>12204.54</v>
      </c>
      <c r="BT84" s="2">
        <v>11533.42</v>
      </c>
      <c r="BU84" s="2">
        <v>11072.08</v>
      </c>
      <c r="BV84" s="2">
        <v>11936.09</v>
      </c>
      <c r="BW84" s="2">
        <v>11163.55</v>
      </c>
      <c r="BX84" s="2">
        <v>11433.99</v>
      </c>
      <c r="BY84" s="2">
        <v>10586.88</v>
      </c>
      <c r="BZ84" s="2">
        <v>10489.44</v>
      </c>
      <c r="CA84" s="2">
        <v>8950.33</v>
      </c>
      <c r="CB84" s="2">
        <v>9286.39</v>
      </c>
      <c r="CC84" s="2">
        <v>8960.27</v>
      </c>
      <c r="CD84" s="2">
        <v>10151.39</v>
      </c>
      <c r="CE84" s="2">
        <v>10203.1</v>
      </c>
      <c r="CF84" s="2">
        <v>10331.36</v>
      </c>
      <c r="CG84" s="2">
        <v>10568.98</v>
      </c>
      <c r="CH84" s="2">
        <v>10439.73</v>
      </c>
      <c r="CI84" s="2">
        <v>10936.86</v>
      </c>
      <c r="CJ84" s="2">
        <v>9594.61</v>
      </c>
      <c r="CK84" s="2">
        <v>9080.58</v>
      </c>
      <c r="CL84" s="2">
        <v>9207.84</v>
      </c>
      <c r="CM84" s="2">
        <v>8725.6299999999992</v>
      </c>
      <c r="CN84" s="2">
        <v>9144.2099999999991</v>
      </c>
      <c r="CO84" s="2">
        <v>9127.31</v>
      </c>
      <c r="CP84" s="2">
        <v>9470.33</v>
      </c>
      <c r="CQ84" s="2">
        <v>10738.01</v>
      </c>
      <c r="CR84" s="2">
        <v>10042.030000000001</v>
      </c>
      <c r="CS84" s="2">
        <v>7648.84</v>
      </c>
      <c r="CT84" s="2">
        <v>6359</v>
      </c>
      <c r="CU84" s="2">
        <v>6340</v>
      </c>
      <c r="CV84" s="2">
        <v>5330</v>
      </c>
      <c r="CW84" s="2">
        <v>4782</v>
      </c>
      <c r="CX84" s="2">
        <v>4680</v>
      </c>
      <c r="CY84" s="2">
        <v>4902</v>
      </c>
      <c r="CZ84" s="2">
        <v>5111</v>
      </c>
      <c r="DA84" s="2">
        <v>4600</v>
      </c>
      <c r="DB84" s="2">
        <v>4128</v>
      </c>
      <c r="DC84" s="2">
        <v>4057</v>
      </c>
      <c r="DD84" s="2">
        <v>3835</v>
      </c>
      <c r="DE84" s="2">
        <v>3590</v>
      </c>
      <c r="DF84" s="2">
        <v>3500</v>
      </c>
      <c r="DG84" s="2">
        <v>3511.5</v>
      </c>
      <c r="DH84" s="2">
        <v>4155</v>
      </c>
      <c r="DI84" s="2">
        <v>3780</v>
      </c>
      <c r="DJ84" s="2">
        <v>3640</v>
      </c>
      <c r="DK84" s="2">
        <v>3720</v>
      </c>
      <c r="DL84" s="2">
        <v>3738.5</v>
      </c>
      <c r="DM84" s="2">
        <v>3735</v>
      </c>
      <c r="DN84" s="2">
        <v>3785</v>
      </c>
      <c r="DO84" s="2">
        <v>3690</v>
      </c>
      <c r="DP84" s="2">
        <v>3558</v>
      </c>
      <c r="DQ84" s="2">
        <v>3232</v>
      </c>
      <c r="DR84" s="2">
        <v>3283</v>
      </c>
      <c r="DS84" s="2">
        <v>3425</v>
      </c>
    </row>
    <row r="85" spans="1:123" x14ac:dyDescent="0.2">
      <c r="A85" t="s">
        <v>166</v>
      </c>
      <c r="B85" t="s">
        <v>167</v>
      </c>
      <c r="C85" s="4">
        <v>12.77</v>
      </c>
      <c r="D85" s="2">
        <v>10.91</v>
      </c>
      <c r="E85" s="2">
        <v>12.45</v>
      </c>
      <c r="F85" s="2">
        <v>13.27</v>
      </c>
      <c r="G85" s="2">
        <v>16</v>
      </c>
      <c r="H85" s="2">
        <v>15</v>
      </c>
      <c r="I85" s="2">
        <v>15.5</v>
      </c>
      <c r="J85" s="2">
        <v>15.7</v>
      </c>
      <c r="K85" s="2">
        <v>13.51</v>
      </c>
      <c r="L85" s="2">
        <v>13.9</v>
      </c>
      <c r="M85" s="2">
        <v>15.52</v>
      </c>
      <c r="N85" s="2">
        <v>19.149999999999999</v>
      </c>
      <c r="O85" s="2">
        <v>17.399999999999999</v>
      </c>
      <c r="P85" s="2">
        <v>16</v>
      </c>
      <c r="Q85" s="2">
        <v>16.329999999999998</v>
      </c>
      <c r="R85" s="2">
        <v>16</v>
      </c>
      <c r="S85" s="2">
        <v>18</v>
      </c>
      <c r="T85" s="2">
        <v>16.75</v>
      </c>
      <c r="U85" s="2">
        <v>19.29</v>
      </c>
      <c r="V85" s="2">
        <v>19.5</v>
      </c>
      <c r="W85" s="2">
        <v>18.7</v>
      </c>
      <c r="X85" s="2">
        <v>18.45</v>
      </c>
      <c r="Y85" s="2">
        <v>18.7</v>
      </c>
      <c r="Z85" s="2">
        <v>18</v>
      </c>
      <c r="AA85" s="2">
        <v>19.649999999999999</v>
      </c>
      <c r="AB85" s="2">
        <v>20.5</v>
      </c>
      <c r="AC85" s="2">
        <v>16.100000000000001</v>
      </c>
      <c r="AD85" s="2">
        <v>20.46</v>
      </c>
      <c r="AE85" s="2">
        <v>20</v>
      </c>
      <c r="AF85" s="2">
        <v>17.5</v>
      </c>
      <c r="AG85" s="2">
        <v>20.36</v>
      </c>
      <c r="AH85" s="2">
        <v>16.239999999999998</v>
      </c>
      <c r="AI85" s="2">
        <v>15.22</v>
      </c>
      <c r="AJ85" s="2">
        <v>16.82</v>
      </c>
      <c r="AK85" s="2">
        <v>13.58</v>
      </c>
      <c r="AL85" s="2">
        <v>12.84</v>
      </c>
      <c r="AM85" s="2">
        <v>12</v>
      </c>
      <c r="AN85" s="2">
        <v>12</v>
      </c>
      <c r="AO85" s="2">
        <v>10.35</v>
      </c>
      <c r="AP85" s="2">
        <v>8.16</v>
      </c>
      <c r="AQ85" s="2">
        <v>9.5</v>
      </c>
      <c r="AR85" s="2">
        <v>10</v>
      </c>
      <c r="AS85" s="2">
        <v>9.0500000000000007</v>
      </c>
      <c r="AT85" s="2">
        <v>8.5</v>
      </c>
      <c r="AU85" s="2">
        <v>9</v>
      </c>
      <c r="AV85" s="2">
        <v>8.85</v>
      </c>
      <c r="AW85" s="2">
        <v>9.7200000000000006</v>
      </c>
      <c r="AX85" s="2">
        <v>7.44</v>
      </c>
      <c r="AY85" s="2">
        <v>5.95</v>
      </c>
      <c r="AZ85" s="2">
        <v>5.7</v>
      </c>
      <c r="BA85" s="2">
        <v>5.2</v>
      </c>
      <c r="BB85" s="2">
        <v>4.9000000000000004</v>
      </c>
      <c r="BC85" s="2">
        <v>5</v>
      </c>
      <c r="BD85" s="2">
        <v>5.08</v>
      </c>
      <c r="BE85" s="2">
        <v>5.25</v>
      </c>
      <c r="BF85" s="2">
        <v>4.74</v>
      </c>
      <c r="BG85" s="2">
        <v>5.16</v>
      </c>
      <c r="BH85" s="2">
        <v>4.1500000000000004</v>
      </c>
      <c r="BI85" s="2">
        <v>4.29</v>
      </c>
      <c r="BJ85" s="2">
        <v>4.2699999999999996</v>
      </c>
      <c r="BK85" s="2">
        <v>3.24</v>
      </c>
      <c r="BL85" s="2">
        <v>3.7800000000000002</v>
      </c>
      <c r="BM85" s="2">
        <v>4.78</v>
      </c>
      <c r="BN85" s="2">
        <v>4.8600000000000003</v>
      </c>
      <c r="BO85" s="2">
        <v>4.9800000000000004</v>
      </c>
      <c r="BP85" s="2">
        <v>4.87</v>
      </c>
      <c r="BQ85" s="2">
        <v>4.46</v>
      </c>
      <c r="BR85" s="2">
        <v>4.7699999999999996</v>
      </c>
      <c r="BS85" s="2">
        <v>7</v>
      </c>
      <c r="BT85" s="2">
        <v>15</v>
      </c>
      <c r="BU85" s="2">
        <v>27</v>
      </c>
      <c r="BV85" s="2">
        <v>23</v>
      </c>
      <c r="BW85" s="2">
        <v>52.8</v>
      </c>
      <c r="BX85" s="2">
        <v>58.55</v>
      </c>
      <c r="BY85" s="2">
        <v>32.200000000000003</v>
      </c>
      <c r="BZ85" s="2">
        <v>28.8</v>
      </c>
      <c r="CA85" s="2">
        <v>27.1</v>
      </c>
      <c r="CB85" s="2">
        <v>26.3</v>
      </c>
      <c r="CC85" s="2">
        <v>24.9</v>
      </c>
      <c r="CD85" s="2">
        <v>22.7</v>
      </c>
      <c r="CE85" s="2">
        <v>26.7</v>
      </c>
      <c r="CF85" s="2">
        <v>26.7</v>
      </c>
      <c r="CG85" s="2">
        <v>26</v>
      </c>
      <c r="CH85" s="2">
        <v>27.1</v>
      </c>
      <c r="CI85" s="2">
        <v>25.9</v>
      </c>
      <c r="CJ85" s="2">
        <v>25.7</v>
      </c>
      <c r="CK85" s="2">
        <v>23.2</v>
      </c>
      <c r="CL85" s="2">
        <v>24</v>
      </c>
      <c r="CM85" s="2">
        <v>23.1</v>
      </c>
      <c r="CN85" s="2">
        <v>19.8</v>
      </c>
      <c r="CO85" s="2">
        <v>19</v>
      </c>
      <c r="CP85" s="2">
        <v>17.399999999999999</v>
      </c>
      <c r="CQ85" s="2">
        <v>18.3</v>
      </c>
      <c r="CR85" s="2">
        <v>16.2</v>
      </c>
      <c r="CS85" s="2">
        <v>15.6</v>
      </c>
      <c r="CT85" s="2">
        <v>16</v>
      </c>
      <c r="CU85" s="2">
        <v>14.4</v>
      </c>
      <c r="CV85" s="2">
        <v>15</v>
      </c>
      <c r="CW85" s="2">
        <v>14.1</v>
      </c>
      <c r="CX85" s="2">
        <v>13.1</v>
      </c>
      <c r="CY85" s="2">
        <v>12.4</v>
      </c>
      <c r="CZ85" s="2">
        <v>12.6</v>
      </c>
      <c r="DA85" s="2">
        <v>13.1</v>
      </c>
      <c r="DB85" s="2">
        <v>13.5</v>
      </c>
      <c r="DC85" s="2">
        <v>12.9</v>
      </c>
      <c r="DD85" s="2">
        <v>13.1</v>
      </c>
      <c r="DE85" s="2">
        <v>12.5</v>
      </c>
      <c r="DF85" s="2">
        <v>11.85</v>
      </c>
      <c r="DG85" s="2">
        <v>24.9</v>
      </c>
      <c r="DH85" s="2">
        <v>21.55</v>
      </c>
      <c r="DI85" s="2">
        <v>13.1</v>
      </c>
      <c r="DJ85" s="2">
        <v>12.8</v>
      </c>
      <c r="DK85" s="2">
        <v>11.9</v>
      </c>
      <c r="DL85" s="2">
        <v>11.21</v>
      </c>
      <c r="DM85" s="2">
        <v>12</v>
      </c>
      <c r="DN85" s="2">
        <v>11.6</v>
      </c>
      <c r="DO85" s="2">
        <v>11.35</v>
      </c>
      <c r="DP85" s="2">
        <v>11.45</v>
      </c>
      <c r="DQ85" s="2">
        <v>11.44</v>
      </c>
      <c r="DR85" s="2">
        <v>11.92</v>
      </c>
      <c r="DS85" s="2">
        <v>11.77</v>
      </c>
    </row>
    <row r="86" spans="1:123" x14ac:dyDescent="0.2">
      <c r="A86" t="s">
        <v>168</v>
      </c>
      <c r="B86" t="s">
        <v>169</v>
      </c>
      <c r="C86" s="4">
        <v>422.1</v>
      </c>
      <c r="D86" s="2">
        <v>408.06</v>
      </c>
      <c r="E86" s="2">
        <v>415</v>
      </c>
      <c r="F86" s="2">
        <v>405</v>
      </c>
      <c r="G86" s="2">
        <v>372.01</v>
      </c>
      <c r="H86" s="2">
        <v>371.26</v>
      </c>
      <c r="I86" s="2">
        <v>385</v>
      </c>
      <c r="J86" s="2">
        <v>380.69</v>
      </c>
      <c r="K86" s="2">
        <v>370</v>
      </c>
      <c r="L86" s="2">
        <v>400.4</v>
      </c>
      <c r="M86" s="2">
        <v>420</v>
      </c>
      <c r="N86" s="2">
        <v>425</v>
      </c>
      <c r="O86" s="2">
        <v>430.11</v>
      </c>
      <c r="P86" s="2">
        <v>457.22</v>
      </c>
      <c r="Q86" s="2">
        <v>454.95</v>
      </c>
      <c r="R86" s="2">
        <v>435</v>
      </c>
      <c r="S86" s="2">
        <v>458.89</v>
      </c>
      <c r="T86" s="2">
        <v>446.91</v>
      </c>
      <c r="U86" s="2">
        <v>441.94</v>
      </c>
      <c r="V86" s="2">
        <v>430.02</v>
      </c>
      <c r="W86" s="2">
        <v>420.02</v>
      </c>
      <c r="X86" s="2">
        <v>438.97</v>
      </c>
      <c r="Y86" s="2">
        <v>420</v>
      </c>
      <c r="Z86" s="2">
        <v>469.02</v>
      </c>
      <c r="AA86" s="2">
        <v>450</v>
      </c>
      <c r="AB86" s="2">
        <v>493.99</v>
      </c>
      <c r="AC86" s="2">
        <v>579.77</v>
      </c>
      <c r="AD86" s="2">
        <v>584.9</v>
      </c>
      <c r="AE86" s="2">
        <v>450.01</v>
      </c>
      <c r="AF86" s="2">
        <v>480</v>
      </c>
      <c r="AG86" s="2">
        <v>472.19</v>
      </c>
      <c r="AH86" s="2">
        <v>475</v>
      </c>
      <c r="AI86" s="2">
        <v>480.01</v>
      </c>
      <c r="AJ86" s="2">
        <v>491.77</v>
      </c>
      <c r="AK86" s="2">
        <v>480</v>
      </c>
      <c r="AL86" s="2">
        <v>500</v>
      </c>
      <c r="AM86" s="2">
        <v>550</v>
      </c>
      <c r="AN86" s="2">
        <v>496.14</v>
      </c>
      <c r="AO86" s="2">
        <v>554.82000000000005</v>
      </c>
      <c r="AP86" s="2">
        <v>519.87</v>
      </c>
      <c r="AQ86" s="2">
        <v>450</v>
      </c>
      <c r="AR86" s="2">
        <v>448</v>
      </c>
      <c r="AS86" s="2">
        <v>479.99</v>
      </c>
      <c r="AT86" s="2">
        <v>407.01</v>
      </c>
      <c r="AU86" s="2">
        <v>438.99</v>
      </c>
      <c r="AV86" s="2">
        <v>440</v>
      </c>
      <c r="AW86" s="2">
        <v>437</v>
      </c>
      <c r="AX86" s="2">
        <v>456.01</v>
      </c>
      <c r="AY86" s="2">
        <v>499.98</v>
      </c>
      <c r="AZ86" s="2">
        <v>528.95000000000005</v>
      </c>
      <c r="BA86" s="2">
        <v>476</v>
      </c>
      <c r="BB86" s="2">
        <v>470</v>
      </c>
      <c r="BC86" s="2">
        <v>469.98</v>
      </c>
      <c r="BD86" s="2">
        <v>505</v>
      </c>
      <c r="BE86" s="2">
        <v>509.98</v>
      </c>
      <c r="BF86" s="2">
        <v>464.5</v>
      </c>
      <c r="BG86" s="2">
        <v>440</v>
      </c>
      <c r="BH86" s="2">
        <v>457.03</v>
      </c>
      <c r="BI86" s="2">
        <v>438</v>
      </c>
      <c r="BJ86" s="2">
        <v>420</v>
      </c>
      <c r="BK86" s="2">
        <v>424</v>
      </c>
      <c r="BL86" s="2">
        <v>455</v>
      </c>
      <c r="BM86" s="2">
        <v>519</v>
      </c>
      <c r="BN86" s="2">
        <v>479</v>
      </c>
      <c r="BO86" s="2">
        <v>515</v>
      </c>
      <c r="BP86" s="2">
        <v>496</v>
      </c>
      <c r="BQ86" s="2">
        <v>495</v>
      </c>
      <c r="BR86" s="2">
        <v>474</v>
      </c>
      <c r="BS86" s="2">
        <v>510</v>
      </c>
      <c r="BT86" s="2">
        <v>495</v>
      </c>
      <c r="BU86" s="2">
        <v>518</v>
      </c>
      <c r="BV86" s="2">
        <v>500</v>
      </c>
      <c r="BW86" s="2">
        <v>480</v>
      </c>
      <c r="BX86" s="2">
        <v>499</v>
      </c>
      <c r="BY86" s="2">
        <v>500</v>
      </c>
      <c r="BZ86" s="2">
        <v>522</v>
      </c>
      <c r="CA86" s="2">
        <v>560</v>
      </c>
      <c r="CB86" s="2">
        <v>935</v>
      </c>
      <c r="CC86" s="2">
        <v>1013</v>
      </c>
      <c r="CD86" s="2">
        <v>860</v>
      </c>
      <c r="CE86" s="2">
        <v>758</v>
      </c>
      <c r="CF86" s="2">
        <v>720</v>
      </c>
      <c r="CG86" s="2">
        <v>725</v>
      </c>
      <c r="CH86" s="2">
        <v>782</v>
      </c>
      <c r="CI86" s="2">
        <v>818</v>
      </c>
      <c r="CJ86" s="2">
        <v>842</v>
      </c>
      <c r="CK86" s="2">
        <v>841</v>
      </c>
      <c r="CL86" s="2">
        <v>851</v>
      </c>
      <c r="CM86" s="2">
        <v>829</v>
      </c>
      <c r="CN86" s="2">
        <v>1326</v>
      </c>
      <c r="CO86" s="2">
        <v>1419</v>
      </c>
      <c r="CP86" s="2">
        <v>1052</v>
      </c>
      <c r="CQ86" s="2">
        <v>1120</v>
      </c>
      <c r="CR86" s="2">
        <v>1235</v>
      </c>
      <c r="CS86" s="2">
        <v>1390</v>
      </c>
      <c r="CT86" s="2">
        <v>1470</v>
      </c>
      <c r="CU86" s="2">
        <v>1360</v>
      </c>
      <c r="CV86" s="2">
        <v>1480</v>
      </c>
      <c r="CW86" s="2">
        <v>1575</v>
      </c>
      <c r="CX86" s="2">
        <v>1775</v>
      </c>
      <c r="CY86" s="2">
        <v>1725</v>
      </c>
      <c r="CZ86" s="2">
        <v>1925</v>
      </c>
      <c r="DA86" s="2">
        <v>2075</v>
      </c>
      <c r="DB86" s="2">
        <v>1805</v>
      </c>
      <c r="DC86" s="2">
        <v>1720</v>
      </c>
      <c r="DD86" s="2">
        <v>1605</v>
      </c>
      <c r="DE86" s="2">
        <v>1660</v>
      </c>
      <c r="DF86" s="2">
        <v>1700</v>
      </c>
      <c r="DG86" s="2">
        <v>1690</v>
      </c>
      <c r="DH86" s="2">
        <v>1805</v>
      </c>
      <c r="DI86" s="2">
        <v>1800</v>
      </c>
      <c r="DJ86" s="2">
        <v>1795</v>
      </c>
      <c r="DK86" s="2">
        <v>1900</v>
      </c>
      <c r="DL86" s="2">
        <v>1985</v>
      </c>
      <c r="DM86" s="2">
        <v>2130</v>
      </c>
      <c r="DN86" s="2">
        <v>1855</v>
      </c>
      <c r="DO86" s="2">
        <v>1905</v>
      </c>
      <c r="DP86" s="2">
        <v>1965</v>
      </c>
      <c r="DQ86" s="2">
        <v>1920</v>
      </c>
      <c r="DR86" s="2">
        <v>1910</v>
      </c>
      <c r="DS86" s="2">
        <v>1940</v>
      </c>
    </row>
    <row r="87" spans="1:123" x14ac:dyDescent="0.2">
      <c r="A87" t="s">
        <v>170</v>
      </c>
      <c r="B87" t="s">
        <v>171</v>
      </c>
      <c r="C87" s="4">
        <v>18.420000000000002</v>
      </c>
      <c r="D87" s="2">
        <v>16.02</v>
      </c>
      <c r="E87" s="2">
        <v>15.07</v>
      </c>
      <c r="F87" s="2">
        <v>14.33</v>
      </c>
      <c r="G87" s="2">
        <v>13.08</v>
      </c>
      <c r="H87" s="2">
        <v>10.65</v>
      </c>
      <c r="I87" s="2">
        <v>10.119999999999999</v>
      </c>
      <c r="J87" s="2">
        <v>9.83</v>
      </c>
      <c r="K87" s="2">
        <v>9.52</v>
      </c>
      <c r="L87" s="2">
        <v>10.63</v>
      </c>
      <c r="M87" s="2">
        <v>10.14</v>
      </c>
      <c r="N87" s="2">
        <v>11.44</v>
      </c>
      <c r="O87" s="2">
        <v>12.82</v>
      </c>
      <c r="P87" s="2">
        <v>13.03</v>
      </c>
      <c r="Q87" s="2">
        <v>13.28</v>
      </c>
      <c r="R87" s="2">
        <v>12.5</v>
      </c>
      <c r="S87" s="2">
        <v>12.93</v>
      </c>
      <c r="T87" s="2">
        <v>11.58</v>
      </c>
      <c r="U87" s="2">
        <v>11.67</v>
      </c>
      <c r="V87" s="2">
        <v>11.32</v>
      </c>
      <c r="W87" s="2">
        <v>10.039999999999999</v>
      </c>
      <c r="X87" s="2">
        <v>8.61</v>
      </c>
      <c r="Y87" s="2">
        <v>11.51</v>
      </c>
      <c r="Z87" s="2">
        <v>11.25</v>
      </c>
      <c r="AA87" s="2">
        <v>9.8800000000000008</v>
      </c>
      <c r="AB87" s="2">
        <v>13.09</v>
      </c>
      <c r="AC87" s="2">
        <v>13.29</v>
      </c>
      <c r="AD87" s="2">
        <v>13.24</v>
      </c>
      <c r="AE87" s="2">
        <v>12.88</v>
      </c>
      <c r="AF87" s="2">
        <v>11.02</v>
      </c>
      <c r="AG87" s="2">
        <v>10.5</v>
      </c>
      <c r="AH87" s="2">
        <v>11</v>
      </c>
      <c r="AI87" s="2">
        <v>11.3</v>
      </c>
      <c r="AJ87" s="2">
        <v>11.64</v>
      </c>
      <c r="AK87" s="2">
        <v>13.7</v>
      </c>
      <c r="AL87" s="2">
        <v>13.7</v>
      </c>
      <c r="AM87" s="2">
        <v>13.29</v>
      </c>
      <c r="AN87" s="2">
        <v>12.76</v>
      </c>
      <c r="AO87" s="2">
        <v>13.44</v>
      </c>
      <c r="AP87" s="2">
        <v>14.25</v>
      </c>
      <c r="AQ87" s="2">
        <v>12.5</v>
      </c>
      <c r="AR87" s="2">
        <v>14.52</v>
      </c>
      <c r="AS87" s="2">
        <v>16.07</v>
      </c>
      <c r="AT87" s="2">
        <v>15.06</v>
      </c>
      <c r="AU87" s="2">
        <v>14.7</v>
      </c>
      <c r="AV87" s="2">
        <v>17.809999999999999</v>
      </c>
      <c r="AW87" s="2">
        <v>18.5</v>
      </c>
      <c r="AX87" s="2">
        <v>18.47</v>
      </c>
      <c r="AY87" s="2">
        <v>19.04</v>
      </c>
      <c r="AZ87" s="2">
        <v>17.53</v>
      </c>
      <c r="BA87" s="2">
        <v>17.97</v>
      </c>
      <c r="BB87" s="2">
        <v>15.08</v>
      </c>
      <c r="BC87" s="2">
        <v>13.92</v>
      </c>
      <c r="BD87" s="2">
        <v>15.07</v>
      </c>
      <c r="BE87" s="2">
        <v>14.2</v>
      </c>
      <c r="BF87" s="2">
        <v>13.16</v>
      </c>
      <c r="BG87" s="2">
        <v>12.82</v>
      </c>
      <c r="BH87" s="2">
        <v>12.23</v>
      </c>
      <c r="BI87" s="2">
        <v>12.25</v>
      </c>
      <c r="BJ87" s="2">
        <v>11.45</v>
      </c>
      <c r="BK87" s="2">
        <v>11</v>
      </c>
      <c r="BL87" s="2">
        <v>9.65</v>
      </c>
      <c r="BM87" s="2">
        <v>9.5500000000000007</v>
      </c>
      <c r="BN87" s="2">
        <v>9.3000000000000007</v>
      </c>
      <c r="BO87" s="2">
        <v>10.4</v>
      </c>
      <c r="BP87" s="2">
        <v>9.8000000000000007</v>
      </c>
      <c r="BQ87" s="2">
        <v>9.35</v>
      </c>
      <c r="BR87" s="2">
        <v>11.15</v>
      </c>
      <c r="BS87" s="2">
        <v>10.85</v>
      </c>
      <c r="BT87" s="2">
        <v>10.25</v>
      </c>
      <c r="BU87" s="2">
        <v>9.85</v>
      </c>
      <c r="BV87" s="2">
        <v>10.5</v>
      </c>
      <c r="BW87" s="2">
        <v>10.45</v>
      </c>
      <c r="BX87" s="2">
        <v>14.05</v>
      </c>
      <c r="BY87" s="2">
        <v>18.2</v>
      </c>
      <c r="BZ87" s="2">
        <v>26.55</v>
      </c>
      <c r="CA87" s="2">
        <v>23</v>
      </c>
      <c r="CB87" s="2">
        <v>22.7</v>
      </c>
      <c r="CC87" s="2">
        <v>19.7</v>
      </c>
      <c r="CD87" s="2">
        <v>19.850000000000001</v>
      </c>
      <c r="CE87" s="2">
        <v>17.600000000000001</v>
      </c>
      <c r="CF87" s="2">
        <v>18.3</v>
      </c>
      <c r="CG87" s="2">
        <v>19.399999999999999</v>
      </c>
      <c r="CH87" s="2">
        <v>19.649999999999999</v>
      </c>
      <c r="CI87" s="2">
        <v>18.05</v>
      </c>
      <c r="CJ87" s="2">
        <v>17.350000000000001</v>
      </c>
      <c r="CK87" s="2">
        <v>14.65</v>
      </c>
      <c r="CL87" s="2">
        <v>14.4</v>
      </c>
      <c r="CM87" s="2">
        <v>13.15</v>
      </c>
      <c r="CN87" s="2">
        <v>12.85</v>
      </c>
      <c r="CO87" s="2">
        <v>12</v>
      </c>
      <c r="CP87" s="2">
        <v>15</v>
      </c>
      <c r="CQ87" s="2">
        <v>14.55</v>
      </c>
      <c r="CR87" s="2">
        <v>13.1</v>
      </c>
      <c r="CS87" s="2">
        <v>12</v>
      </c>
      <c r="CT87" s="2">
        <v>11.55</v>
      </c>
      <c r="CU87" s="2">
        <v>11.5</v>
      </c>
      <c r="CV87" s="2">
        <v>10.6</v>
      </c>
      <c r="CW87" s="2">
        <v>10.15</v>
      </c>
      <c r="CX87" s="2">
        <v>9.0500000000000007</v>
      </c>
      <c r="CY87" s="2">
        <v>9.1</v>
      </c>
      <c r="CZ87" s="2">
        <v>9</v>
      </c>
      <c r="DA87" s="2">
        <v>9.5</v>
      </c>
      <c r="DB87" s="2">
        <v>9</v>
      </c>
      <c r="DC87" s="2">
        <v>8.5500000000000007</v>
      </c>
      <c r="DD87" s="2">
        <v>9.6999999999999993</v>
      </c>
      <c r="DE87" s="2">
        <v>8.0500000000000007</v>
      </c>
      <c r="DF87" s="2">
        <v>8.07</v>
      </c>
      <c r="DG87" s="2">
        <v>7.89</v>
      </c>
      <c r="DH87" s="2">
        <v>8.3000000000000007</v>
      </c>
      <c r="DI87" s="2">
        <v>8.9</v>
      </c>
      <c r="DJ87" s="2">
        <v>9.31</v>
      </c>
      <c r="DK87" s="2">
        <v>9.67</v>
      </c>
      <c r="DL87" s="2">
        <v>9.9</v>
      </c>
      <c r="DM87" s="2">
        <v>8.8800000000000008</v>
      </c>
      <c r="DN87" s="2">
        <v>15.04</v>
      </c>
      <c r="DO87" s="2">
        <v>12.86</v>
      </c>
      <c r="DP87" s="2">
        <v>14.85</v>
      </c>
      <c r="DQ87" s="2">
        <v>12.8</v>
      </c>
      <c r="DR87" s="2">
        <v>12.21</v>
      </c>
      <c r="DS87" s="2">
        <v>12.99</v>
      </c>
    </row>
    <row r="88" spans="1:123" x14ac:dyDescent="0.2">
      <c r="A88" t="s">
        <v>172</v>
      </c>
      <c r="B88" t="s">
        <v>173</v>
      </c>
      <c r="C88" s="4">
        <v>3.38</v>
      </c>
      <c r="D88" s="2">
        <v>3.38</v>
      </c>
      <c r="E88" s="2">
        <v>3.38</v>
      </c>
      <c r="F88" s="2">
        <v>3.38</v>
      </c>
      <c r="G88" s="2">
        <v>3.38</v>
      </c>
      <c r="H88" s="2">
        <v>3.38</v>
      </c>
      <c r="I88" s="2">
        <v>3.38</v>
      </c>
      <c r="J88" s="2">
        <v>3.38</v>
      </c>
      <c r="K88" s="2">
        <v>3.38</v>
      </c>
      <c r="L88" s="2">
        <v>3.38</v>
      </c>
      <c r="M88" s="2">
        <v>3.38</v>
      </c>
      <c r="N88" s="2">
        <v>3.38</v>
      </c>
      <c r="O88" s="2">
        <v>3.38</v>
      </c>
      <c r="P88" s="2">
        <v>3.38</v>
      </c>
      <c r="Q88" s="2">
        <v>3.38</v>
      </c>
      <c r="R88" s="2">
        <v>3.38</v>
      </c>
      <c r="S88" s="2">
        <v>3.38</v>
      </c>
      <c r="T88" s="2">
        <v>3.38</v>
      </c>
      <c r="U88" s="2">
        <v>3.38</v>
      </c>
      <c r="V88" s="2">
        <v>3.38</v>
      </c>
      <c r="W88" s="2">
        <v>3.38</v>
      </c>
      <c r="X88" s="2">
        <v>3.38</v>
      </c>
      <c r="Y88" s="2">
        <v>3.38</v>
      </c>
      <c r="Z88" s="2">
        <v>3.38</v>
      </c>
      <c r="AA88" s="2">
        <v>13</v>
      </c>
      <c r="AB88" s="2">
        <v>15.28</v>
      </c>
      <c r="AC88" s="2">
        <v>16.3</v>
      </c>
      <c r="AD88" s="2">
        <v>13</v>
      </c>
      <c r="AE88" s="2">
        <v>11.3</v>
      </c>
      <c r="AF88" s="2">
        <v>9.6999999999999993</v>
      </c>
      <c r="AG88" s="2">
        <v>10</v>
      </c>
      <c r="AH88" s="2">
        <v>13.01</v>
      </c>
      <c r="AI88" s="2">
        <v>11.1</v>
      </c>
      <c r="AJ88" s="2">
        <v>15</v>
      </c>
      <c r="AK88" s="2">
        <v>13.5</v>
      </c>
      <c r="AL88" s="2">
        <v>14.6</v>
      </c>
      <c r="AM88" s="2">
        <v>15</v>
      </c>
      <c r="AN88" s="2">
        <v>15.5</v>
      </c>
      <c r="AO88" s="2">
        <v>16.5</v>
      </c>
      <c r="AP88" s="2">
        <v>15.01</v>
      </c>
      <c r="AQ88" s="2">
        <v>16.11</v>
      </c>
      <c r="AR88" s="2">
        <v>14</v>
      </c>
      <c r="AS88" s="2">
        <v>18.5</v>
      </c>
      <c r="AT88" s="2">
        <v>17.5</v>
      </c>
      <c r="AU88" s="2">
        <v>16</v>
      </c>
      <c r="AV88" s="2">
        <v>16</v>
      </c>
      <c r="AW88" s="2">
        <v>16</v>
      </c>
      <c r="AX88" s="2">
        <v>16</v>
      </c>
      <c r="AY88" s="2">
        <v>16.12</v>
      </c>
      <c r="AZ88" s="2">
        <v>16.850000000000001</v>
      </c>
      <c r="BA88" s="2">
        <v>16.149999999999999</v>
      </c>
      <c r="BB88" s="2">
        <v>12.6</v>
      </c>
      <c r="BC88" s="2">
        <v>17.440000000000001</v>
      </c>
      <c r="BD88" s="2">
        <v>17.440000000000001</v>
      </c>
      <c r="BE88" s="2">
        <v>23.6</v>
      </c>
      <c r="BF88" s="2">
        <v>15</v>
      </c>
      <c r="BG88" s="2">
        <v>19</v>
      </c>
      <c r="BH88" s="2">
        <v>19</v>
      </c>
      <c r="BI88" s="2">
        <v>12.1</v>
      </c>
      <c r="BJ88" s="2">
        <v>19</v>
      </c>
      <c r="BK88" s="2">
        <v>16</v>
      </c>
      <c r="BL88" s="2">
        <v>16</v>
      </c>
      <c r="BM88" s="2">
        <v>16</v>
      </c>
      <c r="BN88" s="2">
        <v>14</v>
      </c>
      <c r="BO88" s="2">
        <v>12.3</v>
      </c>
      <c r="BP88" s="2">
        <v>12.3</v>
      </c>
      <c r="BQ88" s="2">
        <v>16</v>
      </c>
      <c r="BR88" s="2">
        <v>19.05</v>
      </c>
      <c r="BS88" s="2">
        <v>15.5</v>
      </c>
      <c r="BT88" s="2">
        <v>17.75</v>
      </c>
      <c r="BU88" s="2">
        <v>17.75</v>
      </c>
      <c r="BV88" s="2">
        <v>18.25</v>
      </c>
      <c r="BW88" s="2">
        <v>17.3</v>
      </c>
      <c r="BX88" s="2">
        <v>20.100000000000001</v>
      </c>
      <c r="BY88" s="2">
        <v>20.7</v>
      </c>
      <c r="BZ88" s="2">
        <v>20.7</v>
      </c>
      <c r="CA88" s="2">
        <v>21.55</v>
      </c>
      <c r="CB88" s="2">
        <v>21.55</v>
      </c>
      <c r="CC88" s="2">
        <v>24.5</v>
      </c>
      <c r="CD88" s="2">
        <v>25.55</v>
      </c>
      <c r="CE88" s="2">
        <v>21.5</v>
      </c>
      <c r="CF88" s="2">
        <v>27.05</v>
      </c>
      <c r="CG88" s="2">
        <v>26</v>
      </c>
      <c r="CH88" s="2">
        <v>28.3</v>
      </c>
      <c r="CI88" s="2">
        <v>28.95</v>
      </c>
      <c r="CJ88" s="2">
        <v>28.95</v>
      </c>
      <c r="CK88" s="2">
        <v>22.2</v>
      </c>
      <c r="CL88" s="2">
        <v>22.25</v>
      </c>
      <c r="CM88" s="2">
        <v>19</v>
      </c>
      <c r="CN88" s="2">
        <v>14.7</v>
      </c>
      <c r="CO88" s="2">
        <v>23</v>
      </c>
      <c r="CP88" s="2">
        <v>18.3</v>
      </c>
      <c r="CQ88" s="2">
        <v>19.5</v>
      </c>
      <c r="CR88" s="2">
        <v>29</v>
      </c>
      <c r="CS88" s="2">
        <v>28.55</v>
      </c>
      <c r="CT88" s="2">
        <v>21.35</v>
      </c>
      <c r="CU88" s="2">
        <v>23.1</v>
      </c>
      <c r="CV88" s="2">
        <v>23.2</v>
      </c>
      <c r="CW88" s="2">
        <v>20.8</v>
      </c>
      <c r="CX88" s="2">
        <v>27.5</v>
      </c>
      <c r="CY88" s="2">
        <v>20.5</v>
      </c>
      <c r="CZ88" s="2">
        <v>19.5</v>
      </c>
      <c r="DA88" s="2">
        <v>19.7</v>
      </c>
      <c r="DB88" s="2">
        <v>19</v>
      </c>
      <c r="DC88" s="2">
        <v>20.6</v>
      </c>
      <c r="DD88" s="2">
        <v>19.8</v>
      </c>
      <c r="DE88" s="2">
        <v>23</v>
      </c>
      <c r="DF88" s="2">
        <v>22.8</v>
      </c>
      <c r="DG88" s="2">
        <v>21</v>
      </c>
      <c r="DH88" s="2">
        <v>21</v>
      </c>
      <c r="DI88" s="2">
        <v>20.6</v>
      </c>
      <c r="DJ88" s="2">
        <v>23.6</v>
      </c>
      <c r="DK88" s="2">
        <v>39.799999999999997</v>
      </c>
      <c r="DL88" s="2">
        <v>37.4</v>
      </c>
      <c r="DM88" s="2">
        <v>36</v>
      </c>
      <c r="DN88" s="2">
        <v>43.2</v>
      </c>
      <c r="DO88" s="2">
        <v>58.2</v>
      </c>
      <c r="DP88" s="2">
        <v>49</v>
      </c>
      <c r="DQ88" s="2">
        <v>47.6</v>
      </c>
      <c r="DR88" s="2">
        <v>45</v>
      </c>
      <c r="DS88" s="2">
        <v>48.2</v>
      </c>
    </row>
    <row r="89" spans="1:123" x14ac:dyDescent="0.2">
      <c r="A89" t="s">
        <v>174</v>
      </c>
      <c r="B89" t="s">
        <v>175</v>
      </c>
      <c r="C89" s="4">
        <v>1233.3399999999999</v>
      </c>
      <c r="D89" s="2">
        <v>1300</v>
      </c>
      <c r="E89" s="2">
        <v>1330</v>
      </c>
      <c r="F89" s="2">
        <v>1322.5</v>
      </c>
      <c r="G89" s="2">
        <v>1280.01</v>
      </c>
      <c r="H89" s="2">
        <v>1100</v>
      </c>
      <c r="I89" s="2">
        <v>880</v>
      </c>
      <c r="J89" s="2">
        <v>850.01</v>
      </c>
      <c r="K89" s="2">
        <v>851.14</v>
      </c>
      <c r="L89" s="2">
        <v>959.98</v>
      </c>
      <c r="M89" s="2">
        <v>932.69</v>
      </c>
      <c r="N89" s="2">
        <v>936.74</v>
      </c>
      <c r="O89" s="2">
        <v>1306.0999999999999</v>
      </c>
      <c r="P89" s="2">
        <v>1330.43</v>
      </c>
      <c r="Q89" s="2">
        <v>1427.81</v>
      </c>
      <c r="R89" s="2">
        <v>1200</v>
      </c>
      <c r="S89" s="2">
        <v>1044</v>
      </c>
      <c r="T89" s="2">
        <v>1024.3</v>
      </c>
      <c r="U89" s="2">
        <v>1003</v>
      </c>
      <c r="V89" s="2">
        <v>928.2</v>
      </c>
      <c r="W89" s="2">
        <v>815</v>
      </c>
      <c r="X89" s="2">
        <v>719.1</v>
      </c>
      <c r="Y89" s="2">
        <v>699.9</v>
      </c>
      <c r="Z89" s="2">
        <v>530</v>
      </c>
      <c r="AA89" s="2">
        <v>455.6</v>
      </c>
      <c r="AB89" s="2">
        <v>455.2</v>
      </c>
      <c r="AC89" s="2">
        <v>537.4</v>
      </c>
      <c r="AD89" s="2">
        <v>521</v>
      </c>
      <c r="AE89" s="2">
        <v>524.6</v>
      </c>
      <c r="AF89" s="2">
        <v>529.1</v>
      </c>
      <c r="AG89" s="2">
        <v>573.9</v>
      </c>
      <c r="AH89" s="2">
        <v>550</v>
      </c>
      <c r="AI89" s="2">
        <v>599.5</v>
      </c>
      <c r="AJ89" s="2">
        <v>584.5</v>
      </c>
      <c r="AK89" s="2">
        <v>519.70000000000005</v>
      </c>
      <c r="AL89" s="2">
        <v>315.5</v>
      </c>
      <c r="AM89" s="2">
        <v>324.60000000000002</v>
      </c>
      <c r="AN89" s="2">
        <v>304.60000000000002</v>
      </c>
      <c r="AO89" s="2">
        <v>337.9</v>
      </c>
      <c r="AP89" s="2">
        <v>293.5</v>
      </c>
      <c r="AQ89" s="2">
        <v>283.7</v>
      </c>
      <c r="AR89" s="2">
        <v>238.6</v>
      </c>
      <c r="AS89" s="2">
        <v>267.89999999999998</v>
      </c>
      <c r="AT89" s="2">
        <v>254.9</v>
      </c>
      <c r="AU89" s="2">
        <v>250.4</v>
      </c>
      <c r="AV89" s="2">
        <v>281.89999999999998</v>
      </c>
      <c r="AW89" s="2">
        <v>265.5</v>
      </c>
      <c r="AX89" s="2">
        <v>293.89999999999998</v>
      </c>
      <c r="AY89" s="2">
        <v>340</v>
      </c>
      <c r="AZ89" s="2">
        <v>390.3</v>
      </c>
      <c r="BA89" s="2">
        <v>336.6</v>
      </c>
      <c r="BB89" s="2">
        <v>289.60000000000002</v>
      </c>
      <c r="BC89" s="2">
        <v>246.3</v>
      </c>
      <c r="BD89" s="2">
        <v>274</v>
      </c>
      <c r="BE89" s="2">
        <v>282.8</v>
      </c>
      <c r="BF89" s="2">
        <v>284.5</v>
      </c>
      <c r="BG89" s="2">
        <v>272.8</v>
      </c>
      <c r="BH89" s="2">
        <v>249.7</v>
      </c>
      <c r="BI89" s="2">
        <v>238</v>
      </c>
      <c r="BJ89" s="2">
        <v>216</v>
      </c>
      <c r="BK89" s="2">
        <v>210</v>
      </c>
      <c r="BL89" s="2">
        <v>200</v>
      </c>
      <c r="BM89" s="2">
        <v>208</v>
      </c>
      <c r="BN89" s="2">
        <v>205</v>
      </c>
      <c r="BO89" s="2">
        <v>200</v>
      </c>
      <c r="BP89" s="2">
        <v>199</v>
      </c>
      <c r="BQ89" s="2">
        <v>197</v>
      </c>
      <c r="BR89" s="2">
        <v>205</v>
      </c>
      <c r="BS89" s="2">
        <v>198</v>
      </c>
      <c r="BT89" s="2">
        <v>188</v>
      </c>
      <c r="BU89" s="2">
        <v>184</v>
      </c>
      <c r="BV89" s="2">
        <v>191</v>
      </c>
      <c r="BW89" s="2">
        <v>190</v>
      </c>
      <c r="BX89" s="2">
        <v>181</v>
      </c>
      <c r="BY89" s="2">
        <v>191</v>
      </c>
      <c r="BZ89" s="2">
        <v>220</v>
      </c>
      <c r="CA89" s="2">
        <v>245</v>
      </c>
      <c r="CB89" s="2">
        <v>207</v>
      </c>
      <c r="CC89" s="2">
        <v>189</v>
      </c>
      <c r="CD89" s="2">
        <v>218</v>
      </c>
      <c r="CE89" s="2">
        <v>218</v>
      </c>
      <c r="CF89" s="2">
        <v>214</v>
      </c>
      <c r="CG89" s="2">
        <v>214</v>
      </c>
      <c r="CH89" s="2">
        <v>236</v>
      </c>
      <c r="CI89" s="2">
        <v>353</v>
      </c>
      <c r="CJ89" s="2">
        <v>341</v>
      </c>
      <c r="CK89" s="2">
        <v>411</v>
      </c>
      <c r="CL89" s="2">
        <v>400</v>
      </c>
      <c r="CM89" s="2">
        <v>398</v>
      </c>
      <c r="CN89" s="2">
        <v>520</v>
      </c>
      <c r="CO89" s="2">
        <v>780</v>
      </c>
      <c r="CP89" s="2">
        <v>855</v>
      </c>
      <c r="CQ89" s="2">
        <v>1055</v>
      </c>
      <c r="CR89" s="2">
        <v>1040</v>
      </c>
      <c r="CS89" s="2">
        <v>1017</v>
      </c>
      <c r="CT89" s="2">
        <v>925</v>
      </c>
      <c r="CU89" s="2">
        <v>975</v>
      </c>
      <c r="CV89" s="2">
        <v>945</v>
      </c>
      <c r="CW89" s="2">
        <v>920</v>
      </c>
      <c r="CX89" s="2">
        <v>945</v>
      </c>
      <c r="CY89" s="2">
        <v>945</v>
      </c>
      <c r="CZ89" s="2">
        <v>895</v>
      </c>
      <c r="DA89" s="2">
        <v>890</v>
      </c>
      <c r="DB89" s="2">
        <v>890</v>
      </c>
      <c r="DC89" s="2">
        <v>880</v>
      </c>
      <c r="DD89" s="2">
        <v>880</v>
      </c>
      <c r="DE89" s="2">
        <v>880</v>
      </c>
      <c r="DF89" s="2">
        <v>852</v>
      </c>
      <c r="DG89" s="2">
        <v>818</v>
      </c>
      <c r="DH89" s="2">
        <v>842</v>
      </c>
      <c r="DI89" s="2">
        <v>734</v>
      </c>
      <c r="DJ89" s="2">
        <v>800</v>
      </c>
      <c r="DK89" s="2">
        <v>780</v>
      </c>
      <c r="DL89" s="2">
        <v>774</v>
      </c>
      <c r="DM89" s="2">
        <v>800</v>
      </c>
      <c r="DN89" s="2">
        <v>794</v>
      </c>
      <c r="DO89" s="2">
        <v>780</v>
      </c>
      <c r="DP89" s="2">
        <v>789</v>
      </c>
      <c r="DQ89" s="2">
        <v>785</v>
      </c>
      <c r="DR89" s="2">
        <v>792</v>
      </c>
      <c r="DS89" s="2">
        <v>785</v>
      </c>
    </row>
    <row r="90" spans="1:123" x14ac:dyDescent="0.2">
      <c r="A90" t="s">
        <v>176</v>
      </c>
      <c r="B90" t="s">
        <v>177</v>
      </c>
      <c r="C90" s="4">
        <v>439.99</v>
      </c>
      <c r="D90" s="2">
        <v>590.5</v>
      </c>
      <c r="E90" s="2">
        <v>766.99</v>
      </c>
      <c r="F90" s="2">
        <v>790</v>
      </c>
      <c r="G90" s="2">
        <v>753.02</v>
      </c>
      <c r="H90" s="2">
        <v>666.62</v>
      </c>
      <c r="I90" s="2">
        <v>656.18</v>
      </c>
      <c r="J90" s="2">
        <v>700</v>
      </c>
      <c r="K90" s="2">
        <v>688.08</v>
      </c>
      <c r="L90" s="2">
        <v>838</v>
      </c>
      <c r="M90" s="2">
        <v>939.25</v>
      </c>
      <c r="N90" s="2">
        <v>915.23</v>
      </c>
      <c r="O90" s="2">
        <v>870</v>
      </c>
      <c r="P90" s="2">
        <v>874.48</v>
      </c>
      <c r="Q90" s="2">
        <v>918.16</v>
      </c>
      <c r="R90" s="2">
        <v>829.9</v>
      </c>
      <c r="S90" s="2">
        <v>801.3</v>
      </c>
      <c r="T90" s="2">
        <v>815.4</v>
      </c>
      <c r="U90" s="2">
        <v>779.9</v>
      </c>
      <c r="V90" s="2">
        <v>810</v>
      </c>
      <c r="W90" s="2">
        <v>706</v>
      </c>
      <c r="X90" s="2">
        <v>681</v>
      </c>
      <c r="Y90" s="2">
        <v>632.4</v>
      </c>
      <c r="Z90" s="2">
        <v>694.9</v>
      </c>
      <c r="AA90" s="2">
        <v>558.1</v>
      </c>
      <c r="AB90" s="2">
        <v>565.79999999999995</v>
      </c>
      <c r="AC90" s="2">
        <v>535.6</v>
      </c>
      <c r="AD90" s="2">
        <v>549</v>
      </c>
      <c r="AE90" s="2">
        <v>512.1</v>
      </c>
      <c r="AF90" s="2">
        <v>510.3</v>
      </c>
      <c r="AG90" s="2">
        <v>498.6</v>
      </c>
      <c r="AH90" s="2">
        <v>496.1</v>
      </c>
      <c r="AI90" s="2">
        <v>525</v>
      </c>
      <c r="AJ90" s="2">
        <v>527.70000000000005</v>
      </c>
      <c r="AK90" s="2">
        <v>531.1</v>
      </c>
      <c r="AL90" s="2">
        <v>528.4</v>
      </c>
      <c r="AM90" s="2">
        <v>541</v>
      </c>
      <c r="AN90" s="2">
        <v>546</v>
      </c>
      <c r="AO90" s="2">
        <v>549.70000000000005</v>
      </c>
      <c r="AP90" s="2">
        <v>547.1</v>
      </c>
      <c r="AQ90" s="2">
        <v>509.9</v>
      </c>
      <c r="AR90" s="2">
        <v>490.4</v>
      </c>
      <c r="AS90" s="2">
        <v>499.7</v>
      </c>
      <c r="AT90" s="2">
        <v>510.2</v>
      </c>
      <c r="AU90" s="2">
        <v>526.9</v>
      </c>
      <c r="AV90" s="2">
        <v>500</v>
      </c>
      <c r="AW90" s="2">
        <v>530</v>
      </c>
      <c r="AX90" s="2">
        <v>527.29999999999995</v>
      </c>
      <c r="AY90" s="2">
        <v>577.79999999999995</v>
      </c>
      <c r="AZ90" s="2">
        <v>592.79999999999995</v>
      </c>
      <c r="BA90" s="2">
        <v>606.29999999999995</v>
      </c>
      <c r="BB90" s="2">
        <v>566.20000000000005</v>
      </c>
      <c r="BC90" s="2">
        <v>600</v>
      </c>
      <c r="BD90" s="2">
        <v>590.20000000000005</v>
      </c>
      <c r="BE90" s="2">
        <v>623</v>
      </c>
      <c r="BF90" s="2">
        <v>621.29999999999995</v>
      </c>
      <c r="BG90" s="2">
        <v>638.29999999999995</v>
      </c>
      <c r="BH90" s="2">
        <v>716.8</v>
      </c>
      <c r="BI90" s="2">
        <v>736</v>
      </c>
      <c r="BJ90" s="2">
        <v>778</v>
      </c>
      <c r="BK90" s="2">
        <v>700</v>
      </c>
      <c r="BL90" s="2">
        <v>692</v>
      </c>
      <c r="BM90" s="2">
        <v>798</v>
      </c>
      <c r="BN90" s="2">
        <v>728</v>
      </c>
      <c r="BO90" s="2">
        <v>739</v>
      </c>
      <c r="BP90" s="2">
        <v>756</v>
      </c>
      <c r="BQ90" s="2">
        <v>735</v>
      </c>
      <c r="BR90" s="2">
        <v>840</v>
      </c>
      <c r="BS90" s="2">
        <v>909</v>
      </c>
      <c r="BT90" s="2">
        <v>895</v>
      </c>
      <c r="BU90" s="2">
        <v>863</v>
      </c>
      <c r="BV90" s="2">
        <v>976</v>
      </c>
      <c r="BW90" s="2">
        <v>1040</v>
      </c>
      <c r="BX90" s="2">
        <v>1091</v>
      </c>
      <c r="BY90" s="2">
        <v>1016</v>
      </c>
      <c r="BZ90" s="2">
        <v>928</v>
      </c>
      <c r="CA90" s="2">
        <v>898</v>
      </c>
      <c r="CB90" s="2">
        <v>881</v>
      </c>
      <c r="CC90" s="2">
        <v>862</v>
      </c>
      <c r="CD90" s="2">
        <v>869</v>
      </c>
      <c r="CE90" s="2">
        <v>835</v>
      </c>
      <c r="CF90" s="2">
        <v>785</v>
      </c>
      <c r="CG90" s="2">
        <v>745</v>
      </c>
      <c r="CH90" s="2">
        <v>767</v>
      </c>
      <c r="CI90" s="2">
        <v>773</v>
      </c>
      <c r="CJ90" s="2">
        <v>827</v>
      </c>
      <c r="CK90" s="2">
        <v>848</v>
      </c>
      <c r="CL90" s="2">
        <v>848</v>
      </c>
      <c r="CM90" s="2">
        <v>1015</v>
      </c>
      <c r="CN90" s="2">
        <v>1248</v>
      </c>
      <c r="CO90" s="2">
        <v>1341</v>
      </c>
      <c r="CP90" s="2">
        <v>1245</v>
      </c>
      <c r="CQ90" s="2">
        <v>1275</v>
      </c>
      <c r="CR90" s="2">
        <v>1306</v>
      </c>
      <c r="CS90" s="2">
        <v>1213</v>
      </c>
      <c r="CT90" s="2">
        <v>1209</v>
      </c>
      <c r="CU90" s="2">
        <v>1117</v>
      </c>
      <c r="CV90" s="2">
        <v>1129</v>
      </c>
      <c r="CW90" s="2">
        <v>1285</v>
      </c>
      <c r="CX90" s="2">
        <v>1310</v>
      </c>
      <c r="CY90" s="2">
        <v>1125</v>
      </c>
      <c r="CZ90" s="2">
        <v>1070</v>
      </c>
      <c r="DA90" s="2">
        <v>1040</v>
      </c>
      <c r="DB90" s="2">
        <v>1105</v>
      </c>
      <c r="DC90" s="2">
        <v>1070</v>
      </c>
      <c r="DD90" s="2">
        <v>1180</v>
      </c>
      <c r="DE90" s="2">
        <v>1070</v>
      </c>
      <c r="DF90" s="2">
        <v>1092</v>
      </c>
      <c r="DG90" s="2">
        <v>1118</v>
      </c>
      <c r="DH90" s="2">
        <v>1200</v>
      </c>
      <c r="DI90" s="2">
        <v>1506</v>
      </c>
      <c r="DJ90" s="2">
        <v>1880</v>
      </c>
      <c r="DK90" s="2">
        <v>1646</v>
      </c>
      <c r="DL90" s="2">
        <v>1613</v>
      </c>
      <c r="DM90" s="2">
        <v>1868</v>
      </c>
      <c r="DN90" s="2">
        <v>1917</v>
      </c>
      <c r="DO90" s="2">
        <v>1783</v>
      </c>
      <c r="DP90" s="2">
        <v>1880.5</v>
      </c>
      <c r="DQ90" s="2">
        <v>1799</v>
      </c>
      <c r="DR90" s="2">
        <v>1737</v>
      </c>
      <c r="DS90" s="2">
        <v>1738</v>
      </c>
    </row>
    <row r="91" spans="1:123" x14ac:dyDescent="0.2">
      <c r="A91" t="s">
        <v>178</v>
      </c>
      <c r="B91" t="s">
        <v>179</v>
      </c>
      <c r="C91" s="4">
        <v>860</v>
      </c>
      <c r="D91" s="2">
        <v>976.69</v>
      </c>
      <c r="E91" s="2">
        <v>1095.3599999999999</v>
      </c>
      <c r="F91" s="2">
        <v>1090.93</v>
      </c>
      <c r="G91" s="2">
        <v>972.47</v>
      </c>
      <c r="H91" s="2">
        <v>792.11</v>
      </c>
      <c r="I91" s="2">
        <v>774.82</v>
      </c>
      <c r="J91" s="2">
        <v>808.44</v>
      </c>
      <c r="K91" s="2">
        <v>898.45</v>
      </c>
      <c r="L91" s="2">
        <v>919.97</v>
      </c>
      <c r="M91" s="2">
        <v>894.2</v>
      </c>
      <c r="N91" s="2">
        <v>952.13</v>
      </c>
      <c r="O91" s="2">
        <v>1135.5999999999999</v>
      </c>
      <c r="P91" s="2">
        <v>1378.89</v>
      </c>
      <c r="Q91" s="2">
        <v>1359.05</v>
      </c>
      <c r="R91" s="2">
        <v>1233.4000000000001</v>
      </c>
      <c r="S91" s="2">
        <v>1290</v>
      </c>
      <c r="T91" s="2">
        <v>1198</v>
      </c>
      <c r="U91" s="2">
        <v>1334.5</v>
      </c>
      <c r="V91" s="2">
        <v>1528.1</v>
      </c>
      <c r="W91" s="2">
        <v>1367.2</v>
      </c>
      <c r="X91" s="2">
        <v>1130.3</v>
      </c>
      <c r="Y91" s="2">
        <v>1255.9000000000001</v>
      </c>
      <c r="Z91" s="2">
        <v>1588.6</v>
      </c>
      <c r="AA91" s="2">
        <v>1325</v>
      </c>
      <c r="AB91" s="2">
        <v>1398.8</v>
      </c>
      <c r="AC91" s="2">
        <v>1365</v>
      </c>
      <c r="AD91" s="2">
        <v>1239.8</v>
      </c>
      <c r="AE91" s="2">
        <v>1333.5</v>
      </c>
      <c r="AF91" s="2">
        <v>1069.4000000000001</v>
      </c>
      <c r="AG91" s="2">
        <v>1162.9000000000001</v>
      </c>
      <c r="AH91" s="2">
        <v>1396.2</v>
      </c>
      <c r="AI91" s="2">
        <v>1413.3</v>
      </c>
      <c r="AJ91" s="2">
        <v>1398.9</v>
      </c>
      <c r="AK91" s="2">
        <v>1274.3</v>
      </c>
      <c r="AL91" s="2">
        <v>1284.3</v>
      </c>
      <c r="AM91" s="2">
        <v>1399</v>
      </c>
      <c r="AN91" s="2">
        <v>1429.8</v>
      </c>
      <c r="AO91" s="2">
        <v>1433.4</v>
      </c>
      <c r="AP91" s="2">
        <v>1321.1</v>
      </c>
      <c r="AQ91" s="2">
        <v>1227.0999999999999</v>
      </c>
      <c r="AR91" s="2">
        <v>1298.3</v>
      </c>
      <c r="AS91" s="2">
        <v>1244.9000000000001</v>
      </c>
      <c r="AT91" s="2">
        <v>1069.8</v>
      </c>
      <c r="AU91" s="2">
        <v>1005.3</v>
      </c>
      <c r="AV91" s="2">
        <v>1005</v>
      </c>
      <c r="AW91" s="2">
        <v>963.4</v>
      </c>
      <c r="AX91" s="2">
        <v>988.5</v>
      </c>
      <c r="AY91" s="2">
        <v>1124</v>
      </c>
      <c r="AZ91" s="2">
        <v>1167.9000000000001</v>
      </c>
      <c r="BA91" s="2">
        <v>1139.0999999999999</v>
      </c>
      <c r="BB91" s="2">
        <v>1049.5</v>
      </c>
      <c r="BC91" s="2">
        <v>1188</v>
      </c>
      <c r="BD91" s="2">
        <v>1360</v>
      </c>
      <c r="BE91" s="2">
        <v>1235</v>
      </c>
      <c r="BF91" s="2">
        <v>1137.4000000000001</v>
      </c>
      <c r="BG91" s="2">
        <v>1144.0999999999999</v>
      </c>
      <c r="BH91" s="2">
        <v>1250</v>
      </c>
      <c r="BI91" s="2">
        <v>1344</v>
      </c>
      <c r="BJ91" s="2">
        <v>1480</v>
      </c>
      <c r="BK91" s="2">
        <v>1799</v>
      </c>
      <c r="BL91" s="2">
        <v>2378</v>
      </c>
      <c r="BM91" s="2">
        <v>2435</v>
      </c>
      <c r="BN91" s="2">
        <v>2267</v>
      </c>
      <c r="BO91" s="2">
        <v>2262</v>
      </c>
      <c r="BP91" s="2">
        <v>2216</v>
      </c>
      <c r="BQ91" s="2">
        <v>2231</v>
      </c>
      <c r="BR91" s="2">
        <v>2556</v>
      </c>
      <c r="BS91" s="2">
        <v>2817</v>
      </c>
      <c r="BT91" s="2">
        <v>3043</v>
      </c>
      <c r="BU91" s="2">
        <v>3100</v>
      </c>
      <c r="BV91" s="2">
        <v>3295</v>
      </c>
      <c r="BW91" s="2">
        <v>3779</v>
      </c>
      <c r="BX91" s="2">
        <v>3571</v>
      </c>
      <c r="BY91" s="2">
        <v>3770</v>
      </c>
      <c r="BZ91" s="2">
        <v>3665</v>
      </c>
      <c r="CA91" s="2">
        <v>3550</v>
      </c>
      <c r="CB91" s="2">
        <v>3795</v>
      </c>
      <c r="CC91" s="2">
        <v>3495</v>
      </c>
      <c r="CD91" s="2">
        <v>3420</v>
      </c>
      <c r="CE91" s="2">
        <v>3665</v>
      </c>
      <c r="CF91" s="2">
        <v>3375</v>
      </c>
      <c r="CG91" s="2">
        <v>3000</v>
      </c>
      <c r="CH91" s="2">
        <v>3420</v>
      </c>
      <c r="CI91" s="2">
        <v>3575</v>
      </c>
      <c r="CJ91" s="2">
        <v>3510</v>
      </c>
      <c r="CK91" s="2">
        <v>3379</v>
      </c>
      <c r="CL91" s="2">
        <v>3309</v>
      </c>
      <c r="CM91" s="2">
        <v>3350</v>
      </c>
      <c r="CN91" s="2">
        <v>2950</v>
      </c>
      <c r="CO91" s="2">
        <v>3135</v>
      </c>
      <c r="CP91" s="2">
        <v>3325</v>
      </c>
      <c r="CQ91" s="2">
        <v>3530</v>
      </c>
      <c r="CR91" s="2">
        <v>3419</v>
      </c>
      <c r="CS91" s="2">
        <v>3615</v>
      </c>
      <c r="CT91" s="2">
        <v>3898</v>
      </c>
      <c r="CU91" s="2">
        <v>3870</v>
      </c>
      <c r="CV91" s="2">
        <v>4124</v>
      </c>
      <c r="CW91" s="2">
        <v>4212</v>
      </c>
      <c r="CX91" s="2">
        <v>4158</v>
      </c>
      <c r="CY91" s="2">
        <v>4344</v>
      </c>
      <c r="CZ91" s="2">
        <v>4333</v>
      </c>
      <c r="DA91" s="2">
        <v>4350</v>
      </c>
      <c r="DB91" s="2">
        <v>4540</v>
      </c>
      <c r="DC91" s="2">
        <v>4604</v>
      </c>
      <c r="DD91" s="2">
        <v>4686</v>
      </c>
      <c r="DE91" s="2">
        <v>4540</v>
      </c>
      <c r="DF91" s="2">
        <v>4620</v>
      </c>
      <c r="DG91" s="2">
        <v>4710</v>
      </c>
      <c r="DH91" s="2">
        <v>4658</v>
      </c>
      <c r="DI91" s="2">
        <v>4716</v>
      </c>
      <c r="DJ91" s="2">
        <v>4574</v>
      </c>
      <c r="DK91" s="2">
        <v>4500</v>
      </c>
      <c r="DL91" s="2">
        <v>4600</v>
      </c>
      <c r="DM91" s="2">
        <v>4564</v>
      </c>
      <c r="DN91" s="2">
        <v>4630</v>
      </c>
      <c r="DO91" s="2">
        <v>4840</v>
      </c>
      <c r="DP91" s="2">
        <v>5030</v>
      </c>
      <c r="DQ91" s="2">
        <v>4936</v>
      </c>
      <c r="DR91" s="2">
        <v>4926</v>
      </c>
      <c r="DS91" s="2">
        <v>4790</v>
      </c>
    </row>
    <row r="92" spans="1:123" x14ac:dyDescent="0.2">
      <c r="A92" t="s">
        <v>180</v>
      </c>
      <c r="B92" t="s">
        <v>181</v>
      </c>
      <c r="C92" s="4">
        <v>30</v>
      </c>
      <c r="D92" s="2">
        <v>30.001000000000001</v>
      </c>
      <c r="E92" s="2">
        <v>30.934000000000001</v>
      </c>
      <c r="F92" s="2">
        <v>51.143000000000001</v>
      </c>
      <c r="G92" s="2">
        <v>38.390999999999998</v>
      </c>
      <c r="H92" s="2">
        <v>34.814999999999998</v>
      </c>
      <c r="I92" s="2">
        <v>35.5</v>
      </c>
      <c r="J92" s="2">
        <v>39.877000000000002</v>
      </c>
      <c r="K92" s="2">
        <v>53.274999999999999</v>
      </c>
      <c r="L92" s="2">
        <v>68.998999999999995</v>
      </c>
      <c r="M92" s="2">
        <v>70.099999999999994</v>
      </c>
      <c r="N92" s="2">
        <v>77.727000000000004</v>
      </c>
      <c r="O92" s="2">
        <v>76</v>
      </c>
      <c r="P92" s="2">
        <v>103</v>
      </c>
      <c r="Q92" s="2">
        <v>104.982</v>
      </c>
      <c r="R92" s="2">
        <v>99.89</v>
      </c>
      <c r="S92" s="2">
        <v>80.680000000000007</v>
      </c>
      <c r="T92" s="2">
        <v>85.11</v>
      </c>
      <c r="U92" s="2">
        <v>80</v>
      </c>
      <c r="V92" s="2">
        <v>78.98</v>
      </c>
      <c r="W92" s="2">
        <v>85.84</v>
      </c>
      <c r="X92" s="2">
        <v>82.62</v>
      </c>
      <c r="Y92" s="2">
        <v>79</v>
      </c>
      <c r="Z92" s="2">
        <v>72</v>
      </c>
      <c r="AA92" s="2">
        <v>62.3</v>
      </c>
      <c r="AB92" s="2">
        <v>66.78</v>
      </c>
      <c r="AC92" s="2">
        <v>63.8</v>
      </c>
      <c r="AD92" s="2">
        <v>60.97</v>
      </c>
      <c r="AE92" s="2">
        <v>57</v>
      </c>
      <c r="AF92" s="2">
        <v>57.98</v>
      </c>
      <c r="AG92" s="2">
        <v>58.44</v>
      </c>
      <c r="AH92" s="2">
        <v>61.31</v>
      </c>
      <c r="AI92" s="2">
        <v>63.51</v>
      </c>
      <c r="AJ92" s="2">
        <v>61.21</v>
      </c>
      <c r="AK92" s="2">
        <v>60.89</v>
      </c>
      <c r="AL92" s="2">
        <v>61.96</v>
      </c>
      <c r="AM92" s="2">
        <v>62.26</v>
      </c>
      <c r="AN92" s="2">
        <v>62.17</v>
      </c>
      <c r="AO92" s="2">
        <v>62.25</v>
      </c>
      <c r="AP92" s="2">
        <v>59.5</v>
      </c>
      <c r="AQ92" s="2">
        <v>61.96</v>
      </c>
      <c r="AR92" s="2">
        <v>58.76</v>
      </c>
      <c r="AS92" s="2">
        <v>59.89</v>
      </c>
      <c r="AT92" s="2">
        <v>59.21</v>
      </c>
      <c r="AU92" s="2">
        <v>58.1</v>
      </c>
      <c r="AV92" s="2">
        <v>56.51</v>
      </c>
      <c r="AW92" s="2">
        <v>54.65</v>
      </c>
      <c r="AX92" s="2">
        <v>54.88</v>
      </c>
      <c r="AY92" s="2">
        <v>60.98</v>
      </c>
      <c r="AZ92" s="2">
        <v>58.96</v>
      </c>
      <c r="BA92" s="2">
        <v>53.4</v>
      </c>
      <c r="BB92" s="2">
        <v>52.39</v>
      </c>
      <c r="BC92" s="2">
        <v>49.49</v>
      </c>
      <c r="BD92" s="2">
        <v>52.26</v>
      </c>
      <c r="BE92" s="2">
        <v>52</v>
      </c>
      <c r="BF92" s="2">
        <v>49.2</v>
      </c>
      <c r="BG92" s="2">
        <v>47.82</v>
      </c>
      <c r="BH92" s="2">
        <v>47.75</v>
      </c>
      <c r="BI92" s="2">
        <v>42.9</v>
      </c>
      <c r="BJ92" s="2">
        <v>43</v>
      </c>
      <c r="BK92" s="2">
        <v>38.799999999999997</v>
      </c>
      <c r="BL92" s="2">
        <v>39</v>
      </c>
      <c r="BM92" s="2">
        <v>40</v>
      </c>
      <c r="BN92" s="2">
        <v>45.7</v>
      </c>
      <c r="BO92" s="2">
        <v>43.5</v>
      </c>
      <c r="BP92" s="2">
        <v>47.1</v>
      </c>
      <c r="BQ92" s="2">
        <v>48.6</v>
      </c>
      <c r="BR92" s="2">
        <v>43</v>
      </c>
      <c r="BS92" s="2">
        <v>48.4</v>
      </c>
      <c r="BT92" s="2">
        <v>46.6</v>
      </c>
      <c r="BU92" s="2">
        <v>46.4</v>
      </c>
      <c r="BV92" s="2">
        <v>44.8</v>
      </c>
      <c r="BW92" s="2">
        <v>47.6</v>
      </c>
      <c r="BX92" s="2">
        <v>45.1</v>
      </c>
      <c r="BY92" s="2">
        <v>49.9</v>
      </c>
      <c r="BZ92" s="2">
        <v>49.6</v>
      </c>
      <c r="CA92" s="2">
        <v>50.5</v>
      </c>
      <c r="CB92" s="2">
        <v>54.2</v>
      </c>
      <c r="CC92" s="2">
        <v>46.6</v>
      </c>
      <c r="CD92" s="2">
        <v>48</v>
      </c>
      <c r="CE92" s="2">
        <v>49</v>
      </c>
      <c r="CF92" s="2">
        <v>51</v>
      </c>
      <c r="CG92" s="2">
        <v>55.1</v>
      </c>
      <c r="CH92" s="2">
        <v>56.5</v>
      </c>
      <c r="CI92" s="2">
        <v>58.9</v>
      </c>
      <c r="CJ92" s="2">
        <v>60</v>
      </c>
      <c r="CK92" s="2">
        <v>61.9</v>
      </c>
      <c r="CL92" s="2">
        <v>64.3</v>
      </c>
      <c r="CM92" s="2">
        <v>65.599999999999994</v>
      </c>
      <c r="CN92" s="2">
        <v>68.2</v>
      </c>
      <c r="CO92" s="2">
        <v>57.5</v>
      </c>
      <c r="CP92" s="2">
        <v>55.1</v>
      </c>
      <c r="CQ92" s="2">
        <v>63.3</v>
      </c>
      <c r="CR92" s="2">
        <v>64.7</v>
      </c>
      <c r="CS92" s="2">
        <v>69.7</v>
      </c>
      <c r="CT92" s="2">
        <v>80.2</v>
      </c>
      <c r="CU92" s="2">
        <v>81</v>
      </c>
      <c r="CV92" s="2">
        <v>82.9</v>
      </c>
      <c r="CW92" s="2">
        <v>79</v>
      </c>
      <c r="CX92" s="2">
        <v>80.8</v>
      </c>
      <c r="CY92" s="2">
        <v>81</v>
      </c>
      <c r="CZ92" s="2">
        <v>73.3</v>
      </c>
      <c r="DA92" s="2">
        <v>75.2</v>
      </c>
      <c r="DB92" s="2">
        <v>74.400000000000006</v>
      </c>
      <c r="DC92" s="2">
        <v>74.400000000000006</v>
      </c>
      <c r="DD92" s="2">
        <v>74.400000000000006</v>
      </c>
      <c r="DE92" s="2">
        <v>74.400000000000006</v>
      </c>
      <c r="DF92" s="2">
        <v>72.400000000000006</v>
      </c>
      <c r="DG92" s="2">
        <v>73.400000000000006</v>
      </c>
      <c r="DH92" s="2">
        <v>75.599999999999994</v>
      </c>
      <c r="DI92" s="2">
        <v>77.2</v>
      </c>
      <c r="DJ92" s="2">
        <v>83.4</v>
      </c>
      <c r="DK92" s="2">
        <v>90.6</v>
      </c>
      <c r="DL92" s="2">
        <v>91.1</v>
      </c>
      <c r="DM92" s="2">
        <v>92.1</v>
      </c>
      <c r="DN92" s="2">
        <v>90.2</v>
      </c>
      <c r="DO92" s="2">
        <v>85.7</v>
      </c>
      <c r="DP92" s="2">
        <v>86.1</v>
      </c>
      <c r="DQ92" s="2">
        <v>86.5</v>
      </c>
      <c r="DR92" s="2">
        <v>87.8</v>
      </c>
      <c r="DS92" s="2">
        <v>94.6</v>
      </c>
    </row>
    <row r="93" spans="1:123" x14ac:dyDescent="0.2">
      <c r="A93" t="s">
        <v>182</v>
      </c>
      <c r="B93" t="s">
        <v>183</v>
      </c>
      <c r="C93" s="4">
        <v>1063.93</v>
      </c>
      <c r="D93" s="2">
        <v>1282.7</v>
      </c>
      <c r="E93" s="2">
        <v>1201.77</v>
      </c>
      <c r="F93" s="2">
        <v>1408.12</v>
      </c>
      <c r="G93" s="2">
        <v>1600.01</v>
      </c>
      <c r="H93" s="2">
        <v>1254.98</v>
      </c>
      <c r="I93" s="2">
        <v>1247.55</v>
      </c>
      <c r="J93" s="2">
        <v>1237.3499999999999</v>
      </c>
      <c r="K93" s="2">
        <v>1319.95</v>
      </c>
      <c r="L93" s="2">
        <v>1280.19</v>
      </c>
      <c r="M93" s="2">
        <v>1269.8399999999999</v>
      </c>
      <c r="N93" s="2">
        <v>1274.0999999999999</v>
      </c>
      <c r="O93" s="2">
        <v>1393.9</v>
      </c>
      <c r="P93" s="2">
        <v>1722.89</v>
      </c>
      <c r="Q93" s="2">
        <v>1635.88</v>
      </c>
      <c r="R93" s="2">
        <v>1703</v>
      </c>
      <c r="S93" s="2">
        <v>1587.7</v>
      </c>
      <c r="T93" s="2">
        <v>1578.5</v>
      </c>
      <c r="U93" s="2">
        <v>1531.1</v>
      </c>
      <c r="V93" s="2">
        <v>1760.1</v>
      </c>
      <c r="W93" s="2">
        <v>1403.3</v>
      </c>
      <c r="X93" s="2">
        <v>1062.5</v>
      </c>
      <c r="Y93" s="2">
        <v>1461.1</v>
      </c>
      <c r="Z93" s="2">
        <v>1793.6</v>
      </c>
      <c r="AA93" s="2">
        <v>1823.7</v>
      </c>
      <c r="AB93" s="2">
        <v>2156</v>
      </c>
      <c r="AC93" s="2">
        <v>2343</v>
      </c>
      <c r="AD93" s="2">
        <v>2450</v>
      </c>
      <c r="AE93" s="2">
        <v>2495.1</v>
      </c>
      <c r="AF93" s="2">
        <v>2500</v>
      </c>
      <c r="AG93" s="2">
        <v>2460</v>
      </c>
      <c r="AH93" s="2">
        <v>2550.1</v>
      </c>
      <c r="AI93" s="2">
        <v>2056.6999999999998</v>
      </c>
      <c r="AJ93" s="2">
        <v>2096</v>
      </c>
      <c r="AK93" s="2">
        <v>2000</v>
      </c>
      <c r="AL93" s="2">
        <v>2320</v>
      </c>
      <c r="AM93" s="2">
        <v>2159</v>
      </c>
      <c r="AN93" s="2">
        <v>2139.6999999999998</v>
      </c>
      <c r="AO93" s="2">
        <v>1941.4</v>
      </c>
      <c r="AP93" s="2">
        <v>1677.8</v>
      </c>
      <c r="AQ93" s="2">
        <v>1350</v>
      </c>
      <c r="AR93" s="2">
        <v>1179.7</v>
      </c>
      <c r="AS93" s="2">
        <v>1200</v>
      </c>
      <c r="AT93" s="2">
        <v>1297</v>
      </c>
      <c r="AU93" s="2">
        <v>1230</v>
      </c>
      <c r="AV93" s="2">
        <v>1650.1</v>
      </c>
      <c r="AW93" s="2">
        <v>1583.8</v>
      </c>
      <c r="AX93" s="2">
        <v>1189</v>
      </c>
      <c r="AY93" s="2">
        <v>1274.7</v>
      </c>
      <c r="AZ93" s="2">
        <v>1154.2</v>
      </c>
      <c r="BA93" s="2">
        <v>1013</v>
      </c>
      <c r="BB93" s="2">
        <v>903</v>
      </c>
      <c r="BC93" s="2">
        <v>800</v>
      </c>
      <c r="BD93" s="2">
        <v>804.7</v>
      </c>
      <c r="BE93" s="2">
        <v>814.8</v>
      </c>
      <c r="BF93" s="2">
        <v>703.1</v>
      </c>
      <c r="BG93" s="2">
        <v>649.9</v>
      </c>
      <c r="BH93" s="2">
        <v>585.5</v>
      </c>
      <c r="BI93" s="2">
        <v>670</v>
      </c>
      <c r="BJ93" s="2">
        <v>599</v>
      </c>
      <c r="BK93" s="2">
        <v>595</v>
      </c>
      <c r="BL93" s="2">
        <v>550</v>
      </c>
      <c r="BM93" s="2">
        <v>679</v>
      </c>
      <c r="BN93" s="2">
        <v>581</v>
      </c>
      <c r="BO93" s="2">
        <v>574</v>
      </c>
      <c r="BP93" s="2">
        <v>559</v>
      </c>
      <c r="BQ93" s="2">
        <v>615</v>
      </c>
      <c r="BR93" s="2">
        <v>627</v>
      </c>
      <c r="BS93" s="2">
        <v>611</v>
      </c>
      <c r="BT93" s="2">
        <v>840</v>
      </c>
      <c r="BU93" s="2">
        <v>784</v>
      </c>
      <c r="BV93" s="2">
        <v>707</v>
      </c>
      <c r="BW93" s="2">
        <v>726</v>
      </c>
      <c r="BX93" s="2">
        <v>650</v>
      </c>
      <c r="BY93" s="2">
        <v>776</v>
      </c>
      <c r="BZ93" s="2">
        <v>741</v>
      </c>
      <c r="CA93" s="2">
        <v>822</v>
      </c>
      <c r="CB93" s="2">
        <v>735</v>
      </c>
      <c r="CC93" s="2">
        <v>669</v>
      </c>
      <c r="CD93" s="2">
        <v>781</v>
      </c>
      <c r="CE93" s="2">
        <v>770</v>
      </c>
      <c r="CF93" s="2">
        <v>778</v>
      </c>
      <c r="CG93" s="2">
        <v>1014</v>
      </c>
      <c r="CH93" s="2">
        <v>994</v>
      </c>
      <c r="CI93" s="2">
        <v>866</v>
      </c>
      <c r="CJ93" s="2">
        <v>965</v>
      </c>
      <c r="CK93" s="2">
        <v>855</v>
      </c>
      <c r="CL93" s="2">
        <v>820</v>
      </c>
      <c r="CM93" s="2">
        <v>845</v>
      </c>
      <c r="CN93" s="2">
        <v>770</v>
      </c>
      <c r="CO93" s="2">
        <v>845</v>
      </c>
      <c r="CP93" s="2">
        <v>770</v>
      </c>
      <c r="CQ93" s="2">
        <v>840</v>
      </c>
      <c r="CR93" s="2">
        <v>835</v>
      </c>
      <c r="CS93" s="2">
        <v>865</v>
      </c>
      <c r="CT93" s="2">
        <v>815</v>
      </c>
      <c r="CU93" s="2">
        <v>775</v>
      </c>
      <c r="CV93" s="2">
        <v>800</v>
      </c>
      <c r="CW93" s="2">
        <v>805</v>
      </c>
      <c r="CX93" s="2">
        <v>780</v>
      </c>
      <c r="CY93" s="2">
        <v>750</v>
      </c>
      <c r="CZ93" s="2">
        <v>665</v>
      </c>
      <c r="DA93" s="2">
        <v>560</v>
      </c>
      <c r="DB93" s="2">
        <v>535</v>
      </c>
      <c r="DC93" s="2">
        <v>520</v>
      </c>
      <c r="DD93" s="2">
        <v>645</v>
      </c>
      <c r="DE93" s="2">
        <v>540</v>
      </c>
      <c r="DF93" s="2">
        <v>584</v>
      </c>
      <c r="DG93" s="2">
        <v>520</v>
      </c>
      <c r="DH93" s="2">
        <v>566</v>
      </c>
      <c r="DI93" s="2">
        <v>630</v>
      </c>
      <c r="DJ93" s="2">
        <v>608</v>
      </c>
      <c r="DK93" s="2">
        <v>584</v>
      </c>
      <c r="DL93" s="2">
        <v>556</v>
      </c>
      <c r="DM93" s="2">
        <v>530</v>
      </c>
      <c r="DN93" s="2">
        <v>530</v>
      </c>
      <c r="DO93" s="2">
        <v>506</v>
      </c>
      <c r="DP93" s="2">
        <v>522</v>
      </c>
      <c r="DQ93" s="2">
        <v>516</v>
      </c>
      <c r="DR93" s="2">
        <v>518</v>
      </c>
      <c r="DS93" s="2">
        <v>522</v>
      </c>
    </row>
    <row r="94" spans="1:123" x14ac:dyDescent="0.2">
      <c r="A94" t="s">
        <v>184</v>
      </c>
      <c r="B94" t="s">
        <v>185</v>
      </c>
      <c r="C94" s="4">
        <v>424.3</v>
      </c>
      <c r="D94" s="2">
        <v>420</v>
      </c>
      <c r="E94" s="2">
        <v>526</v>
      </c>
      <c r="F94" s="2">
        <v>535.53</v>
      </c>
      <c r="G94" s="2">
        <v>522.35</v>
      </c>
      <c r="H94" s="2">
        <v>502.49</v>
      </c>
      <c r="I94" s="2">
        <v>438.13</v>
      </c>
      <c r="J94" s="2">
        <v>450</v>
      </c>
      <c r="K94" s="2">
        <v>467.05</v>
      </c>
      <c r="L94" s="2">
        <v>481.25</v>
      </c>
      <c r="M94" s="2">
        <v>525.13</v>
      </c>
      <c r="N94" s="2">
        <v>519.88</v>
      </c>
      <c r="O94" s="2">
        <v>645.98</v>
      </c>
      <c r="P94" s="2">
        <v>664.91</v>
      </c>
      <c r="Q94" s="2">
        <v>638.37</v>
      </c>
      <c r="R94" s="2">
        <v>583</v>
      </c>
      <c r="S94" s="2">
        <v>555.20000000000005</v>
      </c>
      <c r="T94" s="2">
        <v>546.79999999999995</v>
      </c>
      <c r="U94" s="2">
        <v>515.5</v>
      </c>
      <c r="V94" s="2">
        <v>498</v>
      </c>
      <c r="W94" s="2">
        <v>369.4</v>
      </c>
      <c r="X94" s="2">
        <v>336.2</v>
      </c>
      <c r="Y94" s="2">
        <v>410.8</v>
      </c>
      <c r="Z94" s="2">
        <v>341.9</v>
      </c>
      <c r="AA94" s="2">
        <v>303.89999999999998</v>
      </c>
      <c r="AB94" s="2">
        <v>357.3</v>
      </c>
      <c r="AC94" s="2">
        <v>423.3</v>
      </c>
      <c r="AD94" s="2">
        <v>467.2</v>
      </c>
      <c r="AE94" s="2">
        <v>486.4</v>
      </c>
      <c r="AF94" s="2">
        <v>402</v>
      </c>
      <c r="AG94" s="2">
        <v>396</v>
      </c>
      <c r="AH94" s="2">
        <v>424.6</v>
      </c>
      <c r="AI94" s="2">
        <v>436.3</v>
      </c>
      <c r="AJ94" s="2">
        <v>622.4</v>
      </c>
      <c r="AK94" s="2">
        <v>690</v>
      </c>
      <c r="AL94" s="2">
        <v>667.9</v>
      </c>
      <c r="AM94" s="2">
        <v>684.6</v>
      </c>
      <c r="AN94" s="2">
        <v>782.8</v>
      </c>
      <c r="AO94" s="2">
        <v>811.1</v>
      </c>
      <c r="AP94" s="2">
        <v>760</v>
      </c>
      <c r="AQ94" s="2">
        <v>648.79999999999995</v>
      </c>
      <c r="AR94" s="2">
        <v>716</v>
      </c>
      <c r="AS94" s="2">
        <v>710.4</v>
      </c>
      <c r="AT94" s="2">
        <v>721</v>
      </c>
      <c r="AU94" s="2">
        <v>620.29999999999995</v>
      </c>
      <c r="AV94" s="2">
        <v>680.6</v>
      </c>
      <c r="AW94" s="2">
        <v>769.1</v>
      </c>
      <c r="AX94" s="2">
        <v>793.4</v>
      </c>
      <c r="AY94" s="2">
        <v>854.3</v>
      </c>
      <c r="AZ94" s="2">
        <v>706.6</v>
      </c>
      <c r="BA94" s="2">
        <v>654</v>
      </c>
      <c r="BB94" s="2">
        <v>499.6</v>
      </c>
      <c r="BC94" s="2">
        <v>519.1</v>
      </c>
      <c r="BD94" s="2">
        <v>572.4</v>
      </c>
      <c r="BE94" s="2">
        <v>595</v>
      </c>
      <c r="BF94" s="2">
        <v>535.4</v>
      </c>
      <c r="BG94" s="2">
        <v>530</v>
      </c>
      <c r="BH94" s="2">
        <v>458.7</v>
      </c>
      <c r="BI94" s="2">
        <v>413</v>
      </c>
      <c r="BJ94" s="2">
        <v>409</v>
      </c>
      <c r="BK94" s="2">
        <v>350</v>
      </c>
      <c r="BL94" s="2">
        <v>300</v>
      </c>
      <c r="BM94" s="2">
        <v>375</v>
      </c>
      <c r="BN94" s="2">
        <v>362</v>
      </c>
      <c r="BO94" s="2">
        <v>412</v>
      </c>
      <c r="BP94" s="2">
        <v>484</v>
      </c>
      <c r="BQ94" s="2">
        <v>444</v>
      </c>
      <c r="BR94" s="2">
        <v>367</v>
      </c>
      <c r="BS94" s="2">
        <v>401</v>
      </c>
      <c r="BT94" s="2">
        <v>441</v>
      </c>
      <c r="BU94" s="2">
        <v>452</v>
      </c>
      <c r="BV94" s="2">
        <v>421</v>
      </c>
      <c r="BW94" s="2">
        <v>402</v>
      </c>
      <c r="BX94" s="2">
        <v>421</v>
      </c>
      <c r="BY94" s="2">
        <v>403</v>
      </c>
      <c r="BZ94" s="2">
        <v>412</v>
      </c>
      <c r="CA94" s="2">
        <v>432</v>
      </c>
      <c r="CB94" s="2">
        <v>425</v>
      </c>
      <c r="CC94" s="2">
        <v>433</v>
      </c>
      <c r="CD94" s="2">
        <v>435</v>
      </c>
      <c r="CE94" s="2">
        <v>487</v>
      </c>
      <c r="CF94" s="2">
        <v>584</v>
      </c>
      <c r="CG94" s="2">
        <v>510</v>
      </c>
      <c r="CH94" s="2">
        <v>517</v>
      </c>
      <c r="CI94" s="2">
        <v>535</v>
      </c>
      <c r="CJ94" s="2">
        <v>648</v>
      </c>
      <c r="CK94" s="2">
        <v>586</v>
      </c>
      <c r="CL94" s="2">
        <v>579</v>
      </c>
      <c r="CM94" s="2">
        <v>575</v>
      </c>
      <c r="CN94" s="2">
        <v>503</v>
      </c>
      <c r="CO94" s="2">
        <v>587</v>
      </c>
      <c r="CP94" s="2">
        <v>525</v>
      </c>
      <c r="CQ94" s="2">
        <v>539</v>
      </c>
      <c r="CR94" s="2">
        <v>573</v>
      </c>
      <c r="CS94" s="2">
        <v>617</v>
      </c>
      <c r="CT94" s="2">
        <v>603</v>
      </c>
      <c r="CU94" s="2">
        <v>622</v>
      </c>
      <c r="CV94" s="2">
        <v>628</v>
      </c>
      <c r="CW94" s="2">
        <v>630</v>
      </c>
      <c r="CX94" s="2">
        <v>565</v>
      </c>
      <c r="CY94" s="2">
        <v>513</v>
      </c>
      <c r="CZ94" s="2">
        <v>460</v>
      </c>
      <c r="DA94" s="2">
        <v>517</v>
      </c>
      <c r="DB94" s="2">
        <v>501</v>
      </c>
      <c r="DC94" s="2">
        <v>473</v>
      </c>
      <c r="DD94" s="2">
        <v>510</v>
      </c>
      <c r="DE94" s="2">
        <v>447</v>
      </c>
      <c r="DF94" s="2">
        <v>406</v>
      </c>
      <c r="DG94" s="2">
        <v>408</v>
      </c>
      <c r="DH94" s="2">
        <v>417</v>
      </c>
      <c r="DI94" s="2">
        <v>398.5</v>
      </c>
      <c r="DJ94" s="2">
        <v>360</v>
      </c>
      <c r="DK94" s="2">
        <v>340.5</v>
      </c>
      <c r="DL94" s="2">
        <v>321.5</v>
      </c>
      <c r="DM94" s="2">
        <v>317.5</v>
      </c>
      <c r="DN94" s="2">
        <v>313.5</v>
      </c>
      <c r="DO94" s="2">
        <v>302.5</v>
      </c>
      <c r="DP94" s="2">
        <v>295.5</v>
      </c>
      <c r="DQ94" s="2">
        <v>289</v>
      </c>
      <c r="DR94" s="2">
        <v>291</v>
      </c>
      <c r="DS94" s="2">
        <v>277.5</v>
      </c>
    </row>
    <row r="95" spans="1:123" x14ac:dyDescent="0.2">
      <c r="A95" t="s">
        <v>186</v>
      </c>
      <c r="B95" t="s">
        <v>187</v>
      </c>
      <c r="C95" s="4">
        <v>1180</v>
      </c>
      <c r="D95" s="2">
        <v>1230</v>
      </c>
      <c r="E95" s="2">
        <v>1464.99</v>
      </c>
      <c r="F95" s="2">
        <v>1239.54</v>
      </c>
      <c r="G95" s="2">
        <v>1123.1500000000001</v>
      </c>
      <c r="H95" s="2">
        <v>982.33</v>
      </c>
      <c r="I95" s="2">
        <v>840.05</v>
      </c>
      <c r="J95" s="2">
        <v>1015</v>
      </c>
      <c r="K95" s="2">
        <v>1030</v>
      </c>
      <c r="L95" s="2">
        <v>1107.71</v>
      </c>
      <c r="M95" s="2">
        <v>1314.2</v>
      </c>
      <c r="N95" s="2">
        <v>1280.3800000000001</v>
      </c>
      <c r="O95" s="2">
        <v>1370</v>
      </c>
      <c r="P95" s="2">
        <v>1442.52</v>
      </c>
      <c r="Q95" s="2">
        <v>1230</v>
      </c>
      <c r="R95" s="2">
        <v>1094.9000000000001</v>
      </c>
      <c r="S95" s="2">
        <v>1025</v>
      </c>
      <c r="T95" s="2">
        <v>1017.6</v>
      </c>
      <c r="U95" s="2">
        <v>887.5</v>
      </c>
      <c r="V95" s="2">
        <v>935</v>
      </c>
      <c r="W95" s="2">
        <v>890.7</v>
      </c>
      <c r="X95" s="2">
        <v>780.3</v>
      </c>
      <c r="Y95" s="2">
        <v>789.9</v>
      </c>
      <c r="Z95" s="2">
        <v>670</v>
      </c>
      <c r="AA95" s="2">
        <v>544.9</v>
      </c>
      <c r="AB95" s="2">
        <v>701</v>
      </c>
      <c r="AC95" s="2">
        <v>666.4</v>
      </c>
      <c r="AD95" s="2">
        <v>576.79999999999995</v>
      </c>
      <c r="AE95" s="2">
        <v>556.79999999999995</v>
      </c>
      <c r="AF95" s="2">
        <v>509</v>
      </c>
      <c r="AG95" s="2">
        <v>536.4</v>
      </c>
      <c r="AH95" s="2">
        <v>551.70000000000005</v>
      </c>
      <c r="AI95" s="2">
        <v>572.1</v>
      </c>
      <c r="AJ95" s="2">
        <v>602.9</v>
      </c>
      <c r="AK95" s="2">
        <v>551</v>
      </c>
      <c r="AL95" s="2">
        <v>563.9</v>
      </c>
      <c r="AM95" s="2">
        <v>539</v>
      </c>
      <c r="AN95" s="2">
        <v>614</v>
      </c>
      <c r="AO95" s="2">
        <v>616.1</v>
      </c>
      <c r="AP95" s="2">
        <v>499.6</v>
      </c>
      <c r="AQ95" s="2">
        <v>499.8</v>
      </c>
      <c r="AR95" s="2">
        <v>445</v>
      </c>
      <c r="AS95" s="2">
        <v>393.8</v>
      </c>
      <c r="AT95" s="2">
        <v>418</v>
      </c>
      <c r="AU95" s="2">
        <v>358.8</v>
      </c>
      <c r="AV95" s="2">
        <v>341.2</v>
      </c>
      <c r="AW95" s="2">
        <v>414</v>
      </c>
      <c r="AX95" s="2">
        <v>441</v>
      </c>
      <c r="AY95" s="2">
        <v>443</v>
      </c>
      <c r="AZ95" s="2">
        <v>451</v>
      </c>
      <c r="BA95" s="2">
        <v>467.5</v>
      </c>
      <c r="BB95" s="2">
        <v>408.3</v>
      </c>
      <c r="BC95" s="2">
        <v>364.3</v>
      </c>
      <c r="BD95" s="2">
        <v>380.1</v>
      </c>
      <c r="BE95" s="2">
        <v>400.1</v>
      </c>
      <c r="BF95" s="2">
        <v>389.9</v>
      </c>
      <c r="BG95" s="2">
        <v>385</v>
      </c>
      <c r="BH95" s="2">
        <v>444.5</v>
      </c>
      <c r="BI95" s="2">
        <v>419</v>
      </c>
      <c r="BJ95" s="2">
        <v>382</v>
      </c>
      <c r="BK95" s="2">
        <v>411</v>
      </c>
      <c r="BL95" s="2">
        <v>366</v>
      </c>
      <c r="BM95" s="2">
        <v>401</v>
      </c>
      <c r="BN95" s="2">
        <v>427</v>
      </c>
      <c r="BO95" s="2">
        <v>405</v>
      </c>
      <c r="BP95" s="2">
        <v>422</v>
      </c>
      <c r="BQ95" s="2">
        <v>482</v>
      </c>
      <c r="BR95" s="2">
        <v>561</v>
      </c>
      <c r="BS95" s="2">
        <v>533</v>
      </c>
      <c r="BT95" s="2">
        <v>598</v>
      </c>
      <c r="BU95" s="2">
        <v>610</v>
      </c>
      <c r="BV95" s="2">
        <v>604</v>
      </c>
      <c r="BW95" s="2">
        <v>606</v>
      </c>
      <c r="BX95" s="2">
        <v>517</v>
      </c>
      <c r="BY95" s="2">
        <v>520</v>
      </c>
      <c r="BZ95" s="2">
        <v>505</v>
      </c>
      <c r="CA95" s="2">
        <v>510</v>
      </c>
      <c r="CB95" s="2">
        <v>643</v>
      </c>
      <c r="CC95" s="2">
        <v>642.5</v>
      </c>
      <c r="CD95" s="2">
        <v>645</v>
      </c>
      <c r="CE95" s="2">
        <v>691.5</v>
      </c>
      <c r="CF95" s="2">
        <v>716.5</v>
      </c>
      <c r="CG95" s="2">
        <v>698.5</v>
      </c>
      <c r="CH95" s="2">
        <v>705</v>
      </c>
      <c r="CI95" s="2">
        <v>749.5</v>
      </c>
      <c r="CJ95" s="2">
        <v>751.5</v>
      </c>
      <c r="CK95" s="2">
        <v>758</v>
      </c>
      <c r="CL95" s="2">
        <v>738</v>
      </c>
      <c r="CM95" s="2">
        <v>742.5</v>
      </c>
      <c r="CN95" s="2">
        <v>743</v>
      </c>
      <c r="CO95" s="2">
        <v>742.5</v>
      </c>
      <c r="CP95" s="2">
        <v>624</v>
      </c>
      <c r="CQ95" s="2">
        <v>575.5</v>
      </c>
      <c r="CR95" s="2">
        <v>560</v>
      </c>
      <c r="CS95" s="2">
        <v>589.5</v>
      </c>
      <c r="CT95" s="2">
        <v>590</v>
      </c>
      <c r="CU95" s="2">
        <v>501</v>
      </c>
      <c r="CV95" s="2">
        <v>492.5</v>
      </c>
      <c r="CW95" s="2">
        <v>478</v>
      </c>
      <c r="CX95" s="2">
        <v>423.5</v>
      </c>
      <c r="CY95" s="2">
        <v>336</v>
      </c>
      <c r="CZ95" s="2">
        <v>375</v>
      </c>
      <c r="DA95" s="2">
        <v>390</v>
      </c>
      <c r="DB95" s="2">
        <v>361</v>
      </c>
      <c r="DC95" s="2">
        <v>414</v>
      </c>
      <c r="DD95" s="2">
        <v>458</v>
      </c>
      <c r="DE95" s="2">
        <v>459</v>
      </c>
      <c r="DF95" s="2">
        <v>473</v>
      </c>
      <c r="DG95" s="2">
        <v>476.5</v>
      </c>
      <c r="DH95" s="2">
        <v>446.5</v>
      </c>
      <c r="DI95" s="2">
        <v>464</v>
      </c>
      <c r="DJ95" s="2">
        <v>474</v>
      </c>
      <c r="DK95" s="2">
        <v>480</v>
      </c>
      <c r="DL95" s="2">
        <v>480</v>
      </c>
      <c r="DM95" s="2">
        <v>480</v>
      </c>
      <c r="DN95" s="2">
        <v>480</v>
      </c>
      <c r="DO95" s="2">
        <v>480</v>
      </c>
      <c r="DP95" s="2">
        <v>480</v>
      </c>
      <c r="DQ95" s="2">
        <v>480</v>
      </c>
      <c r="DR95" s="2">
        <v>480</v>
      </c>
      <c r="DS95" s="2">
        <v>480</v>
      </c>
    </row>
    <row r="96" spans="1:123" x14ac:dyDescent="0.2">
      <c r="A96" t="s">
        <v>188</v>
      </c>
      <c r="B96" t="s">
        <v>189</v>
      </c>
      <c r="C96" s="4">
        <v>792</v>
      </c>
      <c r="D96" s="2">
        <v>836.3</v>
      </c>
      <c r="E96" s="2">
        <v>856</v>
      </c>
      <c r="F96" s="2">
        <v>880.21</v>
      </c>
      <c r="G96" s="2">
        <v>1000</v>
      </c>
      <c r="H96" s="2">
        <v>948.39</v>
      </c>
      <c r="I96" s="2">
        <v>968.96</v>
      </c>
      <c r="J96" s="2">
        <v>1103.99</v>
      </c>
      <c r="K96" s="2">
        <v>1056.48</v>
      </c>
      <c r="L96" s="2">
        <v>1200</v>
      </c>
      <c r="M96" s="2">
        <v>1087.9000000000001</v>
      </c>
      <c r="N96" s="2">
        <v>1209.98</v>
      </c>
      <c r="O96" s="2">
        <v>1474.74</v>
      </c>
      <c r="P96" s="2">
        <v>1440</v>
      </c>
      <c r="Q96" s="2">
        <v>1234.99</v>
      </c>
      <c r="R96" s="2">
        <v>1121.7</v>
      </c>
      <c r="S96" s="2">
        <v>1171.5999999999999</v>
      </c>
      <c r="T96" s="2">
        <v>1035</v>
      </c>
      <c r="U96" s="2">
        <v>950</v>
      </c>
      <c r="V96" s="2">
        <v>1229.9000000000001</v>
      </c>
      <c r="W96" s="2">
        <v>965.2</v>
      </c>
      <c r="X96" s="2">
        <v>584.5</v>
      </c>
      <c r="Y96" s="2">
        <v>705.5</v>
      </c>
      <c r="Z96" s="2">
        <v>624.1</v>
      </c>
      <c r="AA96" s="2">
        <v>449.3</v>
      </c>
      <c r="AB96" s="2">
        <v>573</v>
      </c>
      <c r="AC96" s="2">
        <v>669.1</v>
      </c>
      <c r="AD96" s="2">
        <v>581</v>
      </c>
      <c r="AE96" s="2">
        <v>484.9</v>
      </c>
      <c r="AF96" s="2">
        <v>499.9</v>
      </c>
      <c r="AG96" s="2">
        <v>490</v>
      </c>
      <c r="AH96" s="2">
        <v>478.3</v>
      </c>
      <c r="AI96" s="2">
        <v>476.1</v>
      </c>
      <c r="AJ96" s="2">
        <v>461.3</v>
      </c>
      <c r="AK96" s="2">
        <v>489.8</v>
      </c>
      <c r="AL96" s="2">
        <v>456.8</v>
      </c>
      <c r="AM96" s="2">
        <v>446.9</v>
      </c>
      <c r="AN96" s="2">
        <v>493</v>
      </c>
      <c r="AO96" s="2">
        <v>558</v>
      </c>
      <c r="AP96" s="2">
        <v>502.3</v>
      </c>
      <c r="AQ96" s="2">
        <v>475</v>
      </c>
      <c r="AR96" s="2">
        <v>465.1</v>
      </c>
      <c r="AS96" s="2">
        <v>555</v>
      </c>
      <c r="AT96" s="2">
        <v>515.70000000000005</v>
      </c>
      <c r="AU96" s="2">
        <v>494.6</v>
      </c>
      <c r="AV96" s="2">
        <v>487.9</v>
      </c>
      <c r="AW96" s="2">
        <v>639.79999999999995</v>
      </c>
      <c r="AX96" s="2">
        <v>739.2</v>
      </c>
      <c r="AY96" s="2">
        <v>750</v>
      </c>
      <c r="AZ96" s="2">
        <v>630.6</v>
      </c>
      <c r="BA96" s="2">
        <v>540.1</v>
      </c>
      <c r="BB96" s="2">
        <v>520.79999999999995</v>
      </c>
      <c r="BC96" s="2">
        <v>576.9</v>
      </c>
      <c r="BD96" s="2">
        <v>595</v>
      </c>
      <c r="BE96" s="2">
        <v>558</v>
      </c>
      <c r="BF96" s="2">
        <v>570.1</v>
      </c>
      <c r="BG96" s="2">
        <v>528.4</v>
      </c>
      <c r="BH96" s="2">
        <v>493.8</v>
      </c>
      <c r="BI96" s="2">
        <v>523</v>
      </c>
      <c r="BJ96" s="2">
        <v>510</v>
      </c>
      <c r="BK96" s="2">
        <v>571</v>
      </c>
      <c r="BL96" s="2">
        <v>509</v>
      </c>
      <c r="BM96" s="2">
        <v>526</v>
      </c>
      <c r="BN96" s="2">
        <v>460</v>
      </c>
      <c r="BO96" s="2">
        <v>491</v>
      </c>
      <c r="BP96" s="2">
        <v>459</v>
      </c>
      <c r="BQ96" s="2">
        <v>491</v>
      </c>
      <c r="BR96" s="2">
        <v>576</v>
      </c>
      <c r="BS96" s="2">
        <v>540</v>
      </c>
      <c r="BT96" s="2">
        <v>545</v>
      </c>
      <c r="BU96" s="2">
        <v>533</v>
      </c>
      <c r="BV96" s="2">
        <v>511</v>
      </c>
      <c r="BW96" s="2">
        <v>481</v>
      </c>
      <c r="BX96" s="2">
        <v>450</v>
      </c>
      <c r="BY96" s="2">
        <v>470</v>
      </c>
      <c r="BZ96" s="2">
        <v>425</v>
      </c>
      <c r="CA96" s="2">
        <v>441</v>
      </c>
      <c r="CB96" s="2">
        <v>429</v>
      </c>
      <c r="CC96" s="2">
        <v>395</v>
      </c>
      <c r="CD96" s="2">
        <v>388</v>
      </c>
      <c r="CE96" s="2">
        <v>571</v>
      </c>
      <c r="CF96" s="2">
        <v>664</v>
      </c>
      <c r="CG96" s="2">
        <v>663</v>
      </c>
      <c r="CH96" s="2">
        <v>623</v>
      </c>
      <c r="CI96" s="2">
        <v>626</v>
      </c>
      <c r="CJ96" s="2">
        <v>622</v>
      </c>
      <c r="CK96" s="2">
        <v>600</v>
      </c>
      <c r="CL96" s="2">
        <v>588</v>
      </c>
      <c r="CM96" s="2">
        <v>615</v>
      </c>
      <c r="CN96" s="2">
        <v>600</v>
      </c>
      <c r="CO96" s="2">
        <v>591</v>
      </c>
      <c r="CP96" s="2">
        <v>602</v>
      </c>
      <c r="CQ96" s="2">
        <v>610</v>
      </c>
      <c r="CR96" s="2">
        <v>615</v>
      </c>
      <c r="CS96" s="2">
        <v>639</v>
      </c>
      <c r="CT96" s="2">
        <v>630</v>
      </c>
      <c r="CU96" s="2">
        <v>645</v>
      </c>
      <c r="CV96" s="2">
        <v>635</v>
      </c>
      <c r="CW96" s="2">
        <v>620</v>
      </c>
      <c r="CX96" s="2">
        <v>626</v>
      </c>
      <c r="CY96" s="2">
        <v>650</v>
      </c>
      <c r="CZ96" s="2">
        <v>715</v>
      </c>
      <c r="DA96" s="2">
        <v>680</v>
      </c>
      <c r="DB96" s="2">
        <v>670</v>
      </c>
      <c r="DC96" s="2">
        <v>628</v>
      </c>
      <c r="DD96" s="2">
        <v>630</v>
      </c>
      <c r="DE96" s="2">
        <v>600</v>
      </c>
      <c r="DF96" s="2">
        <v>460</v>
      </c>
      <c r="DG96" s="2">
        <v>408</v>
      </c>
      <c r="DH96" s="2">
        <v>450</v>
      </c>
      <c r="DI96" s="2">
        <v>506</v>
      </c>
      <c r="DJ96" s="2">
        <v>469</v>
      </c>
      <c r="DK96" s="2">
        <v>471</v>
      </c>
      <c r="DL96" s="2">
        <v>480</v>
      </c>
      <c r="DM96" s="2">
        <v>502</v>
      </c>
      <c r="DN96" s="2">
        <v>495</v>
      </c>
      <c r="DO96" s="2">
        <v>494</v>
      </c>
      <c r="DP96" s="2">
        <v>660</v>
      </c>
      <c r="DQ96" s="2">
        <v>649</v>
      </c>
      <c r="DR96" s="2">
        <v>682</v>
      </c>
      <c r="DS96" s="2">
        <v>739</v>
      </c>
    </row>
    <row r="97" spans="1:123" x14ac:dyDescent="0.2">
      <c r="A97" t="s">
        <v>190</v>
      </c>
      <c r="B97" t="s">
        <v>191</v>
      </c>
      <c r="C97" s="4">
        <v>15.63</v>
      </c>
      <c r="D97" s="2">
        <v>18.89</v>
      </c>
      <c r="E97" s="2">
        <v>22.04</v>
      </c>
      <c r="F97" s="2">
        <v>30.95</v>
      </c>
      <c r="G97" s="2">
        <v>37.479999999999997</v>
      </c>
      <c r="H97" s="2">
        <v>30.87</v>
      </c>
      <c r="I97" s="2">
        <v>34.590000000000003</v>
      </c>
      <c r="J97" s="2">
        <v>38.92</v>
      </c>
      <c r="K97" s="2">
        <v>62</v>
      </c>
      <c r="L97" s="2">
        <v>90.12</v>
      </c>
      <c r="M97" s="2">
        <v>82.39</v>
      </c>
      <c r="N97" s="2">
        <v>152.47999999999999</v>
      </c>
      <c r="O97" s="2">
        <v>155.91999999999999</v>
      </c>
      <c r="P97" s="2">
        <v>162.47999999999999</v>
      </c>
      <c r="Q97" s="2">
        <v>136.96</v>
      </c>
      <c r="R97" s="2">
        <v>143.41999999999999</v>
      </c>
      <c r="S97" s="2">
        <v>130.36000000000001</v>
      </c>
      <c r="T97" s="2">
        <v>140.59</v>
      </c>
      <c r="U97" s="2">
        <v>157.65</v>
      </c>
      <c r="V97" s="2">
        <v>186</v>
      </c>
      <c r="W97" s="2">
        <v>217.98</v>
      </c>
      <c r="X97" s="2">
        <v>180.55</v>
      </c>
      <c r="Y97" s="2">
        <v>208.97</v>
      </c>
      <c r="Z97" s="2">
        <v>201</v>
      </c>
      <c r="AA97" s="2">
        <v>165.01</v>
      </c>
      <c r="AB97" s="2">
        <v>192</v>
      </c>
      <c r="AC97" s="2">
        <v>189.37</v>
      </c>
      <c r="AD97" s="2">
        <v>181.02</v>
      </c>
      <c r="AE97" s="2">
        <v>186.01</v>
      </c>
      <c r="AF97" s="2">
        <v>165.02</v>
      </c>
      <c r="AG97" s="2">
        <v>162.5</v>
      </c>
      <c r="AH97" s="2">
        <v>169.79</v>
      </c>
      <c r="AI97" s="2">
        <v>163.49</v>
      </c>
      <c r="AJ97" s="2">
        <v>165.25</v>
      </c>
      <c r="AK97" s="2">
        <v>170.56</v>
      </c>
      <c r="AL97" s="2">
        <v>162.94</v>
      </c>
      <c r="AM97" s="2">
        <v>171.98</v>
      </c>
      <c r="AN97" s="2">
        <v>173</v>
      </c>
      <c r="AO97" s="2">
        <v>140</v>
      </c>
      <c r="AP97" s="2">
        <v>160</v>
      </c>
      <c r="AQ97" s="2">
        <v>128</v>
      </c>
      <c r="AR97" s="2">
        <v>125</v>
      </c>
      <c r="AS97" s="2">
        <v>158</v>
      </c>
      <c r="AT97" s="2">
        <v>150</v>
      </c>
      <c r="AU97" s="2">
        <v>145</v>
      </c>
      <c r="AV97" s="2">
        <v>146.66999999999999</v>
      </c>
      <c r="AW97" s="2">
        <v>132.99</v>
      </c>
      <c r="AX97" s="2">
        <v>130</v>
      </c>
      <c r="AY97" s="2">
        <v>130.05000000000001</v>
      </c>
      <c r="AZ97" s="2">
        <v>140</v>
      </c>
      <c r="BA97" s="2">
        <v>132.09</v>
      </c>
      <c r="BB97" s="2">
        <v>138.93</v>
      </c>
      <c r="BC97" s="2">
        <v>138.75</v>
      </c>
      <c r="BD97" s="2">
        <v>118.83</v>
      </c>
      <c r="BE97" s="2">
        <v>138</v>
      </c>
      <c r="BF97" s="2">
        <v>125</v>
      </c>
      <c r="BG97" s="2">
        <v>137</v>
      </c>
      <c r="BH97" s="2">
        <v>140.51</v>
      </c>
      <c r="BI97" s="2">
        <v>130</v>
      </c>
      <c r="BJ97" s="2">
        <v>153</v>
      </c>
      <c r="BK97" s="2">
        <v>105.5</v>
      </c>
      <c r="BL97" s="2">
        <v>61</v>
      </c>
      <c r="BM97" s="2">
        <v>63</v>
      </c>
      <c r="BN97" s="2">
        <v>81</v>
      </c>
      <c r="BO97" s="2">
        <v>103.5</v>
      </c>
      <c r="BP97" s="2">
        <v>108</v>
      </c>
      <c r="BQ97" s="2">
        <v>104</v>
      </c>
      <c r="BR97" s="2">
        <v>100</v>
      </c>
      <c r="BS97" s="2">
        <v>112</v>
      </c>
      <c r="BT97" s="2">
        <v>118</v>
      </c>
      <c r="BU97" s="2">
        <v>117.5</v>
      </c>
      <c r="BV97" s="2">
        <v>120</v>
      </c>
      <c r="BW97" s="2">
        <v>148</v>
      </c>
      <c r="BX97" s="2">
        <v>140</v>
      </c>
      <c r="BY97" s="2">
        <v>140</v>
      </c>
      <c r="BZ97" s="2">
        <v>143</v>
      </c>
      <c r="CA97" s="2">
        <v>179.5</v>
      </c>
      <c r="CB97" s="2">
        <v>164.5</v>
      </c>
      <c r="CC97" s="2">
        <v>159</v>
      </c>
      <c r="CD97" s="2">
        <v>164</v>
      </c>
      <c r="CE97" s="2">
        <v>161</v>
      </c>
      <c r="CF97" s="2">
        <v>160</v>
      </c>
      <c r="CG97" s="2">
        <v>158.5</v>
      </c>
      <c r="CH97" s="2">
        <v>162</v>
      </c>
      <c r="CI97" s="2">
        <v>155.5</v>
      </c>
      <c r="CJ97" s="2">
        <v>157</v>
      </c>
      <c r="CK97" s="2">
        <v>165</v>
      </c>
      <c r="CL97" s="2">
        <v>157.5</v>
      </c>
      <c r="CM97" s="2">
        <v>155.5</v>
      </c>
      <c r="CN97" s="2">
        <v>161</v>
      </c>
      <c r="CO97" s="2">
        <v>134.5</v>
      </c>
      <c r="CP97" s="2">
        <v>142</v>
      </c>
      <c r="CQ97" s="2">
        <v>147</v>
      </c>
      <c r="CR97" s="2">
        <v>155.5</v>
      </c>
      <c r="CS97" s="2">
        <v>153.5</v>
      </c>
      <c r="CT97" s="2">
        <v>142</v>
      </c>
      <c r="CU97" s="2">
        <v>140.5</v>
      </c>
      <c r="CV97" s="2">
        <v>136</v>
      </c>
      <c r="CW97" s="2">
        <v>135.5</v>
      </c>
      <c r="CX97" s="2">
        <v>135</v>
      </c>
      <c r="CY97" s="2">
        <v>128</v>
      </c>
      <c r="CZ97" s="2">
        <v>136</v>
      </c>
      <c r="DA97" s="2">
        <v>144.5</v>
      </c>
      <c r="DB97" s="2">
        <v>140</v>
      </c>
      <c r="DC97" s="2">
        <v>137</v>
      </c>
      <c r="DD97" s="2">
        <v>143</v>
      </c>
      <c r="DE97" s="2">
        <v>129</v>
      </c>
      <c r="DF97" s="2">
        <v>128</v>
      </c>
      <c r="DG97" s="2">
        <v>126</v>
      </c>
      <c r="DH97" s="2">
        <v>132</v>
      </c>
      <c r="DI97" s="2">
        <v>130</v>
      </c>
      <c r="DJ97" s="2">
        <v>130</v>
      </c>
      <c r="DK97" s="2">
        <v>129</v>
      </c>
      <c r="DL97" s="2">
        <v>125</v>
      </c>
      <c r="DM97" s="2">
        <v>126</v>
      </c>
      <c r="DN97" s="2">
        <v>125</v>
      </c>
      <c r="DO97" s="2">
        <v>122.5</v>
      </c>
      <c r="DP97" s="2">
        <v>123.5</v>
      </c>
      <c r="DQ97" s="2">
        <v>119</v>
      </c>
      <c r="DR97" s="2">
        <v>130</v>
      </c>
      <c r="DS97" s="2">
        <v>132</v>
      </c>
    </row>
    <row r="98" spans="1:123" x14ac:dyDescent="0.2">
      <c r="A98" t="s">
        <v>192</v>
      </c>
      <c r="B98" t="s">
        <v>193</v>
      </c>
      <c r="C98" s="4">
        <v>21.669</v>
      </c>
      <c r="D98" s="2">
        <v>21.669</v>
      </c>
      <c r="E98" s="2">
        <v>21.669</v>
      </c>
      <c r="F98" s="2">
        <v>21.669</v>
      </c>
      <c r="G98" s="2">
        <v>21.669</v>
      </c>
      <c r="H98" s="2">
        <v>21.669</v>
      </c>
      <c r="I98" s="2">
        <v>21.669</v>
      </c>
      <c r="J98" s="2">
        <v>21.669</v>
      </c>
      <c r="K98" s="2">
        <v>21.669</v>
      </c>
      <c r="L98" s="2">
        <v>21.669</v>
      </c>
      <c r="M98" s="2">
        <v>21.669</v>
      </c>
      <c r="N98" s="2">
        <v>21.669</v>
      </c>
      <c r="O98" s="2">
        <v>21.669</v>
      </c>
      <c r="P98" s="2">
        <v>21.669</v>
      </c>
      <c r="Q98" s="2">
        <v>21.669</v>
      </c>
      <c r="R98" s="2">
        <v>21.669</v>
      </c>
      <c r="S98" s="2">
        <v>21.669</v>
      </c>
      <c r="T98" s="2">
        <v>21.669</v>
      </c>
      <c r="U98" s="2">
        <v>21.669</v>
      </c>
      <c r="V98" s="2">
        <v>21.669</v>
      </c>
      <c r="W98" s="2">
        <v>21.669</v>
      </c>
      <c r="X98" s="2">
        <v>21.669</v>
      </c>
      <c r="Y98" s="2">
        <v>21.669</v>
      </c>
      <c r="Z98" s="2">
        <v>21.669</v>
      </c>
      <c r="AA98" s="2">
        <v>80</v>
      </c>
      <c r="AB98" s="2">
        <v>87</v>
      </c>
      <c r="AC98" s="2">
        <v>82.998000000000005</v>
      </c>
      <c r="AD98" s="2">
        <v>85</v>
      </c>
      <c r="AE98" s="2">
        <v>77</v>
      </c>
      <c r="AF98" s="2">
        <v>75.004000000000005</v>
      </c>
      <c r="AG98" s="2">
        <v>71.5</v>
      </c>
      <c r="AH98" s="2">
        <v>77.778000000000006</v>
      </c>
      <c r="AI98" s="2">
        <v>82</v>
      </c>
      <c r="AJ98" s="2">
        <v>95.51</v>
      </c>
      <c r="AK98" s="2">
        <v>98.64</v>
      </c>
      <c r="AL98" s="2">
        <v>87</v>
      </c>
      <c r="AM98" s="2">
        <v>88</v>
      </c>
      <c r="AN98" s="2">
        <v>97.98</v>
      </c>
      <c r="AO98" s="2">
        <v>83.59</v>
      </c>
      <c r="AP98" s="2">
        <v>82</v>
      </c>
      <c r="AQ98" s="2">
        <v>70</v>
      </c>
      <c r="AR98" s="2">
        <v>81.998999999999995</v>
      </c>
      <c r="AS98" s="2">
        <v>82</v>
      </c>
      <c r="AT98" s="2">
        <v>81</v>
      </c>
      <c r="AU98" s="2">
        <v>70.010000000000005</v>
      </c>
      <c r="AV98" s="2">
        <v>72</v>
      </c>
      <c r="AW98" s="2">
        <v>72</v>
      </c>
      <c r="AX98" s="2">
        <v>70.5</v>
      </c>
      <c r="AY98" s="2">
        <v>73.12</v>
      </c>
      <c r="AZ98" s="2">
        <v>71.7</v>
      </c>
      <c r="BA98" s="2">
        <v>77</v>
      </c>
      <c r="BB98" s="2">
        <v>70</v>
      </c>
      <c r="BC98" s="2">
        <v>77.5</v>
      </c>
      <c r="BD98" s="2">
        <v>68.98</v>
      </c>
      <c r="BE98" s="2">
        <v>68</v>
      </c>
      <c r="BF98" s="2">
        <v>68</v>
      </c>
      <c r="BG98" s="2">
        <v>68</v>
      </c>
      <c r="BH98" s="2">
        <v>70</v>
      </c>
      <c r="BI98" s="2">
        <v>60.1</v>
      </c>
      <c r="BJ98" s="2">
        <v>60.1</v>
      </c>
      <c r="BK98" s="2">
        <v>60.1</v>
      </c>
      <c r="BL98" s="2">
        <v>88</v>
      </c>
      <c r="BM98" s="2">
        <v>50</v>
      </c>
      <c r="BN98" s="2">
        <v>50.1</v>
      </c>
      <c r="BO98" s="2">
        <v>59.8</v>
      </c>
      <c r="BP98" s="2">
        <v>59.8</v>
      </c>
      <c r="BQ98" s="2">
        <v>84</v>
      </c>
      <c r="BR98" s="2">
        <v>84</v>
      </c>
      <c r="BS98" s="2">
        <v>71.5</v>
      </c>
      <c r="BT98" s="2">
        <v>77</v>
      </c>
      <c r="BU98" s="2">
        <v>80</v>
      </c>
      <c r="BV98" s="2">
        <v>78</v>
      </c>
      <c r="BW98" s="2">
        <v>116</v>
      </c>
      <c r="BX98" s="2">
        <v>116</v>
      </c>
      <c r="BY98" s="2">
        <v>101.1</v>
      </c>
      <c r="BZ98" s="2">
        <v>101.1</v>
      </c>
      <c r="CA98" s="2">
        <v>101.1</v>
      </c>
      <c r="CB98" s="2">
        <v>101</v>
      </c>
      <c r="CC98" s="2">
        <v>110</v>
      </c>
      <c r="CD98" s="2">
        <v>110</v>
      </c>
      <c r="CE98" s="2">
        <v>110</v>
      </c>
      <c r="CF98" s="2">
        <v>173.5</v>
      </c>
      <c r="CG98" s="2">
        <v>136</v>
      </c>
      <c r="CH98" s="2">
        <v>129</v>
      </c>
      <c r="CI98" s="2">
        <v>114</v>
      </c>
      <c r="CJ98" s="2">
        <v>161.5</v>
      </c>
      <c r="CK98" s="2">
        <v>116.5</v>
      </c>
      <c r="CL98" s="2">
        <v>116</v>
      </c>
      <c r="CM98" s="2">
        <v>127.5</v>
      </c>
      <c r="CN98" s="2">
        <v>139</v>
      </c>
      <c r="CO98" s="2">
        <v>78</v>
      </c>
      <c r="CP98" s="2">
        <v>78</v>
      </c>
      <c r="CQ98" s="2">
        <v>78</v>
      </c>
      <c r="CR98" s="2">
        <v>100</v>
      </c>
      <c r="CS98" s="2">
        <v>113</v>
      </c>
      <c r="CT98" s="2">
        <v>145</v>
      </c>
      <c r="CU98" s="2">
        <v>80.5</v>
      </c>
      <c r="CV98" s="2">
        <v>95</v>
      </c>
      <c r="CW98" s="2">
        <v>92</v>
      </c>
      <c r="CX98" s="2">
        <v>92</v>
      </c>
      <c r="CY98" s="2">
        <v>82</v>
      </c>
      <c r="CZ98" s="2">
        <v>70</v>
      </c>
      <c r="DA98" s="2">
        <v>144</v>
      </c>
      <c r="DB98" s="2">
        <v>103.5</v>
      </c>
      <c r="DC98" s="2">
        <v>91</v>
      </c>
      <c r="DD98" s="2">
        <v>116</v>
      </c>
      <c r="DE98" s="2">
        <v>98</v>
      </c>
      <c r="DF98" s="2">
        <v>80</v>
      </c>
      <c r="DG98" s="2">
        <v>73</v>
      </c>
      <c r="DH98" s="2">
        <v>115</v>
      </c>
      <c r="DI98" s="2">
        <v>160</v>
      </c>
      <c r="DJ98" s="2">
        <v>118</v>
      </c>
      <c r="DK98" s="2">
        <v>192</v>
      </c>
      <c r="DL98" s="2">
        <v>118</v>
      </c>
      <c r="DM98" s="2">
        <v>116</v>
      </c>
      <c r="DN98" s="2">
        <v>122</v>
      </c>
      <c r="DO98" s="2">
        <v>128</v>
      </c>
      <c r="DP98" s="2">
        <v>156</v>
      </c>
      <c r="DQ98" s="2">
        <v>144</v>
      </c>
      <c r="DR98" s="2">
        <v>148</v>
      </c>
      <c r="DS98" s="2">
        <v>170</v>
      </c>
    </row>
    <row r="99" spans="1:123" x14ac:dyDescent="0.2">
      <c r="A99" t="s">
        <v>194</v>
      </c>
      <c r="B99" t="s">
        <v>195</v>
      </c>
      <c r="C99" s="4">
        <v>242</v>
      </c>
      <c r="D99" s="2">
        <v>380</v>
      </c>
      <c r="E99" s="2">
        <v>353.03</v>
      </c>
      <c r="F99" s="2">
        <v>391.7</v>
      </c>
      <c r="G99" s="2">
        <v>560.27</v>
      </c>
      <c r="H99" s="2">
        <v>463.48</v>
      </c>
      <c r="I99" s="2">
        <v>447</v>
      </c>
      <c r="J99" s="2">
        <v>475</v>
      </c>
      <c r="K99" s="2">
        <v>440</v>
      </c>
      <c r="L99" s="2">
        <v>550.04</v>
      </c>
      <c r="M99" s="2">
        <v>598.6</v>
      </c>
      <c r="N99" s="2">
        <v>625.66</v>
      </c>
      <c r="O99" s="2">
        <v>729.98</v>
      </c>
      <c r="P99" s="2">
        <v>675.96</v>
      </c>
      <c r="Q99" s="2">
        <v>691.48</v>
      </c>
      <c r="R99" s="2">
        <v>593.9</v>
      </c>
      <c r="S99" s="2">
        <v>550</v>
      </c>
      <c r="T99" s="2">
        <v>413</v>
      </c>
      <c r="U99" s="2">
        <v>360</v>
      </c>
      <c r="V99" s="2">
        <v>338.9</v>
      </c>
      <c r="W99" s="2">
        <v>237</v>
      </c>
      <c r="X99" s="2">
        <v>184.9</v>
      </c>
      <c r="Y99" s="2">
        <v>162</v>
      </c>
      <c r="Z99" s="2">
        <v>149.69999999999999</v>
      </c>
      <c r="AA99" s="2">
        <v>131.1</v>
      </c>
      <c r="AB99" s="2">
        <v>127</v>
      </c>
      <c r="AC99" s="2">
        <v>159.5</v>
      </c>
      <c r="AD99" s="2">
        <v>201.2</v>
      </c>
      <c r="AE99" s="2">
        <v>151.30000000000001</v>
      </c>
      <c r="AF99" s="2">
        <v>136.80000000000001</v>
      </c>
      <c r="AG99" s="2">
        <v>126.2</v>
      </c>
      <c r="AH99" s="2">
        <v>127.2</v>
      </c>
      <c r="AI99" s="2">
        <v>125</v>
      </c>
      <c r="AJ99" s="2">
        <v>131</v>
      </c>
      <c r="AK99" s="2">
        <v>114.6</v>
      </c>
      <c r="AL99" s="2">
        <v>115.9</v>
      </c>
      <c r="AM99" s="2">
        <v>115.7</v>
      </c>
      <c r="AN99" s="2">
        <v>125</v>
      </c>
      <c r="AO99" s="2">
        <v>137</v>
      </c>
      <c r="AP99" s="2">
        <v>113.6</v>
      </c>
      <c r="AQ99" s="2">
        <v>109.1</v>
      </c>
      <c r="AR99" s="2">
        <v>102</v>
      </c>
      <c r="AS99" s="2">
        <v>94.4</v>
      </c>
      <c r="AT99" s="2">
        <v>104</v>
      </c>
      <c r="AU99" s="2">
        <v>100.4</v>
      </c>
      <c r="AV99" s="2">
        <v>99.8</v>
      </c>
      <c r="AW99" s="2">
        <v>101.6</v>
      </c>
      <c r="AX99" s="2">
        <v>105.5</v>
      </c>
      <c r="AY99" s="2">
        <v>101</v>
      </c>
      <c r="AZ99" s="2">
        <v>89.7</v>
      </c>
      <c r="BA99" s="2">
        <v>79.900000000000006</v>
      </c>
      <c r="BB99" s="2">
        <v>79.7</v>
      </c>
      <c r="BC99" s="2">
        <v>74.900000000000006</v>
      </c>
      <c r="BD99" s="2">
        <v>70.8</v>
      </c>
      <c r="BE99" s="2">
        <v>69.8</v>
      </c>
      <c r="BF99" s="2">
        <v>59.9</v>
      </c>
      <c r="BG99" s="2">
        <v>60.5</v>
      </c>
      <c r="BH99" s="2">
        <v>56.6</v>
      </c>
      <c r="BI99" s="2">
        <v>57</v>
      </c>
      <c r="BJ99" s="2">
        <v>63.8</v>
      </c>
      <c r="BK99" s="2">
        <v>94.4</v>
      </c>
      <c r="BL99" s="2">
        <v>72.599999999999994</v>
      </c>
      <c r="BM99" s="2">
        <v>82.2</v>
      </c>
      <c r="BN99" s="2">
        <v>91</v>
      </c>
      <c r="BO99" s="2">
        <v>89.8</v>
      </c>
      <c r="BP99" s="2">
        <v>95.3</v>
      </c>
      <c r="BQ99" s="2">
        <v>86.9</v>
      </c>
      <c r="BR99" s="2">
        <v>99.1</v>
      </c>
      <c r="BS99" s="2">
        <v>88.2</v>
      </c>
      <c r="BT99" s="2">
        <v>84.7</v>
      </c>
      <c r="BU99" s="2">
        <v>75</v>
      </c>
      <c r="BV99" s="2">
        <v>72.400000000000006</v>
      </c>
      <c r="BW99" s="2">
        <v>57.2</v>
      </c>
      <c r="BX99" s="2">
        <v>58.2</v>
      </c>
      <c r="BY99" s="2">
        <v>63.6</v>
      </c>
      <c r="BZ99" s="2">
        <v>74.8</v>
      </c>
      <c r="CA99" s="2">
        <v>62.9</v>
      </c>
      <c r="CB99" s="2">
        <v>56</v>
      </c>
      <c r="CC99" s="2">
        <v>55</v>
      </c>
      <c r="CD99" s="2">
        <v>57.4</v>
      </c>
      <c r="CE99" s="2">
        <v>55.7</v>
      </c>
      <c r="CF99" s="2">
        <v>62.5</v>
      </c>
      <c r="CG99" s="2">
        <v>65.599999999999994</v>
      </c>
      <c r="CH99" s="2">
        <v>79</v>
      </c>
      <c r="CI99" s="2">
        <v>70.5</v>
      </c>
      <c r="CJ99" s="2">
        <v>78.599999999999994</v>
      </c>
      <c r="CK99" s="2">
        <v>70.8</v>
      </c>
      <c r="CL99" s="2">
        <v>69.7</v>
      </c>
      <c r="CM99" s="2">
        <v>62.1</v>
      </c>
      <c r="CN99" s="2">
        <v>55.6</v>
      </c>
      <c r="CO99" s="2">
        <v>65.900000000000006</v>
      </c>
      <c r="CP99" s="2">
        <v>62.2</v>
      </c>
      <c r="CQ99" s="2">
        <v>67</v>
      </c>
      <c r="CR99" s="2">
        <v>78.3</v>
      </c>
      <c r="CS99" s="2">
        <v>79.7</v>
      </c>
      <c r="CT99" s="2">
        <v>73.400000000000006</v>
      </c>
      <c r="CU99" s="2">
        <v>74.7</v>
      </c>
      <c r="CV99" s="2">
        <v>64.599999999999994</v>
      </c>
      <c r="CW99" s="2">
        <v>64.599999999999994</v>
      </c>
      <c r="CX99" s="2">
        <v>63.7</v>
      </c>
      <c r="CY99" s="2">
        <v>63.2</v>
      </c>
      <c r="CZ99" s="2">
        <v>60.1</v>
      </c>
      <c r="DA99" s="2">
        <v>58.2</v>
      </c>
      <c r="DB99" s="2">
        <v>61.3</v>
      </c>
      <c r="DC99" s="2">
        <v>63</v>
      </c>
      <c r="DD99" s="2">
        <v>86.3</v>
      </c>
      <c r="DE99" s="2">
        <v>81.5</v>
      </c>
      <c r="DF99" s="2">
        <v>75.5</v>
      </c>
      <c r="DG99" s="2">
        <v>71.8</v>
      </c>
      <c r="DH99" s="2">
        <v>72.900000000000006</v>
      </c>
      <c r="DI99" s="2">
        <v>62</v>
      </c>
      <c r="DJ99" s="2">
        <v>67.8</v>
      </c>
      <c r="DK99" s="2">
        <v>71.599999999999994</v>
      </c>
      <c r="DL99" s="2">
        <v>67.2</v>
      </c>
      <c r="DM99" s="2">
        <v>72.599999999999994</v>
      </c>
      <c r="DN99" s="2">
        <v>70.8</v>
      </c>
      <c r="DO99" s="2">
        <v>69.2</v>
      </c>
      <c r="DP99" s="2">
        <v>67.2</v>
      </c>
      <c r="DQ99" s="2">
        <v>67.2</v>
      </c>
      <c r="DR99" s="2">
        <v>66</v>
      </c>
      <c r="DS99" s="2">
        <v>64</v>
      </c>
    </row>
    <row r="100" spans="1:123" x14ac:dyDescent="0.2">
      <c r="A100" t="s">
        <v>196</v>
      </c>
      <c r="B100" t="s">
        <v>197</v>
      </c>
      <c r="C100" s="4">
        <v>850.8</v>
      </c>
      <c r="D100" s="2">
        <v>1122.0899999999999</v>
      </c>
      <c r="E100" s="2">
        <v>1128.73</v>
      </c>
      <c r="F100" s="2">
        <v>1010.05</v>
      </c>
      <c r="G100" s="2">
        <v>988.44</v>
      </c>
      <c r="H100" s="2">
        <v>740</v>
      </c>
      <c r="I100" s="2">
        <v>683.69</v>
      </c>
      <c r="J100" s="2">
        <v>808.49</v>
      </c>
      <c r="K100" s="2">
        <v>783.07</v>
      </c>
      <c r="L100" s="2">
        <v>819</v>
      </c>
      <c r="M100" s="2">
        <v>825.5</v>
      </c>
      <c r="N100" s="2">
        <v>957.18</v>
      </c>
      <c r="O100" s="2">
        <v>1017</v>
      </c>
      <c r="P100" s="2">
        <v>982.24</v>
      </c>
      <c r="Q100" s="2">
        <v>959.99</v>
      </c>
      <c r="R100" s="2">
        <v>857.2</v>
      </c>
      <c r="S100" s="2">
        <v>725.3</v>
      </c>
      <c r="T100" s="2">
        <v>701</v>
      </c>
      <c r="U100" s="2">
        <v>747.9</v>
      </c>
      <c r="V100" s="2">
        <v>725</v>
      </c>
      <c r="W100" s="2">
        <v>541.5</v>
      </c>
      <c r="X100" s="2">
        <v>391.6</v>
      </c>
      <c r="Y100" s="2">
        <v>366.4</v>
      </c>
      <c r="Z100" s="2">
        <v>290.89999999999998</v>
      </c>
      <c r="AA100" s="2">
        <v>278.5</v>
      </c>
      <c r="AB100" s="2">
        <v>287.7</v>
      </c>
      <c r="AC100" s="2">
        <v>318.89999999999998</v>
      </c>
      <c r="AD100" s="2">
        <v>332.5</v>
      </c>
      <c r="AE100" s="2">
        <v>310.3</v>
      </c>
      <c r="AF100" s="2">
        <v>260.89999999999998</v>
      </c>
      <c r="AG100" s="2">
        <v>274.60000000000002</v>
      </c>
      <c r="AH100" s="2">
        <v>263.3</v>
      </c>
      <c r="AI100" s="2">
        <v>263.2</v>
      </c>
      <c r="AJ100" s="2">
        <v>261.10000000000002</v>
      </c>
      <c r="AK100" s="2">
        <v>215.5</v>
      </c>
      <c r="AL100" s="2">
        <v>212.9</v>
      </c>
      <c r="AM100" s="2">
        <v>145.19999999999999</v>
      </c>
      <c r="AN100" s="2">
        <v>186.2</v>
      </c>
      <c r="AO100" s="2">
        <v>257.2</v>
      </c>
      <c r="AP100" s="2">
        <v>265.3</v>
      </c>
      <c r="AQ100" s="2">
        <v>288</v>
      </c>
      <c r="AR100" s="2">
        <v>292.60000000000002</v>
      </c>
      <c r="AS100" s="2">
        <v>345</v>
      </c>
      <c r="AT100" s="2">
        <v>326</v>
      </c>
      <c r="AU100" s="2">
        <v>315</v>
      </c>
      <c r="AV100" s="2">
        <v>347.7</v>
      </c>
      <c r="AW100" s="2">
        <v>370.1</v>
      </c>
      <c r="AX100" s="2">
        <v>509</v>
      </c>
      <c r="AY100" s="2">
        <v>935.1</v>
      </c>
      <c r="AZ100" s="2">
        <v>965</v>
      </c>
      <c r="BA100" s="2">
        <v>1059.4000000000001</v>
      </c>
      <c r="BB100" s="2">
        <v>1037.8</v>
      </c>
      <c r="BC100" s="2">
        <v>941.9</v>
      </c>
      <c r="BD100" s="2">
        <v>942.2</v>
      </c>
      <c r="BE100" s="2">
        <v>1175</v>
      </c>
      <c r="BF100" s="2">
        <v>1283</v>
      </c>
      <c r="BG100" s="2">
        <v>1283.9000000000001</v>
      </c>
      <c r="BH100" s="2">
        <v>1501.1</v>
      </c>
      <c r="BI100" s="2">
        <v>1532</v>
      </c>
      <c r="BJ100" s="2">
        <v>1251</v>
      </c>
      <c r="BK100" s="2">
        <v>1202</v>
      </c>
      <c r="BL100" s="2">
        <v>1259</v>
      </c>
      <c r="BM100" s="2">
        <v>1977</v>
      </c>
      <c r="BN100" s="2">
        <v>2323</v>
      </c>
      <c r="BO100" s="2">
        <v>1976</v>
      </c>
      <c r="BP100" s="2">
        <v>1625</v>
      </c>
      <c r="BQ100" s="2">
        <v>1415</v>
      </c>
      <c r="BR100" s="2">
        <v>1495</v>
      </c>
      <c r="BS100" s="2">
        <v>1730</v>
      </c>
      <c r="BT100" s="2">
        <v>1760</v>
      </c>
      <c r="BU100" s="2">
        <v>1770</v>
      </c>
      <c r="BV100" s="2">
        <v>1790</v>
      </c>
      <c r="BW100" s="2">
        <v>1780</v>
      </c>
      <c r="BX100" s="2">
        <v>1765</v>
      </c>
      <c r="BY100" s="2">
        <v>1810</v>
      </c>
      <c r="BZ100" s="2">
        <v>1605</v>
      </c>
      <c r="CA100" s="2">
        <v>1490</v>
      </c>
      <c r="CB100" s="2">
        <v>1245</v>
      </c>
      <c r="CC100" s="2">
        <v>1440</v>
      </c>
      <c r="CD100" s="2">
        <v>1395</v>
      </c>
      <c r="CE100" s="2">
        <v>1420</v>
      </c>
      <c r="CF100" s="2">
        <v>1420</v>
      </c>
      <c r="CG100" s="2">
        <v>1205</v>
      </c>
      <c r="CH100" s="2">
        <v>1295</v>
      </c>
      <c r="CI100" s="2">
        <v>1265</v>
      </c>
      <c r="CJ100" s="2">
        <v>1270</v>
      </c>
      <c r="CK100" s="2">
        <v>1190</v>
      </c>
      <c r="CL100" s="2">
        <v>1160</v>
      </c>
      <c r="CM100" s="2">
        <v>1175</v>
      </c>
      <c r="CN100" s="2">
        <v>1075</v>
      </c>
      <c r="CO100" s="2">
        <v>1050</v>
      </c>
      <c r="CP100" s="2">
        <v>975</v>
      </c>
      <c r="CQ100" s="2">
        <v>800</v>
      </c>
      <c r="CR100" s="2">
        <v>705</v>
      </c>
      <c r="CS100" s="2">
        <v>710</v>
      </c>
      <c r="CT100" s="2">
        <v>800</v>
      </c>
      <c r="CU100" s="2">
        <v>695</v>
      </c>
      <c r="CV100" s="2">
        <v>710</v>
      </c>
      <c r="CW100" s="2">
        <v>705</v>
      </c>
      <c r="CX100" s="2">
        <v>755</v>
      </c>
      <c r="CY100" s="2">
        <v>660</v>
      </c>
      <c r="CZ100" s="2">
        <v>640</v>
      </c>
      <c r="DA100" s="2">
        <v>805</v>
      </c>
      <c r="DB100" s="2">
        <v>780</v>
      </c>
      <c r="DC100" s="2">
        <v>695</v>
      </c>
      <c r="DD100" s="2">
        <v>665</v>
      </c>
      <c r="DE100" s="2">
        <v>815</v>
      </c>
      <c r="DF100" s="2">
        <v>760</v>
      </c>
      <c r="DG100" s="2">
        <v>714</v>
      </c>
      <c r="DH100" s="2">
        <v>736</v>
      </c>
      <c r="DI100" s="2">
        <v>729</v>
      </c>
      <c r="DJ100" s="2">
        <v>731</v>
      </c>
      <c r="DK100" s="2">
        <v>741</v>
      </c>
      <c r="DL100" s="2">
        <v>760</v>
      </c>
      <c r="DM100" s="2">
        <v>753</v>
      </c>
      <c r="DN100" s="2">
        <v>1040</v>
      </c>
      <c r="DO100" s="2">
        <v>926</v>
      </c>
      <c r="DP100" s="2">
        <v>883</v>
      </c>
      <c r="DQ100" s="2">
        <v>863</v>
      </c>
      <c r="DR100" s="2">
        <v>833</v>
      </c>
      <c r="DS100" s="2">
        <v>772</v>
      </c>
    </row>
    <row r="101" spans="1:123" x14ac:dyDescent="0.2">
      <c r="A101" t="s">
        <v>198</v>
      </c>
      <c r="B101" t="s">
        <v>199</v>
      </c>
      <c r="C101" s="4">
        <v>370.52</v>
      </c>
      <c r="D101" s="2">
        <v>369.85</v>
      </c>
      <c r="E101" s="2">
        <v>363.85</v>
      </c>
      <c r="F101" s="2">
        <v>366.83</v>
      </c>
      <c r="G101" s="2">
        <v>342.29</v>
      </c>
      <c r="H101" s="2">
        <v>303.89999999999998</v>
      </c>
      <c r="I101" s="2">
        <v>299.66000000000003</v>
      </c>
      <c r="J101" s="2">
        <v>329</v>
      </c>
      <c r="K101" s="2">
        <v>313.5</v>
      </c>
      <c r="L101" s="2">
        <v>310.74</v>
      </c>
      <c r="M101" s="2">
        <v>305.45999999999998</v>
      </c>
      <c r="N101" s="2">
        <v>319.77</v>
      </c>
      <c r="O101" s="2">
        <v>350.57</v>
      </c>
      <c r="P101" s="2">
        <v>358.55</v>
      </c>
      <c r="Q101" s="2">
        <v>367.34</v>
      </c>
      <c r="R101" s="2">
        <v>321.02</v>
      </c>
      <c r="S101" s="2">
        <v>337.11</v>
      </c>
      <c r="T101" s="2">
        <v>324.25</v>
      </c>
      <c r="U101" s="2">
        <v>312.18</v>
      </c>
      <c r="V101" s="2">
        <v>281.98</v>
      </c>
      <c r="W101" s="2">
        <v>252</v>
      </c>
      <c r="X101" s="2">
        <v>208</v>
      </c>
      <c r="Y101" s="2">
        <v>217.86</v>
      </c>
      <c r="Z101" s="2">
        <v>201.74</v>
      </c>
      <c r="AA101" s="2">
        <v>155.47</v>
      </c>
      <c r="AB101" s="2">
        <v>117.07</v>
      </c>
      <c r="AC101" s="2">
        <v>115.01</v>
      </c>
      <c r="AD101" s="2">
        <v>119.02</v>
      </c>
      <c r="AE101" s="2">
        <v>195.99</v>
      </c>
      <c r="AF101" s="2">
        <v>144.94999999999999</v>
      </c>
      <c r="AG101" s="2">
        <v>152.76</v>
      </c>
      <c r="AH101" s="2">
        <v>130.11000000000001</v>
      </c>
      <c r="AI101" s="2">
        <v>146.56</v>
      </c>
      <c r="AJ101" s="2">
        <v>149.49</v>
      </c>
      <c r="AK101" s="2">
        <v>230</v>
      </c>
      <c r="AL101" s="2">
        <v>217.75</v>
      </c>
      <c r="AM101" s="2">
        <v>214.99</v>
      </c>
      <c r="AN101" s="2">
        <v>209</v>
      </c>
      <c r="AO101" s="2">
        <v>210</v>
      </c>
      <c r="AP101" s="2">
        <v>205.52</v>
      </c>
      <c r="AQ101" s="2">
        <v>194.56</v>
      </c>
      <c r="AR101" s="2">
        <v>197.99</v>
      </c>
      <c r="AS101" s="2">
        <v>194.6</v>
      </c>
      <c r="AT101" s="2">
        <v>220</v>
      </c>
      <c r="AU101" s="2">
        <v>228</v>
      </c>
      <c r="AV101" s="2">
        <v>239.88</v>
      </c>
      <c r="AW101" s="2">
        <v>239.88</v>
      </c>
      <c r="AX101" s="2">
        <v>239.88</v>
      </c>
      <c r="AY101" s="2">
        <v>239.88</v>
      </c>
      <c r="AZ101" s="2">
        <v>205</v>
      </c>
      <c r="BA101" s="2">
        <v>183</v>
      </c>
      <c r="BB101" s="2">
        <v>161</v>
      </c>
      <c r="BC101" s="2">
        <v>167.19</v>
      </c>
      <c r="BD101" s="2">
        <v>163.01</v>
      </c>
      <c r="BE101" s="2">
        <v>158.16</v>
      </c>
      <c r="BF101" s="2">
        <v>159.9</v>
      </c>
      <c r="BG101" s="2">
        <v>140</v>
      </c>
      <c r="BH101" s="2">
        <v>137.22</v>
      </c>
      <c r="BI101" s="2">
        <v>135</v>
      </c>
      <c r="BJ101" s="2">
        <v>118.5</v>
      </c>
      <c r="BK101" s="2">
        <v>110</v>
      </c>
      <c r="BL101" s="2">
        <v>106</v>
      </c>
      <c r="BM101" s="2">
        <v>131</v>
      </c>
      <c r="BN101" s="2">
        <v>126</v>
      </c>
      <c r="BO101" s="2">
        <v>119.5</v>
      </c>
      <c r="BP101" s="2">
        <v>116</v>
      </c>
      <c r="BQ101" s="2">
        <v>125</v>
      </c>
      <c r="BR101" s="2">
        <v>119</v>
      </c>
      <c r="BS101" s="2">
        <v>115.5</v>
      </c>
      <c r="BT101" s="2">
        <v>105.5</v>
      </c>
      <c r="BU101" s="2">
        <v>129.5</v>
      </c>
      <c r="BV101" s="2">
        <v>120</v>
      </c>
      <c r="BW101" s="2">
        <v>124.5</v>
      </c>
      <c r="BX101" s="2">
        <v>118.5</v>
      </c>
      <c r="BY101" s="2">
        <v>120</v>
      </c>
      <c r="BZ101" s="2">
        <v>123.5</v>
      </c>
      <c r="CA101" s="2">
        <v>125</v>
      </c>
      <c r="CB101" s="2">
        <v>173</v>
      </c>
      <c r="CC101" s="2">
        <v>157.5</v>
      </c>
      <c r="CD101" s="2">
        <v>165</v>
      </c>
      <c r="CE101" s="2">
        <v>237</v>
      </c>
      <c r="CF101" s="2">
        <v>260</v>
      </c>
      <c r="CG101" s="2">
        <v>291</v>
      </c>
      <c r="CH101" s="2">
        <v>294</v>
      </c>
      <c r="CI101" s="2">
        <v>305</v>
      </c>
      <c r="CJ101" s="2">
        <v>290</v>
      </c>
      <c r="CK101" s="2">
        <v>470</v>
      </c>
      <c r="CL101" s="2">
        <v>689</v>
      </c>
      <c r="CM101" s="2">
        <v>521</v>
      </c>
      <c r="CN101" s="2">
        <v>494</v>
      </c>
      <c r="CO101" s="2">
        <v>500</v>
      </c>
      <c r="CP101" s="2">
        <v>489</v>
      </c>
      <c r="CQ101" s="2">
        <v>437</v>
      </c>
      <c r="CR101" s="2">
        <v>450</v>
      </c>
      <c r="CS101" s="2">
        <v>443</v>
      </c>
      <c r="CT101" s="2">
        <v>493</v>
      </c>
      <c r="CU101" s="2">
        <v>445</v>
      </c>
      <c r="CV101" s="2">
        <v>445</v>
      </c>
      <c r="CW101" s="2">
        <v>419</v>
      </c>
      <c r="CX101" s="2">
        <v>425</v>
      </c>
      <c r="CY101" s="2">
        <v>385</v>
      </c>
      <c r="CZ101" s="2">
        <v>341</v>
      </c>
      <c r="DA101" s="2">
        <v>342</v>
      </c>
      <c r="DB101" s="2">
        <v>324</v>
      </c>
      <c r="DC101" s="2">
        <v>293</v>
      </c>
      <c r="DD101" s="2">
        <v>341</v>
      </c>
      <c r="DE101" s="2">
        <v>305</v>
      </c>
      <c r="DF101" s="2">
        <v>334</v>
      </c>
      <c r="DG101" s="2">
        <v>309.5</v>
      </c>
      <c r="DH101" s="2">
        <v>317.5</v>
      </c>
      <c r="DI101" s="2">
        <v>334</v>
      </c>
      <c r="DJ101" s="2">
        <v>312</v>
      </c>
      <c r="DK101" s="2">
        <v>305.5</v>
      </c>
      <c r="DL101" s="2">
        <v>300.5</v>
      </c>
      <c r="DM101" s="2">
        <v>300</v>
      </c>
      <c r="DN101" s="2">
        <v>309</v>
      </c>
      <c r="DO101" s="2">
        <v>311</v>
      </c>
      <c r="DP101" s="2">
        <v>302.5</v>
      </c>
      <c r="DQ101" s="2">
        <v>315.5</v>
      </c>
      <c r="DR101" s="2">
        <v>316</v>
      </c>
      <c r="DS101" s="2">
        <v>307.5</v>
      </c>
    </row>
    <row r="102" spans="1:123" x14ac:dyDescent="0.2">
      <c r="A102" t="s">
        <v>200</v>
      </c>
      <c r="B102" t="s">
        <v>201</v>
      </c>
      <c r="C102" s="4">
        <v>185</v>
      </c>
      <c r="D102" s="2">
        <v>200</v>
      </c>
      <c r="E102" s="2">
        <v>224.98</v>
      </c>
      <c r="F102" s="2">
        <v>214.99</v>
      </c>
      <c r="G102" s="2">
        <v>219.99</v>
      </c>
      <c r="H102" s="2">
        <v>190</v>
      </c>
      <c r="I102" s="2">
        <v>192.38</v>
      </c>
      <c r="J102" s="2">
        <v>185</v>
      </c>
      <c r="K102" s="2">
        <v>160</v>
      </c>
      <c r="L102" s="2">
        <v>150</v>
      </c>
      <c r="M102" s="2">
        <v>143.97999999999999</v>
      </c>
      <c r="N102" s="2">
        <v>160.04</v>
      </c>
      <c r="O102" s="2">
        <v>165</v>
      </c>
      <c r="P102" s="2">
        <v>173.64</v>
      </c>
      <c r="Q102" s="2">
        <v>173.08</v>
      </c>
      <c r="R102" s="2">
        <v>149.41999999999999</v>
      </c>
      <c r="S102" s="2">
        <v>148.4</v>
      </c>
      <c r="T102" s="2">
        <v>143.87</v>
      </c>
      <c r="U102" s="2">
        <v>127.19</v>
      </c>
      <c r="V102" s="2">
        <v>115.21</v>
      </c>
      <c r="W102" s="2">
        <v>95</v>
      </c>
      <c r="X102" s="2">
        <v>82.97</v>
      </c>
      <c r="Y102" s="2">
        <v>81</v>
      </c>
      <c r="Z102" s="2">
        <v>85.22</v>
      </c>
      <c r="AA102" s="2">
        <v>79.56</v>
      </c>
      <c r="AB102" s="2">
        <v>73</v>
      </c>
      <c r="AC102" s="2">
        <v>77.760000000000005</v>
      </c>
      <c r="AD102" s="2">
        <v>84.97</v>
      </c>
      <c r="AE102" s="2">
        <v>76.31</v>
      </c>
      <c r="AF102" s="2">
        <v>62.03</v>
      </c>
      <c r="AG102" s="2">
        <v>67.91</v>
      </c>
      <c r="AH102" s="2">
        <v>58.5</v>
      </c>
      <c r="AI102" s="2">
        <v>51.96</v>
      </c>
      <c r="AJ102" s="2">
        <v>64.989999999999995</v>
      </c>
      <c r="AK102" s="2">
        <v>52.67</v>
      </c>
      <c r="AL102" s="2">
        <v>54.93</v>
      </c>
      <c r="AM102" s="2">
        <v>47.02</v>
      </c>
      <c r="AN102" s="2">
        <v>52.8</v>
      </c>
      <c r="AO102" s="2">
        <v>53.9</v>
      </c>
      <c r="AP102" s="2">
        <v>53.26</v>
      </c>
      <c r="AQ102" s="2">
        <v>53</v>
      </c>
      <c r="AR102" s="2">
        <v>60.81</v>
      </c>
      <c r="AS102" s="2">
        <v>59.13</v>
      </c>
      <c r="AT102" s="2">
        <v>105.7</v>
      </c>
      <c r="AU102" s="2">
        <v>105</v>
      </c>
      <c r="AV102" s="2">
        <v>120</v>
      </c>
      <c r="AW102" s="2">
        <v>100</v>
      </c>
      <c r="AX102" s="2">
        <v>100</v>
      </c>
      <c r="AY102" s="2">
        <v>133</v>
      </c>
      <c r="AZ102" s="2">
        <v>88</v>
      </c>
      <c r="BA102" s="2">
        <v>87</v>
      </c>
      <c r="BB102" s="2">
        <v>112</v>
      </c>
      <c r="BC102" s="2">
        <v>111</v>
      </c>
      <c r="BD102" s="2">
        <v>122</v>
      </c>
      <c r="BE102" s="2">
        <v>115</v>
      </c>
      <c r="BF102" s="2">
        <v>110</v>
      </c>
      <c r="BG102" s="2">
        <v>109</v>
      </c>
      <c r="BH102" s="2">
        <v>109</v>
      </c>
      <c r="BI102" s="2">
        <v>95</v>
      </c>
      <c r="BJ102" s="2">
        <v>108</v>
      </c>
      <c r="BK102" s="2">
        <v>108</v>
      </c>
      <c r="BL102" s="2">
        <v>108</v>
      </c>
      <c r="BM102" s="2">
        <v>108</v>
      </c>
      <c r="BN102" s="2">
        <v>108</v>
      </c>
      <c r="BO102" s="2">
        <v>100</v>
      </c>
      <c r="BP102" s="2">
        <v>93</v>
      </c>
      <c r="BQ102" s="2">
        <v>93</v>
      </c>
      <c r="BR102" s="2">
        <v>112.5</v>
      </c>
      <c r="BS102" s="2">
        <v>128</v>
      </c>
      <c r="BT102" s="2">
        <v>176.5</v>
      </c>
      <c r="BU102" s="2">
        <v>194.5</v>
      </c>
      <c r="BV102" s="2">
        <v>181</v>
      </c>
      <c r="BW102" s="2">
        <v>178</v>
      </c>
      <c r="BX102" s="2">
        <v>172.5</v>
      </c>
      <c r="BY102" s="2">
        <v>153.5</v>
      </c>
      <c r="BZ102" s="2">
        <v>142.5</v>
      </c>
      <c r="CA102" s="2">
        <v>142</v>
      </c>
      <c r="CB102" s="2">
        <v>168</v>
      </c>
      <c r="CC102" s="2">
        <v>146</v>
      </c>
      <c r="CD102" s="2">
        <v>191.5</v>
      </c>
      <c r="CE102" s="2">
        <v>267.5</v>
      </c>
      <c r="CF102" s="2">
        <v>246.5</v>
      </c>
      <c r="CG102" s="2">
        <v>245</v>
      </c>
      <c r="CH102" s="2">
        <v>239</v>
      </c>
      <c r="CI102" s="2">
        <v>185</v>
      </c>
      <c r="CJ102" s="2">
        <v>166</v>
      </c>
      <c r="CK102" s="2">
        <v>151</v>
      </c>
      <c r="CL102" s="2">
        <v>123</v>
      </c>
      <c r="CM102" s="2">
        <v>103</v>
      </c>
      <c r="CN102" s="2">
        <v>79</v>
      </c>
      <c r="CO102" s="2">
        <v>61</v>
      </c>
      <c r="CP102" s="2">
        <v>64</v>
      </c>
      <c r="CQ102" s="2">
        <v>58</v>
      </c>
      <c r="CR102" s="2">
        <v>69</v>
      </c>
      <c r="CS102" s="2">
        <v>90</v>
      </c>
      <c r="CT102" s="2">
        <v>100.4</v>
      </c>
      <c r="CU102" s="2">
        <v>108.1</v>
      </c>
      <c r="CV102" s="2">
        <v>108</v>
      </c>
      <c r="CW102" s="2">
        <v>108.5</v>
      </c>
      <c r="CX102" s="2">
        <v>106</v>
      </c>
      <c r="CY102" s="2">
        <v>92</v>
      </c>
      <c r="CZ102" s="2">
        <v>82.1</v>
      </c>
      <c r="DA102" s="2">
        <v>93.5</v>
      </c>
      <c r="DB102" s="2">
        <v>90</v>
      </c>
      <c r="DC102" s="2">
        <v>90</v>
      </c>
      <c r="DD102" s="2">
        <v>90</v>
      </c>
      <c r="DE102" s="2">
        <v>90</v>
      </c>
      <c r="DF102" s="2">
        <v>82</v>
      </c>
      <c r="DG102" s="2">
        <v>90</v>
      </c>
      <c r="DH102" s="2">
        <v>85</v>
      </c>
      <c r="DI102" s="2">
        <v>89</v>
      </c>
      <c r="DJ102" s="2">
        <v>87</v>
      </c>
      <c r="DK102" s="2">
        <v>94</v>
      </c>
      <c r="DL102" s="2">
        <v>99</v>
      </c>
      <c r="DM102" s="2">
        <v>93</v>
      </c>
      <c r="DN102" s="2">
        <v>89</v>
      </c>
      <c r="DO102" s="2">
        <v>91</v>
      </c>
      <c r="DP102" s="2">
        <v>110</v>
      </c>
      <c r="DQ102" s="2">
        <v>91</v>
      </c>
      <c r="DR102" s="2">
        <v>93</v>
      </c>
      <c r="DS102" s="2">
        <v>94</v>
      </c>
    </row>
    <row r="103" spans="1:123" x14ac:dyDescent="0.2">
      <c r="A103" t="s">
        <v>202</v>
      </c>
      <c r="B103" t="s">
        <v>203</v>
      </c>
      <c r="C103" s="4">
        <v>23506.76</v>
      </c>
      <c r="D103" s="2">
        <v>25431.43</v>
      </c>
      <c r="E103" s="2">
        <v>23612.720000000001</v>
      </c>
      <c r="F103" s="2">
        <v>33982.94</v>
      </c>
      <c r="G103" s="2">
        <v>31812.16</v>
      </c>
      <c r="H103" s="2">
        <v>26695.29</v>
      </c>
      <c r="I103" s="2">
        <v>27144.47</v>
      </c>
      <c r="J103" s="2">
        <v>34203.879999999997</v>
      </c>
      <c r="K103" s="2">
        <v>32853.050000000003</v>
      </c>
      <c r="L103" s="2">
        <v>33738.720000000001</v>
      </c>
      <c r="M103" s="2">
        <v>36897.360000000001</v>
      </c>
      <c r="N103" s="2">
        <v>40460.15</v>
      </c>
      <c r="O103" s="2">
        <v>37550.6</v>
      </c>
      <c r="P103" s="2">
        <v>38755.07</v>
      </c>
      <c r="Q103" s="2">
        <v>40906.54</v>
      </c>
      <c r="R103" s="2">
        <v>41851</v>
      </c>
      <c r="S103" s="2">
        <v>40359</v>
      </c>
      <c r="T103" s="2">
        <v>39228</v>
      </c>
      <c r="U103" s="2">
        <v>40367</v>
      </c>
      <c r="V103" s="2">
        <v>44015</v>
      </c>
      <c r="W103" s="2">
        <v>39666</v>
      </c>
      <c r="X103" s="2">
        <v>32770</v>
      </c>
      <c r="Y103" s="2">
        <v>38998</v>
      </c>
      <c r="Z103" s="2">
        <v>50827</v>
      </c>
      <c r="AA103" s="2">
        <v>49606</v>
      </c>
      <c r="AB103" s="2">
        <v>57745</v>
      </c>
      <c r="AC103" s="2">
        <v>54459</v>
      </c>
      <c r="AD103" s="2">
        <v>57564</v>
      </c>
      <c r="AE103" s="2">
        <v>54802</v>
      </c>
      <c r="AF103" s="2">
        <v>44370</v>
      </c>
      <c r="AG103" s="2">
        <v>47243</v>
      </c>
      <c r="AH103" s="2">
        <v>51507</v>
      </c>
      <c r="AI103" s="2">
        <v>52759</v>
      </c>
      <c r="AJ103" s="2">
        <v>57221</v>
      </c>
      <c r="AK103" s="2">
        <v>62710</v>
      </c>
      <c r="AL103" s="2">
        <v>65409</v>
      </c>
      <c r="AM103" s="2">
        <v>68694</v>
      </c>
      <c r="AN103" s="2">
        <v>70473</v>
      </c>
      <c r="AO103" s="2">
        <v>68992</v>
      </c>
      <c r="AP103" s="2">
        <v>67169</v>
      </c>
      <c r="AQ103" s="2">
        <v>62376</v>
      </c>
      <c r="AR103" s="2">
        <v>67394</v>
      </c>
      <c r="AS103" s="2">
        <v>72565</v>
      </c>
      <c r="AT103" s="2">
        <v>79211</v>
      </c>
      <c r="AU103" s="2">
        <v>76639</v>
      </c>
      <c r="AV103" s="2">
        <v>84900</v>
      </c>
      <c r="AW103" s="2">
        <v>81850</v>
      </c>
      <c r="AX103" s="2">
        <v>84620</v>
      </c>
      <c r="AY103" s="2">
        <v>86539</v>
      </c>
      <c r="AZ103" s="2">
        <v>79899</v>
      </c>
      <c r="BA103" s="2">
        <v>81100</v>
      </c>
      <c r="BB103" s="2">
        <v>76299</v>
      </c>
      <c r="BC103" s="2">
        <v>78880</v>
      </c>
      <c r="BD103" s="2">
        <v>79894</v>
      </c>
      <c r="BE103" s="2">
        <v>74460</v>
      </c>
      <c r="BF103" s="2">
        <v>73800</v>
      </c>
      <c r="BG103" s="2">
        <v>81499</v>
      </c>
      <c r="BH103" s="2">
        <v>87399</v>
      </c>
      <c r="BI103" s="2">
        <v>93990</v>
      </c>
      <c r="BJ103" s="2">
        <v>119200</v>
      </c>
      <c r="BK103" s="2">
        <v>126000</v>
      </c>
      <c r="BL103" s="2">
        <v>141900</v>
      </c>
      <c r="BM103" s="2">
        <v>138000</v>
      </c>
      <c r="BN103" s="2">
        <v>124500</v>
      </c>
      <c r="BO103" s="2">
        <v>121320</v>
      </c>
      <c r="BP103" s="2">
        <v>123450</v>
      </c>
      <c r="BQ103" s="2">
        <v>134800</v>
      </c>
      <c r="BR103" s="2">
        <v>138100</v>
      </c>
      <c r="BS103" s="2">
        <v>157900</v>
      </c>
      <c r="BT103" s="2">
        <v>148300</v>
      </c>
      <c r="BU103" s="2">
        <v>148800</v>
      </c>
      <c r="BV103" s="2">
        <v>151000</v>
      </c>
      <c r="BW103" s="2">
        <v>194000</v>
      </c>
      <c r="BX103" s="2">
        <v>189200</v>
      </c>
      <c r="BY103" s="2">
        <v>178800</v>
      </c>
      <c r="BZ103" s="2">
        <v>184400</v>
      </c>
      <c r="CA103" s="2">
        <v>200200</v>
      </c>
      <c r="CB103" s="2">
        <v>170000</v>
      </c>
      <c r="CC103" s="2">
        <v>166500</v>
      </c>
      <c r="CD103" s="2">
        <v>166500</v>
      </c>
      <c r="CE103" s="2">
        <v>154900</v>
      </c>
      <c r="CF103" s="2">
        <v>135100</v>
      </c>
      <c r="CG103" s="2">
        <v>152000</v>
      </c>
      <c r="CH103" s="2">
        <v>177800</v>
      </c>
      <c r="CI103" s="2">
        <v>197950</v>
      </c>
      <c r="CJ103" s="2">
        <v>204250</v>
      </c>
      <c r="CK103" s="2">
        <v>184950</v>
      </c>
      <c r="CL103" s="2">
        <v>173200</v>
      </c>
      <c r="CM103" s="2">
        <v>192700</v>
      </c>
      <c r="CN103" s="2">
        <v>158700</v>
      </c>
      <c r="CO103" s="2">
        <v>159500</v>
      </c>
      <c r="CP103" s="2">
        <v>180500</v>
      </c>
      <c r="CQ103" s="2">
        <v>178250</v>
      </c>
      <c r="CR103" s="2">
        <v>177400</v>
      </c>
      <c r="CS103" s="2">
        <v>185000</v>
      </c>
      <c r="CT103" s="2">
        <v>178000</v>
      </c>
      <c r="CU103" s="2">
        <v>179900</v>
      </c>
      <c r="CV103" s="2">
        <v>180000</v>
      </c>
      <c r="CW103" s="2">
        <v>185000</v>
      </c>
      <c r="CX103" s="2">
        <v>175900</v>
      </c>
      <c r="CY103" s="2">
        <v>172450</v>
      </c>
      <c r="CZ103" s="2">
        <v>170600</v>
      </c>
      <c r="DA103" s="2">
        <v>166400</v>
      </c>
      <c r="DB103" s="2">
        <v>162600</v>
      </c>
      <c r="DC103" s="2">
        <v>142500</v>
      </c>
      <c r="DD103" s="2">
        <v>165750</v>
      </c>
      <c r="DE103" s="2">
        <v>170900</v>
      </c>
      <c r="DF103" s="2">
        <v>175400</v>
      </c>
      <c r="DG103" s="2">
        <v>171000</v>
      </c>
      <c r="DH103" s="2">
        <v>174500</v>
      </c>
      <c r="DI103" s="2">
        <v>170600</v>
      </c>
      <c r="DJ103" s="2">
        <v>176500</v>
      </c>
      <c r="DK103" s="2">
        <v>168000</v>
      </c>
      <c r="DL103" s="2">
        <v>161350</v>
      </c>
      <c r="DM103" s="2">
        <v>165450</v>
      </c>
      <c r="DN103" s="2">
        <v>157700</v>
      </c>
      <c r="DO103" s="2">
        <v>150400</v>
      </c>
      <c r="DP103" s="2">
        <v>149800</v>
      </c>
      <c r="DQ103" s="2">
        <v>166500</v>
      </c>
      <c r="DR103" s="2">
        <v>169900</v>
      </c>
      <c r="DS103" s="2">
        <v>176750</v>
      </c>
    </row>
    <row r="104" spans="1:123" x14ac:dyDescent="0.2">
      <c r="A104" t="s">
        <v>204</v>
      </c>
      <c r="B104" t="s">
        <v>205</v>
      </c>
      <c r="C104" s="4">
        <v>114.27</v>
      </c>
      <c r="D104" s="2">
        <v>105.7</v>
      </c>
      <c r="E104" s="2">
        <v>102.99</v>
      </c>
      <c r="F104" s="2">
        <v>101.26</v>
      </c>
      <c r="G104" s="2">
        <v>112.01</v>
      </c>
      <c r="H104" s="2">
        <v>119.63</v>
      </c>
      <c r="I104" s="2">
        <v>110</v>
      </c>
      <c r="J104" s="2">
        <v>96.65</v>
      </c>
      <c r="K104" s="2">
        <v>96</v>
      </c>
      <c r="L104" s="2">
        <v>105.68</v>
      </c>
      <c r="M104" s="2">
        <v>106.18</v>
      </c>
      <c r="N104" s="2">
        <v>111.7</v>
      </c>
      <c r="O104" s="2">
        <v>282.48</v>
      </c>
      <c r="P104" s="2">
        <v>287.02</v>
      </c>
      <c r="Q104" s="2">
        <v>260.70999999999998</v>
      </c>
      <c r="R104" s="2">
        <v>246.03</v>
      </c>
      <c r="S104" s="2">
        <v>218.64</v>
      </c>
      <c r="T104" s="2">
        <v>235.5</v>
      </c>
      <c r="U104" s="2">
        <v>225.66</v>
      </c>
      <c r="V104" s="2">
        <v>223.05</v>
      </c>
      <c r="W104" s="2">
        <v>198.4</v>
      </c>
      <c r="X104" s="2">
        <v>161.29</v>
      </c>
      <c r="Y104" s="2">
        <v>179.19</v>
      </c>
      <c r="Z104" s="2">
        <v>159.77000000000001</v>
      </c>
      <c r="AA104" s="2">
        <v>164.63</v>
      </c>
      <c r="AB104" s="2">
        <v>180</v>
      </c>
      <c r="AC104" s="2">
        <v>170.67</v>
      </c>
      <c r="AD104" s="2">
        <v>159</v>
      </c>
      <c r="AE104" s="2">
        <v>161.58000000000001</v>
      </c>
      <c r="AF104" s="2">
        <v>145</v>
      </c>
      <c r="AG104" s="2">
        <v>159.93</v>
      </c>
      <c r="AH104" s="2">
        <v>142.61000000000001</v>
      </c>
      <c r="AI104" s="2">
        <v>155</v>
      </c>
      <c r="AJ104" s="2">
        <v>166.18</v>
      </c>
      <c r="AK104" s="2">
        <v>175</v>
      </c>
      <c r="AL104" s="2">
        <v>217.97</v>
      </c>
      <c r="AM104" s="2">
        <v>268.08</v>
      </c>
      <c r="AN104" s="2">
        <v>284.31</v>
      </c>
      <c r="AO104" s="2">
        <v>255</v>
      </c>
      <c r="AP104" s="2">
        <v>239.12</v>
      </c>
      <c r="AQ104" s="2">
        <v>182.8</v>
      </c>
      <c r="AR104" s="2">
        <v>166</v>
      </c>
      <c r="AS104" s="2">
        <v>175</v>
      </c>
      <c r="AT104" s="2">
        <v>174</v>
      </c>
      <c r="AU104" s="2">
        <v>171.12</v>
      </c>
      <c r="AV104" s="2">
        <v>178</v>
      </c>
      <c r="AW104" s="2">
        <v>175.01</v>
      </c>
      <c r="AX104" s="2">
        <v>180.01</v>
      </c>
      <c r="AY104" s="2">
        <v>185</v>
      </c>
      <c r="AZ104" s="2">
        <v>177.03</v>
      </c>
      <c r="BA104" s="2">
        <v>171</v>
      </c>
      <c r="BB104" s="2">
        <v>164.34</v>
      </c>
      <c r="BC104" s="2">
        <v>165.49</v>
      </c>
      <c r="BD104" s="2">
        <v>162</v>
      </c>
      <c r="BE104" s="2">
        <v>161.97</v>
      </c>
      <c r="BF104" s="2">
        <v>153.77000000000001</v>
      </c>
      <c r="BG104" s="2">
        <v>142.78</v>
      </c>
      <c r="BH104" s="2">
        <v>147.99</v>
      </c>
      <c r="BI104" s="2">
        <v>131.5</v>
      </c>
      <c r="BJ104" s="2">
        <v>139</v>
      </c>
      <c r="BK104" s="2">
        <v>126</v>
      </c>
      <c r="BL104" s="2">
        <v>129.5</v>
      </c>
      <c r="BM104" s="2">
        <v>151.5</v>
      </c>
      <c r="BN104" s="2">
        <v>129.5</v>
      </c>
      <c r="BO104" s="2">
        <v>129</v>
      </c>
      <c r="BP104" s="2">
        <v>127</v>
      </c>
      <c r="BQ104" s="2">
        <v>115</v>
      </c>
      <c r="BR104" s="2">
        <v>117</v>
      </c>
      <c r="BS104" s="2">
        <v>117.5</v>
      </c>
      <c r="BT104" s="2">
        <v>115</v>
      </c>
      <c r="BU104" s="2">
        <v>140</v>
      </c>
      <c r="BV104" s="2">
        <v>136.5</v>
      </c>
      <c r="BW104" s="2">
        <v>129.5</v>
      </c>
      <c r="BX104" s="2">
        <v>127.5</v>
      </c>
      <c r="BY104" s="2">
        <v>133</v>
      </c>
      <c r="BZ104" s="2">
        <v>157.5</v>
      </c>
      <c r="CA104" s="2">
        <v>141</v>
      </c>
      <c r="CB104" s="2">
        <v>139.5</v>
      </c>
      <c r="CC104" s="2">
        <v>127</v>
      </c>
      <c r="CD104" s="2">
        <v>131.5</v>
      </c>
      <c r="CE104" s="2">
        <v>127</v>
      </c>
      <c r="CF104" s="2">
        <v>127</v>
      </c>
      <c r="CG104" s="2">
        <v>129</v>
      </c>
      <c r="CH104" s="2">
        <v>113</v>
      </c>
      <c r="CI104" s="2">
        <v>110.5</v>
      </c>
      <c r="CJ104" s="2">
        <v>104</v>
      </c>
      <c r="CK104" s="2">
        <v>96</v>
      </c>
      <c r="CL104" s="2">
        <v>94</v>
      </c>
      <c r="CM104" s="2">
        <v>95</v>
      </c>
      <c r="CN104" s="2">
        <v>96.5</v>
      </c>
      <c r="CO104" s="2">
        <v>79.5</v>
      </c>
      <c r="CP104" s="2">
        <v>87</v>
      </c>
      <c r="CQ104" s="2">
        <v>91</v>
      </c>
      <c r="CR104" s="2">
        <v>96.5</v>
      </c>
      <c r="CS104" s="2">
        <v>96.5</v>
      </c>
      <c r="CT104" s="2">
        <v>96</v>
      </c>
      <c r="CU104" s="2">
        <v>90</v>
      </c>
      <c r="CV104" s="2">
        <v>96.5</v>
      </c>
      <c r="CW104" s="2">
        <v>96</v>
      </c>
      <c r="CX104" s="2">
        <v>97</v>
      </c>
      <c r="CY104" s="2">
        <v>92.5</v>
      </c>
      <c r="CZ104" s="2">
        <v>89.5</v>
      </c>
      <c r="DA104" s="2">
        <v>86</v>
      </c>
      <c r="DB104" s="2">
        <v>81.5</v>
      </c>
      <c r="DC104" s="2">
        <v>77.5</v>
      </c>
      <c r="DD104" s="2">
        <v>76</v>
      </c>
      <c r="DE104" s="2">
        <v>62.5</v>
      </c>
      <c r="DF104" s="2">
        <v>62.8</v>
      </c>
      <c r="DG104" s="2">
        <v>58</v>
      </c>
      <c r="DH104" s="2">
        <v>61.2</v>
      </c>
      <c r="DI104" s="2">
        <v>58.3</v>
      </c>
      <c r="DJ104" s="2">
        <v>58</v>
      </c>
      <c r="DK104" s="2">
        <v>57.8</v>
      </c>
      <c r="DL104" s="2">
        <v>49.75</v>
      </c>
      <c r="DM104" s="2">
        <v>53.65</v>
      </c>
      <c r="DN104" s="2">
        <v>53.9</v>
      </c>
      <c r="DO104" s="2">
        <v>49.75</v>
      </c>
      <c r="DP104" s="2">
        <v>53.95</v>
      </c>
      <c r="DQ104" s="2">
        <v>56.55</v>
      </c>
      <c r="DR104" s="2">
        <v>57.05</v>
      </c>
      <c r="DS104" s="2">
        <v>55.5</v>
      </c>
    </row>
    <row r="105" spans="1:123" x14ac:dyDescent="0.2">
      <c r="A105" t="s">
        <v>206</v>
      </c>
      <c r="B105" t="s">
        <v>207</v>
      </c>
      <c r="C105" s="4">
        <v>545.11</v>
      </c>
      <c r="D105" s="2">
        <v>502</v>
      </c>
      <c r="E105" s="2">
        <v>559</v>
      </c>
      <c r="F105" s="2">
        <v>605</v>
      </c>
      <c r="G105" s="2">
        <v>720</v>
      </c>
      <c r="H105" s="2">
        <v>730</v>
      </c>
      <c r="I105" s="2">
        <v>730</v>
      </c>
      <c r="J105" s="2">
        <v>760</v>
      </c>
      <c r="K105" s="2">
        <v>818</v>
      </c>
      <c r="L105" s="2">
        <v>1000</v>
      </c>
      <c r="M105" s="2">
        <v>875</v>
      </c>
      <c r="N105" s="2">
        <v>900</v>
      </c>
      <c r="O105" s="2">
        <v>920</v>
      </c>
      <c r="P105" s="2">
        <v>915</v>
      </c>
      <c r="Q105" s="2">
        <v>1170</v>
      </c>
      <c r="R105" s="2">
        <v>1300</v>
      </c>
      <c r="S105" s="2">
        <v>1210</v>
      </c>
      <c r="T105" s="2">
        <v>1237</v>
      </c>
      <c r="U105" s="2">
        <v>1281</v>
      </c>
      <c r="V105" s="2">
        <v>1389.9</v>
      </c>
      <c r="W105" s="2">
        <v>1305</v>
      </c>
      <c r="X105" s="2">
        <v>1316.1</v>
      </c>
      <c r="Y105" s="2">
        <v>1310</v>
      </c>
      <c r="Z105" s="2">
        <v>1143</v>
      </c>
      <c r="AA105" s="2">
        <v>999.9</v>
      </c>
      <c r="AB105" s="2">
        <v>1100</v>
      </c>
      <c r="AC105" s="2">
        <v>1045</v>
      </c>
      <c r="AD105" s="2">
        <v>1024.9000000000001</v>
      </c>
      <c r="AE105" s="2">
        <v>798</v>
      </c>
      <c r="AF105" s="2">
        <v>754.8</v>
      </c>
      <c r="AG105" s="2">
        <v>733.1</v>
      </c>
      <c r="AH105" s="2">
        <v>779</v>
      </c>
      <c r="AI105" s="2">
        <v>757</v>
      </c>
      <c r="AJ105" s="2">
        <v>791.9</v>
      </c>
      <c r="AK105" s="2">
        <v>830</v>
      </c>
      <c r="AL105" s="2">
        <v>801.1</v>
      </c>
      <c r="AM105" s="2">
        <v>796</v>
      </c>
      <c r="AN105" s="2">
        <v>790</v>
      </c>
      <c r="AO105" s="2">
        <v>742.7</v>
      </c>
      <c r="AP105" s="2">
        <v>718.9</v>
      </c>
      <c r="AQ105" s="2">
        <v>580</v>
      </c>
      <c r="AR105" s="2">
        <v>602</v>
      </c>
      <c r="AS105" s="2">
        <v>770.4</v>
      </c>
      <c r="AT105" s="2">
        <v>760</v>
      </c>
      <c r="AU105" s="2">
        <v>743.6</v>
      </c>
      <c r="AV105" s="2">
        <v>720</v>
      </c>
      <c r="AW105" s="2">
        <v>750.3</v>
      </c>
      <c r="AX105" s="2">
        <v>780.2</v>
      </c>
      <c r="AY105" s="2">
        <v>750.1</v>
      </c>
      <c r="AZ105" s="2">
        <v>780</v>
      </c>
      <c r="BA105" s="2">
        <v>799</v>
      </c>
      <c r="BB105" s="2">
        <v>750</v>
      </c>
      <c r="BC105" s="2">
        <v>730</v>
      </c>
      <c r="BD105" s="2">
        <v>700.1</v>
      </c>
      <c r="BE105" s="2">
        <v>901</v>
      </c>
      <c r="BF105" s="2">
        <v>789.9</v>
      </c>
      <c r="BG105" s="2">
        <v>765</v>
      </c>
      <c r="BH105" s="2">
        <v>977.2</v>
      </c>
      <c r="BI105" s="2">
        <v>825</v>
      </c>
      <c r="BJ105" s="2">
        <v>808</v>
      </c>
      <c r="BK105" s="2">
        <v>1050</v>
      </c>
      <c r="BL105" s="2">
        <v>649</v>
      </c>
      <c r="BM105" s="2">
        <v>631</v>
      </c>
      <c r="BN105" s="2">
        <v>636</v>
      </c>
      <c r="BO105" s="2">
        <v>1000</v>
      </c>
      <c r="BP105" s="2">
        <v>987</v>
      </c>
      <c r="BQ105" s="2">
        <v>983</v>
      </c>
      <c r="BR105" s="2">
        <v>754</v>
      </c>
      <c r="BS105" s="2">
        <v>734</v>
      </c>
      <c r="BT105" s="2">
        <v>800</v>
      </c>
      <c r="BU105" s="2">
        <v>841</v>
      </c>
      <c r="BV105" s="2">
        <v>869</v>
      </c>
      <c r="BW105" s="2">
        <v>977</v>
      </c>
      <c r="BX105" s="2">
        <v>1044</v>
      </c>
      <c r="BY105" s="2">
        <v>1057</v>
      </c>
      <c r="BZ105" s="2">
        <v>1060</v>
      </c>
      <c r="CA105" s="2">
        <v>1053</v>
      </c>
      <c r="CB105" s="2">
        <v>1040</v>
      </c>
      <c r="CC105" s="2">
        <v>1040</v>
      </c>
      <c r="CD105" s="2">
        <v>990</v>
      </c>
      <c r="CE105" s="2">
        <v>990</v>
      </c>
      <c r="CF105" s="2">
        <v>985</v>
      </c>
      <c r="CG105" s="2">
        <v>975</v>
      </c>
      <c r="CH105" s="2">
        <v>990</v>
      </c>
      <c r="CI105" s="2">
        <v>1030</v>
      </c>
      <c r="CJ105" s="2">
        <v>955</v>
      </c>
      <c r="CK105" s="2">
        <v>985</v>
      </c>
      <c r="CL105" s="2">
        <v>1020</v>
      </c>
      <c r="CM105" s="2">
        <v>875</v>
      </c>
      <c r="CN105" s="2">
        <v>930</v>
      </c>
      <c r="CO105" s="2">
        <v>945</v>
      </c>
      <c r="CP105" s="2">
        <v>1000</v>
      </c>
      <c r="CQ105" s="2">
        <v>890</v>
      </c>
      <c r="CR105" s="2">
        <v>1170</v>
      </c>
      <c r="CS105" s="2">
        <v>865</v>
      </c>
      <c r="CT105" s="2">
        <v>930</v>
      </c>
      <c r="CU105" s="2">
        <v>1375</v>
      </c>
      <c r="CV105" s="2">
        <v>1065</v>
      </c>
      <c r="CW105" s="2">
        <v>1145</v>
      </c>
      <c r="CX105" s="2">
        <v>1425</v>
      </c>
      <c r="CY105" s="2">
        <v>1205</v>
      </c>
      <c r="CZ105" s="2">
        <v>1170</v>
      </c>
      <c r="DA105" s="2">
        <v>1295</v>
      </c>
      <c r="DB105" s="2">
        <v>1190</v>
      </c>
      <c r="DC105" s="2">
        <v>940</v>
      </c>
      <c r="DD105" s="2">
        <v>1200</v>
      </c>
      <c r="DE105" s="2">
        <v>1220</v>
      </c>
      <c r="DF105" s="2">
        <v>1280</v>
      </c>
      <c r="DG105" s="2">
        <v>1020</v>
      </c>
      <c r="DH105" s="2">
        <v>1080</v>
      </c>
      <c r="DI105" s="2">
        <v>1220</v>
      </c>
      <c r="DJ105" s="2">
        <v>1900</v>
      </c>
      <c r="DK105" s="2">
        <v>1840</v>
      </c>
      <c r="DL105" s="2">
        <v>1290</v>
      </c>
      <c r="DM105" s="2">
        <v>1170</v>
      </c>
      <c r="DN105" s="2">
        <v>1215</v>
      </c>
      <c r="DO105" s="2">
        <v>1215</v>
      </c>
      <c r="DP105" s="2">
        <v>1290</v>
      </c>
      <c r="DQ105" s="2">
        <v>1220</v>
      </c>
      <c r="DR105" s="2">
        <v>1195</v>
      </c>
      <c r="DS105" s="2">
        <v>1485</v>
      </c>
    </row>
    <row r="106" spans="1:123" x14ac:dyDescent="0.2">
      <c r="A106" t="s">
        <v>208</v>
      </c>
      <c r="B106" t="s">
        <v>209</v>
      </c>
      <c r="C106" s="4">
        <v>5050</v>
      </c>
      <c r="D106" s="2">
        <v>6501.44</v>
      </c>
      <c r="E106" s="2">
        <v>6065.86</v>
      </c>
      <c r="F106" s="2">
        <v>7806.82</v>
      </c>
      <c r="G106" s="2">
        <v>6799.96</v>
      </c>
      <c r="H106" s="2">
        <v>6713.69</v>
      </c>
      <c r="I106" s="2">
        <v>7319.45</v>
      </c>
      <c r="J106" s="2">
        <v>7748</v>
      </c>
      <c r="K106" s="2">
        <v>7999.99</v>
      </c>
      <c r="L106" s="2">
        <v>8355.25</v>
      </c>
      <c r="M106" s="2">
        <v>8650</v>
      </c>
      <c r="N106" s="2">
        <v>8450.77</v>
      </c>
      <c r="O106" s="2">
        <v>9294.44</v>
      </c>
      <c r="P106" s="2">
        <v>9349.58</v>
      </c>
      <c r="Q106" s="2">
        <v>8600.9500000000007</v>
      </c>
      <c r="R106" s="2">
        <v>8300</v>
      </c>
      <c r="S106" s="2">
        <v>7410</v>
      </c>
      <c r="T106" s="2">
        <v>7115</v>
      </c>
      <c r="U106" s="2">
        <v>7111</v>
      </c>
      <c r="V106" s="2">
        <v>6973</v>
      </c>
      <c r="W106" s="2">
        <v>5879</v>
      </c>
      <c r="X106" s="2">
        <v>3865</v>
      </c>
      <c r="Y106" s="2">
        <v>4030</v>
      </c>
      <c r="Z106" s="2">
        <v>3242</v>
      </c>
      <c r="AA106" s="2">
        <v>2593</v>
      </c>
      <c r="AB106" s="2">
        <v>2823</v>
      </c>
      <c r="AC106" s="2">
        <v>3193</v>
      </c>
      <c r="AD106" s="2">
        <v>2680</v>
      </c>
      <c r="AE106" s="2">
        <v>2552</v>
      </c>
      <c r="AF106" s="2">
        <v>2254</v>
      </c>
      <c r="AG106" s="2">
        <v>2400</v>
      </c>
      <c r="AH106" s="2">
        <v>2344</v>
      </c>
      <c r="AI106" s="2">
        <v>2315</v>
      </c>
      <c r="AJ106" s="2">
        <v>2340</v>
      </c>
      <c r="AK106" s="2">
        <v>1797</v>
      </c>
      <c r="AL106" s="2">
        <v>1832</v>
      </c>
      <c r="AM106" s="2">
        <v>1840</v>
      </c>
      <c r="AN106" s="2">
        <v>1979</v>
      </c>
      <c r="AO106" s="2">
        <v>2049</v>
      </c>
      <c r="AP106" s="2">
        <v>1950</v>
      </c>
      <c r="AQ106" s="2">
        <v>1642</v>
      </c>
      <c r="AR106" s="2">
        <v>1646</v>
      </c>
      <c r="AS106" s="2">
        <v>1677</v>
      </c>
      <c r="AT106" s="2">
        <v>1494</v>
      </c>
      <c r="AU106" s="2">
        <v>1340</v>
      </c>
      <c r="AV106" s="2">
        <v>1202</v>
      </c>
      <c r="AW106" s="2">
        <v>1173</v>
      </c>
      <c r="AX106" s="2">
        <v>912</v>
      </c>
      <c r="AY106" s="2">
        <v>937</v>
      </c>
      <c r="AZ106" s="2">
        <v>900</v>
      </c>
      <c r="BA106" s="2">
        <v>629</v>
      </c>
      <c r="BB106" s="2">
        <v>580</v>
      </c>
      <c r="BC106" s="2">
        <v>618</v>
      </c>
      <c r="BD106" s="2">
        <v>753</v>
      </c>
      <c r="BE106" s="2">
        <v>709</v>
      </c>
      <c r="BF106" s="2">
        <v>620</v>
      </c>
      <c r="BG106" s="2">
        <v>617</v>
      </c>
      <c r="BH106" s="2">
        <v>1059</v>
      </c>
      <c r="BI106" s="2">
        <v>1471</v>
      </c>
      <c r="BJ106" s="2">
        <v>1061</v>
      </c>
      <c r="BK106" s="2">
        <v>823</v>
      </c>
      <c r="BL106" s="2">
        <v>1045</v>
      </c>
      <c r="BM106" s="2">
        <v>1650</v>
      </c>
      <c r="BN106" s="2">
        <v>1635</v>
      </c>
      <c r="BO106" s="2">
        <v>2600</v>
      </c>
      <c r="BP106" s="2">
        <v>3425</v>
      </c>
      <c r="BQ106" s="2">
        <v>4690</v>
      </c>
      <c r="BR106" s="2">
        <v>3990</v>
      </c>
      <c r="BS106" s="2">
        <v>4380</v>
      </c>
      <c r="BT106" s="2">
        <v>4165</v>
      </c>
      <c r="BU106" s="2">
        <v>4195</v>
      </c>
      <c r="BV106" s="2">
        <v>3940</v>
      </c>
      <c r="BW106" s="2">
        <v>3625</v>
      </c>
      <c r="BX106" s="2">
        <v>3590</v>
      </c>
      <c r="BY106" s="2">
        <v>3735</v>
      </c>
      <c r="BZ106" s="2">
        <v>3330</v>
      </c>
      <c r="CA106" s="2">
        <v>3315</v>
      </c>
      <c r="CB106" s="2">
        <v>3230</v>
      </c>
      <c r="CC106" s="2">
        <v>2820</v>
      </c>
      <c r="CD106" s="2">
        <v>3205</v>
      </c>
      <c r="CE106" s="2">
        <v>3240</v>
      </c>
      <c r="CF106" s="2">
        <v>3320</v>
      </c>
      <c r="CG106" s="2">
        <v>3935</v>
      </c>
      <c r="CH106" s="2">
        <v>4005</v>
      </c>
      <c r="CI106" s="2">
        <v>4025</v>
      </c>
      <c r="CJ106" s="2">
        <v>6225</v>
      </c>
      <c r="CK106" s="2">
        <v>4390</v>
      </c>
      <c r="CL106" s="2">
        <v>4415</v>
      </c>
      <c r="CM106" s="2">
        <v>4800</v>
      </c>
      <c r="CN106" s="2">
        <v>3955</v>
      </c>
      <c r="CO106" s="2">
        <v>3890</v>
      </c>
      <c r="CP106" s="2">
        <v>3800</v>
      </c>
      <c r="CQ106" s="2">
        <v>3895</v>
      </c>
      <c r="CR106" s="2">
        <v>4025</v>
      </c>
      <c r="CS106" s="2">
        <v>3770</v>
      </c>
      <c r="CT106" s="2">
        <v>3470</v>
      </c>
      <c r="CU106" s="2">
        <v>2985</v>
      </c>
      <c r="CV106" s="2">
        <v>3225</v>
      </c>
      <c r="CW106" s="2">
        <v>3090</v>
      </c>
      <c r="CX106" s="2">
        <v>2915</v>
      </c>
      <c r="CY106" s="2">
        <v>2835</v>
      </c>
      <c r="CZ106" s="2">
        <v>2760</v>
      </c>
      <c r="DA106" s="2">
        <v>2700</v>
      </c>
      <c r="DB106" s="2">
        <v>2970</v>
      </c>
      <c r="DC106" s="2">
        <v>2730</v>
      </c>
      <c r="DD106" s="2">
        <v>2735</v>
      </c>
      <c r="DE106" s="2">
        <v>2660</v>
      </c>
      <c r="DF106" s="2">
        <v>2580</v>
      </c>
      <c r="DG106" s="2">
        <v>2470</v>
      </c>
      <c r="DH106" s="2">
        <v>2725</v>
      </c>
      <c r="DI106" s="2">
        <v>2865</v>
      </c>
      <c r="DJ106" s="2">
        <v>2745</v>
      </c>
      <c r="DK106" s="2">
        <v>2760</v>
      </c>
      <c r="DL106" s="2">
        <v>2710</v>
      </c>
      <c r="DM106" s="2">
        <v>2795</v>
      </c>
      <c r="DN106" s="2">
        <v>2790</v>
      </c>
      <c r="DO106" s="2">
        <v>2725</v>
      </c>
      <c r="DP106" s="2">
        <v>2740</v>
      </c>
      <c r="DQ106" s="2">
        <v>2630</v>
      </c>
      <c r="DR106" s="2">
        <v>2605</v>
      </c>
      <c r="DS106" s="2">
        <v>2530</v>
      </c>
    </row>
    <row r="107" spans="1:123" x14ac:dyDescent="0.2">
      <c r="A107" t="s">
        <v>210</v>
      </c>
      <c r="B107" t="s">
        <v>211</v>
      </c>
      <c r="C107" s="4">
        <v>835.53</v>
      </c>
      <c r="D107" s="2">
        <v>946.1</v>
      </c>
      <c r="E107" s="2">
        <v>919</v>
      </c>
      <c r="F107" s="2">
        <v>1180.3900000000001</v>
      </c>
      <c r="G107" s="2">
        <v>1150.01</v>
      </c>
      <c r="H107" s="2">
        <v>1426.6</v>
      </c>
      <c r="I107" s="2">
        <v>1290.05</v>
      </c>
      <c r="J107" s="2">
        <v>1260.74</v>
      </c>
      <c r="K107" s="2">
        <v>1359.09</v>
      </c>
      <c r="L107" s="2">
        <v>1510</v>
      </c>
      <c r="M107" s="2">
        <v>1609.15</v>
      </c>
      <c r="N107" s="2">
        <v>1761.36</v>
      </c>
      <c r="O107" s="2">
        <v>1885.56</v>
      </c>
      <c r="P107" s="2">
        <v>1808.19</v>
      </c>
      <c r="Q107" s="2">
        <v>1830</v>
      </c>
      <c r="R107" s="2">
        <v>2044.7</v>
      </c>
      <c r="S107" s="2">
        <v>2190.8000000000002</v>
      </c>
      <c r="T107" s="2">
        <v>3133</v>
      </c>
      <c r="U107" s="2">
        <v>3290</v>
      </c>
      <c r="V107" s="2">
        <v>5046.3</v>
      </c>
      <c r="W107" s="2">
        <v>4107.8</v>
      </c>
      <c r="X107" s="2">
        <v>3731.5</v>
      </c>
      <c r="Y107" s="2">
        <v>4019.9</v>
      </c>
      <c r="Z107" s="2">
        <v>4450</v>
      </c>
      <c r="AA107" s="2">
        <v>4367.3999999999996</v>
      </c>
      <c r="AB107" s="2">
        <v>4579.8999999999996</v>
      </c>
      <c r="AC107" s="2">
        <v>5148</v>
      </c>
      <c r="AD107" s="2">
        <v>4662.7</v>
      </c>
      <c r="AE107" s="2">
        <v>4640</v>
      </c>
      <c r="AF107" s="2">
        <v>4495.3</v>
      </c>
      <c r="AG107" s="2">
        <v>4446.1000000000004</v>
      </c>
      <c r="AH107" s="2">
        <v>5278.9</v>
      </c>
      <c r="AI107" s="2">
        <v>4980</v>
      </c>
      <c r="AJ107" s="2">
        <v>5560</v>
      </c>
      <c r="AK107" s="2">
        <v>5942.5</v>
      </c>
      <c r="AL107" s="2">
        <v>5979.8</v>
      </c>
      <c r="AM107" s="2">
        <v>5997.6</v>
      </c>
      <c r="AN107" s="2">
        <v>6198.9</v>
      </c>
      <c r="AO107" s="2">
        <v>6040.1</v>
      </c>
      <c r="AP107" s="2">
        <v>5538.8</v>
      </c>
      <c r="AQ107" s="2">
        <v>5509.1</v>
      </c>
      <c r="AR107" s="2">
        <v>5469.6</v>
      </c>
      <c r="AS107" s="2">
        <v>5330</v>
      </c>
      <c r="AT107" s="2">
        <v>6067.3</v>
      </c>
      <c r="AU107" s="2">
        <v>5670.1</v>
      </c>
      <c r="AV107" s="2">
        <v>5696.9</v>
      </c>
      <c r="AW107" s="2">
        <v>5713</v>
      </c>
      <c r="AX107" s="2">
        <v>5729.9</v>
      </c>
      <c r="AY107" s="2">
        <v>5590</v>
      </c>
      <c r="AZ107" s="2">
        <v>5804</v>
      </c>
      <c r="BA107" s="2">
        <v>6090.6</v>
      </c>
      <c r="BB107" s="2">
        <v>5696.3</v>
      </c>
      <c r="BC107" s="2">
        <v>5769.6</v>
      </c>
      <c r="BD107" s="2">
        <v>5977.9</v>
      </c>
      <c r="BE107" s="2">
        <v>5997.1</v>
      </c>
      <c r="BF107" s="2">
        <v>5800.8</v>
      </c>
      <c r="BG107" s="2">
        <v>5792.3</v>
      </c>
      <c r="BH107" s="2">
        <v>5720</v>
      </c>
      <c r="BI107" s="2">
        <v>3610</v>
      </c>
      <c r="BJ107" s="2">
        <v>4600</v>
      </c>
      <c r="BK107" s="2">
        <v>4040</v>
      </c>
      <c r="BL107" s="2">
        <v>4880</v>
      </c>
      <c r="BM107" s="2">
        <v>4930</v>
      </c>
      <c r="BN107" s="2">
        <v>4460</v>
      </c>
      <c r="BO107" s="2">
        <v>5800</v>
      </c>
      <c r="BP107" s="2">
        <v>6120</v>
      </c>
      <c r="BQ107" s="2">
        <v>8050</v>
      </c>
      <c r="BR107" s="2">
        <v>8140</v>
      </c>
      <c r="BS107" s="2">
        <v>7580</v>
      </c>
      <c r="BT107" s="2">
        <v>7900</v>
      </c>
      <c r="BU107" s="2">
        <v>8720</v>
      </c>
      <c r="BV107" s="2">
        <v>8140</v>
      </c>
      <c r="BW107" s="2">
        <v>7310</v>
      </c>
      <c r="BX107" s="2">
        <v>7960</v>
      </c>
      <c r="BY107" s="2">
        <v>8690</v>
      </c>
      <c r="BZ107" s="2">
        <v>8740</v>
      </c>
      <c r="CA107" s="2">
        <v>9810</v>
      </c>
      <c r="CB107" s="2">
        <v>8980</v>
      </c>
      <c r="CC107" s="2">
        <v>7180</v>
      </c>
      <c r="CD107" s="2">
        <v>7410</v>
      </c>
      <c r="CE107" s="2">
        <v>9210</v>
      </c>
      <c r="CF107" s="2">
        <v>9730</v>
      </c>
      <c r="CG107" s="2">
        <v>10100</v>
      </c>
      <c r="CH107" s="2">
        <v>9900</v>
      </c>
      <c r="CI107" s="2">
        <v>8640</v>
      </c>
      <c r="CJ107" s="2">
        <v>9120</v>
      </c>
      <c r="CK107" s="2">
        <v>8800</v>
      </c>
      <c r="CL107" s="2">
        <v>8180</v>
      </c>
      <c r="CM107" s="2">
        <v>7940</v>
      </c>
      <c r="CN107" s="2">
        <v>6940</v>
      </c>
      <c r="CO107" s="2">
        <v>6690</v>
      </c>
      <c r="CP107" s="2">
        <v>7380</v>
      </c>
      <c r="CQ107" s="2">
        <v>6780</v>
      </c>
      <c r="CR107" s="2">
        <v>7200</v>
      </c>
      <c r="CS107" s="2">
        <v>7180</v>
      </c>
      <c r="CT107" s="2">
        <v>6870</v>
      </c>
      <c r="CU107" s="2">
        <v>7300</v>
      </c>
      <c r="CV107" s="2">
        <v>7070</v>
      </c>
      <c r="CW107" s="2">
        <v>6810</v>
      </c>
      <c r="CX107" s="2">
        <v>7080</v>
      </c>
      <c r="CY107" s="2">
        <v>6530</v>
      </c>
      <c r="CZ107" s="2">
        <v>6030</v>
      </c>
      <c r="DA107" s="2">
        <v>6050</v>
      </c>
      <c r="DB107" s="2">
        <v>5640</v>
      </c>
      <c r="DC107" s="2">
        <v>5220</v>
      </c>
      <c r="DD107" s="2">
        <v>5120</v>
      </c>
      <c r="DE107" s="2">
        <v>5040</v>
      </c>
      <c r="DF107" s="2">
        <v>5080</v>
      </c>
      <c r="DG107" s="2">
        <v>5620</v>
      </c>
      <c r="DH107" s="2">
        <v>5840</v>
      </c>
      <c r="DI107" s="2">
        <v>6060</v>
      </c>
      <c r="DJ107" s="2">
        <v>5580</v>
      </c>
      <c r="DK107" s="2">
        <v>5730</v>
      </c>
      <c r="DL107" s="2">
        <v>5410</v>
      </c>
      <c r="DM107" s="2">
        <v>6170</v>
      </c>
      <c r="DN107" s="2">
        <v>6040</v>
      </c>
      <c r="DO107" s="2">
        <v>7630</v>
      </c>
      <c r="DP107" s="2">
        <v>7350</v>
      </c>
      <c r="DQ107" s="2">
        <v>6620</v>
      </c>
      <c r="DR107" s="2">
        <v>6730</v>
      </c>
      <c r="DS107" s="2">
        <v>6800</v>
      </c>
    </row>
    <row r="108" spans="1:123" x14ac:dyDescent="0.2">
      <c r="A108" t="s">
        <v>212</v>
      </c>
      <c r="B108" t="s">
        <v>213</v>
      </c>
      <c r="C108" s="4">
        <v>45500</v>
      </c>
      <c r="D108" s="2">
        <v>58450</v>
      </c>
      <c r="E108" s="2">
        <v>56650</v>
      </c>
      <c r="F108" s="2">
        <v>73000</v>
      </c>
      <c r="G108" s="2">
        <v>69999.66</v>
      </c>
      <c r="H108" s="2">
        <v>63800</v>
      </c>
      <c r="I108" s="2">
        <v>55000.07</v>
      </c>
      <c r="J108" s="2">
        <v>56449.74</v>
      </c>
      <c r="K108" s="2">
        <v>61699.99</v>
      </c>
      <c r="L108" s="2">
        <v>60000.01</v>
      </c>
      <c r="M108" s="2">
        <v>57000</v>
      </c>
      <c r="N108" s="2">
        <v>60894.99</v>
      </c>
      <c r="O108" s="2">
        <v>71166.5</v>
      </c>
      <c r="P108" s="2">
        <v>83000</v>
      </c>
      <c r="Q108" s="2">
        <v>78933.320000000007</v>
      </c>
      <c r="R108" s="2">
        <v>75301</v>
      </c>
      <c r="S108" s="2">
        <v>67920</v>
      </c>
      <c r="T108" s="2">
        <v>66121</v>
      </c>
      <c r="U108" s="2">
        <v>64020</v>
      </c>
      <c r="V108" s="2">
        <v>71300</v>
      </c>
      <c r="W108" s="2">
        <v>60000</v>
      </c>
      <c r="X108" s="2">
        <v>46990</v>
      </c>
      <c r="Y108" s="2">
        <v>46120</v>
      </c>
      <c r="Z108" s="2">
        <v>52610</v>
      </c>
      <c r="AA108" s="2">
        <v>50000</v>
      </c>
      <c r="AB108" s="2">
        <v>56170</v>
      </c>
      <c r="AC108" s="2">
        <v>50210</v>
      </c>
      <c r="AD108" s="2">
        <v>54520</v>
      </c>
      <c r="AE108" s="2">
        <v>56000</v>
      </c>
      <c r="AF108" s="2">
        <v>48200</v>
      </c>
      <c r="AG108" s="2">
        <v>57000</v>
      </c>
      <c r="AH108" s="2">
        <v>60000</v>
      </c>
      <c r="AI108" s="2">
        <v>61000</v>
      </c>
      <c r="AJ108" s="2">
        <v>58550</v>
      </c>
      <c r="AK108" s="2">
        <v>59980</v>
      </c>
      <c r="AL108" s="2">
        <v>56490</v>
      </c>
      <c r="AM108" s="2">
        <v>65850</v>
      </c>
      <c r="AN108" s="2">
        <v>67090</v>
      </c>
      <c r="AO108" s="2">
        <v>60000</v>
      </c>
      <c r="AP108" s="2">
        <v>56350</v>
      </c>
      <c r="AQ108" s="2">
        <v>50010</v>
      </c>
      <c r="AR108" s="2">
        <v>49950</v>
      </c>
      <c r="AS108" s="2">
        <v>42800</v>
      </c>
      <c r="AT108" s="2">
        <v>46500</v>
      </c>
      <c r="AU108" s="2">
        <v>63000</v>
      </c>
      <c r="AV108" s="2">
        <v>70000</v>
      </c>
      <c r="AW108" s="2">
        <v>65000</v>
      </c>
      <c r="AX108" s="2">
        <v>50150</v>
      </c>
      <c r="AY108" s="2">
        <v>67370</v>
      </c>
      <c r="AZ108" s="2">
        <v>53550</v>
      </c>
      <c r="BA108" s="2">
        <v>51800</v>
      </c>
      <c r="BB108" s="2">
        <v>47000</v>
      </c>
      <c r="BC108" s="2">
        <v>46000</v>
      </c>
      <c r="BD108" s="2">
        <v>45010</v>
      </c>
      <c r="BE108" s="2">
        <v>50310</v>
      </c>
      <c r="BF108" s="2">
        <v>60020</v>
      </c>
      <c r="BG108" s="2">
        <v>55000</v>
      </c>
      <c r="BH108" s="2">
        <v>56160</v>
      </c>
      <c r="BI108" s="2">
        <v>63500</v>
      </c>
      <c r="BJ108" s="2">
        <v>59000</v>
      </c>
      <c r="BK108" s="2">
        <v>67000</v>
      </c>
      <c r="BL108" s="2">
        <v>59000</v>
      </c>
      <c r="BM108" s="2">
        <v>62000</v>
      </c>
      <c r="BN108" s="2">
        <v>58100</v>
      </c>
      <c r="BO108" s="2">
        <v>55000</v>
      </c>
      <c r="BP108" s="2">
        <v>47100</v>
      </c>
      <c r="BQ108" s="2">
        <v>51000</v>
      </c>
      <c r="BR108" s="2">
        <v>50000</v>
      </c>
      <c r="BS108" s="2">
        <v>47000</v>
      </c>
      <c r="BT108" s="2">
        <v>48400</v>
      </c>
      <c r="BU108" s="2">
        <v>45700</v>
      </c>
      <c r="BV108" s="2">
        <v>42700</v>
      </c>
      <c r="BW108" s="2">
        <v>51900</v>
      </c>
      <c r="BX108" s="2">
        <v>42000</v>
      </c>
      <c r="BY108" s="2">
        <v>41000</v>
      </c>
      <c r="BZ108" s="2">
        <v>37300</v>
      </c>
      <c r="CA108" s="2">
        <v>38100</v>
      </c>
      <c r="CB108" s="2">
        <v>39000</v>
      </c>
      <c r="CC108" s="2">
        <v>33200</v>
      </c>
      <c r="CD108" s="2">
        <v>32600</v>
      </c>
      <c r="CE108" s="2">
        <v>32900</v>
      </c>
      <c r="CF108" s="2">
        <v>41500</v>
      </c>
      <c r="CG108" s="2">
        <v>59500</v>
      </c>
      <c r="CH108" s="2">
        <v>54900</v>
      </c>
      <c r="CI108" s="2">
        <v>54400</v>
      </c>
      <c r="CJ108" s="2">
        <v>56300</v>
      </c>
      <c r="CK108" s="2">
        <v>61200</v>
      </c>
      <c r="CL108" s="2">
        <v>88800</v>
      </c>
      <c r="CM108" s="2">
        <v>90000</v>
      </c>
      <c r="CN108" s="2">
        <v>78300</v>
      </c>
      <c r="CO108" s="2">
        <v>72200</v>
      </c>
      <c r="CP108" s="2">
        <v>64500</v>
      </c>
      <c r="CQ108" s="2">
        <v>57900</v>
      </c>
      <c r="CR108" s="2">
        <v>88100</v>
      </c>
      <c r="CS108" s="2">
        <v>74700</v>
      </c>
      <c r="CT108" s="2">
        <v>65400</v>
      </c>
      <c r="CU108" s="2">
        <v>88000</v>
      </c>
      <c r="CV108" s="2">
        <v>93600</v>
      </c>
      <c r="CW108" s="2">
        <v>89900</v>
      </c>
      <c r="CX108" s="2">
        <v>90800</v>
      </c>
      <c r="CY108" s="2">
        <v>87500</v>
      </c>
      <c r="CZ108" s="2">
        <v>80300</v>
      </c>
      <c r="DA108" s="2">
        <v>84800</v>
      </c>
      <c r="DB108" s="2">
        <v>70000</v>
      </c>
      <c r="DC108" s="2">
        <v>62000</v>
      </c>
      <c r="DD108" s="2">
        <v>54000</v>
      </c>
      <c r="DE108" s="2">
        <v>50500</v>
      </c>
      <c r="DF108" s="2">
        <v>50500</v>
      </c>
      <c r="DG108" s="2">
        <v>48000</v>
      </c>
      <c r="DH108" s="2">
        <v>52500</v>
      </c>
      <c r="DI108" s="2">
        <v>48500</v>
      </c>
      <c r="DJ108" s="2">
        <v>47500</v>
      </c>
      <c r="DK108" s="2">
        <v>51500</v>
      </c>
      <c r="DL108" s="2">
        <v>52400</v>
      </c>
      <c r="DM108" s="2">
        <v>48400</v>
      </c>
      <c r="DN108" s="2">
        <v>48800</v>
      </c>
      <c r="DO108" s="2">
        <v>46200</v>
      </c>
      <c r="DP108" s="2">
        <v>46600</v>
      </c>
      <c r="DQ108" s="2">
        <v>46200</v>
      </c>
      <c r="DR108" s="2">
        <v>45400</v>
      </c>
      <c r="DS108" s="2">
        <v>42400</v>
      </c>
    </row>
    <row r="109" spans="1:123" x14ac:dyDescent="0.2">
      <c r="D109" s="1"/>
    </row>
    <row r="110" spans="1:123" x14ac:dyDescent="0.2">
      <c r="D110" s="1"/>
    </row>
    <row r="111" spans="1:123" x14ac:dyDescent="0.2">
      <c r="D111" s="1"/>
    </row>
    <row r="112" spans="1:123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  <row r="121" spans="4:4" x14ac:dyDescent="0.2">
      <c r="D121" s="1"/>
    </row>
    <row r="122" spans="4:4" x14ac:dyDescent="0.2">
      <c r="D122" s="1"/>
    </row>
    <row r="123" spans="4:4" x14ac:dyDescent="0.2">
      <c r="D123" s="1"/>
    </row>
    <row r="124" spans="4:4" x14ac:dyDescent="0.2">
      <c r="D124" s="1"/>
    </row>
    <row r="125" spans="4:4" x14ac:dyDescent="0.2">
      <c r="D125" s="1"/>
    </row>
    <row r="126" spans="4:4" x14ac:dyDescent="0.2">
      <c r="D126" s="1"/>
    </row>
    <row r="127" spans="4:4" x14ac:dyDescent="0.2">
      <c r="D127" s="1"/>
    </row>
    <row r="128" spans="4:4" x14ac:dyDescent="0.2">
      <c r="D128" s="1"/>
    </row>
    <row r="129" spans="4:4" x14ac:dyDescent="0.2">
      <c r="D129" s="1"/>
    </row>
    <row r="130" spans="4:4" x14ac:dyDescent="0.2">
      <c r="D130" s="1"/>
    </row>
    <row r="131" spans="4:4" x14ac:dyDescent="0.2">
      <c r="D131" s="1"/>
    </row>
    <row r="132" spans="4:4" x14ac:dyDescent="0.2">
      <c r="D132" s="1"/>
    </row>
    <row r="133" spans="4:4" x14ac:dyDescent="0.2">
      <c r="D133" s="1"/>
    </row>
    <row r="134" spans="4:4" x14ac:dyDescent="0.2">
      <c r="D134" s="1"/>
    </row>
    <row r="135" spans="4:4" x14ac:dyDescent="0.2">
      <c r="D135" s="1"/>
    </row>
    <row r="136" spans="4:4" x14ac:dyDescent="0.2">
      <c r="D136" s="1"/>
    </row>
    <row r="137" spans="4:4" x14ac:dyDescent="0.2">
      <c r="D137" s="1"/>
    </row>
    <row r="138" spans="4:4" x14ac:dyDescent="0.2">
      <c r="D138" s="1"/>
    </row>
    <row r="139" spans="4:4" x14ac:dyDescent="0.2">
      <c r="D139" s="1"/>
    </row>
    <row r="140" spans="4:4" x14ac:dyDescent="0.2">
      <c r="D140" s="1"/>
    </row>
    <row r="141" spans="4:4" x14ac:dyDescent="0.2">
      <c r="D141" s="1"/>
    </row>
    <row r="142" spans="4:4" x14ac:dyDescent="0.2">
      <c r="D142" s="1"/>
    </row>
    <row r="143" spans="4:4" x14ac:dyDescent="0.2">
      <c r="D143" s="1"/>
    </row>
    <row r="144" spans="4:4" x14ac:dyDescent="0.2">
      <c r="D144" s="1"/>
    </row>
    <row r="145" spans="4:4" x14ac:dyDescent="0.2">
      <c r="D145" s="1"/>
    </row>
    <row r="146" spans="4:4" x14ac:dyDescent="0.2">
      <c r="D146" s="1"/>
    </row>
    <row r="147" spans="4:4" x14ac:dyDescent="0.2">
      <c r="D147" s="1"/>
    </row>
    <row r="148" spans="4:4" x14ac:dyDescent="0.2">
      <c r="D148" s="1"/>
    </row>
    <row r="149" spans="4:4" x14ac:dyDescent="0.2">
      <c r="D149" s="1"/>
    </row>
    <row r="150" spans="4:4" x14ac:dyDescent="0.2">
      <c r="D150" s="1"/>
    </row>
    <row r="151" spans="4:4" x14ac:dyDescent="0.2">
      <c r="D151" s="1"/>
    </row>
    <row r="152" spans="4:4" x14ac:dyDescent="0.2">
      <c r="D152" s="1"/>
    </row>
    <row r="153" spans="4:4" x14ac:dyDescent="0.2">
      <c r="D153" s="1"/>
    </row>
    <row r="154" spans="4:4" x14ac:dyDescent="0.2">
      <c r="D154" s="1"/>
    </row>
    <row r="155" spans="4:4" x14ac:dyDescent="0.2">
      <c r="D155" s="1"/>
    </row>
    <row r="156" spans="4:4" x14ac:dyDescent="0.2">
      <c r="D156" s="1"/>
    </row>
    <row r="157" spans="4:4" x14ac:dyDescent="0.2">
      <c r="D157" s="1"/>
    </row>
    <row r="158" spans="4:4" x14ac:dyDescent="0.2">
      <c r="D158" s="1"/>
    </row>
    <row r="159" spans="4:4" x14ac:dyDescent="0.2">
      <c r="D159" s="1"/>
    </row>
    <row r="160" spans="4:4" x14ac:dyDescent="0.2">
      <c r="D160" s="1"/>
    </row>
    <row r="161" spans="4:4" x14ac:dyDescent="0.2">
      <c r="D161" s="1"/>
    </row>
    <row r="162" spans="4:4" x14ac:dyDescent="0.2">
      <c r="D162" s="1"/>
    </row>
    <row r="163" spans="4:4" x14ac:dyDescent="0.2">
      <c r="D163" s="1"/>
    </row>
    <row r="164" spans="4:4" x14ac:dyDescent="0.2">
      <c r="D164" s="1"/>
    </row>
    <row r="165" spans="4:4" x14ac:dyDescent="0.2">
      <c r="D165" s="1"/>
    </row>
    <row r="166" spans="4:4" x14ac:dyDescent="0.2">
      <c r="D166" s="1"/>
    </row>
    <row r="167" spans="4:4" x14ac:dyDescent="0.2">
      <c r="D167" s="1"/>
    </row>
    <row r="168" spans="4:4" x14ac:dyDescent="0.2">
      <c r="D168" s="1"/>
    </row>
    <row r="169" spans="4:4" x14ac:dyDescent="0.2">
      <c r="D169" s="1"/>
    </row>
    <row r="170" spans="4:4" x14ac:dyDescent="0.2">
      <c r="D170" s="1"/>
    </row>
    <row r="171" spans="4:4" x14ac:dyDescent="0.2">
      <c r="D171" s="1"/>
    </row>
    <row r="172" spans="4:4" x14ac:dyDescent="0.2">
      <c r="D172" s="1"/>
    </row>
    <row r="173" spans="4:4" x14ac:dyDescent="0.2">
      <c r="D173" s="1"/>
    </row>
    <row r="174" spans="4:4" x14ac:dyDescent="0.2">
      <c r="D174" s="1"/>
    </row>
    <row r="175" spans="4:4" x14ac:dyDescent="0.2">
      <c r="D175" s="1"/>
    </row>
    <row r="176" spans="4:4" x14ac:dyDescent="0.2">
      <c r="D176" s="1"/>
    </row>
    <row r="177" spans="4:4" x14ac:dyDescent="0.2">
      <c r="D177" s="1"/>
    </row>
    <row r="178" spans="4:4" x14ac:dyDescent="0.2">
      <c r="D178" s="1"/>
    </row>
    <row r="179" spans="4:4" x14ac:dyDescent="0.2">
      <c r="D179" s="1"/>
    </row>
    <row r="180" spans="4:4" x14ac:dyDescent="0.2">
      <c r="D180" s="1"/>
    </row>
    <row r="181" spans="4:4" x14ac:dyDescent="0.2">
      <c r="D181" s="1"/>
    </row>
    <row r="182" spans="4:4" x14ac:dyDescent="0.2">
      <c r="D182" s="1"/>
    </row>
    <row r="183" spans="4:4" x14ac:dyDescent="0.2">
      <c r="D183" s="1"/>
    </row>
    <row r="184" spans="4:4" x14ac:dyDescent="0.2">
      <c r="D184" s="1"/>
    </row>
    <row r="185" spans="4:4" x14ac:dyDescent="0.2">
      <c r="D185" s="1"/>
    </row>
    <row r="186" spans="4:4" x14ac:dyDescent="0.2">
      <c r="D186" s="1"/>
    </row>
    <row r="187" spans="4:4" x14ac:dyDescent="0.2">
      <c r="D187" s="1"/>
    </row>
    <row r="188" spans="4:4" x14ac:dyDescent="0.2">
      <c r="D188" s="1"/>
    </row>
    <row r="189" spans="4:4" x14ac:dyDescent="0.2">
      <c r="D189" s="1"/>
    </row>
    <row r="190" spans="4:4" x14ac:dyDescent="0.2">
      <c r="D190" s="1"/>
    </row>
    <row r="191" spans="4:4" x14ac:dyDescent="0.2">
      <c r="D191" s="1"/>
    </row>
    <row r="192" spans="4:4" x14ac:dyDescent="0.2">
      <c r="D192" s="1"/>
    </row>
    <row r="193" spans="4:4" x14ac:dyDescent="0.2">
      <c r="D193" s="1"/>
    </row>
    <row r="194" spans="4:4" x14ac:dyDescent="0.2">
      <c r="D194" s="1"/>
    </row>
    <row r="195" spans="4:4" x14ac:dyDescent="0.2">
      <c r="D195" s="1"/>
    </row>
    <row r="196" spans="4:4" x14ac:dyDescent="0.2">
      <c r="D196" s="1"/>
    </row>
    <row r="197" spans="4:4" x14ac:dyDescent="0.2">
      <c r="D197" s="1"/>
    </row>
    <row r="198" spans="4:4" x14ac:dyDescent="0.2">
      <c r="D198" s="1"/>
    </row>
    <row r="199" spans="4:4" x14ac:dyDescent="0.2">
      <c r="D199" s="1"/>
    </row>
    <row r="200" spans="4:4" x14ac:dyDescent="0.2">
      <c r="D200" s="1"/>
    </row>
    <row r="201" spans="4:4" x14ac:dyDescent="0.2">
      <c r="D201" s="1"/>
    </row>
    <row r="202" spans="4:4" x14ac:dyDescent="0.2">
      <c r="D202" s="1"/>
    </row>
    <row r="203" spans="4:4" x14ac:dyDescent="0.2">
      <c r="D203" s="1"/>
    </row>
    <row r="204" spans="4:4" x14ac:dyDescent="0.2">
      <c r="D204" s="1"/>
    </row>
    <row r="205" spans="4:4" x14ac:dyDescent="0.2">
      <c r="D205" s="1"/>
    </row>
    <row r="206" spans="4:4" x14ac:dyDescent="0.2">
      <c r="D206" s="1"/>
    </row>
    <row r="207" spans="4:4" x14ac:dyDescent="0.2">
      <c r="D207" s="1"/>
    </row>
    <row r="208" spans="4:4" x14ac:dyDescent="0.2">
      <c r="D208" s="1"/>
    </row>
    <row r="209" spans="4:4" x14ac:dyDescent="0.2">
      <c r="D209" s="1"/>
    </row>
    <row r="210" spans="4:4" x14ac:dyDescent="0.2">
      <c r="D210" s="1"/>
    </row>
    <row r="211" spans="4:4" x14ac:dyDescent="0.2">
      <c r="D211" s="1"/>
    </row>
    <row r="212" spans="4:4" x14ac:dyDescent="0.2">
      <c r="D212" s="1"/>
    </row>
    <row r="213" spans="4:4" x14ac:dyDescent="0.2">
      <c r="D213" s="1"/>
    </row>
    <row r="214" spans="4:4" x14ac:dyDescent="0.2">
      <c r="D214" s="1"/>
    </row>
    <row r="215" spans="4:4" x14ac:dyDescent="0.2">
      <c r="D215" s="1"/>
    </row>
    <row r="216" spans="4:4" x14ac:dyDescent="0.2">
      <c r="D216" s="1"/>
    </row>
    <row r="217" spans="4:4" x14ac:dyDescent="0.2">
      <c r="D217" s="1"/>
    </row>
    <row r="218" spans="4:4" x14ac:dyDescent="0.2">
      <c r="D218" s="1"/>
    </row>
    <row r="219" spans="4:4" x14ac:dyDescent="0.2">
      <c r="D219" s="1"/>
    </row>
    <row r="220" spans="4:4" x14ac:dyDescent="0.2">
      <c r="D220" s="1"/>
    </row>
    <row r="221" spans="4:4" x14ac:dyDescent="0.2">
      <c r="D221" s="1"/>
    </row>
    <row r="222" spans="4:4" x14ac:dyDescent="0.2">
      <c r="D222" s="1"/>
    </row>
    <row r="223" spans="4:4" x14ac:dyDescent="0.2">
      <c r="D223" s="1"/>
    </row>
    <row r="224" spans="4:4" x14ac:dyDescent="0.2">
      <c r="D224" s="1"/>
    </row>
    <row r="225" spans="4:4" x14ac:dyDescent="0.2">
      <c r="D225" s="1"/>
    </row>
    <row r="226" spans="4:4" x14ac:dyDescent="0.2">
      <c r="D226" s="1"/>
    </row>
    <row r="227" spans="4:4" x14ac:dyDescent="0.2">
      <c r="D227" s="1"/>
    </row>
    <row r="228" spans="4:4" x14ac:dyDescent="0.2">
      <c r="D228" s="1"/>
    </row>
    <row r="229" spans="4:4" x14ac:dyDescent="0.2">
      <c r="D229" s="1"/>
    </row>
    <row r="230" spans="4:4" x14ac:dyDescent="0.2">
      <c r="D230" s="1"/>
    </row>
    <row r="231" spans="4:4" x14ac:dyDescent="0.2">
      <c r="D231" s="1"/>
    </row>
    <row r="232" spans="4:4" x14ac:dyDescent="0.2">
      <c r="D232" s="1"/>
    </row>
    <row r="233" spans="4:4" x14ac:dyDescent="0.2">
      <c r="D233" s="1"/>
    </row>
    <row r="234" spans="4:4" x14ac:dyDescent="0.2">
      <c r="D234" s="1"/>
    </row>
    <row r="235" spans="4:4" x14ac:dyDescent="0.2">
      <c r="D235" s="1"/>
    </row>
    <row r="236" spans="4:4" x14ac:dyDescent="0.2">
      <c r="D236" s="1"/>
    </row>
    <row r="237" spans="4:4" x14ac:dyDescent="0.2">
      <c r="D237" s="1"/>
    </row>
    <row r="238" spans="4:4" x14ac:dyDescent="0.2">
      <c r="D238" s="1"/>
    </row>
    <row r="239" spans="4:4" x14ac:dyDescent="0.2">
      <c r="D239" s="1"/>
    </row>
    <row r="240" spans="4:4" x14ac:dyDescent="0.2">
      <c r="D240" s="1"/>
    </row>
    <row r="241" spans="4:4" x14ac:dyDescent="0.2">
      <c r="D241" s="1"/>
    </row>
    <row r="242" spans="4:4" x14ac:dyDescent="0.2">
      <c r="D242" s="1"/>
    </row>
    <row r="243" spans="4:4" x14ac:dyDescent="0.2">
      <c r="D243" s="1"/>
    </row>
    <row r="244" spans="4:4" x14ac:dyDescent="0.2">
      <c r="D244" s="1"/>
    </row>
    <row r="245" spans="4:4" x14ac:dyDescent="0.2">
      <c r="D245" s="1"/>
    </row>
    <row r="246" spans="4:4" x14ac:dyDescent="0.2">
      <c r="D246" s="1"/>
    </row>
    <row r="247" spans="4:4" x14ac:dyDescent="0.2">
      <c r="D247" s="1"/>
    </row>
    <row r="248" spans="4:4" x14ac:dyDescent="0.2">
      <c r="D248" s="1"/>
    </row>
    <row r="249" spans="4:4" x14ac:dyDescent="0.2">
      <c r="D249" s="1"/>
    </row>
    <row r="250" spans="4:4" x14ac:dyDescent="0.2">
      <c r="D250" s="1"/>
    </row>
    <row r="251" spans="4:4" x14ac:dyDescent="0.2">
      <c r="D251" s="1"/>
    </row>
    <row r="252" spans="4:4" x14ac:dyDescent="0.2">
      <c r="D252" s="1"/>
    </row>
    <row r="253" spans="4:4" x14ac:dyDescent="0.2">
      <c r="D253" s="1"/>
    </row>
    <row r="254" spans="4:4" x14ac:dyDescent="0.2">
      <c r="D254" s="1"/>
    </row>
    <row r="255" spans="4:4" x14ac:dyDescent="0.2">
      <c r="D255" s="1"/>
    </row>
    <row r="256" spans="4:4" x14ac:dyDescent="0.2">
      <c r="D256" s="1"/>
    </row>
    <row r="257" spans="4:4" x14ac:dyDescent="0.2">
      <c r="D257" s="1"/>
    </row>
    <row r="258" spans="4:4" x14ac:dyDescent="0.2">
      <c r="D258" s="1"/>
    </row>
    <row r="259" spans="4:4" x14ac:dyDescent="0.2">
      <c r="D259" s="1"/>
    </row>
    <row r="260" spans="4:4" x14ac:dyDescent="0.2">
      <c r="D260" s="1"/>
    </row>
    <row r="261" spans="4:4" x14ac:dyDescent="0.2">
      <c r="D261" s="1"/>
    </row>
    <row r="262" spans="4:4" x14ac:dyDescent="0.2">
      <c r="D262" s="1"/>
    </row>
    <row r="263" spans="4:4" x14ac:dyDescent="0.2">
      <c r="D263" s="1"/>
    </row>
    <row r="264" spans="4:4" x14ac:dyDescent="0.2">
      <c r="D264" s="1"/>
    </row>
    <row r="265" spans="4:4" x14ac:dyDescent="0.2">
      <c r="D265" s="1"/>
    </row>
    <row r="266" spans="4:4" x14ac:dyDescent="0.2">
      <c r="D266" s="1"/>
    </row>
    <row r="267" spans="4:4" x14ac:dyDescent="0.2">
      <c r="D267" s="1"/>
    </row>
    <row r="268" spans="4:4" x14ac:dyDescent="0.2">
      <c r="D268" s="1"/>
    </row>
    <row r="269" spans="4:4" x14ac:dyDescent="0.2">
      <c r="D269" s="1"/>
    </row>
    <row r="270" spans="4:4" x14ac:dyDescent="0.2">
      <c r="D270" s="1"/>
    </row>
    <row r="271" spans="4:4" x14ac:dyDescent="0.2">
      <c r="D271" s="1"/>
    </row>
    <row r="272" spans="4:4" x14ac:dyDescent="0.2">
      <c r="D272" s="1"/>
    </row>
    <row r="273" spans="4:4" x14ac:dyDescent="0.2">
      <c r="D273" s="1"/>
    </row>
    <row r="274" spans="4:4" x14ac:dyDescent="0.2">
      <c r="D274" s="1"/>
    </row>
    <row r="275" spans="4:4" x14ac:dyDescent="0.2">
      <c r="D275" s="1"/>
    </row>
    <row r="276" spans="4:4" x14ac:dyDescent="0.2">
      <c r="D276" s="1"/>
    </row>
    <row r="277" spans="4:4" x14ac:dyDescent="0.2">
      <c r="D277" s="1"/>
    </row>
    <row r="278" spans="4:4" x14ac:dyDescent="0.2">
      <c r="D278" s="1"/>
    </row>
    <row r="279" spans="4:4" x14ac:dyDescent="0.2">
      <c r="D279" s="1"/>
    </row>
    <row r="280" spans="4:4" x14ac:dyDescent="0.2">
      <c r="D280" s="1"/>
    </row>
    <row r="281" spans="4:4" x14ac:dyDescent="0.2">
      <c r="D281" s="1"/>
    </row>
    <row r="282" spans="4:4" x14ac:dyDescent="0.2">
      <c r="D282" s="1"/>
    </row>
    <row r="283" spans="4:4" x14ac:dyDescent="0.2">
      <c r="D283" s="1"/>
    </row>
    <row r="284" spans="4:4" x14ac:dyDescent="0.2">
      <c r="D284" s="1"/>
    </row>
    <row r="285" spans="4:4" x14ac:dyDescent="0.2">
      <c r="D285" s="1"/>
    </row>
    <row r="286" spans="4:4" x14ac:dyDescent="0.2">
      <c r="D286" s="1"/>
    </row>
    <row r="287" spans="4:4" x14ac:dyDescent="0.2">
      <c r="D287" s="1"/>
    </row>
    <row r="288" spans="4:4" x14ac:dyDescent="0.2">
      <c r="D288" s="1"/>
    </row>
    <row r="289" spans="4:4" x14ac:dyDescent="0.2">
      <c r="D289" s="1"/>
    </row>
    <row r="290" spans="4:4" x14ac:dyDescent="0.2">
      <c r="D290" s="1"/>
    </row>
    <row r="291" spans="4:4" x14ac:dyDescent="0.2">
      <c r="D291" s="1"/>
    </row>
    <row r="292" spans="4:4" x14ac:dyDescent="0.2">
      <c r="D292" s="1"/>
    </row>
    <row r="293" spans="4:4" x14ac:dyDescent="0.2">
      <c r="D293" s="1"/>
    </row>
    <row r="294" spans="4:4" x14ac:dyDescent="0.2">
      <c r="D294" s="1"/>
    </row>
    <row r="295" spans="4:4" x14ac:dyDescent="0.2">
      <c r="D295" s="1"/>
    </row>
    <row r="296" spans="4:4" x14ac:dyDescent="0.2">
      <c r="D296" s="1"/>
    </row>
    <row r="297" spans="4:4" x14ac:dyDescent="0.2">
      <c r="D297" s="1"/>
    </row>
    <row r="298" spans="4:4" x14ac:dyDescent="0.2">
      <c r="D298" s="1"/>
    </row>
    <row r="299" spans="4:4" x14ac:dyDescent="0.2">
      <c r="D299" s="1"/>
    </row>
    <row r="300" spans="4:4" x14ac:dyDescent="0.2">
      <c r="D300" s="1"/>
    </row>
    <row r="301" spans="4:4" x14ac:dyDescent="0.2">
      <c r="D301" s="1"/>
    </row>
    <row r="302" spans="4:4" x14ac:dyDescent="0.2">
      <c r="D302" s="1"/>
    </row>
    <row r="303" spans="4:4" x14ac:dyDescent="0.2">
      <c r="D303" s="1"/>
    </row>
    <row r="304" spans="4:4" x14ac:dyDescent="0.2">
      <c r="D304" s="1"/>
    </row>
    <row r="305" spans="4:4" x14ac:dyDescent="0.2">
      <c r="D305" s="1"/>
    </row>
    <row r="306" spans="4:4" x14ac:dyDescent="0.2">
      <c r="D306" s="1"/>
    </row>
    <row r="307" spans="4:4" x14ac:dyDescent="0.2">
      <c r="D307" s="1"/>
    </row>
    <row r="308" spans="4:4" x14ac:dyDescent="0.2">
      <c r="D308" s="1"/>
    </row>
    <row r="309" spans="4:4" x14ac:dyDescent="0.2">
      <c r="D309" s="1"/>
    </row>
    <row r="310" spans="4:4" x14ac:dyDescent="0.2">
      <c r="D310" s="1"/>
    </row>
    <row r="311" spans="4:4" x14ac:dyDescent="0.2">
      <c r="D311" s="1"/>
    </row>
    <row r="312" spans="4:4" x14ac:dyDescent="0.2">
      <c r="D312" s="1"/>
    </row>
    <row r="313" spans="4:4" x14ac:dyDescent="0.2">
      <c r="D313" s="1"/>
    </row>
    <row r="314" spans="4:4" x14ac:dyDescent="0.2">
      <c r="D314" s="1"/>
    </row>
    <row r="315" spans="4:4" x14ac:dyDescent="0.2">
      <c r="D315" s="1"/>
    </row>
    <row r="316" spans="4:4" x14ac:dyDescent="0.2">
      <c r="D316" s="1"/>
    </row>
    <row r="317" spans="4:4" x14ac:dyDescent="0.2">
      <c r="D317" s="1"/>
    </row>
    <row r="318" spans="4:4" x14ac:dyDescent="0.2">
      <c r="D318" s="1"/>
    </row>
    <row r="319" spans="4:4" x14ac:dyDescent="0.2">
      <c r="D319" s="1"/>
    </row>
    <row r="320" spans="4:4" x14ac:dyDescent="0.2">
      <c r="D320" s="1"/>
    </row>
    <row r="321" spans="4:4" x14ac:dyDescent="0.2">
      <c r="D321" s="1"/>
    </row>
    <row r="322" spans="4:4" x14ac:dyDescent="0.2">
      <c r="D322" s="1"/>
    </row>
    <row r="323" spans="4:4" x14ac:dyDescent="0.2">
      <c r="D323" s="1"/>
    </row>
    <row r="324" spans="4:4" x14ac:dyDescent="0.2">
      <c r="D324" s="1"/>
    </row>
    <row r="325" spans="4:4" x14ac:dyDescent="0.2">
      <c r="D325" s="1"/>
    </row>
    <row r="326" spans="4:4" x14ac:dyDescent="0.2">
      <c r="D326" s="1"/>
    </row>
    <row r="327" spans="4:4" x14ac:dyDescent="0.2">
      <c r="D327" s="1"/>
    </row>
    <row r="328" spans="4:4" x14ac:dyDescent="0.2">
      <c r="D328" s="1"/>
    </row>
    <row r="329" spans="4:4" x14ac:dyDescent="0.2">
      <c r="D329" s="1"/>
    </row>
    <row r="330" spans="4:4" x14ac:dyDescent="0.2">
      <c r="D330" s="1"/>
    </row>
    <row r="331" spans="4:4" x14ac:dyDescent="0.2">
      <c r="D331" s="1"/>
    </row>
    <row r="332" spans="4:4" x14ac:dyDescent="0.2">
      <c r="D332" s="1"/>
    </row>
    <row r="333" spans="4:4" x14ac:dyDescent="0.2">
      <c r="D333" s="1"/>
    </row>
    <row r="334" spans="4:4" x14ac:dyDescent="0.2">
      <c r="D334" s="1"/>
    </row>
    <row r="335" spans="4:4" x14ac:dyDescent="0.2">
      <c r="D335" s="1"/>
    </row>
    <row r="336" spans="4:4" x14ac:dyDescent="0.2">
      <c r="D336" s="1"/>
    </row>
    <row r="337" spans="4:4" x14ac:dyDescent="0.2">
      <c r="D337" s="1"/>
    </row>
    <row r="338" spans="4:4" x14ac:dyDescent="0.2">
      <c r="D338" s="1"/>
    </row>
    <row r="339" spans="4:4" x14ac:dyDescent="0.2">
      <c r="D339" s="1"/>
    </row>
    <row r="340" spans="4:4" x14ac:dyDescent="0.2">
      <c r="D340" s="1"/>
    </row>
    <row r="341" spans="4:4" x14ac:dyDescent="0.2">
      <c r="D341" s="1"/>
    </row>
    <row r="342" spans="4:4" x14ac:dyDescent="0.2">
      <c r="D342" s="1"/>
    </row>
    <row r="343" spans="4:4" x14ac:dyDescent="0.2">
      <c r="D343" s="1"/>
    </row>
    <row r="344" spans="4:4" x14ac:dyDescent="0.2">
      <c r="D344" s="1"/>
    </row>
    <row r="345" spans="4:4" x14ac:dyDescent="0.2">
      <c r="D345" s="1"/>
    </row>
    <row r="346" spans="4:4" x14ac:dyDescent="0.2">
      <c r="D346" s="1"/>
    </row>
    <row r="347" spans="4:4" x14ac:dyDescent="0.2">
      <c r="D347" s="1"/>
    </row>
    <row r="348" spans="4:4" x14ac:dyDescent="0.2">
      <c r="D348" s="1"/>
    </row>
    <row r="349" spans="4:4" x14ac:dyDescent="0.2">
      <c r="D349" s="1"/>
    </row>
    <row r="350" spans="4:4" x14ac:dyDescent="0.2">
      <c r="D350" s="1"/>
    </row>
    <row r="351" spans="4:4" x14ac:dyDescent="0.2">
      <c r="D351" s="1"/>
    </row>
    <row r="352" spans="4:4" x14ac:dyDescent="0.2">
      <c r="D352" s="1"/>
    </row>
    <row r="353" spans="4:4" x14ac:dyDescent="0.2">
      <c r="D353" s="1"/>
    </row>
    <row r="354" spans="4:4" x14ac:dyDescent="0.2">
      <c r="D354" s="1"/>
    </row>
    <row r="355" spans="4:4" x14ac:dyDescent="0.2">
      <c r="D355" s="1"/>
    </row>
    <row r="356" spans="4:4" x14ac:dyDescent="0.2">
      <c r="D356" s="1"/>
    </row>
    <row r="357" spans="4:4" x14ac:dyDescent="0.2">
      <c r="D357" s="1"/>
    </row>
    <row r="358" spans="4:4" x14ac:dyDescent="0.2">
      <c r="D358" s="1"/>
    </row>
    <row r="359" spans="4:4" x14ac:dyDescent="0.2">
      <c r="D359" s="1"/>
    </row>
    <row r="360" spans="4:4" x14ac:dyDescent="0.2">
      <c r="D360" s="1"/>
    </row>
    <row r="361" spans="4:4" x14ac:dyDescent="0.2">
      <c r="D361" s="1"/>
    </row>
    <row r="362" spans="4:4" x14ac:dyDescent="0.2">
      <c r="D362" s="1"/>
    </row>
    <row r="363" spans="4:4" x14ac:dyDescent="0.2">
      <c r="D363" s="1"/>
    </row>
    <row r="364" spans="4:4" x14ac:dyDescent="0.2">
      <c r="D364" s="1"/>
    </row>
    <row r="365" spans="4:4" x14ac:dyDescent="0.2">
      <c r="D365" s="1"/>
    </row>
    <row r="366" spans="4:4" x14ac:dyDescent="0.2">
      <c r="D366" s="1"/>
    </row>
    <row r="367" spans="4:4" x14ac:dyDescent="0.2">
      <c r="D367" s="1"/>
    </row>
    <row r="368" spans="4:4" x14ac:dyDescent="0.2">
      <c r="D368" s="1"/>
    </row>
    <row r="369" spans="4:4" x14ac:dyDescent="0.2">
      <c r="D369" s="1"/>
    </row>
    <row r="370" spans="4:4" x14ac:dyDescent="0.2">
      <c r="D370" s="1"/>
    </row>
    <row r="371" spans="4:4" x14ac:dyDescent="0.2">
      <c r="D371" s="1"/>
    </row>
    <row r="372" spans="4:4" x14ac:dyDescent="0.2">
      <c r="D372" s="1"/>
    </row>
    <row r="373" spans="4:4" x14ac:dyDescent="0.2">
      <c r="D373" s="1"/>
    </row>
    <row r="374" spans="4:4" x14ac:dyDescent="0.2">
      <c r="D374" s="1"/>
    </row>
    <row r="375" spans="4:4" x14ac:dyDescent="0.2">
      <c r="D375" s="1"/>
    </row>
    <row r="376" spans="4:4" x14ac:dyDescent="0.2">
      <c r="D376" s="1"/>
    </row>
    <row r="377" spans="4:4" x14ac:dyDescent="0.2">
      <c r="D377" s="1"/>
    </row>
    <row r="378" spans="4:4" x14ac:dyDescent="0.2">
      <c r="D378" s="1"/>
    </row>
    <row r="379" spans="4:4" x14ac:dyDescent="0.2">
      <c r="D379" s="1"/>
    </row>
    <row r="380" spans="4:4" x14ac:dyDescent="0.2">
      <c r="D380" s="1"/>
    </row>
    <row r="381" spans="4:4" x14ac:dyDescent="0.2">
      <c r="D381" s="1"/>
    </row>
    <row r="382" spans="4:4" x14ac:dyDescent="0.2">
      <c r="D382" s="1"/>
    </row>
    <row r="383" spans="4:4" x14ac:dyDescent="0.2">
      <c r="D383" s="1"/>
    </row>
    <row r="384" spans="4:4" x14ac:dyDescent="0.2">
      <c r="D384" s="1"/>
    </row>
    <row r="385" spans="4:4" x14ac:dyDescent="0.2">
      <c r="D385" s="1"/>
    </row>
    <row r="386" spans="4:4" x14ac:dyDescent="0.2">
      <c r="D386" s="1"/>
    </row>
    <row r="387" spans="4:4" x14ac:dyDescent="0.2">
      <c r="D387" s="1"/>
    </row>
    <row r="388" spans="4:4" x14ac:dyDescent="0.2">
      <c r="D388" s="1"/>
    </row>
    <row r="389" spans="4:4" x14ac:dyDescent="0.2">
      <c r="D389" s="1"/>
    </row>
    <row r="390" spans="4:4" x14ac:dyDescent="0.2">
      <c r="D390" s="1"/>
    </row>
    <row r="391" spans="4:4" x14ac:dyDescent="0.2">
      <c r="D391" s="1"/>
    </row>
    <row r="392" spans="4:4" x14ac:dyDescent="0.2">
      <c r="D392" s="1"/>
    </row>
    <row r="393" spans="4:4" x14ac:dyDescent="0.2">
      <c r="D393" s="1"/>
    </row>
    <row r="394" spans="4:4" x14ac:dyDescent="0.2">
      <c r="D394" s="1"/>
    </row>
    <row r="395" spans="4:4" x14ac:dyDescent="0.2">
      <c r="D395" s="1"/>
    </row>
    <row r="396" spans="4:4" x14ac:dyDescent="0.2">
      <c r="D396" s="1"/>
    </row>
    <row r="397" spans="4:4" x14ac:dyDescent="0.2">
      <c r="D397" s="1"/>
    </row>
    <row r="398" spans="4:4" x14ac:dyDescent="0.2">
      <c r="D398" s="1"/>
    </row>
    <row r="399" spans="4:4" x14ac:dyDescent="0.2">
      <c r="D399" s="1"/>
    </row>
    <row r="400" spans="4:4" x14ac:dyDescent="0.2">
      <c r="D400" s="1"/>
    </row>
    <row r="401" spans="4:4" x14ac:dyDescent="0.2">
      <c r="D401" s="1"/>
    </row>
    <row r="402" spans="4:4" x14ac:dyDescent="0.2">
      <c r="D402" s="1"/>
    </row>
    <row r="403" spans="4:4" x14ac:dyDescent="0.2">
      <c r="D403" s="1"/>
    </row>
    <row r="404" spans="4:4" x14ac:dyDescent="0.2">
      <c r="D404" s="1"/>
    </row>
    <row r="405" spans="4:4" x14ac:dyDescent="0.2">
      <c r="D405" s="1"/>
    </row>
    <row r="406" spans="4:4" x14ac:dyDescent="0.2">
      <c r="D406" s="1"/>
    </row>
    <row r="407" spans="4:4" x14ac:dyDescent="0.2">
      <c r="D407" s="1"/>
    </row>
    <row r="408" spans="4:4" x14ac:dyDescent="0.2">
      <c r="D408" s="1"/>
    </row>
    <row r="409" spans="4:4" x14ac:dyDescent="0.2">
      <c r="D409" s="1"/>
    </row>
    <row r="410" spans="4:4" x14ac:dyDescent="0.2">
      <c r="D410" s="1"/>
    </row>
    <row r="411" spans="4:4" x14ac:dyDescent="0.2">
      <c r="D411" s="1"/>
    </row>
    <row r="412" spans="4:4" x14ac:dyDescent="0.2">
      <c r="D412" s="1"/>
    </row>
    <row r="413" spans="4:4" x14ac:dyDescent="0.2">
      <c r="D413" s="1"/>
    </row>
    <row r="414" spans="4:4" x14ac:dyDescent="0.2">
      <c r="D414" s="1"/>
    </row>
    <row r="415" spans="4:4" x14ac:dyDescent="0.2">
      <c r="D415" s="1"/>
    </row>
    <row r="416" spans="4:4" x14ac:dyDescent="0.2">
      <c r="D416" s="1"/>
    </row>
    <row r="417" spans="4:4" x14ac:dyDescent="0.2">
      <c r="D417" s="1"/>
    </row>
    <row r="418" spans="4:4" x14ac:dyDescent="0.2">
      <c r="D418" s="1"/>
    </row>
    <row r="419" spans="4:4" x14ac:dyDescent="0.2">
      <c r="D419" s="1"/>
    </row>
    <row r="420" spans="4:4" x14ac:dyDescent="0.2">
      <c r="D420" s="1"/>
    </row>
    <row r="421" spans="4:4" x14ac:dyDescent="0.2">
      <c r="D421" s="1"/>
    </row>
    <row r="422" spans="4:4" x14ac:dyDescent="0.2">
      <c r="D422" s="1"/>
    </row>
    <row r="423" spans="4:4" x14ac:dyDescent="0.2">
      <c r="D423" s="1"/>
    </row>
    <row r="424" spans="4:4" x14ac:dyDescent="0.2">
      <c r="D424" s="1"/>
    </row>
    <row r="425" spans="4:4" x14ac:dyDescent="0.2">
      <c r="D425" s="1"/>
    </row>
    <row r="426" spans="4:4" x14ac:dyDescent="0.2">
      <c r="D426" s="1"/>
    </row>
    <row r="427" spans="4:4" x14ac:dyDescent="0.2">
      <c r="D427" s="1"/>
    </row>
    <row r="428" spans="4:4" x14ac:dyDescent="0.2">
      <c r="D428" s="1"/>
    </row>
    <row r="429" spans="4:4" x14ac:dyDescent="0.2">
      <c r="D429" s="1"/>
    </row>
    <row r="430" spans="4:4" x14ac:dyDescent="0.2">
      <c r="D430" s="1"/>
    </row>
    <row r="431" spans="4:4" x14ac:dyDescent="0.2">
      <c r="D431" s="1"/>
    </row>
    <row r="432" spans="4:4" x14ac:dyDescent="0.2">
      <c r="D432" s="1"/>
    </row>
    <row r="433" spans="4:4" x14ac:dyDescent="0.2">
      <c r="D433" s="1"/>
    </row>
    <row r="434" spans="4:4" x14ac:dyDescent="0.2">
      <c r="D434" s="1"/>
    </row>
    <row r="435" spans="4:4" x14ac:dyDescent="0.2">
      <c r="D435" s="1"/>
    </row>
    <row r="436" spans="4:4" x14ac:dyDescent="0.2">
      <c r="D436" s="1"/>
    </row>
    <row r="437" spans="4:4" x14ac:dyDescent="0.2">
      <c r="D437" s="1"/>
    </row>
    <row r="438" spans="4:4" x14ac:dyDescent="0.2">
      <c r="D438" s="1"/>
    </row>
    <row r="439" spans="4:4" x14ac:dyDescent="0.2">
      <c r="D439" s="1"/>
    </row>
    <row r="440" spans="4:4" x14ac:dyDescent="0.2">
      <c r="D440" s="1"/>
    </row>
    <row r="441" spans="4:4" x14ac:dyDescent="0.2">
      <c r="D441" s="1"/>
    </row>
    <row r="442" spans="4:4" x14ac:dyDescent="0.2">
      <c r="D442" s="1"/>
    </row>
    <row r="443" spans="4:4" x14ac:dyDescent="0.2">
      <c r="D443" s="1"/>
    </row>
    <row r="444" spans="4:4" x14ac:dyDescent="0.2">
      <c r="D444" s="1"/>
    </row>
    <row r="445" spans="4:4" x14ac:dyDescent="0.2">
      <c r="D445" s="1"/>
    </row>
    <row r="446" spans="4:4" x14ac:dyDescent="0.2">
      <c r="D446" s="1"/>
    </row>
    <row r="447" spans="4:4" x14ac:dyDescent="0.2">
      <c r="D447" s="1"/>
    </row>
    <row r="448" spans="4:4" x14ac:dyDescent="0.2">
      <c r="D448" s="1"/>
    </row>
    <row r="449" spans="4:4" x14ac:dyDescent="0.2">
      <c r="D449" s="1"/>
    </row>
    <row r="450" spans="4:4" x14ac:dyDescent="0.2">
      <c r="D450" s="1"/>
    </row>
    <row r="451" spans="4:4" x14ac:dyDescent="0.2">
      <c r="D451" s="1"/>
    </row>
    <row r="452" spans="4:4" x14ac:dyDescent="0.2">
      <c r="D452" s="1"/>
    </row>
    <row r="453" spans="4:4" x14ac:dyDescent="0.2">
      <c r="D453" s="1"/>
    </row>
    <row r="454" spans="4:4" x14ac:dyDescent="0.2">
      <c r="D454" s="1"/>
    </row>
    <row r="455" spans="4:4" x14ac:dyDescent="0.2">
      <c r="D455" s="1"/>
    </row>
    <row r="456" spans="4:4" x14ac:dyDescent="0.2">
      <c r="D456" s="1"/>
    </row>
    <row r="457" spans="4:4" x14ac:dyDescent="0.2">
      <c r="D457" s="1"/>
    </row>
    <row r="458" spans="4:4" x14ac:dyDescent="0.2">
      <c r="D458" s="1"/>
    </row>
    <row r="459" spans="4:4" x14ac:dyDescent="0.2">
      <c r="D459" s="1"/>
    </row>
    <row r="460" spans="4:4" x14ac:dyDescent="0.2">
      <c r="D460" s="1"/>
    </row>
    <row r="461" spans="4:4" x14ac:dyDescent="0.2">
      <c r="D461" s="1"/>
    </row>
    <row r="462" spans="4:4" x14ac:dyDescent="0.2">
      <c r="D462" s="1"/>
    </row>
    <row r="463" spans="4:4" x14ac:dyDescent="0.2">
      <c r="D463" s="1"/>
    </row>
    <row r="464" spans="4:4" x14ac:dyDescent="0.2">
      <c r="D464" s="1"/>
    </row>
    <row r="465" spans="4:4" x14ac:dyDescent="0.2">
      <c r="D465" s="1"/>
    </row>
    <row r="466" spans="4:4" x14ac:dyDescent="0.2">
      <c r="D466" s="1"/>
    </row>
    <row r="467" spans="4:4" x14ac:dyDescent="0.2">
      <c r="D467" s="1"/>
    </row>
    <row r="468" spans="4:4" x14ac:dyDescent="0.2">
      <c r="D468" s="1"/>
    </row>
    <row r="469" spans="4:4" x14ac:dyDescent="0.2">
      <c r="D469" s="1"/>
    </row>
    <row r="470" spans="4:4" x14ac:dyDescent="0.2">
      <c r="D470" s="1"/>
    </row>
    <row r="471" spans="4:4" x14ac:dyDescent="0.2">
      <c r="D471" s="1"/>
    </row>
    <row r="472" spans="4:4" x14ac:dyDescent="0.2">
      <c r="D472" s="1"/>
    </row>
    <row r="473" spans="4:4" x14ac:dyDescent="0.2">
      <c r="D473" s="1"/>
    </row>
    <row r="474" spans="4:4" x14ac:dyDescent="0.2">
      <c r="D474" s="1"/>
    </row>
    <row r="475" spans="4:4" x14ac:dyDescent="0.2">
      <c r="D475" s="1"/>
    </row>
    <row r="476" spans="4:4" x14ac:dyDescent="0.2">
      <c r="D476" s="1"/>
    </row>
    <row r="477" spans="4:4" x14ac:dyDescent="0.2">
      <c r="D477" s="1"/>
    </row>
    <row r="478" spans="4:4" x14ac:dyDescent="0.2">
      <c r="D478" s="1"/>
    </row>
    <row r="479" spans="4:4" x14ac:dyDescent="0.2">
      <c r="D479" s="1"/>
    </row>
    <row r="480" spans="4:4" x14ac:dyDescent="0.2">
      <c r="D480" s="1"/>
    </row>
    <row r="481" spans="4:4" x14ac:dyDescent="0.2">
      <c r="D481" s="1"/>
    </row>
    <row r="482" spans="4:4" x14ac:dyDescent="0.2">
      <c r="D482" s="1"/>
    </row>
    <row r="483" spans="4:4" x14ac:dyDescent="0.2">
      <c r="D483" s="1"/>
    </row>
    <row r="484" spans="4:4" x14ac:dyDescent="0.2">
      <c r="D484" s="1"/>
    </row>
    <row r="485" spans="4:4" x14ac:dyDescent="0.2">
      <c r="D485" s="1"/>
    </row>
    <row r="486" spans="4:4" x14ac:dyDescent="0.2">
      <c r="D486" s="1"/>
    </row>
    <row r="487" spans="4:4" x14ac:dyDescent="0.2">
      <c r="D487" s="1"/>
    </row>
    <row r="488" spans="4:4" x14ac:dyDescent="0.2">
      <c r="D488" s="1"/>
    </row>
    <row r="489" spans="4:4" x14ac:dyDescent="0.2">
      <c r="D489" s="1"/>
    </row>
    <row r="490" spans="4:4" x14ac:dyDescent="0.2">
      <c r="D490" s="1"/>
    </row>
    <row r="491" spans="4:4" x14ac:dyDescent="0.2">
      <c r="D491" s="1"/>
    </row>
    <row r="492" spans="4:4" x14ac:dyDescent="0.2">
      <c r="D492" s="1"/>
    </row>
    <row r="493" spans="4:4" x14ac:dyDescent="0.2">
      <c r="D493" s="1"/>
    </row>
    <row r="494" spans="4:4" x14ac:dyDescent="0.2">
      <c r="D494" s="1"/>
    </row>
    <row r="495" spans="4:4" x14ac:dyDescent="0.2">
      <c r="D495" s="1"/>
    </row>
    <row r="496" spans="4:4" x14ac:dyDescent="0.2">
      <c r="D496" s="1"/>
    </row>
    <row r="497" spans="4:4" x14ac:dyDescent="0.2">
      <c r="D497" s="1"/>
    </row>
    <row r="498" spans="4:4" x14ac:dyDescent="0.2">
      <c r="D498" s="1"/>
    </row>
    <row r="499" spans="4:4" x14ac:dyDescent="0.2">
      <c r="D499" s="1"/>
    </row>
    <row r="500" spans="4:4" x14ac:dyDescent="0.2">
      <c r="D500" s="1"/>
    </row>
    <row r="501" spans="4:4" x14ac:dyDescent="0.2">
      <c r="D501" s="1"/>
    </row>
    <row r="502" spans="4:4" x14ac:dyDescent="0.2">
      <c r="D502" s="1"/>
    </row>
    <row r="503" spans="4:4" x14ac:dyDescent="0.2">
      <c r="D503" s="1"/>
    </row>
    <row r="504" spans="4:4" x14ac:dyDescent="0.2">
      <c r="D504" s="1"/>
    </row>
    <row r="505" spans="4:4" x14ac:dyDescent="0.2">
      <c r="D505" s="1"/>
    </row>
    <row r="506" spans="4:4" x14ac:dyDescent="0.2">
      <c r="D506" s="1"/>
    </row>
    <row r="507" spans="4:4" x14ac:dyDescent="0.2">
      <c r="D507" s="1"/>
    </row>
    <row r="508" spans="4:4" x14ac:dyDescent="0.2">
      <c r="D508" s="1"/>
    </row>
    <row r="509" spans="4:4" x14ac:dyDescent="0.2">
      <c r="D509" s="1"/>
    </row>
    <row r="510" spans="4:4" x14ac:dyDescent="0.2">
      <c r="D510" s="1"/>
    </row>
    <row r="511" spans="4:4" x14ac:dyDescent="0.2">
      <c r="D511" s="1"/>
    </row>
    <row r="512" spans="4:4" x14ac:dyDescent="0.2">
      <c r="D512" s="1"/>
    </row>
    <row r="513" spans="4:4" x14ac:dyDescent="0.2">
      <c r="D513" s="1"/>
    </row>
    <row r="514" spans="4:4" x14ac:dyDescent="0.2">
      <c r="D514" s="1"/>
    </row>
    <row r="515" spans="4:4" x14ac:dyDescent="0.2">
      <c r="D515" s="1"/>
    </row>
    <row r="516" spans="4:4" x14ac:dyDescent="0.2">
      <c r="D516" s="1"/>
    </row>
    <row r="517" spans="4:4" x14ac:dyDescent="0.2">
      <c r="D517" s="1"/>
    </row>
    <row r="518" spans="4:4" x14ac:dyDescent="0.2">
      <c r="D518" s="1"/>
    </row>
    <row r="519" spans="4:4" x14ac:dyDescent="0.2">
      <c r="D519" s="1"/>
    </row>
    <row r="520" spans="4:4" x14ac:dyDescent="0.2">
      <c r="D520" s="1"/>
    </row>
    <row r="521" spans="4:4" x14ac:dyDescent="0.2">
      <c r="D521" s="1"/>
    </row>
    <row r="522" spans="4:4" x14ac:dyDescent="0.2">
      <c r="D522" s="1"/>
    </row>
    <row r="523" spans="4:4" x14ac:dyDescent="0.2">
      <c r="D523" s="1"/>
    </row>
    <row r="524" spans="4:4" x14ac:dyDescent="0.2">
      <c r="D524" s="1"/>
    </row>
    <row r="525" spans="4:4" x14ac:dyDescent="0.2">
      <c r="D525" s="1"/>
    </row>
    <row r="526" spans="4:4" x14ac:dyDescent="0.2">
      <c r="D526" s="1"/>
    </row>
    <row r="527" spans="4:4" x14ac:dyDescent="0.2">
      <c r="D527" s="1"/>
    </row>
    <row r="528" spans="4:4" x14ac:dyDescent="0.2">
      <c r="D528" s="1"/>
    </row>
    <row r="529" spans="4:4" x14ac:dyDescent="0.2">
      <c r="D529" s="1"/>
    </row>
    <row r="530" spans="4:4" x14ac:dyDescent="0.2">
      <c r="D530" s="1"/>
    </row>
    <row r="531" spans="4:4" x14ac:dyDescent="0.2">
      <c r="D531" s="1"/>
    </row>
    <row r="532" spans="4:4" x14ac:dyDescent="0.2">
      <c r="D532" s="1"/>
    </row>
    <row r="533" spans="4:4" x14ac:dyDescent="0.2">
      <c r="D533" s="1"/>
    </row>
    <row r="534" spans="4:4" x14ac:dyDescent="0.2">
      <c r="D534" s="1"/>
    </row>
    <row r="535" spans="4:4" x14ac:dyDescent="0.2">
      <c r="D535" s="1"/>
    </row>
    <row r="536" spans="4:4" x14ac:dyDescent="0.2">
      <c r="D536" s="1"/>
    </row>
    <row r="537" spans="4:4" x14ac:dyDescent="0.2">
      <c r="D537" s="1"/>
    </row>
    <row r="538" spans="4:4" x14ac:dyDescent="0.2">
      <c r="D538" s="1"/>
    </row>
    <row r="539" spans="4:4" x14ac:dyDescent="0.2">
      <c r="D539" s="1"/>
    </row>
    <row r="540" spans="4:4" x14ac:dyDescent="0.2">
      <c r="D540" s="1"/>
    </row>
    <row r="541" spans="4:4" x14ac:dyDescent="0.2">
      <c r="D541" s="1"/>
    </row>
    <row r="542" spans="4:4" x14ac:dyDescent="0.2">
      <c r="D542" s="1"/>
    </row>
    <row r="543" spans="4:4" x14ac:dyDescent="0.2">
      <c r="D543" s="1"/>
    </row>
    <row r="544" spans="4:4" x14ac:dyDescent="0.2">
      <c r="D544" s="1"/>
    </row>
    <row r="545" spans="4:4" x14ac:dyDescent="0.2">
      <c r="D545" s="1"/>
    </row>
    <row r="546" spans="4:4" x14ac:dyDescent="0.2">
      <c r="D546" s="1"/>
    </row>
    <row r="547" spans="4:4" x14ac:dyDescent="0.2">
      <c r="D547" s="1"/>
    </row>
    <row r="548" spans="4:4" x14ac:dyDescent="0.2">
      <c r="D548" s="1"/>
    </row>
    <row r="549" spans="4:4" x14ac:dyDescent="0.2">
      <c r="D549" s="1"/>
    </row>
    <row r="550" spans="4:4" x14ac:dyDescent="0.2">
      <c r="D550" s="1"/>
    </row>
    <row r="551" spans="4:4" x14ac:dyDescent="0.2">
      <c r="D551" s="1"/>
    </row>
    <row r="552" spans="4:4" x14ac:dyDescent="0.2">
      <c r="D552" s="1"/>
    </row>
    <row r="553" spans="4:4" x14ac:dyDescent="0.2">
      <c r="D553" s="1"/>
    </row>
    <row r="554" spans="4:4" x14ac:dyDescent="0.2">
      <c r="D554" s="1"/>
    </row>
    <row r="555" spans="4:4" x14ac:dyDescent="0.2">
      <c r="D555" s="1"/>
    </row>
    <row r="556" spans="4:4" x14ac:dyDescent="0.2">
      <c r="D556" s="1"/>
    </row>
    <row r="557" spans="4:4" x14ac:dyDescent="0.2">
      <c r="D557" s="1"/>
    </row>
    <row r="558" spans="4:4" x14ac:dyDescent="0.2">
      <c r="D558" s="1"/>
    </row>
    <row r="559" spans="4:4" x14ac:dyDescent="0.2">
      <c r="D559" s="1"/>
    </row>
    <row r="560" spans="4:4" x14ac:dyDescent="0.2">
      <c r="D560" s="1"/>
    </row>
    <row r="561" spans="4:4" x14ac:dyDescent="0.2">
      <c r="D561" s="1"/>
    </row>
    <row r="562" spans="4:4" x14ac:dyDescent="0.2">
      <c r="D562" s="1"/>
    </row>
    <row r="563" spans="4:4" x14ac:dyDescent="0.2">
      <c r="D563" s="1"/>
    </row>
    <row r="564" spans="4:4" x14ac:dyDescent="0.2">
      <c r="D564" s="1"/>
    </row>
    <row r="565" spans="4:4" x14ac:dyDescent="0.2">
      <c r="D565" s="1"/>
    </row>
    <row r="566" spans="4:4" x14ac:dyDescent="0.2">
      <c r="D566" s="1"/>
    </row>
    <row r="567" spans="4:4" x14ac:dyDescent="0.2">
      <c r="D567" s="1"/>
    </row>
    <row r="568" spans="4:4" x14ac:dyDescent="0.2">
      <c r="D568" s="1"/>
    </row>
    <row r="569" spans="4:4" x14ac:dyDescent="0.2">
      <c r="D569" s="1"/>
    </row>
    <row r="570" spans="4:4" x14ac:dyDescent="0.2">
      <c r="D570" s="1"/>
    </row>
    <row r="571" spans="4:4" x14ac:dyDescent="0.2">
      <c r="D571" s="1"/>
    </row>
    <row r="572" spans="4:4" x14ac:dyDescent="0.2">
      <c r="D572" s="1"/>
    </row>
    <row r="573" spans="4:4" x14ac:dyDescent="0.2">
      <c r="D573" s="1"/>
    </row>
    <row r="574" spans="4:4" x14ac:dyDescent="0.2">
      <c r="D574" s="1"/>
    </row>
    <row r="575" spans="4:4" x14ac:dyDescent="0.2">
      <c r="D575" s="1"/>
    </row>
    <row r="576" spans="4:4" x14ac:dyDescent="0.2">
      <c r="D576" s="1"/>
    </row>
    <row r="577" spans="4:4" x14ac:dyDescent="0.2">
      <c r="D577" s="1"/>
    </row>
    <row r="578" spans="4:4" x14ac:dyDescent="0.2">
      <c r="D578" s="1"/>
    </row>
    <row r="579" spans="4:4" x14ac:dyDescent="0.2">
      <c r="D579" s="1"/>
    </row>
    <row r="580" spans="4:4" x14ac:dyDescent="0.2">
      <c r="D580" s="1"/>
    </row>
    <row r="581" spans="4:4" x14ac:dyDescent="0.2">
      <c r="D581" s="1"/>
    </row>
    <row r="582" spans="4:4" x14ac:dyDescent="0.2">
      <c r="D582" s="1"/>
    </row>
    <row r="583" spans="4:4" x14ac:dyDescent="0.2">
      <c r="D583" s="1"/>
    </row>
    <row r="584" spans="4:4" x14ac:dyDescent="0.2">
      <c r="D584" s="1"/>
    </row>
    <row r="585" spans="4:4" x14ac:dyDescent="0.2">
      <c r="D585" s="1"/>
    </row>
    <row r="586" spans="4:4" x14ac:dyDescent="0.2">
      <c r="D586" s="1"/>
    </row>
    <row r="587" spans="4:4" x14ac:dyDescent="0.2">
      <c r="D587" s="1"/>
    </row>
    <row r="588" spans="4:4" x14ac:dyDescent="0.2">
      <c r="D588" s="1"/>
    </row>
    <row r="589" spans="4:4" x14ac:dyDescent="0.2">
      <c r="D589" s="1"/>
    </row>
    <row r="590" spans="4:4" x14ac:dyDescent="0.2">
      <c r="D590" s="1"/>
    </row>
    <row r="591" spans="4:4" x14ac:dyDescent="0.2">
      <c r="D591" s="1"/>
    </row>
    <row r="592" spans="4:4" x14ac:dyDescent="0.2">
      <c r="D592" s="1"/>
    </row>
    <row r="593" spans="4:4" x14ac:dyDescent="0.2">
      <c r="D593" s="1"/>
    </row>
    <row r="594" spans="4:4" x14ac:dyDescent="0.2">
      <c r="D594" s="1"/>
    </row>
    <row r="595" spans="4:4" x14ac:dyDescent="0.2">
      <c r="D595" s="1"/>
    </row>
    <row r="596" spans="4:4" x14ac:dyDescent="0.2">
      <c r="D596" s="1"/>
    </row>
    <row r="597" spans="4:4" x14ac:dyDescent="0.2">
      <c r="D597" s="1"/>
    </row>
    <row r="598" spans="4:4" x14ac:dyDescent="0.2">
      <c r="D598" s="1"/>
    </row>
    <row r="599" spans="4:4" x14ac:dyDescent="0.2">
      <c r="D599" s="1"/>
    </row>
    <row r="600" spans="4:4" x14ac:dyDescent="0.2">
      <c r="D600" s="1"/>
    </row>
    <row r="601" spans="4:4" x14ac:dyDescent="0.2">
      <c r="D601" s="1"/>
    </row>
    <row r="602" spans="4:4" x14ac:dyDescent="0.2">
      <c r="D602" s="1"/>
    </row>
    <row r="603" spans="4:4" x14ac:dyDescent="0.2">
      <c r="D603" s="1"/>
    </row>
    <row r="604" spans="4:4" x14ac:dyDescent="0.2">
      <c r="D604" s="1"/>
    </row>
    <row r="605" spans="4:4" x14ac:dyDescent="0.2">
      <c r="D605" s="1"/>
    </row>
    <row r="606" spans="4:4" x14ac:dyDescent="0.2">
      <c r="D606" s="1"/>
    </row>
    <row r="607" spans="4:4" x14ac:dyDescent="0.2">
      <c r="D607" s="1"/>
    </row>
    <row r="608" spans="4:4" x14ac:dyDescent="0.2">
      <c r="D608" s="1"/>
    </row>
    <row r="609" spans="4:4" x14ac:dyDescent="0.2">
      <c r="D609" s="1"/>
    </row>
    <row r="610" spans="4:4" x14ac:dyDescent="0.2">
      <c r="D610" s="1"/>
    </row>
    <row r="611" spans="4:4" x14ac:dyDescent="0.2">
      <c r="D611" s="1"/>
    </row>
    <row r="612" spans="4:4" x14ac:dyDescent="0.2">
      <c r="D612" s="1"/>
    </row>
    <row r="613" spans="4:4" x14ac:dyDescent="0.2">
      <c r="D613" s="1"/>
    </row>
    <row r="614" spans="4:4" x14ac:dyDescent="0.2">
      <c r="D614" s="1"/>
    </row>
    <row r="615" spans="4:4" x14ac:dyDescent="0.2">
      <c r="D615" s="1"/>
    </row>
    <row r="616" spans="4:4" x14ac:dyDescent="0.2">
      <c r="D616" s="1"/>
    </row>
    <row r="617" spans="4:4" x14ac:dyDescent="0.2">
      <c r="D617" s="1"/>
    </row>
    <row r="618" spans="4:4" x14ac:dyDescent="0.2">
      <c r="D618" s="1"/>
    </row>
    <row r="619" spans="4:4" x14ac:dyDescent="0.2">
      <c r="D619" s="1"/>
    </row>
    <row r="620" spans="4:4" x14ac:dyDescent="0.2">
      <c r="D620" s="1"/>
    </row>
    <row r="621" spans="4:4" x14ac:dyDescent="0.2">
      <c r="D621" s="1"/>
    </row>
    <row r="622" spans="4:4" x14ac:dyDescent="0.2">
      <c r="D622" s="1"/>
    </row>
    <row r="623" spans="4:4" x14ac:dyDescent="0.2">
      <c r="D623" s="1"/>
    </row>
    <row r="624" spans="4:4" x14ac:dyDescent="0.2">
      <c r="D624" s="1"/>
    </row>
    <row r="625" spans="4:4" x14ac:dyDescent="0.2">
      <c r="D625" s="1"/>
    </row>
    <row r="626" spans="4:4" x14ac:dyDescent="0.2">
      <c r="D626" s="1"/>
    </row>
    <row r="627" spans="4:4" x14ac:dyDescent="0.2">
      <c r="D627" s="1"/>
    </row>
    <row r="628" spans="4:4" x14ac:dyDescent="0.2">
      <c r="D628" s="1"/>
    </row>
    <row r="629" spans="4:4" x14ac:dyDescent="0.2">
      <c r="D629" s="1"/>
    </row>
    <row r="630" spans="4:4" x14ac:dyDescent="0.2">
      <c r="D630" s="1"/>
    </row>
    <row r="631" spans="4:4" x14ac:dyDescent="0.2">
      <c r="D631" s="1"/>
    </row>
    <row r="632" spans="4:4" x14ac:dyDescent="0.2">
      <c r="D632" s="1"/>
    </row>
    <row r="633" spans="4:4" x14ac:dyDescent="0.2">
      <c r="D633" s="1"/>
    </row>
    <row r="634" spans="4:4" x14ac:dyDescent="0.2">
      <c r="D634" s="1"/>
    </row>
    <row r="635" spans="4:4" x14ac:dyDescent="0.2">
      <c r="D635" s="1"/>
    </row>
    <row r="636" spans="4:4" x14ac:dyDescent="0.2">
      <c r="D636" s="1"/>
    </row>
    <row r="637" spans="4:4" x14ac:dyDescent="0.2">
      <c r="D637" s="1"/>
    </row>
    <row r="638" spans="4:4" x14ac:dyDescent="0.2">
      <c r="D638" s="1"/>
    </row>
    <row r="639" spans="4:4" x14ac:dyDescent="0.2">
      <c r="D639" s="1"/>
    </row>
    <row r="640" spans="4:4" x14ac:dyDescent="0.2">
      <c r="D640" s="1"/>
    </row>
    <row r="641" spans="4:4" x14ac:dyDescent="0.2">
      <c r="D641" s="1"/>
    </row>
    <row r="642" spans="4:4" x14ac:dyDescent="0.2">
      <c r="D642" s="1"/>
    </row>
    <row r="643" spans="4:4" x14ac:dyDescent="0.2">
      <c r="D643" s="1"/>
    </row>
    <row r="644" spans="4:4" x14ac:dyDescent="0.2">
      <c r="D644" s="1"/>
    </row>
    <row r="645" spans="4:4" x14ac:dyDescent="0.2">
      <c r="D645" s="1"/>
    </row>
    <row r="646" spans="4:4" x14ac:dyDescent="0.2">
      <c r="D646" s="1"/>
    </row>
    <row r="647" spans="4:4" x14ac:dyDescent="0.2">
      <c r="D647" s="1"/>
    </row>
    <row r="648" spans="4:4" x14ac:dyDescent="0.2">
      <c r="D648" s="1"/>
    </row>
    <row r="649" spans="4:4" x14ac:dyDescent="0.2">
      <c r="D649" s="1"/>
    </row>
    <row r="650" spans="4:4" x14ac:dyDescent="0.2">
      <c r="D650" s="1"/>
    </row>
    <row r="651" spans="4:4" x14ac:dyDescent="0.2">
      <c r="D651" s="1"/>
    </row>
    <row r="652" spans="4:4" x14ac:dyDescent="0.2">
      <c r="D652" s="1"/>
    </row>
    <row r="653" spans="4:4" x14ac:dyDescent="0.2">
      <c r="D653" s="1"/>
    </row>
    <row r="654" spans="4:4" x14ac:dyDescent="0.2">
      <c r="D654" s="1"/>
    </row>
    <row r="655" spans="4:4" x14ac:dyDescent="0.2">
      <c r="D655" s="1"/>
    </row>
    <row r="656" spans="4:4" x14ac:dyDescent="0.2">
      <c r="D656" s="1"/>
    </row>
    <row r="657" spans="4:4" x14ac:dyDescent="0.2">
      <c r="D657" s="1"/>
    </row>
    <row r="658" spans="4:4" x14ac:dyDescent="0.2">
      <c r="D658" s="1"/>
    </row>
    <row r="659" spans="4:4" x14ac:dyDescent="0.2">
      <c r="D659" s="1"/>
    </row>
    <row r="660" spans="4:4" x14ac:dyDescent="0.2">
      <c r="D660" s="1"/>
    </row>
    <row r="661" spans="4:4" x14ac:dyDescent="0.2">
      <c r="D661" s="1"/>
    </row>
    <row r="662" spans="4:4" x14ac:dyDescent="0.2">
      <c r="D662" s="1"/>
    </row>
    <row r="663" spans="4:4" x14ac:dyDescent="0.2">
      <c r="D663" s="1"/>
    </row>
    <row r="664" spans="4:4" x14ac:dyDescent="0.2">
      <c r="D664" s="1"/>
    </row>
    <row r="665" spans="4:4" x14ac:dyDescent="0.2">
      <c r="D665" s="1"/>
    </row>
    <row r="666" spans="4:4" x14ac:dyDescent="0.2">
      <c r="D666" s="1"/>
    </row>
    <row r="667" spans="4:4" x14ac:dyDescent="0.2">
      <c r="D667" s="1"/>
    </row>
    <row r="668" spans="4:4" x14ac:dyDescent="0.2">
      <c r="D668" s="1"/>
    </row>
    <row r="669" spans="4:4" x14ac:dyDescent="0.2">
      <c r="D669" s="1"/>
    </row>
    <row r="670" spans="4:4" x14ac:dyDescent="0.2">
      <c r="D670" s="1"/>
    </row>
    <row r="671" spans="4:4" x14ac:dyDescent="0.2">
      <c r="D671" s="1"/>
    </row>
    <row r="672" spans="4:4" x14ac:dyDescent="0.2">
      <c r="D672" s="1"/>
    </row>
    <row r="673" spans="4:4" x14ac:dyDescent="0.2">
      <c r="D673" s="1"/>
    </row>
    <row r="674" spans="4:4" x14ac:dyDescent="0.2">
      <c r="D674" s="1"/>
    </row>
    <row r="675" spans="4:4" x14ac:dyDescent="0.2">
      <c r="D675" s="1"/>
    </row>
    <row r="676" spans="4:4" x14ac:dyDescent="0.2">
      <c r="D676" s="1"/>
    </row>
    <row r="677" spans="4:4" x14ac:dyDescent="0.2">
      <c r="D677" s="1"/>
    </row>
    <row r="678" spans="4:4" x14ac:dyDescent="0.2">
      <c r="D678" s="1"/>
    </row>
    <row r="679" spans="4:4" x14ac:dyDescent="0.2">
      <c r="D679" s="1"/>
    </row>
    <row r="680" spans="4:4" x14ac:dyDescent="0.2">
      <c r="D680" s="1"/>
    </row>
    <row r="681" spans="4:4" x14ac:dyDescent="0.2">
      <c r="D681" s="1"/>
    </row>
    <row r="682" spans="4:4" x14ac:dyDescent="0.2">
      <c r="D682" s="1"/>
    </row>
    <row r="683" spans="4:4" x14ac:dyDescent="0.2">
      <c r="D683" s="1"/>
    </row>
    <row r="684" spans="4:4" x14ac:dyDescent="0.2">
      <c r="D684" s="1"/>
    </row>
    <row r="685" spans="4:4" x14ac:dyDescent="0.2">
      <c r="D685" s="1"/>
    </row>
    <row r="686" spans="4:4" x14ac:dyDescent="0.2">
      <c r="D686" s="1"/>
    </row>
    <row r="687" spans="4:4" x14ac:dyDescent="0.2">
      <c r="D687" s="1"/>
    </row>
    <row r="688" spans="4:4" x14ac:dyDescent="0.2">
      <c r="D688" s="1"/>
    </row>
    <row r="689" spans="4:4" x14ac:dyDescent="0.2">
      <c r="D689" s="1"/>
    </row>
    <row r="690" spans="4:4" x14ac:dyDescent="0.2">
      <c r="D690" s="1"/>
    </row>
    <row r="691" spans="4:4" x14ac:dyDescent="0.2">
      <c r="D691" s="1"/>
    </row>
    <row r="692" spans="4:4" x14ac:dyDescent="0.2">
      <c r="D692" s="1"/>
    </row>
    <row r="693" spans="4:4" x14ac:dyDescent="0.2">
      <c r="D693" s="1"/>
    </row>
    <row r="694" spans="4:4" x14ac:dyDescent="0.2">
      <c r="D694" s="1"/>
    </row>
    <row r="695" spans="4:4" x14ac:dyDescent="0.2">
      <c r="D695" s="1"/>
    </row>
    <row r="696" spans="4:4" x14ac:dyDescent="0.2">
      <c r="D696" s="1"/>
    </row>
    <row r="697" spans="4:4" x14ac:dyDescent="0.2">
      <c r="D697" s="1"/>
    </row>
    <row r="698" spans="4:4" x14ac:dyDescent="0.2">
      <c r="D698" s="1"/>
    </row>
    <row r="699" spans="4:4" x14ac:dyDescent="0.2">
      <c r="D699" s="1"/>
    </row>
    <row r="700" spans="4:4" x14ac:dyDescent="0.2">
      <c r="D700" s="1"/>
    </row>
    <row r="701" spans="4:4" x14ac:dyDescent="0.2">
      <c r="D701" s="1"/>
    </row>
    <row r="702" spans="4:4" x14ac:dyDescent="0.2">
      <c r="D702" s="1"/>
    </row>
    <row r="703" spans="4:4" x14ac:dyDescent="0.2">
      <c r="D703" s="1"/>
    </row>
    <row r="704" spans="4:4" x14ac:dyDescent="0.2">
      <c r="D704" s="1"/>
    </row>
    <row r="705" spans="4:4" x14ac:dyDescent="0.2">
      <c r="D705" s="1"/>
    </row>
    <row r="706" spans="4:4" x14ac:dyDescent="0.2">
      <c r="D706" s="1"/>
    </row>
    <row r="707" spans="4:4" x14ac:dyDescent="0.2">
      <c r="D707" s="1"/>
    </row>
    <row r="708" spans="4:4" x14ac:dyDescent="0.2">
      <c r="D708" s="1"/>
    </row>
    <row r="709" spans="4:4" x14ac:dyDescent="0.2">
      <c r="D709" s="1"/>
    </row>
    <row r="710" spans="4:4" x14ac:dyDescent="0.2">
      <c r="D710" s="1"/>
    </row>
    <row r="711" spans="4:4" x14ac:dyDescent="0.2">
      <c r="D711" s="1"/>
    </row>
    <row r="712" spans="4:4" x14ac:dyDescent="0.2">
      <c r="D712" s="1"/>
    </row>
    <row r="713" spans="4:4" x14ac:dyDescent="0.2">
      <c r="D713" s="1"/>
    </row>
    <row r="714" spans="4:4" x14ac:dyDescent="0.2">
      <c r="D714" s="1"/>
    </row>
    <row r="715" spans="4:4" x14ac:dyDescent="0.2">
      <c r="D715" s="1"/>
    </row>
    <row r="716" spans="4:4" x14ac:dyDescent="0.2">
      <c r="D716" s="1"/>
    </row>
    <row r="717" spans="4:4" x14ac:dyDescent="0.2">
      <c r="D717" s="1"/>
    </row>
    <row r="718" spans="4:4" x14ac:dyDescent="0.2">
      <c r="D718" s="1"/>
    </row>
    <row r="719" spans="4:4" x14ac:dyDescent="0.2">
      <c r="D719" s="1"/>
    </row>
    <row r="720" spans="4:4" x14ac:dyDescent="0.2">
      <c r="D720" s="1"/>
    </row>
    <row r="721" spans="4:4" x14ac:dyDescent="0.2">
      <c r="D721" s="1"/>
    </row>
    <row r="722" spans="4:4" x14ac:dyDescent="0.2">
      <c r="D722" s="1"/>
    </row>
    <row r="723" spans="4:4" x14ac:dyDescent="0.2">
      <c r="D723" s="1"/>
    </row>
    <row r="724" spans="4:4" x14ac:dyDescent="0.2">
      <c r="D724" s="1"/>
    </row>
    <row r="725" spans="4:4" x14ac:dyDescent="0.2">
      <c r="D725" s="1"/>
    </row>
    <row r="726" spans="4:4" x14ac:dyDescent="0.2">
      <c r="D726" s="1"/>
    </row>
    <row r="727" spans="4:4" x14ac:dyDescent="0.2">
      <c r="D727" s="1"/>
    </row>
    <row r="728" spans="4:4" x14ac:dyDescent="0.2">
      <c r="D728" s="1"/>
    </row>
    <row r="729" spans="4:4" x14ac:dyDescent="0.2">
      <c r="D729" s="1"/>
    </row>
    <row r="730" spans="4:4" x14ac:dyDescent="0.2">
      <c r="D730" s="1"/>
    </row>
    <row r="731" spans="4:4" x14ac:dyDescent="0.2">
      <c r="D731" s="1"/>
    </row>
    <row r="732" spans="4:4" x14ac:dyDescent="0.2">
      <c r="D732" s="1"/>
    </row>
    <row r="733" spans="4:4" x14ac:dyDescent="0.2">
      <c r="D733" s="1"/>
    </row>
    <row r="734" spans="4:4" x14ac:dyDescent="0.2">
      <c r="D734" s="1"/>
    </row>
    <row r="735" spans="4:4" x14ac:dyDescent="0.2">
      <c r="D735" s="1"/>
    </row>
    <row r="736" spans="4:4" x14ac:dyDescent="0.2">
      <c r="D736" s="1"/>
    </row>
    <row r="737" spans="4:4" x14ac:dyDescent="0.2">
      <c r="D737" s="1"/>
    </row>
    <row r="738" spans="4:4" x14ac:dyDescent="0.2">
      <c r="D738" s="1"/>
    </row>
    <row r="739" spans="4:4" x14ac:dyDescent="0.2">
      <c r="D739" s="1"/>
    </row>
    <row r="740" spans="4:4" x14ac:dyDescent="0.2">
      <c r="D740" s="1"/>
    </row>
    <row r="741" spans="4:4" x14ac:dyDescent="0.2">
      <c r="D741" s="1"/>
    </row>
    <row r="742" spans="4:4" x14ac:dyDescent="0.2">
      <c r="D742" s="1"/>
    </row>
    <row r="743" spans="4:4" x14ac:dyDescent="0.2">
      <c r="D743" s="1"/>
    </row>
    <row r="744" spans="4:4" x14ac:dyDescent="0.2">
      <c r="D744" s="1"/>
    </row>
    <row r="745" spans="4:4" x14ac:dyDescent="0.2">
      <c r="D745" s="1"/>
    </row>
    <row r="746" spans="4:4" x14ac:dyDescent="0.2">
      <c r="D746" s="1"/>
    </row>
    <row r="747" spans="4:4" x14ac:dyDescent="0.2">
      <c r="D747" s="1"/>
    </row>
    <row r="748" spans="4:4" x14ac:dyDescent="0.2">
      <c r="D748" s="1"/>
    </row>
    <row r="749" spans="4:4" x14ac:dyDescent="0.2">
      <c r="D749" s="1"/>
    </row>
    <row r="750" spans="4:4" x14ac:dyDescent="0.2">
      <c r="D750" s="1"/>
    </row>
    <row r="751" spans="4:4" x14ac:dyDescent="0.2">
      <c r="D751" s="1"/>
    </row>
    <row r="752" spans="4:4" x14ac:dyDescent="0.2">
      <c r="D752" s="1"/>
    </row>
    <row r="753" spans="4:4" x14ac:dyDescent="0.2">
      <c r="D753" s="1"/>
    </row>
    <row r="754" spans="4:4" x14ac:dyDescent="0.2">
      <c r="D754" s="1"/>
    </row>
    <row r="755" spans="4:4" x14ac:dyDescent="0.2">
      <c r="D755" s="1"/>
    </row>
    <row r="756" spans="4:4" x14ac:dyDescent="0.2">
      <c r="D756" s="1"/>
    </row>
    <row r="757" spans="4:4" x14ac:dyDescent="0.2">
      <c r="D757" s="1"/>
    </row>
    <row r="758" spans="4:4" x14ac:dyDescent="0.2">
      <c r="D758" s="1"/>
    </row>
    <row r="759" spans="4:4" x14ac:dyDescent="0.2">
      <c r="D759" s="1"/>
    </row>
    <row r="760" spans="4:4" x14ac:dyDescent="0.2">
      <c r="D760" s="1"/>
    </row>
    <row r="761" spans="4:4" x14ac:dyDescent="0.2">
      <c r="D761" s="1"/>
    </row>
    <row r="762" spans="4:4" x14ac:dyDescent="0.2">
      <c r="D762" s="1"/>
    </row>
    <row r="763" spans="4:4" x14ac:dyDescent="0.2">
      <c r="D763" s="1"/>
    </row>
    <row r="764" spans="4:4" x14ac:dyDescent="0.2">
      <c r="D764" s="1"/>
    </row>
    <row r="765" spans="4:4" x14ac:dyDescent="0.2">
      <c r="D765" s="1"/>
    </row>
    <row r="766" spans="4:4" x14ac:dyDescent="0.2">
      <c r="D766" s="1"/>
    </row>
    <row r="767" spans="4:4" x14ac:dyDescent="0.2">
      <c r="D767" s="1"/>
    </row>
    <row r="768" spans="4:4" x14ac:dyDescent="0.2">
      <c r="D768" s="1"/>
    </row>
    <row r="769" spans="4:4" x14ac:dyDescent="0.2">
      <c r="D769" s="1"/>
    </row>
    <row r="770" spans="4:4" x14ac:dyDescent="0.2">
      <c r="D770" s="1"/>
    </row>
    <row r="771" spans="4:4" x14ac:dyDescent="0.2">
      <c r="D771" s="1"/>
    </row>
    <row r="772" spans="4:4" x14ac:dyDescent="0.2">
      <c r="D772" s="1"/>
    </row>
    <row r="773" spans="4:4" x14ac:dyDescent="0.2">
      <c r="D773" s="1"/>
    </row>
    <row r="774" spans="4:4" x14ac:dyDescent="0.2">
      <c r="D774" s="1"/>
    </row>
    <row r="775" spans="4:4" x14ac:dyDescent="0.2">
      <c r="D775" s="1"/>
    </row>
    <row r="776" spans="4:4" x14ac:dyDescent="0.2">
      <c r="D776" s="1"/>
    </row>
    <row r="777" spans="4:4" x14ac:dyDescent="0.2">
      <c r="D777" s="1"/>
    </row>
    <row r="778" spans="4:4" x14ac:dyDescent="0.2">
      <c r="D778" s="1"/>
    </row>
    <row r="779" spans="4:4" x14ac:dyDescent="0.2">
      <c r="D779" s="1"/>
    </row>
    <row r="780" spans="4:4" x14ac:dyDescent="0.2">
      <c r="D780" s="1"/>
    </row>
    <row r="781" spans="4:4" x14ac:dyDescent="0.2">
      <c r="D781" s="1"/>
    </row>
    <row r="782" spans="4:4" x14ac:dyDescent="0.2">
      <c r="D782" s="1"/>
    </row>
    <row r="783" spans="4:4" x14ac:dyDescent="0.2">
      <c r="D783" s="1"/>
    </row>
    <row r="784" spans="4:4" x14ac:dyDescent="0.2">
      <c r="D784" s="1"/>
    </row>
    <row r="785" spans="4:4" x14ac:dyDescent="0.2">
      <c r="D785" s="1"/>
    </row>
    <row r="786" spans="4:4" x14ac:dyDescent="0.2">
      <c r="D786" s="1"/>
    </row>
    <row r="787" spans="4:4" x14ac:dyDescent="0.2">
      <c r="D787" s="1"/>
    </row>
    <row r="788" spans="4:4" x14ac:dyDescent="0.2">
      <c r="D788" s="1"/>
    </row>
    <row r="789" spans="4:4" x14ac:dyDescent="0.2">
      <c r="D789" s="1"/>
    </row>
    <row r="790" spans="4:4" x14ac:dyDescent="0.2">
      <c r="D790" s="1"/>
    </row>
    <row r="791" spans="4:4" x14ac:dyDescent="0.2">
      <c r="D791" s="1"/>
    </row>
    <row r="792" spans="4:4" x14ac:dyDescent="0.2">
      <c r="D792" s="1"/>
    </row>
    <row r="793" spans="4:4" x14ac:dyDescent="0.2">
      <c r="D793" s="1"/>
    </row>
    <row r="794" spans="4:4" x14ac:dyDescent="0.2">
      <c r="D794" s="1"/>
    </row>
    <row r="795" spans="4:4" x14ac:dyDescent="0.2">
      <c r="D795" s="1"/>
    </row>
    <row r="796" spans="4:4" x14ac:dyDescent="0.2">
      <c r="D796" s="1"/>
    </row>
    <row r="797" spans="4:4" x14ac:dyDescent="0.2">
      <c r="D797" s="1"/>
    </row>
    <row r="798" spans="4:4" x14ac:dyDescent="0.2">
      <c r="D798" s="1"/>
    </row>
    <row r="799" spans="4:4" x14ac:dyDescent="0.2">
      <c r="D799" s="1"/>
    </row>
    <row r="800" spans="4:4" x14ac:dyDescent="0.2">
      <c r="D800" s="1"/>
    </row>
    <row r="801" spans="4:4" x14ac:dyDescent="0.2">
      <c r="D801" s="1"/>
    </row>
    <row r="802" spans="4:4" x14ac:dyDescent="0.2">
      <c r="D802" s="1"/>
    </row>
    <row r="803" spans="4:4" x14ac:dyDescent="0.2">
      <c r="D803" s="1"/>
    </row>
    <row r="804" spans="4:4" x14ac:dyDescent="0.2">
      <c r="D804" s="1"/>
    </row>
    <row r="805" spans="4:4" x14ac:dyDescent="0.2">
      <c r="D805" s="1"/>
    </row>
    <row r="806" spans="4:4" x14ac:dyDescent="0.2">
      <c r="D806" s="1"/>
    </row>
    <row r="807" spans="4:4" x14ac:dyDescent="0.2">
      <c r="D807" s="1"/>
    </row>
    <row r="808" spans="4:4" x14ac:dyDescent="0.2">
      <c r="D808" s="1"/>
    </row>
    <row r="809" spans="4:4" x14ac:dyDescent="0.2">
      <c r="D809" s="1"/>
    </row>
    <row r="810" spans="4:4" x14ac:dyDescent="0.2">
      <c r="D810" s="1"/>
    </row>
    <row r="811" spans="4:4" x14ac:dyDescent="0.2">
      <c r="D811" s="1"/>
    </row>
    <row r="812" spans="4:4" x14ac:dyDescent="0.2">
      <c r="D812" s="1"/>
    </row>
    <row r="813" spans="4:4" x14ac:dyDescent="0.2">
      <c r="D813" s="1"/>
    </row>
    <row r="814" spans="4:4" x14ac:dyDescent="0.2">
      <c r="D814" s="1"/>
    </row>
    <row r="815" spans="4:4" x14ac:dyDescent="0.2">
      <c r="D815" s="1"/>
    </row>
    <row r="816" spans="4:4" x14ac:dyDescent="0.2">
      <c r="D816" s="1"/>
    </row>
    <row r="817" spans="4:4" x14ac:dyDescent="0.2">
      <c r="D817" s="1"/>
    </row>
    <row r="818" spans="4:4" x14ac:dyDescent="0.2">
      <c r="D818" s="1"/>
    </row>
    <row r="819" spans="4:4" x14ac:dyDescent="0.2">
      <c r="D819" s="1"/>
    </row>
    <row r="820" spans="4:4" x14ac:dyDescent="0.2">
      <c r="D820" s="1"/>
    </row>
    <row r="821" spans="4:4" x14ac:dyDescent="0.2">
      <c r="D821" s="1"/>
    </row>
    <row r="822" spans="4:4" x14ac:dyDescent="0.2">
      <c r="D822" s="1"/>
    </row>
    <row r="823" spans="4:4" x14ac:dyDescent="0.2">
      <c r="D823" s="1"/>
    </row>
    <row r="824" spans="4:4" x14ac:dyDescent="0.2">
      <c r="D824" s="1"/>
    </row>
    <row r="825" spans="4:4" x14ac:dyDescent="0.2">
      <c r="D825" s="1"/>
    </row>
    <row r="826" spans="4:4" x14ac:dyDescent="0.2">
      <c r="D826" s="1"/>
    </row>
    <row r="827" spans="4:4" x14ac:dyDescent="0.2">
      <c r="D827" s="1"/>
    </row>
    <row r="828" spans="4:4" x14ac:dyDescent="0.2">
      <c r="D828" s="1"/>
    </row>
    <row r="829" spans="4:4" x14ac:dyDescent="0.2">
      <c r="D829" s="1"/>
    </row>
    <row r="830" spans="4:4" x14ac:dyDescent="0.2">
      <c r="D830" s="1"/>
    </row>
    <row r="831" spans="4:4" x14ac:dyDescent="0.2">
      <c r="D831" s="1"/>
    </row>
    <row r="832" spans="4:4" x14ac:dyDescent="0.2">
      <c r="D832" s="1"/>
    </row>
    <row r="833" spans="4:4" x14ac:dyDescent="0.2">
      <c r="D833" s="1"/>
    </row>
    <row r="834" spans="4:4" x14ac:dyDescent="0.2">
      <c r="D834" s="1"/>
    </row>
    <row r="835" spans="4:4" x14ac:dyDescent="0.2">
      <c r="D835" s="1"/>
    </row>
    <row r="836" spans="4:4" x14ac:dyDescent="0.2">
      <c r="D836" s="1"/>
    </row>
    <row r="837" spans="4:4" x14ac:dyDescent="0.2">
      <c r="D837" s="1"/>
    </row>
    <row r="838" spans="4:4" x14ac:dyDescent="0.2">
      <c r="D838" s="1"/>
    </row>
    <row r="839" spans="4:4" x14ac:dyDescent="0.2">
      <c r="D839" s="1"/>
    </row>
    <row r="840" spans="4:4" x14ac:dyDescent="0.2">
      <c r="D840" s="1"/>
    </row>
    <row r="841" spans="4:4" x14ac:dyDescent="0.2">
      <c r="D841" s="1"/>
    </row>
    <row r="842" spans="4:4" x14ac:dyDescent="0.2">
      <c r="D842" s="1"/>
    </row>
    <row r="843" spans="4:4" x14ac:dyDescent="0.2">
      <c r="D843" s="1"/>
    </row>
    <row r="844" spans="4:4" x14ac:dyDescent="0.2">
      <c r="D844" s="1"/>
    </row>
    <row r="845" spans="4:4" x14ac:dyDescent="0.2">
      <c r="D845" s="1"/>
    </row>
    <row r="846" spans="4:4" x14ac:dyDescent="0.2">
      <c r="D846" s="1"/>
    </row>
    <row r="847" spans="4:4" x14ac:dyDescent="0.2">
      <c r="D847" s="1"/>
    </row>
    <row r="848" spans="4:4" x14ac:dyDescent="0.2">
      <c r="D848" s="1"/>
    </row>
    <row r="849" spans="4:4" x14ac:dyDescent="0.2">
      <c r="D849" s="1"/>
    </row>
    <row r="850" spans="4:4" x14ac:dyDescent="0.2">
      <c r="D850" s="1"/>
    </row>
    <row r="851" spans="4:4" x14ac:dyDescent="0.2">
      <c r="D851" s="1"/>
    </row>
    <row r="852" spans="4:4" x14ac:dyDescent="0.2">
      <c r="D852" s="1"/>
    </row>
    <row r="853" spans="4:4" x14ac:dyDescent="0.2">
      <c r="D853" s="1"/>
    </row>
    <row r="854" spans="4:4" x14ac:dyDescent="0.2">
      <c r="D854" s="1"/>
    </row>
    <row r="855" spans="4:4" x14ac:dyDescent="0.2">
      <c r="D855" s="1"/>
    </row>
    <row r="856" spans="4:4" x14ac:dyDescent="0.2">
      <c r="D856" s="1"/>
    </row>
    <row r="857" spans="4:4" x14ac:dyDescent="0.2">
      <c r="D857" s="1"/>
    </row>
    <row r="858" spans="4:4" x14ac:dyDescent="0.2">
      <c r="D858" s="1"/>
    </row>
    <row r="859" spans="4:4" x14ac:dyDescent="0.2">
      <c r="D859" s="1"/>
    </row>
    <row r="860" spans="4:4" x14ac:dyDescent="0.2">
      <c r="D860" s="1"/>
    </row>
    <row r="861" spans="4:4" x14ac:dyDescent="0.2">
      <c r="D861" s="1"/>
    </row>
    <row r="862" spans="4:4" x14ac:dyDescent="0.2">
      <c r="D862" s="1"/>
    </row>
    <row r="863" spans="4:4" x14ac:dyDescent="0.2">
      <c r="D863" s="1"/>
    </row>
    <row r="864" spans="4:4" x14ac:dyDescent="0.2">
      <c r="D864" s="1"/>
    </row>
    <row r="865" spans="4:4" x14ac:dyDescent="0.2">
      <c r="D865" s="1"/>
    </row>
    <row r="866" spans="4:4" x14ac:dyDescent="0.2">
      <c r="D866" s="1"/>
    </row>
    <row r="867" spans="4:4" x14ac:dyDescent="0.2">
      <c r="D867" s="1"/>
    </row>
    <row r="868" spans="4:4" x14ac:dyDescent="0.2">
      <c r="D868" s="1"/>
    </row>
    <row r="869" spans="4:4" x14ac:dyDescent="0.2">
      <c r="D869" s="1"/>
    </row>
    <row r="870" spans="4:4" x14ac:dyDescent="0.2">
      <c r="D870" s="1"/>
    </row>
    <row r="871" spans="4:4" x14ac:dyDescent="0.2">
      <c r="D871" s="1"/>
    </row>
    <row r="872" spans="4:4" x14ac:dyDescent="0.2">
      <c r="D872" s="1"/>
    </row>
    <row r="873" spans="4:4" x14ac:dyDescent="0.2">
      <c r="D873" s="1"/>
    </row>
    <row r="874" spans="4:4" x14ac:dyDescent="0.2">
      <c r="D874" s="1"/>
    </row>
    <row r="875" spans="4:4" x14ac:dyDescent="0.2">
      <c r="D875" s="1"/>
    </row>
    <row r="876" spans="4:4" x14ac:dyDescent="0.2">
      <c r="D876" s="1"/>
    </row>
    <row r="877" spans="4:4" x14ac:dyDescent="0.2">
      <c r="D877" s="1"/>
    </row>
    <row r="878" spans="4:4" x14ac:dyDescent="0.2">
      <c r="D878" s="1"/>
    </row>
    <row r="879" spans="4:4" x14ac:dyDescent="0.2">
      <c r="D879" s="1"/>
    </row>
    <row r="880" spans="4:4" x14ac:dyDescent="0.2">
      <c r="D880" s="1"/>
    </row>
    <row r="881" spans="4:4" x14ac:dyDescent="0.2">
      <c r="D881" s="1"/>
    </row>
    <row r="882" spans="4:4" x14ac:dyDescent="0.2">
      <c r="D882" s="1"/>
    </row>
    <row r="883" spans="4:4" x14ac:dyDescent="0.2">
      <c r="D883" s="1"/>
    </row>
    <row r="884" spans="4:4" x14ac:dyDescent="0.2">
      <c r="D884" s="1"/>
    </row>
    <row r="885" spans="4:4" x14ac:dyDescent="0.2">
      <c r="D885" s="1"/>
    </row>
    <row r="886" spans="4:4" x14ac:dyDescent="0.2">
      <c r="D886" s="1"/>
    </row>
    <row r="887" spans="4:4" x14ac:dyDescent="0.2">
      <c r="D887" s="1"/>
    </row>
    <row r="888" spans="4:4" x14ac:dyDescent="0.2">
      <c r="D888" s="1"/>
    </row>
    <row r="889" spans="4:4" x14ac:dyDescent="0.2">
      <c r="D889" s="1"/>
    </row>
    <row r="890" spans="4:4" x14ac:dyDescent="0.2">
      <c r="D890" s="1"/>
    </row>
    <row r="891" spans="4:4" x14ac:dyDescent="0.2">
      <c r="D891" s="1"/>
    </row>
    <row r="892" spans="4:4" x14ac:dyDescent="0.2">
      <c r="D892" s="1"/>
    </row>
    <row r="893" spans="4:4" x14ac:dyDescent="0.2">
      <c r="D893" s="1"/>
    </row>
    <row r="894" spans="4:4" x14ac:dyDescent="0.2">
      <c r="D894" s="1"/>
    </row>
    <row r="895" spans="4:4" x14ac:dyDescent="0.2">
      <c r="D895" s="1"/>
    </row>
    <row r="896" spans="4:4" x14ac:dyDescent="0.2">
      <c r="D896" s="1"/>
    </row>
    <row r="897" spans="4:4" x14ac:dyDescent="0.2">
      <c r="D897" s="1"/>
    </row>
    <row r="898" spans="4:4" x14ac:dyDescent="0.2">
      <c r="D898" s="1"/>
    </row>
    <row r="899" spans="4:4" x14ac:dyDescent="0.2">
      <c r="D899" s="1"/>
    </row>
    <row r="900" spans="4:4" x14ac:dyDescent="0.2">
      <c r="D900" s="1"/>
    </row>
    <row r="901" spans="4:4" x14ac:dyDescent="0.2">
      <c r="D901" s="1"/>
    </row>
    <row r="902" spans="4:4" x14ac:dyDescent="0.2">
      <c r="D902" s="1"/>
    </row>
    <row r="903" spans="4:4" x14ac:dyDescent="0.2">
      <c r="D903" s="1"/>
    </row>
    <row r="904" spans="4:4" x14ac:dyDescent="0.2">
      <c r="D904" s="1"/>
    </row>
    <row r="905" spans="4:4" x14ac:dyDescent="0.2">
      <c r="D905" s="1"/>
    </row>
    <row r="906" spans="4:4" x14ac:dyDescent="0.2">
      <c r="D906" s="1"/>
    </row>
    <row r="907" spans="4:4" x14ac:dyDescent="0.2">
      <c r="D907" s="1"/>
    </row>
    <row r="908" spans="4:4" x14ac:dyDescent="0.2">
      <c r="D908" s="1"/>
    </row>
    <row r="909" spans="4:4" x14ac:dyDescent="0.2">
      <c r="D909" s="1"/>
    </row>
    <row r="910" spans="4:4" x14ac:dyDescent="0.2">
      <c r="D910" s="1"/>
    </row>
    <row r="911" spans="4:4" x14ac:dyDescent="0.2">
      <c r="D911" s="1"/>
    </row>
    <row r="912" spans="4:4" x14ac:dyDescent="0.2">
      <c r="D912" s="1"/>
    </row>
    <row r="913" spans="4:4" x14ac:dyDescent="0.2">
      <c r="D913" s="1"/>
    </row>
    <row r="914" spans="4:4" x14ac:dyDescent="0.2">
      <c r="D914" s="1"/>
    </row>
    <row r="915" spans="4:4" x14ac:dyDescent="0.2">
      <c r="D915" s="1"/>
    </row>
    <row r="916" spans="4:4" x14ac:dyDescent="0.2">
      <c r="D916" s="1"/>
    </row>
    <row r="917" spans="4:4" x14ac:dyDescent="0.2">
      <c r="D917" s="1"/>
    </row>
    <row r="918" spans="4:4" x14ac:dyDescent="0.2">
      <c r="D918" s="1"/>
    </row>
    <row r="919" spans="4:4" x14ac:dyDescent="0.2">
      <c r="D919" s="1"/>
    </row>
    <row r="920" spans="4:4" x14ac:dyDescent="0.2">
      <c r="D920" s="1"/>
    </row>
    <row r="921" spans="4:4" x14ac:dyDescent="0.2">
      <c r="D921" s="1"/>
    </row>
    <row r="922" spans="4:4" x14ac:dyDescent="0.2">
      <c r="D922" s="1"/>
    </row>
    <row r="923" spans="4:4" x14ac:dyDescent="0.2">
      <c r="D923" s="1"/>
    </row>
    <row r="924" spans="4:4" x14ac:dyDescent="0.2">
      <c r="D924" s="1"/>
    </row>
    <row r="925" spans="4:4" x14ac:dyDescent="0.2">
      <c r="D925" s="1"/>
    </row>
    <row r="926" spans="4:4" x14ac:dyDescent="0.2">
      <c r="D926" s="1"/>
    </row>
    <row r="927" spans="4:4" x14ac:dyDescent="0.2">
      <c r="D927" s="1"/>
    </row>
    <row r="928" spans="4:4" x14ac:dyDescent="0.2">
      <c r="D928" s="1"/>
    </row>
    <row r="929" spans="4:4" x14ac:dyDescent="0.2">
      <c r="D929" s="1"/>
    </row>
    <row r="930" spans="4:4" x14ac:dyDescent="0.2">
      <c r="D930" s="1"/>
    </row>
    <row r="931" spans="4:4" x14ac:dyDescent="0.2">
      <c r="D931" s="1"/>
    </row>
    <row r="932" spans="4:4" x14ac:dyDescent="0.2">
      <c r="D932" s="1"/>
    </row>
    <row r="933" spans="4:4" x14ac:dyDescent="0.2">
      <c r="D933" s="1"/>
    </row>
    <row r="934" spans="4:4" x14ac:dyDescent="0.2">
      <c r="D934" s="1"/>
    </row>
    <row r="935" spans="4:4" x14ac:dyDescent="0.2">
      <c r="D935" s="1"/>
    </row>
    <row r="936" spans="4:4" x14ac:dyDescent="0.2">
      <c r="D936" s="1"/>
    </row>
    <row r="937" spans="4:4" x14ac:dyDescent="0.2">
      <c r="D937" s="1"/>
    </row>
    <row r="938" spans="4:4" x14ac:dyDescent="0.2">
      <c r="D938" s="1"/>
    </row>
    <row r="939" spans="4:4" x14ac:dyDescent="0.2">
      <c r="D939" s="1"/>
    </row>
    <row r="940" spans="4:4" x14ac:dyDescent="0.2">
      <c r="D940" s="1"/>
    </row>
    <row r="941" spans="4:4" x14ac:dyDescent="0.2">
      <c r="D941" s="1"/>
    </row>
    <row r="942" spans="4:4" x14ac:dyDescent="0.2">
      <c r="D942" s="1"/>
    </row>
    <row r="943" spans="4:4" x14ac:dyDescent="0.2">
      <c r="D943" s="1"/>
    </row>
    <row r="944" spans="4:4" x14ac:dyDescent="0.2">
      <c r="D944" s="1"/>
    </row>
    <row r="945" spans="4:4" x14ac:dyDescent="0.2">
      <c r="D945" s="1"/>
    </row>
    <row r="946" spans="4:4" x14ac:dyDescent="0.2">
      <c r="D946" s="1"/>
    </row>
    <row r="947" spans="4:4" x14ac:dyDescent="0.2">
      <c r="D947" s="1"/>
    </row>
    <row r="948" spans="4:4" x14ac:dyDescent="0.2">
      <c r="D948" s="1"/>
    </row>
    <row r="949" spans="4:4" x14ac:dyDescent="0.2">
      <c r="D949" s="1"/>
    </row>
    <row r="950" spans="4:4" x14ac:dyDescent="0.2">
      <c r="D950" s="1"/>
    </row>
    <row r="951" spans="4:4" x14ac:dyDescent="0.2">
      <c r="D951" s="1"/>
    </row>
    <row r="952" spans="4:4" x14ac:dyDescent="0.2">
      <c r="D952" s="1"/>
    </row>
    <row r="953" spans="4:4" x14ac:dyDescent="0.2">
      <c r="D953" s="1"/>
    </row>
    <row r="954" spans="4:4" x14ac:dyDescent="0.2">
      <c r="D954" s="1"/>
    </row>
    <row r="955" spans="4:4" x14ac:dyDescent="0.2">
      <c r="D955" s="1"/>
    </row>
    <row r="956" spans="4:4" x14ac:dyDescent="0.2">
      <c r="D956" s="1"/>
    </row>
    <row r="957" spans="4:4" x14ac:dyDescent="0.2">
      <c r="D957" s="1"/>
    </row>
    <row r="958" spans="4:4" x14ac:dyDescent="0.2">
      <c r="D958" s="1"/>
    </row>
    <row r="959" spans="4:4" x14ac:dyDescent="0.2">
      <c r="D959" s="1"/>
    </row>
    <row r="960" spans="4:4" x14ac:dyDescent="0.2">
      <c r="D960" s="1"/>
    </row>
    <row r="961" spans="4:4" x14ac:dyDescent="0.2">
      <c r="D961" s="1"/>
    </row>
    <row r="962" spans="4:4" x14ac:dyDescent="0.2">
      <c r="D962" s="1"/>
    </row>
    <row r="963" spans="4:4" x14ac:dyDescent="0.2">
      <c r="D963" s="1"/>
    </row>
    <row r="964" spans="4:4" x14ac:dyDescent="0.2">
      <c r="D964" s="1"/>
    </row>
    <row r="965" spans="4:4" x14ac:dyDescent="0.2">
      <c r="D965" s="1"/>
    </row>
    <row r="966" spans="4:4" x14ac:dyDescent="0.2">
      <c r="D966" s="1"/>
    </row>
    <row r="967" spans="4:4" x14ac:dyDescent="0.2">
      <c r="D967" s="1"/>
    </row>
    <row r="968" spans="4:4" x14ac:dyDescent="0.2">
      <c r="D968" s="1"/>
    </row>
    <row r="969" spans="4:4" x14ac:dyDescent="0.2">
      <c r="D969" s="1"/>
    </row>
    <row r="970" spans="4:4" x14ac:dyDescent="0.2">
      <c r="D970" s="1"/>
    </row>
    <row r="971" spans="4:4" x14ac:dyDescent="0.2">
      <c r="D971" s="1"/>
    </row>
    <row r="972" spans="4:4" x14ac:dyDescent="0.2">
      <c r="D972" s="1"/>
    </row>
    <row r="973" spans="4:4" x14ac:dyDescent="0.2">
      <c r="D973" s="1"/>
    </row>
    <row r="974" spans="4:4" x14ac:dyDescent="0.2">
      <c r="D974" s="1"/>
    </row>
    <row r="975" spans="4:4" x14ac:dyDescent="0.2">
      <c r="D975" s="1"/>
    </row>
    <row r="976" spans="4:4" x14ac:dyDescent="0.2">
      <c r="D976" s="1"/>
    </row>
    <row r="977" spans="4:4" x14ac:dyDescent="0.2">
      <c r="D977" s="1"/>
    </row>
    <row r="978" spans="4:4" x14ac:dyDescent="0.2">
      <c r="D978" s="1"/>
    </row>
    <row r="979" spans="4:4" x14ac:dyDescent="0.2">
      <c r="D979" s="1"/>
    </row>
    <row r="980" spans="4:4" x14ac:dyDescent="0.2">
      <c r="D980" s="1"/>
    </row>
    <row r="981" spans="4:4" x14ac:dyDescent="0.2">
      <c r="D981" s="1"/>
    </row>
    <row r="982" spans="4:4" x14ac:dyDescent="0.2">
      <c r="D982" s="1"/>
    </row>
    <row r="983" spans="4:4" x14ac:dyDescent="0.2">
      <c r="D983" s="1"/>
    </row>
    <row r="984" spans="4:4" x14ac:dyDescent="0.2">
      <c r="D984" s="1"/>
    </row>
    <row r="985" spans="4:4" x14ac:dyDescent="0.2">
      <c r="D985" s="1"/>
    </row>
    <row r="986" spans="4:4" x14ac:dyDescent="0.2">
      <c r="D986" s="1"/>
    </row>
    <row r="987" spans="4:4" x14ac:dyDescent="0.2">
      <c r="D987" s="1"/>
    </row>
    <row r="988" spans="4:4" x14ac:dyDescent="0.2">
      <c r="D988" s="1"/>
    </row>
    <row r="989" spans="4:4" x14ac:dyDescent="0.2">
      <c r="D989" s="1"/>
    </row>
    <row r="990" spans="4:4" x14ac:dyDescent="0.2">
      <c r="D990" s="1"/>
    </row>
    <row r="991" spans="4:4" x14ac:dyDescent="0.2">
      <c r="D991" s="1"/>
    </row>
    <row r="992" spans="4:4" x14ac:dyDescent="0.2">
      <c r="D992" s="1"/>
    </row>
    <row r="993" spans="4:4" x14ac:dyDescent="0.2">
      <c r="D993" s="1"/>
    </row>
    <row r="994" spans="4:4" x14ac:dyDescent="0.2">
      <c r="D994" s="1"/>
    </row>
    <row r="995" spans="4:4" x14ac:dyDescent="0.2">
      <c r="D995" s="1"/>
    </row>
    <row r="996" spans="4:4" x14ac:dyDescent="0.2">
      <c r="D996" s="1"/>
    </row>
    <row r="997" spans="4:4" x14ac:dyDescent="0.2">
      <c r="D997" s="1"/>
    </row>
    <row r="998" spans="4:4" x14ac:dyDescent="0.2">
      <c r="D998" s="1"/>
    </row>
    <row r="999" spans="4:4" x14ac:dyDescent="0.2">
      <c r="D999" s="1"/>
    </row>
    <row r="1000" spans="4:4" x14ac:dyDescent="0.2">
      <c r="D1000" s="1"/>
    </row>
    <row r="1001" spans="4:4" x14ac:dyDescent="0.2">
      <c r="D1001" s="1"/>
    </row>
    <row r="1002" spans="4:4" x14ac:dyDescent="0.2">
      <c r="D1002" s="1"/>
    </row>
    <row r="1003" spans="4:4" x14ac:dyDescent="0.2">
      <c r="D1003" s="1"/>
    </row>
    <row r="1004" spans="4:4" x14ac:dyDescent="0.2">
      <c r="D1004" s="1"/>
    </row>
    <row r="1005" spans="4:4" x14ac:dyDescent="0.2">
      <c r="D1005" s="1"/>
    </row>
    <row r="1006" spans="4:4" x14ac:dyDescent="0.2">
      <c r="D1006" s="1"/>
    </row>
    <row r="1007" spans="4:4" x14ac:dyDescent="0.2">
      <c r="D1007" s="1"/>
    </row>
    <row r="1008" spans="4:4" x14ac:dyDescent="0.2">
      <c r="D1008" s="1"/>
    </row>
    <row r="1009" spans="4:4" x14ac:dyDescent="0.2">
      <c r="D1009" s="1"/>
    </row>
    <row r="1010" spans="4:4" x14ac:dyDescent="0.2">
      <c r="D1010" s="1"/>
    </row>
    <row r="1011" spans="4:4" x14ac:dyDescent="0.2">
      <c r="D1011" s="1"/>
    </row>
    <row r="1012" spans="4:4" x14ac:dyDescent="0.2">
      <c r="D1012" s="1"/>
    </row>
    <row r="1013" spans="4:4" x14ac:dyDescent="0.2">
      <c r="D1013" s="1"/>
    </row>
    <row r="1014" spans="4:4" x14ac:dyDescent="0.2">
      <c r="D1014" s="1"/>
    </row>
    <row r="1015" spans="4:4" x14ac:dyDescent="0.2">
      <c r="D1015" s="1"/>
    </row>
    <row r="1016" spans="4:4" x14ac:dyDescent="0.2">
      <c r="D1016" s="1"/>
    </row>
    <row r="1017" spans="4:4" x14ac:dyDescent="0.2">
      <c r="D1017" s="1"/>
    </row>
    <row r="1018" spans="4:4" x14ac:dyDescent="0.2">
      <c r="D1018" s="1"/>
    </row>
    <row r="1019" spans="4:4" x14ac:dyDescent="0.2">
      <c r="D1019" s="1"/>
    </row>
    <row r="1020" spans="4:4" x14ac:dyDescent="0.2">
      <c r="D1020" s="1"/>
    </row>
    <row r="1021" spans="4:4" x14ac:dyDescent="0.2">
      <c r="D1021" s="1"/>
    </row>
    <row r="1022" spans="4:4" x14ac:dyDescent="0.2">
      <c r="D1022" s="1"/>
    </row>
    <row r="1023" spans="4:4" x14ac:dyDescent="0.2">
      <c r="D1023" s="1"/>
    </row>
    <row r="1024" spans="4:4" x14ac:dyDescent="0.2">
      <c r="D1024" s="1"/>
    </row>
    <row r="1025" spans="4:4" x14ac:dyDescent="0.2">
      <c r="D1025" s="1"/>
    </row>
    <row r="1026" spans="4:4" x14ac:dyDescent="0.2">
      <c r="D1026" s="1"/>
    </row>
    <row r="1027" spans="4:4" x14ac:dyDescent="0.2">
      <c r="D1027" s="1"/>
    </row>
    <row r="1028" spans="4:4" x14ac:dyDescent="0.2">
      <c r="D1028" s="1"/>
    </row>
    <row r="1029" spans="4:4" x14ac:dyDescent="0.2">
      <c r="D1029" s="1"/>
    </row>
    <row r="1030" spans="4:4" x14ac:dyDescent="0.2">
      <c r="D1030" s="1"/>
    </row>
    <row r="1031" spans="4:4" x14ac:dyDescent="0.2">
      <c r="D1031" s="1"/>
    </row>
    <row r="1032" spans="4:4" x14ac:dyDescent="0.2">
      <c r="D1032" s="1"/>
    </row>
    <row r="1033" spans="4:4" x14ac:dyDescent="0.2">
      <c r="D1033" s="1"/>
    </row>
    <row r="1034" spans="4:4" x14ac:dyDescent="0.2">
      <c r="D1034" s="1"/>
    </row>
    <row r="1035" spans="4:4" x14ac:dyDescent="0.2">
      <c r="D1035" s="1"/>
    </row>
    <row r="1036" spans="4:4" x14ac:dyDescent="0.2">
      <c r="D1036" s="1"/>
    </row>
    <row r="1037" spans="4:4" x14ac:dyDescent="0.2">
      <c r="D1037" s="1"/>
    </row>
    <row r="1038" spans="4:4" x14ac:dyDescent="0.2">
      <c r="D1038" s="1"/>
    </row>
    <row r="1039" spans="4:4" x14ac:dyDescent="0.2">
      <c r="D1039" s="1"/>
    </row>
    <row r="1040" spans="4:4" x14ac:dyDescent="0.2">
      <c r="D1040" s="1"/>
    </row>
    <row r="1041" spans="4:4" x14ac:dyDescent="0.2">
      <c r="D1041" s="1"/>
    </row>
    <row r="1042" spans="4:4" x14ac:dyDescent="0.2">
      <c r="D1042" s="1"/>
    </row>
    <row r="1043" spans="4:4" x14ac:dyDescent="0.2">
      <c r="D1043" s="1"/>
    </row>
    <row r="1044" spans="4:4" x14ac:dyDescent="0.2">
      <c r="D1044" s="1"/>
    </row>
    <row r="1045" spans="4:4" x14ac:dyDescent="0.2">
      <c r="D1045" s="1"/>
    </row>
    <row r="1046" spans="4:4" x14ac:dyDescent="0.2">
      <c r="D1046" s="1"/>
    </row>
    <row r="1047" spans="4:4" x14ac:dyDescent="0.2">
      <c r="D1047" s="1"/>
    </row>
    <row r="1048" spans="4:4" x14ac:dyDescent="0.2">
      <c r="D1048" s="1"/>
    </row>
    <row r="1049" spans="4:4" x14ac:dyDescent="0.2">
      <c r="D1049" s="1"/>
    </row>
    <row r="1050" spans="4:4" x14ac:dyDescent="0.2">
      <c r="D1050" s="1"/>
    </row>
    <row r="1051" spans="4:4" x14ac:dyDescent="0.2">
      <c r="D1051" s="1"/>
    </row>
    <row r="1052" spans="4:4" x14ac:dyDescent="0.2">
      <c r="D1052" s="1"/>
    </row>
    <row r="1053" spans="4:4" x14ac:dyDescent="0.2">
      <c r="D1053" s="1"/>
    </row>
    <row r="1054" spans="4:4" x14ac:dyDescent="0.2">
      <c r="D1054" s="1"/>
    </row>
    <row r="1055" spans="4:4" x14ac:dyDescent="0.2">
      <c r="D1055" s="1"/>
    </row>
    <row r="1056" spans="4:4" x14ac:dyDescent="0.2">
      <c r="D1056" s="1"/>
    </row>
    <row r="1057" spans="4:4" x14ac:dyDescent="0.2">
      <c r="D1057" s="1"/>
    </row>
    <row r="1058" spans="4:4" x14ac:dyDescent="0.2">
      <c r="D1058" s="1"/>
    </row>
    <row r="1059" spans="4:4" x14ac:dyDescent="0.2">
      <c r="D1059" s="1"/>
    </row>
    <row r="1060" spans="4:4" x14ac:dyDescent="0.2">
      <c r="D1060" s="1"/>
    </row>
    <row r="1061" spans="4:4" x14ac:dyDescent="0.2">
      <c r="D1061" s="1"/>
    </row>
    <row r="1062" spans="4:4" x14ac:dyDescent="0.2">
      <c r="D1062" s="1"/>
    </row>
    <row r="1063" spans="4:4" x14ac:dyDescent="0.2">
      <c r="D1063" s="1"/>
    </row>
    <row r="1064" spans="4:4" x14ac:dyDescent="0.2">
      <c r="D1064" s="1"/>
    </row>
    <row r="1065" spans="4:4" x14ac:dyDescent="0.2">
      <c r="D1065" s="1"/>
    </row>
    <row r="1066" spans="4:4" x14ac:dyDescent="0.2">
      <c r="D1066" s="1"/>
    </row>
    <row r="1067" spans="4:4" x14ac:dyDescent="0.2">
      <c r="D1067" s="1"/>
    </row>
    <row r="1068" spans="4:4" x14ac:dyDescent="0.2">
      <c r="D1068" s="1"/>
    </row>
    <row r="1069" spans="4:4" x14ac:dyDescent="0.2">
      <c r="D1069" s="1"/>
    </row>
    <row r="1070" spans="4:4" x14ac:dyDescent="0.2">
      <c r="D1070" s="1"/>
    </row>
    <row r="1071" spans="4:4" x14ac:dyDescent="0.2">
      <c r="D1071" s="1"/>
    </row>
    <row r="1072" spans="4:4" x14ac:dyDescent="0.2">
      <c r="D1072" s="1"/>
    </row>
    <row r="1073" spans="4:4" x14ac:dyDescent="0.2">
      <c r="D1073" s="1"/>
    </row>
    <row r="1074" spans="4:4" x14ac:dyDescent="0.2">
      <c r="D1074" s="1"/>
    </row>
    <row r="1075" spans="4:4" x14ac:dyDescent="0.2">
      <c r="D1075" s="1"/>
    </row>
    <row r="1076" spans="4:4" x14ac:dyDescent="0.2">
      <c r="D1076" s="1"/>
    </row>
    <row r="1077" spans="4:4" x14ac:dyDescent="0.2">
      <c r="D1077" s="1"/>
    </row>
    <row r="1078" spans="4:4" x14ac:dyDescent="0.2">
      <c r="D1078" s="1"/>
    </row>
    <row r="1079" spans="4:4" x14ac:dyDescent="0.2">
      <c r="D1079" s="1"/>
    </row>
    <row r="1080" spans="4:4" x14ac:dyDescent="0.2">
      <c r="D1080" s="1"/>
    </row>
    <row r="1081" spans="4:4" x14ac:dyDescent="0.2">
      <c r="D1081" s="1"/>
    </row>
    <row r="1082" spans="4:4" x14ac:dyDescent="0.2">
      <c r="D1082" s="1"/>
    </row>
    <row r="1083" spans="4:4" x14ac:dyDescent="0.2">
      <c r="D1083" s="1"/>
    </row>
    <row r="1084" spans="4:4" x14ac:dyDescent="0.2">
      <c r="D1084" s="1"/>
    </row>
    <row r="1085" spans="4:4" x14ac:dyDescent="0.2">
      <c r="D1085" s="1"/>
    </row>
    <row r="1086" spans="4:4" x14ac:dyDescent="0.2">
      <c r="D1086" s="1"/>
    </row>
    <row r="1087" spans="4:4" x14ac:dyDescent="0.2">
      <c r="D1087" s="1"/>
    </row>
    <row r="1088" spans="4:4" x14ac:dyDescent="0.2">
      <c r="D1088" s="1"/>
    </row>
    <row r="1089" spans="4:4" x14ac:dyDescent="0.2">
      <c r="D1089" s="1"/>
    </row>
    <row r="1090" spans="4:4" x14ac:dyDescent="0.2">
      <c r="D1090" s="1"/>
    </row>
    <row r="1091" spans="4:4" x14ac:dyDescent="0.2">
      <c r="D1091" s="1"/>
    </row>
    <row r="1092" spans="4:4" x14ac:dyDescent="0.2">
      <c r="D1092" s="1"/>
    </row>
    <row r="1093" spans="4:4" x14ac:dyDescent="0.2">
      <c r="D1093" s="1"/>
    </row>
    <row r="1094" spans="4:4" x14ac:dyDescent="0.2">
      <c r="D1094" s="1"/>
    </row>
    <row r="1095" spans="4:4" x14ac:dyDescent="0.2">
      <c r="D1095" s="1"/>
    </row>
    <row r="1096" spans="4:4" x14ac:dyDescent="0.2">
      <c r="D1096" s="1"/>
    </row>
    <row r="1097" spans="4:4" x14ac:dyDescent="0.2">
      <c r="D1097" s="1"/>
    </row>
    <row r="1098" spans="4:4" x14ac:dyDescent="0.2">
      <c r="D1098" s="1"/>
    </row>
    <row r="1099" spans="4:4" x14ac:dyDescent="0.2">
      <c r="D1099" s="1"/>
    </row>
    <row r="1100" spans="4:4" x14ac:dyDescent="0.2">
      <c r="D1100" s="1"/>
    </row>
    <row r="1101" spans="4:4" x14ac:dyDescent="0.2">
      <c r="D1101" s="1"/>
    </row>
    <row r="1102" spans="4:4" x14ac:dyDescent="0.2">
      <c r="D1102" s="1"/>
    </row>
    <row r="1103" spans="4:4" x14ac:dyDescent="0.2">
      <c r="D1103" s="1"/>
    </row>
    <row r="1104" spans="4:4" x14ac:dyDescent="0.2">
      <c r="D1104" s="1"/>
    </row>
    <row r="1105" spans="4:4" x14ac:dyDescent="0.2">
      <c r="D1105" s="1"/>
    </row>
    <row r="1106" spans="4:4" x14ac:dyDescent="0.2">
      <c r="D1106" s="1"/>
    </row>
    <row r="1107" spans="4:4" x14ac:dyDescent="0.2">
      <c r="D1107" s="1"/>
    </row>
    <row r="1108" spans="4:4" x14ac:dyDescent="0.2">
      <c r="D1108" s="1"/>
    </row>
    <row r="1109" spans="4:4" x14ac:dyDescent="0.2">
      <c r="D1109" s="1"/>
    </row>
    <row r="1110" spans="4:4" x14ac:dyDescent="0.2">
      <c r="D1110" s="1"/>
    </row>
    <row r="1111" spans="4:4" x14ac:dyDescent="0.2">
      <c r="D1111" s="1"/>
    </row>
    <row r="1112" spans="4:4" x14ac:dyDescent="0.2">
      <c r="D1112" s="1"/>
    </row>
    <row r="1113" spans="4:4" x14ac:dyDescent="0.2">
      <c r="D1113" s="1"/>
    </row>
    <row r="1114" spans="4:4" x14ac:dyDescent="0.2">
      <c r="D1114" s="1"/>
    </row>
    <row r="1115" spans="4:4" x14ac:dyDescent="0.2">
      <c r="D1115" s="1"/>
    </row>
    <row r="1116" spans="4:4" x14ac:dyDescent="0.2">
      <c r="D1116" s="1"/>
    </row>
    <row r="1117" spans="4:4" x14ac:dyDescent="0.2">
      <c r="D1117" s="1"/>
    </row>
    <row r="1118" spans="4:4" x14ac:dyDescent="0.2">
      <c r="D1118" s="1"/>
    </row>
    <row r="1119" spans="4:4" x14ac:dyDescent="0.2">
      <c r="D1119" s="1"/>
    </row>
    <row r="1120" spans="4:4" x14ac:dyDescent="0.2">
      <c r="D1120" s="1"/>
    </row>
    <row r="1121" spans="4:4" x14ac:dyDescent="0.2">
      <c r="D1121" s="1"/>
    </row>
    <row r="1122" spans="4:4" x14ac:dyDescent="0.2">
      <c r="D1122" s="1"/>
    </row>
    <row r="1123" spans="4:4" x14ac:dyDescent="0.2">
      <c r="D1123" s="1"/>
    </row>
    <row r="1124" spans="4:4" x14ac:dyDescent="0.2">
      <c r="D1124" s="1"/>
    </row>
    <row r="1125" spans="4:4" x14ac:dyDescent="0.2">
      <c r="D1125" s="1"/>
    </row>
    <row r="1126" spans="4:4" x14ac:dyDescent="0.2">
      <c r="D1126" s="1"/>
    </row>
    <row r="1127" spans="4:4" x14ac:dyDescent="0.2">
      <c r="D1127" s="1"/>
    </row>
    <row r="1128" spans="4:4" x14ac:dyDescent="0.2">
      <c r="D1128" s="1"/>
    </row>
    <row r="1129" spans="4:4" x14ac:dyDescent="0.2">
      <c r="D1129" s="1"/>
    </row>
    <row r="1130" spans="4:4" x14ac:dyDescent="0.2">
      <c r="D1130" s="1"/>
    </row>
    <row r="1131" spans="4:4" x14ac:dyDescent="0.2">
      <c r="D1131" s="1"/>
    </row>
    <row r="1132" spans="4:4" x14ac:dyDescent="0.2">
      <c r="D1132" s="1"/>
    </row>
    <row r="1133" spans="4:4" x14ac:dyDescent="0.2">
      <c r="D1133" s="1"/>
    </row>
    <row r="1134" spans="4:4" x14ac:dyDescent="0.2">
      <c r="D1134" s="1"/>
    </row>
    <row r="1135" spans="4:4" x14ac:dyDescent="0.2">
      <c r="D1135" s="1"/>
    </row>
    <row r="1136" spans="4:4" x14ac:dyDescent="0.2">
      <c r="D1136" s="1"/>
    </row>
    <row r="1137" spans="4:4" x14ac:dyDescent="0.2">
      <c r="D1137" s="1"/>
    </row>
    <row r="1138" spans="4:4" x14ac:dyDescent="0.2">
      <c r="D1138" s="1"/>
    </row>
    <row r="1139" spans="4:4" x14ac:dyDescent="0.2">
      <c r="D1139" s="1"/>
    </row>
    <row r="1140" spans="4:4" x14ac:dyDescent="0.2">
      <c r="D1140" s="1"/>
    </row>
    <row r="1141" spans="4:4" x14ac:dyDescent="0.2">
      <c r="D1141" s="1"/>
    </row>
    <row r="1142" spans="4:4" x14ac:dyDescent="0.2">
      <c r="D1142" s="1"/>
    </row>
    <row r="1143" spans="4:4" x14ac:dyDescent="0.2">
      <c r="D1143" s="1"/>
    </row>
    <row r="1144" spans="4:4" x14ac:dyDescent="0.2">
      <c r="D1144" s="1"/>
    </row>
    <row r="1145" spans="4:4" x14ac:dyDescent="0.2">
      <c r="D1145" s="1"/>
    </row>
    <row r="1146" spans="4:4" x14ac:dyDescent="0.2">
      <c r="D1146" s="1"/>
    </row>
    <row r="1147" spans="4:4" x14ac:dyDescent="0.2">
      <c r="D1147" s="1"/>
    </row>
    <row r="1148" spans="4:4" x14ac:dyDescent="0.2">
      <c r="D1148" s="1"/>
    </row>
    <row r="1149" spans="4:4" x14ac:dyDescent="0.2">
      <c r="D1149" s="1"/>
    </row>
    <row r="1150" spans="4:4" x14ac:dyDescent="0.2">
      <c r="D1150" s="1"/>
    </row>
    <row r="1151" spans="4:4" x14ac:dyDescent="0.2">
      <c r="D1151" s="1"/>
    </row>
    <row r="1152" spans="4:4" x14ac:dyDescent="0.2">
      <c r="D1152" s="1"/>
    </row>
    <row r="1153" spans="4:4" x14ac:dyDescent="0.2">
      <c r="D1153" s="1"/>
    </row>
    <row r="1154" spans="4:4" x14ac:dyDescent="0.2">
      <c r="D1154" s="1"/>
    </row>
    <row r="1155" spans="4:4" x14ac:dyDescent="0.2">
      <c r="D1155" s="1"/>
    </row>
    <row r="1156" spans="4:4" x14ac:dyDescent="0.2">
      <c r="D1156" s="1"/>
    </row>
    <row r="1157" spans="4:4" x14ac:dyDescent="0.2">
      <c r="D1157" s="1"/>
    </row>
    <row r="1158" spans="4:4" x14ac:dyDescent="0.2">
      <c r="D1158" s="1"/>
    </row>
    <row r="1159" spans="4:4" x14ac:dyDescent="0.2">
      <c r="D1159" s="1"/>
    </row>
    <row r="1160" spans="4:4" x14ac:dyDescent="0.2">
      <c r="D1160" s="1"/>
    </row>
    <row r="1161" spans="4:4" x14ac:dyDescent="0.2">
      <c r="D1161" s="1"/>
    </row>
    <row r="1162" spans="4:4" x14ac:dyDescent="0.2">
      <c r="D1162" s="1"/>
    </row>
    <row r="1163" spans="4:4" x14ac:dyDescent="0.2">
      <c r="D1163" s="1"/>
    </row>
    <row r="1164" spans="4:4" x14ac:dyDescent="0.2">
      <c r="D1164" s="1"/>
    </row>
    <row r="1165" spans="4:4" x14ac:dyDescent="0.2">
      <c r="D1165" s="1"/>
    </row>
    <row r="1166" spans="4:4" x14ac:dyDescent="0.2">
      <c r="D1166" s="1"/>
    </row>
    <row r="1167" spans="4:4" x14ac:dyDescent="0.2">
      <c r="D1167" s="1"/>
    </row>
    <row r="1168" spans="4:4" x14ac:dyDescent="0.2">
      <c r="D1168" s="1"/>
    </row>
    <row r="1169" spans="4:4" x14ac:dyDescent="0.2">
      <c r="D1169" s="1"/>
    </row>
    <row r="1170" spans="4:4" x14ac:dyDescent="0.2">
      <c r="D1170" s="1"/>
    </row>
    <row r="1171" spans="4:4" x14ac:dyDescent="0.2">
      <c r="D1171" s="1"/>
    </row>
    <row r="1172" spans="4:4" x14ac:dyDescent="0.2">
      <c r="D1172" s="1"/>
    </row>
    <row r="1173" spans="4:4" x14ac:dyDescent="0.2">
      <c r="D1173" s="1"/>
    </row>
    <row r="1174" spans="4:4" x14ac:dyDescent="0.2">
      <c r="D1174" s="1"/>
    </row>
    <row r="1175" spans="4:4" x14ac:dyDescent="0.2">
      <c r="D1175" s="1"/>
    </row>
    <row r="1176" spans="4:4" x14ac:dyDescent="0.2">
      <c r="D1176" s="1"/>
    </row>
    <row r="1177" spans="4:4" x14ac:dyDescent="0.2">
      <c r="D1177" s="1"/>
    </row>
    <row r="1178" spans="4:4" x14ac:dyDescent="0.2">
      <c r="D1178" s="1"/>
    </row>
    <row r="1179" spans="4:4" x14ac:dyDescent="0.2">
      <c r="D1179" s="1"/>
    </row>
    <row r="1180" spans="4:4" x14ac:dyDescent="0.2">
      <c r="D1180" s="1"/>
    </row>
    <row r="1181" spans="4:4" x14ac:dyDescent="0.2">
      <c r="D1181" s="1"/>
    </row>
    <row r="1182" spans="4:4" x14ac:dyDescent="0.2">
      <c r="D1182" s="1"/>
    </row>
    <row r="1183" spans="4:4" x14ac:dyDescent="0.2">
      <c r="D1183" s="1"/>
    </row>
    <row r="1184" spans="4:4" x14ac:dyDescent="0.2">
      <c r="D1184" s="1"/>
    </row>
    <row r="1185" spans="4:4" x14ac:dyDescent="0.2">
      <c r="D1185" s="1"/>
    </row>
    <row r="1186" spans="4:4" x14ac:dyDescent="0.2">
      <c r="D1186" s="1"/>
    </row>
    <row r="1187" spans="4:4" x14ac:dyDescent="0.2">
      <c r="D1187" s="1"/>
    </row>
    <row r="1188" spans="4:4" x14ac:dyDescent="0.2">
      <c r="D1188" s="1"/>
    </row>
    <row r="1189" spans="4:4" x14ac:dyDescent="0.2">
      <c r="D1189" s="1"/>
    </row>
    <row r="1190" spans="4:4" x14ac:dyDescent="0.2">
      <c r="D1190" s="1"/>
    </row>
    <row r="1191" spans="4:4" x14ac:dyDescent="0.2">
      <c r="D1191" s="1"/>
    </row>
    <row r="1192" spans="4:4" x14ac:dyDescent="0.2">
      <c r="D1192" s="1"/>
    </row>
    <row r="1193" spans="4:4" x14ac:dyDescent="0.2">
      <c r="D1193" s="1"/>
    </row>
    <row r="1194" spans="4:4" x14ac:dyDescent="0.2">
      <c r="D1194" s="1"/>
    </row>
    <row r="1195" spans="4:4" x14ac:dyDescent="0.2">
      <c r="D1195" s="1"/>
    </row>
    <row r="1196" spans="4:4" x14ac:dyDescent="0.2">
      <c r="D1196" s="1"/>
    </row>
    <row r="1197" spans="4:4" x14ac:dyDescent="0.2">
      <c r="D1197" s="1"/>
    </row>
    <row r="1198" spans="4:4" x14ac:dyDescent="0.2">
      <c r="D1198" s="1"/>
    </row>
    <row r="1199" spans="4:4" x14ac:dyDescent="0.2">
      <c r="D1199" s="1"/>
    </row>
    <row r="1200" spans="4:4" x14ac:dyDescent="0.2">
      <c r="D1200" s="1"/>
    </row>
    <row r="1201" spans="4:4" x14ac:dyDescent="0.2">
      <c r="D1201" s="1"/>
    </row>
    <row r="1202" spans="4:4" x14ac:dyDescent="0.2">
      <c r="D1202" s="1"/>
    </row>
    <row r="1203" spans="4:4" x14ac:dyDescent="0.2">
      <c r="D1203" s="1"/>
    </row>
    <row r="1204" spans="4:4" x14ac:dyDescent="0.2">
      <c r="D1204" s="1"/>
    </row>
    <row r="1205" spans="4:4" x14ac:dyDescent="0.2">
      <c r="D1205" s="1"/>
    </row>
    <row r="1206" spans="4:4" x14ac:dyDescent="0.2">
      <c r="D1206" s="1"/>
    </row>
    <row r="1207" spans="4:4" x14ac:dyDescent="0.2">
      <c r="D1207" s="1"/>
    </row>
    <row r="1208" spans="4:4" x14ac:dyDescent="0.2">
      <c r="D1208" s="1"/>
    </row>
    <row r="1209" spans="4:4" x14ac:dyDescent="0.2">
      <c r="D1209" s="1"/>
    </row>
    <row r="1210" spans="4:4" x14ac:dyDescent="0.2">
      <c r="D1210" s="1"/>
    </row>
    <row r="1211" spans="4:4" x14ac:dyDescent="0.2">
      <c r="D1211" s="1"/>
    </row>
    <row r="1212" spans="4:4" x14ac:dyDescent="0.2">
      <c r="D1212" s="1"/>
    </row>
    <row r="1213" spans="4:4" x14ac:dyDescent="0.2">
      <c r="D1213" s="1"/>
    </row>
    <row r="1214" spans="4:4" x14ac:dyDescent="0.2">
      <c r="D1214" s="1"/>
    </row>
    <row r="1215" spans="4:4" x14ac:dyDescent="0.2">
      <c r="D1215" s="1"/>
    </row>
    <row r="1216" spans="4:4" x14ac:dyDescent="0.2">
      <c r="D1216" s="1"/>
    </row>
    <row r="1217" spans="4:4" x14ac:dyDescent="0.2">
      <c r="D1217" s="1"/>
    </row>
    <row r="1218" spans="4:4" x14ac:dyDescent="0.2">
      <c r="D1218" s="1"/>
    </row>
    <row r="1219" spans="4:4" x14ac:dyDescent="0.2">
      <c r="D1219" s="1"/>
    </row>
    <row r="1220" spans="4:4" x14ac:dyDescent="0.2">
      <c r="D1220" s="1"/>
    </row>
    <row r="1221" spans="4:4" x14ac:dyDescent="0.2">
      <c r="D1221" s="1"/>
    </row>
    <row r="1222" spans="4:4" x14ac:dyDescent="0.2">
      <c r="D1222" s="1"/>
    </row>
    <row r="1223" spans="4:4" x14ac:dyDescent="0.2">
      <c r="D1223" s="1"/>
    </row>
    <row r="1224" spans="4:4" x14ac:dyDescent="0.2">
      <c r="D1224" s="1"/>
    </row>
    <row r="1225" spans="4:4" x14ac:dyDescent="0.2">
      <c r="D1225" s="1"/>
    </row>
    <row r="1226" spans="4:4" x14ac:dyDescent="0.2">
      <c r="D1226" s="1"/>
    </row>
    <row r="1227" spans="4:4" x14ac:dyDescent="0.2">
      <c r="D1227" s="1"/>
    </row>
    <row r="1228" spans="4:4" x14ac:dyDescent="0.2">
      <c r="D1228" s="1"/>
    </row>
    <row r="1229" spans="4:4" x14ac:dyDescent="0.2">
      <c r="D1229" s="1"/>
    </row>
    <row r="1230" spans="4:4" x14ac:dyDescent="0.2">
      <c r="D1230" s="1"/>
    </row>
    <row r="1231" spans="4:4" x14ac:dyDescent="0.2">
      <c r="D1231" s="1"/>
    </row>
    <row r="1232" spans="4:4" x14ac:dyDescent="0.2">
      <c r="D1232" s="1"/>
    </row>
    <row r="1233" spans="4:4" x14ac:dyDescent="0.2">
      <c r="D1233" s="1"/>
    </row>
    <row r="1234" spans="4:4" x14ac:dyDescent="0.2">
      <c r="D1234" s="1"/>
    </row>
    <row r="1235" spans="4:4" x14ac:dyDescent="0.2">
      <c r="D1235" s="1"/>
    </row>
    <row r="1236" spans="4:4" x14ac:dyDescent="0.2">
      <c r="D1236" s="1"/>
    </row>
    <row r="1237" spans="4:4" x14ac:dyDescent="0.2">
      <c r="D1237" s="1"/>
    </row>
    <row r="1238" spans="4:4" x14ac:dyDescent="0.2">
      <c r="D1238" s="1"/>
    </row>
    <row r="1239" spans="4:4" x14ac:dyDescent="0.2">
      <c r="D1239" s="1"/>
    </row>
    <row r="1240" spans="4:4" x14ac:dyDescent="0.2">
      <c r="D1240" s="1"/>
    </row>
    <row r="1241" spans="4:4" x14ac:dyDescent="0.2">
      <c r="D1241" s="1"/>
    </row>
    <row r="1242" spans="4:4" x14ac:dyDescent="0.2">
      <c r="D1242" s="1"/>
    </row>
    <row r="1243" spans="4:4" x14ac:dyDescent="0.2">
      <c r="D1243" s="1"/>
    </row>
    <row r="1244" spans="4:4" x14ac:dyDescent="0.2">
      <c r="D1244" s="1"/>
    </row>
    <row r="1245" spans="4:4" x14ac:dyDescent="0.2">
      <c r="D1245" s="1"/>
    </row>
    <row r="1246" spans="4:4" x14ac:dyDescent="0.2">
      <c r="D1246" s="1"/>
    </row>
    <row r="1247" spans="4:4" x14ac:dyDescent="0.2">
      <c r="D1247" s="1"/>
    </row>
    <row r="1248" spans="4:4" x14ac:dyDescent="0.2">
      <c r="D1248" s="1"/>
    </row>
    <row r="1249" spans="4:4" x14ac:dyDescent="0.2">
      <c r="D1249" s="1"/>
    </row>
    <row r="1250" spans="4:4" x14ac:dyDescent="0.2">
      <c r="D1250" s="1"/>
    </row>
    <row r="1251" spans="4:4" x14ac:dyDescent="0.2">
      <c r="D1251" s="1"/>
    </row>
    <row r="1252" spans="4:4" x14ac:dyDescent="0.2">
      <c r="D1252" s="1"/>
    </row>
    <row r="1253" spans="4:4" x14ac:dyDescent="0.2">
      <c r="D1253" s="1"/>
    </row>
    <row r="1254" spans="4:4" x14ac:dyDescent="0.2">
      <c r="D1254" s="1"/>
    </row>
    <row r="1255" spans="4:4" x14ac:dyDescent="0.2">
      <c r="D1255" s="1"/>
    </row>
    <row r="1256" spans="4:4" x14ac:dyDescent="0.2">
      <c r="D1256" s="1"/>
    </row>
    <row r="1257" spans="4:4" x14ac:dyDescent="0.2">
      <c r="D1257" s="1"/>
    </row>
    <row r="1258" spans="4:4" x14ac:dyDescent="0.2">
      <c r="D1258" s="1"/>
    </row>
    <row r="1259" spans="4:4" x14ac:dyDescent="0.2">
      <c r="D1259" s="1"/>
    </row>
    <row r="1260" spans="4:4" x14ac:dyDescent="0.2">
      <c r="D1260" s="1"/>
    </row>
    <row r="1261" spans="4:4" x14ac:dyDescent="0.2">
      <c r="D1261" s="1"/>
    </row>
    <row r="1262" spans="4:4" x14ac:dyDescent="0.2">
      <c r="D1262" s="1"/>
    </row>
    <row r="1263" spans="4:4" x14ac:dyDescent="0.2">
      <c r="D1263" s="1"/>
    </row>
    <row r="1264" spans="4:4" x14ac:dyDescent="0.2">
      <c r="D1264" s="1"/>
    </row>
    <row r="1265" spans="4:4" x14ac:dyDescent="0.2">
      <c r="D1265" s="1"/>
    </row>
    <row r="1266" spans="4:4" x14ac:dyDescent="0.2">
      <c r="D1266" s="1"/>
    </row>
    <row r="1267" spans="4:4" x14ac:dyDescent="0.2">
      <c r="D1267" s="1"/>
    </row>
    <row r="1268" spans="4:4" x14ac:dyDescent="0.2">
      <c r="D1268" s="1"/>
    </row>
    <row r="1269" spans="4:4" x14ac:dyDescent="0.2">
      <c r="D1269" s="1"/>
    </row>
    <row r="1270" spans="4:4" x14ac:dyDescent="0.2">
      <c r="D1270" s="1"/>
    </row>
    <row r="1271" spans="4:4" x14ac:dyDescent="0.2">
      <c r="D1271" s="1"/>
    </row>
    <row r="1272" spans="4:4" x14ac:dyDescent="0.2">
      <c r="D1272" s="1"/>
    </row>
    <row r="1273" spans="4:4" x14ac:dyDescent="0.2">
      <c r="D1273" s="1"/>
    </row>
    <row r="1274" spans="4:4" x14ac:dyDescent="0.2">
      <c r="D1274" s="1"/>
    </row>
    <row r="1275" spans="4:4" x14ac:dyDescent="0.2">
      <c r="D1275" s="1"/>
    </row>
    <row r="1276" spans="4:4" x14ac:dyDescent="0.2">
      <c r="D1276" s="1"/>
    </row>
    <row r="1277" spans="4:4" x14ac:dyDescent="0.2">
      <c r="D1277" s="1"/>
    </row>
    <row r="1278" spans="4:4" x14ac:dyDescent="0.2">
      <c r="D1278" s="1"/>
    </row>
    <row r="1279" spans="4:4" x14ac:dyDescent="0.2">
      <c r="D1279" s="1"/>
    </row>
    <row r="1280" spans="4:4" x14ac:dyDescent="0.2">
      <c r="D1280" s="1"/>
    </row>
    <row r="1281" spans="4:4" x14ac:dyDescent="0.2">
      <c r="D1281" s="1"/>
    </row>
    <row r="1282" spans="4:4" x14ac:dyDescent="0.2">
      <c r="D1282" s="1"/>
    </row>
    <row r="1283" spans="4:4" x14ac:dyDescent="0.2">
      <c r="D1283" s="1"/>
    </row>
    <row r="1284" spans="4:4" x14ac:dyDescent="0.2">
      <c r="D1284" s="1"/>
    </row>
    <row r="1285" spans="4:4" x14ac:dyDescent="0.2">
      <c r="D1285" s="1"/>
    </row>
    <row r="1286" spans="4:4" x14ac:dyDescent="0.2">
      <c r="D1286" s="1"/>
    </row>
    <row r="1287" spans="4:4" x14ac:dyDescent="0.2">
      <c r="D1287" s="1"/>
    </row>
    <row r="1288" spans="4:4" x14ac:dyDescent="0.2">
      <c r="D1288" s="1"/>
    </row>
    <row r="1289" spans="4:4" x14ac:dyDescent="0.2">
      <c r="D1289" s="1"/>
    </row>
    <row r="1290" spans="4:4" x14ac:dyDescent="0.2">
      <c r="D1290" s="1"/>
    </row>
    <row r="1291" spans="4:4" x14ac:dyDescent="0.2">
      <c r="D1291" s="1"/>
    </row>
    <row r="1292" spans="4:4" x14ac:dyDescent="0.2">
      <c r="D1292" s="1"/>
    </row>
    <row r="1293" spans="4:4" x14ac:dyDescent="0.2">
      <c r="D1293" s="1"/>
    </row>
    <row r="1294" spans="4:4" x14ac:dyDescent="0.2">
      <c r="D1294" s="1"/>
    </row>
    <row r="1295" spans="4:4" x14ac:dyDescent="0.2">
      <c r="D1295" s="1"/>
    </row>
    <row r="1296" spans="4:4" x14ac:dyDescent="0.2">
      <c r="D1296" s="1"/>
    </row>
    <row r="1297" spans="4:4" x14ac:dyDescent="0.2">
      <c r="D1297" s="1"/>
    </row>
    <row r="1298" spans="4:4" x14ac:dyDescent="0.2">
      <c r="D1298" s="1"/>
    </row>
    <row r="1299" spans="4:4" x14ac:dyDescent="0.2">
      <c r="D1299" s="1"/>
    </row>
    <row r="1300" spans="4:4" x14ac:dyDescent="0.2">
      <c r="D1300" s="1"/>
    </row>
    <row r="1301" spans="4:4" x14ac:dyDescent="0.2">
      <c r="D1301" s="1"/>
    </row>
    <row r="1302" spans="4:4" x14ac:dyDescent="0.2">
      <c r="D1302" s="1"/>
    </row>
    <row r="1303" spans="4:4" x14ac:dyDescent="0.2">
      <c r="D1303" s="1"/>
    </row>
    <row r="1304" spans="4:4" x14ac:dyDescent="0.2">
      <c r="D1304" s="1"/>
    </row>
    <row r="1305" spans="4:4" x14ac:dyDescent="0.2">
      <c r="D1305" s="1"/>
    </row>
    <row r="1306" spans="4:4" x14ac:dyDescent="0.2">
      <c r="D1306" s="1"/>
    </row>
    <row r="1307" spans="4:4" x14ac:dyDescent="0.2">
      <c r="D1307" s="1"/>
    </row>
    <row r="1308" spans="4:4" x14ac:dyDescent="0.2">
      <c r="D1308" s="1"/>
    </row>
    <row r="1309" spans="4:4" x14ac:dyDescent="0.2">
      <c r="D1309" s="1"/>
    </row>
    <row r="1310" spans="4:4" x14ac:dyDescent="0.2">
      <c r="D1310" s="1"/>
    </row>
    <row r="1311" spans="4:4" x14ac:dyDescent="0.2">
      <c r="D1311" s="1"/>
    </row>
    <row r="1312" spans="4:4" x14ac:dyDescent="0.2">
      <c r="D1312" s="1"/>
    </row>
    <row r="1313" spans="4:4" x14ac:dyDescent="0.2">
      <c r="D1313" s="1"/>
    </row>
    <row r="1314" spans="4:4" x14ac:dyDescent="0.2">
      <c r="D1314" s="1"/>
    </row>
    <row r="1315" spans="4:4" x14ac:dyDescent="0.2">
      <c r="D1315" s="1"/>
    </row>
    <row r="1316" spans="4:4" x14ac:dyDescent="0.2">
      <c r="D1316" s="1"/>
    </row>
    <row r="1317" spans="4:4" x14ac:dyDescent="0.2">
      <c r="D1317" s="1"/>
    </row>
    <row r="1318" spans="4:4" x14ac:dyDescent="0.2">
      <c r="D1318" s="1"/>
    </row>
    <row r="1319" spans="4:4" x14ac:dyDescent="0.2">
      <c r="D1319" s="1"/>
    </row>
    <row r="1320" spans="4:4" x14ac:dyDescent="0.2">
      <c r="D1320" s="1"/>
    </row>
    <row r="1321" spans="4:4" x14ac:dyDescent="0.2">
      <c r="D1321" s="1"/>
    </row>
    <row r="1322" spans="4:4" x14ac:dyDescent="0.2">
      <c r="D1322" s="1"/>
    </row>
    <row r="1323" spans="4:4" x14ac:dyDescent="0.2">
      <c r="D1323" s="1"/>
    </row>
    <row r="1324" spans="4:4" x14ac:dyDescent="0.2">
      <c r="D1324" s="1"/>
    </row>
    <row r="1325" spans="4:4" x14ac:dyDescent="0.2">
      <c r="D1325" s="1"/>
    </row>
    <row r="1326" spans="4:4" x14ac:dyDescent="0.2">
      <c r="D1326" s="1"/>
    </row>
    <row r="1327" spans="4:4" x14ac:dyDescent="0.2">
      <c r="D1327" s="1"/>
    </row>
    <row r="1328" spans="4:4" x14ac:dyDescent="0.2">
      <c r="D1328" s="1"/>
    </row>
    <row r="1329" spans="4:4" x14ac:dyDescent="0.2">
      <c r="D1329" s="1"/>
    </row>
    <row r="1330" spans="4:4" x14ac:dyDescent="0.2">
      <c r="D1330" s="1"/>
    </row>
    <row r="1331" spans="4:4" x14ac:dyDescent="0.2">
      <c r="D1331" s="1"/>
    </row>
    <row r="1332" spans="4:4" x14ac:dyDescent="0.2">
      <c r="D1332" s="1"/>
    </row>
    <row r="1333" spans="4:4" x14ac:dyDescent="0.2">
      <c r="D1333" s="1"/>
    </row>
    <row r="1334" spans="4:4" x14ac:dyDescent="0.2">
      <c r="D1334" s="1"/>
    </row>
    <row r="1335" spans="4:4" x14ac:dyDescent="0.2">
      <c r="D1335" s="1"/>
    </row>
    <row r="1336" spans="4:4" x14ac:dyDescent="0.2">
      <c r="D1336" s="1"/>
    </row>
    <row r="1337" spans="4:4" x14ac:dyDescent="0.2">
      <c r="D1337" s="1"/>
    </row>
    <row r="1338" spans="4:4" x14ac:dyDescent="0.2">
      <c r="D1338" s="1"/>
    </row>
    <row r="1339" spans="4:4" x14ac:dyDescent="0.2">
      <c r="D1339" s="1"/>
    </row>
    <row r="1340" spans="4:4" x14ac:dyDescent="0.2">
      <c r="D1340" s="1"/>
    </row>
    <row r="1341" spans="4:4" x14ac:dyDescent="0.2">
      <c r="D1341" s="1"/>
    </row>
    <row r="1342" spans="4:4" x14ac:dyDescent="0.2">
      <c r="D1342" s="1"/>
    </row>
    <row r="1343" spans="4:4" x14ac:dyDescent="0.2">
      <c r="D1343" s="1"/>
    </row>
    <row r="1344" spans="4:4" x14ac:dyDescent="0.2">
      <c r="D1344" s="1"/>
    </row>
    <row r="1345" spans="4:4" x14ac:dyDescent="0.2">
      <c r="D1345" s="1"/>
    </row>
    <row r="1346" spans="4:4" x14ac:dyDescent="0.2">
      <c r="D1346" s="1"/>
    </row>
    <row r="1347" spans="4:4" x14ac:dyDescent="0.2">
      <c r="D1347" s="1"/>
    </row>
    <row r="1348" spans="4:4" x14ac:dyDescent="0.2">
      <c r="D1348" s="1"/>
    </row>
    <row r="1349" spans="4:4" x14ac:dyDescent="0.2">
      <c r="D1349" s="1"/>
    </row>
    <row r="1350" spans="4:4" x14ac:dyDescent="0.2">
      <c r="D1350" s="1"/>
    </row>
    <row r="1351" spans="4:4" x14ac:dyDescent="0.2">
      <c r="D1351" s="1"/>
    </row>
    <row r="1352" spans="4:4" x14ac:dyDescent="0.2">
      <c r="D1352" s="1"/>
    </row>
    <row r="1353" spans="4:4" x14ac:dyDescent="0.2">
      <c r="D1353" s="1"/>
    </row>
    <row r="1354" spans="4:4" x14ac:dyDescent="0.2">
      <c r="D1354" s="1"/>
    </row>
    <row r="1355" spans="4:4" x14ac:dyDescent="0.2">
      <c r="D1355" s="1"/>
    </row>
    <row r="1356" spans="4:4" x14ac:dyDescent="0.2">
      <c r="D1356" s="1"/>
    </row>
    <row r="1357" spans="4:4" x14ac:dyDescent="0.2">
      <c r="D1357" s="1"/>
    </row>
    <row r="1358" spans="4:4" x14ac:dyDescent="0.2">
      <c r="D1358" s="1"/>
    </row>
    <row r="1359" spans="4:4" x14ac:dyDescent="0.2">
      <c r="D1359" s="1"/>
    </row>
    <row r="1360" spans="4:4" x14ac:dyDescent="0.2">
      <c r="D1360" s="1"/>
    </row>
    <row r="1361" spans="4:4" x14ac:dyDescent="0.2">
      <c r="D1361" s="1"/>
    </row>
    <row r="1362" spans="4:4" x14ac:dyDescent="0.2">
      <c r="D1362" s="1"/>
    </row>
    <row r="1363" spans="4:4" x14ac:dyDescent="0.2">
      <c r="D1363" s="1"/>
    </row>
    <row r="1364" spans="4:4" x14ac:dyDescent="0.2">
      <c r="D1364" s="1"/>
    </row>
    <row r="1365" spans="4:4" x14ac:dyDescent="0.2">
      <c r="D1365" s="1"/>
    </row>
    <row r="1366" spans="4:4" x14ac:dyDescent="0.2">
      <c r="D1366" s="1"/>
    </row>
    <row r="1367" spans="4:4" x14ac:dyDescent="0.2">
      <c r="D1367" s="1"/>
    </row>
    <row r="1368" spans="4:4" x14ac:dyDescent="0.2">
      <c r="D1368" s="1"/>
    </row>
    <row r="1369" spans="4:4" x14ac:dyDescent="0.2">
      <c r="D1369" s="1"/>
    </row>
    <row r="1370" spans="4:4" x14ac:dyDescent="0.2">
      <c r="D1370" s="1"/>
    </row>
    <row r="1371" spans="4:4" x14ac:dyDescent="0.2">
      <c r="D1371" s="1"/>
    </row>
    <row r="1372" spans="4:4" x14ac:dyDescent="0.2">
      <c r="D1372" s="1"/>
    </row>
    <row r="1373" spans="4:4" x14ac:dyDescent="0.2">
      <c r="D1373" s="1"/>
    </row>
    <row r="1374" spans="4:4" x14ac:dyDescent="0.2">
      <c r="D1374" s="1"/>
    </row>
    <row r="1375" spans="4:4" x14ac:dyDescent="0.2">
      <c r="D1375" s="1"/>
    </row>
    <row r="1376" spans="4:4" x14ac:dyDescent="0.2">
      <c r="D1376" s="1"/>
    </row>
    <row r="1377" spans="4:4" x14ac:dyDescent="0.2">
      <c r="D1377" s="1"/>
    </row>
    <row r="1378" spans="4:4" x14ac:dyDescent="0.2">
      <c r="D1378" s="1"/>
    </row>
    <row r="1379" spans="4:4" x14ac:dyDescent="0.2">
      <c r="D1379" s="1"/>
    </row>
    <row r="1380" spans="4:4" x14ac:dyDescent="0.2">
      <c r="D1380" s="1"/>
    </row>
    <row r="1381" spans="4:4" x14ac:dyDescent="0.2">
      <c r="D1381" s="1"/>
    </row>
    <row r="1382" spans="4:4" x14ac:dyDescent="0.2">
      <c r="D1382" s="1"/>
    </row>
    <row r="1383" spans="4:4" x14ac:dyDescent="0.2">
      <c r="D1383" s="1"/>
    </row>
    <row r="1384" spans="4:4" x14ac:dyDescent="0.2">
      <c r="D1384" s="1"/>
    </row>
    <row r="1385" spans="4:4" x14ac:dyDescent="0.2">
      <c r="D1385" s="1"/>
    </row>
    <row r="1386" spans="4:4" x14ac:dyDescent="0.2">
      <c r="D1386" s="1"/>
    </row>
    <row r="1387" spans="4:4" x14ac:dyDescent="0.2">
      <c r="D1387" s="1"/>
    </row>
    <row r="1388" spans="4:4" x14ac:dyDescent="0.2">
      <c r="D1388" s="1"/>
    </row>
    <row r="1389" spans="4:4" x14ac:dyDescent="0.2">
      <c r="D1389" s="1"/>
    </row>
    <row r="1390" spans="4:4" x14ac:dyDescent="0.2">
      <c r="D1390" s="1"/>
    </row>
    <row r="1391" spans="4:4" x14ac:dyDescent="0.2">
      <c r="D1391" s="1"/>
    </row>
    <row r="1392" spans="4:4" x14ac:dyDescent="0.2">
      <c r="D1392" s="1"/>
    </row>
    <row r="1393" spans="4:4" x14ac:dyDescent="0.2">
      <c r="D1393" s="1"/>
    </row>
    <row r="1394" spans="4:4" x14ac:dyDescent="0.2">
      <c r="D1394" s="1"/>
    </row>
    <row r="1395" spans="4:4" x14ac:dyDescent="0.2">
      <c r="D1395" s="1"/>
    </row>
    <row r="1396" spans="4:4" x14ac:dyDescent="0.2">
      <c r="D1396" s="1"/>
    </row>
    <row r="1397" spans="4:4" x14ac:dyDescent="0.2">
      <c r="D1397" s="1"/>
    </row>
    <row r="1398" spans="4:4" x14ac:dyDescent="0.2">
      <c r="D1398" s="1"/>
    </row>
    <row r="1399" spans="4:4" x14ac:dyDescent="0.2">
      <c r="D1399" s="1"/>
    </row>
    <row r="1400" spans="4:4" x14ac:dyDescent="0.2">
      <c r="D1400" s="1"/>
    </row>
    <row r="1401" spans="4:4" x14ac:dyDescent="0.2">
      <c r="D1401" s="1"/>
    </row>
    <row r="1402" spans="4:4" x14ac:dyDescent="0.2">
      <c r="D1402" s="1"/>
    </row>
    <row r="1403" spans="4:4" x14ac:dyDescent="0.2">
      <c r="D1403" s="1"/>
    </row>
    <row r="1404" spans="4:4" x14ac:dyDescent="0.2">
      <c r="D1404" s="1"/>
    </row>
    <row r="1405" spans="4:4" x14ac:dyDescent="0.2">
      <c r="D1405" s="1"/>
    </row>
    <row r="1406" spans="4:4" x14ac:dyDescent="0.2">
      <c r="D1406" s="1"/>
    </row>
    <row r="1407" spans="4:4" x14ac:dyDescent="0.2">
      <c r="D1407" s="1"/>
    </row>
    <row r="1408" spans="4:4" x14ac:dyDescent="0.2">
      <c r="D1408" s="1"/>
    </row>
    <row r="1409" spans="4:4" x14ac:dyDescent="0.2">
      <c r="D1409" s="1"/>
    </row>
    <row r="1410" spans="4:4" x14ac:dyDescent="0.2">
      <c r="D1410" s="1"/>
    </row>
    <row r="1411" spans="4:4" x14ac:dyDescent="0.2">
      <c r="D1411" s="1"/>
    </row>
    <row r="1412" spans="4:4" x14ac:dyDescent="0.2">
      <c r="D1412" s="1"/>
    </row>
    <row r="1413" spans="4:4" x14ac:dyDescent="0.2">
      <c r="D1413" s="1"/>
    </row>
    <row r="1414" spans="4:4" x14ac:dyDescent="0.2">
      <c r="D1414" s="1"/>
    </row>
    <row r="1415" spans="4:4" x14ac:dyDescent="0.2">
      <c r="D1415" s="1"/>
    </row>
    <row r="1416" spans="4:4" x14ac:dyDescent="0.2">
      <c r="D1416" s="1"/>
    </row>
    <row r="1417" spans="4:4" x14ac:dyDescent="0.2">
      <c r="D1417" s="1"/>
    </row>
    <row r="1418" spans="4:4" x14ac:dyDescent="0.2">
      <c r="D1418" s="1"/>
    </row>
    <row r="1419" spans="4:4" x14ac:dyDescent="0.2">
      <c r="D1419" s="1"/>
    </row>
    <row r="1420" spans="4:4" x14ac:dyDescent="0.2">
      <c r="D1420" s="1"/>
    </row>
    <row r="1421" spans="4:4" x14ac:dyDescent="0.2">
      <c r="D1421" s="1"/>
    </row>
    <row r="1422" spans="4:4" x14ac:dyDescent="0.2">
      <c r="D1422" s="1"/>
    </row>
    <row r="1423" spans="4:4" x14ac:dyDescent="0.2">
      <c r="D1423" s="1"/>
    </row>
    <row r="1424" spans="4:4" x14ac:dyDescent="0.2">
      <c r="D1424" s="1"/>
    </row>
    <row r="1425" spans="4:4" x14ac:dyDescent="0.2">
      <c r="D1425" s="1"/>
    </row>
    <row r="1426" spans="4:4" x14ac:dyDescent="0.2">
      <c r="D1426" s="1"/>
    </row>
    <row r="1427" spans="4:4" x14ac:dyDescent="0.2">
      <c r="D1427" s="1"/>
    </row>
    <row r="1428" spans="4:4" x14ac:dyDescent="0.2">
      <c r="D1428" s="1"/>
    </row>
    <row r="1429" spans="4:4" x14ac:dyDescent="0.2">
      <c r="D1429" s="1"/>
    </row>
    <row r="1430" spans="4:4" x14ac:dyDescent="0.2">
      <c r="D1430" s="1"/>
    </row>
    <row r="1431" spans="4:4" x14ac:dyDescent="0.2">
      <c r="D1431" s="1"/>
    </row>
    <row r="1432" spans="4:4" x14ac:dyDescent="0.2">
      <c r="D1432" s="1"/>
    </row>
    <row r="1433" spans="4:4" x14ac:dyDescent="0.2">
      <c r="D1433" s="1"/>
    </row>
    <row r="1434" spans="4:4" x14ac:dyDescent="0.2">
      <c r="D1434" s="1"/>
    </row>
    <row r="1435" spans="4:4" x14ac:dyDescent="0.2">
      <c r="D1435" s="1"/>
    </row>
    <row r="1436" spans="4:4" x14ac:dyDescent="0.2">
      <c r="D1436" s="1"/>
    </row>
    <row r="1437" spans="4:4" x14ac:dyDescent="0.2">
      <c r="D1437" s="1"/>
    </row>
    <row r="1438" spans="4:4" x14ac:dyDescent="0.2">
      <c r="D1438" s="1"/>
    </row>
    <row r="1439" spans="4:4" x14ac:dyDescent="0.2">
      <c r="D1439" s="1"/>
    </row>
    <row r="1440" spans="4:4" x14ac:dyDescent="0.2">
      <c r="D1440" s="1"/>
    </row>
    <row r="1441" spans="4:4" x14ac:dyDescent="0.2">
      <c r="D1441" s="1"/>
    </row>
    <row r="1442" spans="4:4" x14ac:dyDescent="0.2">
      <c r="D1442" s="1"/>
    </row>
    <row r="1443" spans="4:4" x14ac:dyDescent="0.2">
      <c r="D1443" s="1"/>
    </row>
    <row r="1444" spans="4:4" x14ac:dyDescent="0.2">
      <c r="D1444" s="1"/>
    </row>
    <row r="1445" spans="4:4" x14ac:dyDescent="0.2">
      <c r="D1445" s="1"/>
    </row>
    <row r="1446" spans="4:4" x14ac:dyDescent="0.2">
      <c r="D1446" s="1"/>
    </row>
    <row r="1447" spans="4:4" x14ac:dyDescent="0.2">
      <c r="D1447" s="1"/>
    </row>
    <row r="1448" spans="4:4" x14ac:dyDescent="0.2">
      <c r="D1448" s="1"/>
    </row>
    <row r="1449" spans="4:4" x14ac:dyDescent="0.2">
      <c r="D1449" s="1"/>
    </row>
    <row r="1450" spans="4:4" x14ac:dyDescent="0.2">
      <c r="D1450" s="1"/>
    </row>
    <row r="1451" spans="4:4" x14ac:dyDescent="0.2">
      <c r="D1451" s="1"/>
    </row>
    <row r="1452" spans="4:4" x14ac:dyDescent="0.2">
      <c r="D1452" s="1"/>
    </row>
    <row r="1453" spans="4:4" x14ac:dyDescent="0.2">
      <c r="D1453" s="1"/>
    </row>
    <row r="1454" spans="4:4" x14ac:dyDescent="0.2">
      <c r="D1454" s="1"/>
    </row>
    <row r="1455" spans="4:4" x14ac:dyDescent="0.2">
      <c r="D1455" s="1"/>
    </row>
    <row r="1456" spans="4:4" x14ac:dyDescent="0.2">
      <c r="D1456" s="1"/>
    </row>
    <row r="1457" spans="4:4" x14ac:dyDescent="0.2">
      <c r="D1457" s="1"/>
    </row>
    <row r="1458" spans="4:4" x14ac:dyDescent="0.2">
      <c r="D1458" s="1"/>
    </row>
    <row r="1459" spans="4:4" x14ac:dyDescent="0.2">
      <c r="D1459" s="1"/>
    </row>
    <row r="1460" spans="4:4" x14ac:dyDescent="0.2">
      <c r="D1460" s="1"/>
    </row>
    <row r="1461" spans="4:4" x14ac:dyDescent="0.2">
      <c r="D1461" s="1"/>
    </row>
    <row r="1462" spans="4:4" x14ac:dyDescent="0.2">
      <c r="D1462" s="1"/>
    </row>
    <row r="1463" spans="4:4" x14ac:dyDescent="0.2">
      <c r="D1463" s="1"/>
    </row>
    <row r="1464" spans="4:4" x14ac:dyDescent="0.2">
      <c r="D1464" s="1"/>
    </row>
    <row r="1465" spans="4:4" x14ac:dyDescent="0.2">
      <c r="D1465" s="1"/>
    </row>
    <row r="1466" spans="4:4" x14ac:dyDescent="0.2">
      <c r="D1466" s="1"/>
    </row>
    <row r="1467" spans="4:4" x14ac:dyDescent="0.2">
      <c r="D1467" s="1"/>
    </row>
    <row r="1468" spans="4:4" x14ac:dyDescent="0.2">
      <c r="D1468" s="1"/>
    </row>
    <row r="1469" spans="4:4" x14ac:dyDescent="0.2">
      <c r="D1469" s="1"/>
    </row>
    <row r="1470" spans="4:4" x14ac:dyDescent="0.2">
      <c r="D1470" s="1"/>
    </row>
    <row r="1471" spans="4:4" x14ac:dyDescent="0.2">
      <c r="D1471" s="1"/>
    </row>
    <row r="1472" spans="4:4" x14ac:dyDescent="0.2">
      <c r="D1472" s="1"/>
    </row>
    <row r="1473" spans="4:4" x14ac:dyDescent="0.2">
      <c r="D1473" s="1"/>
    </row>
    <row r="1474" spans="4:4" x14ac:dyDescent="0.2">
      <c r="D1474" s="1"/>
    </row>
    <row r="1475" spans="4:4" x14ac:dyDescent="0.2">
      <c r="D1475" s="1"/>
    </row>
    <row r="1476" spans="4:4" x14ac:dyDescent="0.2">
      <c r="D1476" s="1"/>
    </row>
    <row r="1477" spans="4:4" x14ac:dyDescent="0.2">
      <c r="D1477" s="1"/>
    </row>
    <row r="1478" spans="4:4" x14ac:dyDescent="0.2">
      <c r="D1478" s="1"/>
    </row>
    <row r="1479" spans="4:4" x14ac:dyDescent="0.2">
      <c r="D1479" s="1"/>
    </row>
    <row r="1480" spans="4:4" x14ac:dyDescent="0.2">
      <c r="D1480" s="1"/>
    </row>
    <row r="1481" spans="4:4" x14ac:dyDescent="0.2">
      <c r="D1481" s="1"/>
    </row>
    <row r="1482" spans="4:4" x14ac:dyDescent="0.2">
      <c r="D1482" s="1"/>
    </row>
    <row r="1483" spans="4:4" x14ac:dyDescent="0.2">
      <c r="D1483" s="1"/>
    </row>
    <row r="1484" spans="4:4" x14ac:dyDescent="0.2">
      <c r="D1484" s="1"/>
    </row>
    <row r="1485" spans="4:4" x14ac:dyDescent="0.2">
      <c r="D1485" s="1"/>
    </row>
    <row r="1486" spans="4:4" x14ac:dyDescent="0.2">
      <c r="D1486" s="1"/>
    </row>
    <row r="1487" spans="4:4" x14ac:dyDescent="0.2">
      <c r="D1487" s="1"/>
    </row>
    <row r="1488" spans="4:4" x14ac:dyDescent="0.2">
      <c r="D1488" s="1"/>
    </row>
    <row r="1489" spans="4:4" x14ac:dyDescent="0.2">
      <c r="D1489" s="1"/>
    </row>
    <row r="1490" spans="4:4" x14ac:dyDescent="0.2">
      <c r="D1490" s="1"/>
    </row>
    <row r="1491" spans="4:4" x14ac:dyDescent="0.2">
      <c r="D1491" s="1"/>
    </row>
    <row r="1492" spans="4:4" x14ac:dyDescent="0.2">
      <c r="D1492" s="1"/>
    </row>
    <row r="1493" spans="4:4" x14ac:dyDescent="0.2">
      <c r="D1493" s="1"/>
    </row>
    <row r="1494" spans="4:4" x14ac:dyDescent="0.2">
      <c r="D1494" s="1"/>
    </row>
    <row r="1495" spans="4:4" x14ac:dyDescent="0.2">
      <c r="D1495" s="1"/>
    </row>
    <row r="1496" spans="4:4" x14ac:dyDescent="0.2">
      <c r="D1496" s="1"/>
    </row>
    <row r="1497" spans="4:4" x14ac:dyDescent="0.2">
      <c r="D1497" s="1"/>
    </row>
    <row r="1498" spans="4:4" x14ac:dyDescent="0.2">
      <c r="D1498" s="1"/>
    </row>
    <row r="1499" spans="4:4" x14ac:dyDescent="0.2">
      <c r="D1499" s="1"/>
    </row>
    <row r="1500" spans="4:4" x14ac:dyDescent="0.2">
      <c r="D1500" s="1"/>
    </row>
    <row r="1501" spans="4:4" x14ac:dyDescent="0.2">
      <c r="D1501" s="1"/>
    </row>
    <row r="1502" spans="4:4" x14ac:dyDescent="0.2">
      <c r="D1502" s="1"/>
    </row>
    <row r="1503" spans="4:4" x14ac:dyDescent="0.2">
      <c r="D1503" s="1"/>
    </row>
    <row r="1504" spans="4:4" x14ac:dyDescent="0.2">
      <c r="D1504" s="1"/>
    </row>
    <row r="1505" spans="4:4" x14ac:dyDescent="0.2">
      <c r="D1505" s="1"/>
    </row>
    <row r="1506" spans="4:4" x14ac:dyDescent="0.2">
      <c r="D1506" s="1"/>
    </row>
    <row r="1507" spans="4:4" x14ac:dyDescent="0.2">
      <c r="D1507" s="1"/>
    </row>
    <row r="1508" spans="4:4" x14ac:dyDescent="0.2">
      <c r="D1508" s="1"/>
    </row>
    <row r="1509" spans="4:4" x14ac:dyDescent="0.2">
      <c r="D1509" s="1"/>
    </row>
    <row r="1510" spans="4:4" x14ac:dyDescent="0.2">
      <c r="D1510" s="1"/>
    </row>
    <row r="1511" spans="4:4" x14ac:dyDescent="0.2">
      <c r="D1511" s="1"/>
    </row>
    <row r="1512" spans="4:4" x14ac:dyDescent="0.2">
      <c r="D1512" s="1"/>
    </row>
    <row r="1513" spans="4:4" x14ac:dyDescent="0.2">
      <c r="D1513" s="1"/>
    </row>
    <row r="1514" spans="4:4" x14ac:dyDescent="0.2">
      <c r="D1514" s="1"/>
    </row>
    <row r="1515" spans="4:4" x14ac:dyDescent="0.2">
      <c r="D1515" s="1"/>
    </row>
    <row r="1516" spans="4:4" x14ac:dyDescent="0.2">
      <c r="D1516" s="1"/>
    </row>
    <row r="1517" spans="4:4" x14ac:dyDescent="0.2">
      <c r="D1517" s="1"/>
    </row>
    <row r="1518" spans="4:4" x14ac:dyDescent="0.2">
      <c r="D1518" s="1"/>
    </row>
    <row r="1519" spans="4:4" x14ac:dyDescent="0.2">
      <c r="D1519" s="1"/>
    </row>
    <row r="1520" spans="4:4" x14ac:dyDescent="0.2">
      <c r="D1520" s="1"/>
    </row>
    <row r="1521" spans="4:4" x14ac:dyDescent="0.2">
      <c r="D1521" s="1"/>
    </row>
    <row r="1522" spans="4:4" x14ac:dyDescent="0.2">
      <c r="D1522" s="1"/>
    </row>
    <row r="1523" spans="4:4" x14ac:dyDescent="0.2">
      <c r="D1523" s="1"/>
    </row>
    <row r="1524" spans="4:4" x14ac:dyDescent="0.2">
      <c r="D1524" s="1"/>
    </row>
    <row r="1525" spans="4:4" x14ac:dyDescent="0.2">
      <c r="D1525" s="1"/>
    </row>
    <row r="1526" spans="4:4" x14ac:dyDescent="0.2">
      <c r="D1526" s="1"/>
    </row>
    <row r="1527" spans="4:4" x14ac:dyDescent="0.2">
      <c r="D1527" s="1"/>
    </row>
    <row r="1528" spans="4:4" x14ac:dyDescent="0.2">
      <c r="D1528" s="1"/>
    </row>
    <row r="1529" spans="4:4" x14ac:dyDescent="0.2">
      <c r="D1529" s="1"/>
    </row>
    <row r="1530" spans="4:4" x14ac:dyDescent="0.2">
      <c r="D1530" s="1"/>
    </row>
    <row r="1531" spans="4:4" x14ac:dyDescent="0.2">
      <c r="D1531" s="1"/>
    </row>
    <row r="1532" spans="4:4" x14ac:dyDescent="0.2">
      <c r="D1532" s="1"/>
    </row>
    <row r="1533" spans="4:4" x14ac:dyDescent="0.2">
      <c r="D1533" s="1"/>
    </row>
    <row r="1534" spans="4:4" x14ac:dyDescent="0.2">
      <c r="D1534" s="1"/>
    </row>
    <row r="1535" spans="4:4" x14ac:dyDescent="0.2">
      <c r="D1535" s="1"/>
    </row>
    <row r="1536" spans="4:4" x14ac:dyDescent="0.2">
      <c r="D1536" s="1"/>
    </row>
    <row r="1537" spans="4:4" x14ac:dyDescent="0.2">
      <c r="D1537" s="1"/>
    </row>
    <row r="1538" spans="4:4" x14ac:dyDescent="0.2">
      <c r="D1538" s="1"/>
    </row>
    <row r="1539" spans="4:4" x14ac:dyDescent="0.2">
      <c r="D1539" s="1"/>
    </row>
    <row r="1540" spans="4:4" x14ac:dyDescent="0.2">
      <c r="D1540" s="1"/>
    </row>
    <row r="1541" spans="4:4" x14ac:dyDescent="0.2">
      <c r="D1541" s="1"/>
    </row>
    <row r="1542" spans="4:4" x14ac:dyDescent="0.2">
      <c r="D1542" s="1"/>
    </row>
    <row r="1543" spans="4:4" x14ac:dyDescent="0.2">
      <c r="D1543" s="1"/>
    </row>
    <row r="1544" spans="4:4" x14ac:dyDescent="0.2">
      <c r="D1544" s="1"/>
    </row>
    <row r="1545" spans="4:4" x14ac:dyDescent="0.2">
      <c r="D1545" s="1"/>
    </row>
    <row r="1546" spans="4:4" x14ac:dyDescent="0.2">
      <c r="D1546" s="1"/>
    </row>
    <row r="1547" spans="4:4" x14ac:dyDescent="0.2">
      <c r="D1547" s="1"/>
    </row>
    <row r="1548" spans="4:4" x14ac:dyDescent="0.2">
      <c r="D1548" s="1"/>
    </row>
    <row r="1549" spans="4:4" x14ac:dyDescent="0.2">
      <c r="D1549" s="1"/>
    </row>
    <row r="1550" spans="4:4" x14ac:dyDescent="0.2">
      <c r="D1550" s="1"/>
    </row>
    <row r="1551" spans="4:4" x14ac:dyDescent="0.2">
      <c r="D1551" s="1"/>
    </row>
    <row r="1552" spans="4:4" x14ac:dyDescent="0.2">
      <c r="D1552" s="1"/>
    </row>
    <row r="1553" spans="4:4" x14ac:dyDescent="0.2">
      <c r="D1553" s="1"/>
    </row>
    <row r="1554" spans="4:4" x14ac:dyDescent="0.2">
      <c r="D1554" s="1"/>
    </row>
    <row r="1555" spans="4:4" x14ac:dyDescent="0.2">
      <c r="D1555" s="1"/>
    </row>
    <row r="1556" spans="4:4" x14ac:dyDescent="0.2">
      <c r="D1556" s="1"/>
    </row>
    <row r="1557" spans="4:4" x14ac:dyDescent="0.2">
      <c r="D1557" s="1"/>
    </row>
    <row r="1558" spans="4:4" x14ac:dyDescent="0.2">
      <c r="D1558" s="1"/>
    </row>
    <row r="1559" spans="4:4" x14ac:dyDescent="0.2">
      <c r="D1559" s="1"/>
    </row>
    <row r="1560" spans="4:4" x14ac:dyDescent="0.2">
      <c r="D1560" s="1"/>
    </row>
    <row r="1561" spans="4:4" x14ac:dyDescent="0.2">
      <c r="D1561" s="1"/>
    </row>
    <row r="1562" spans="4:4" x14ac:dyDescent="0.2">
      <c r="D1562" s="1"/>
    </row>
    <row r="1563" spans="4:4" x14ac:dyDescent="0.2">
      <c r="D1563" s="1"/>
    </row>
    <row r="1564" spans="4:4" x14ac:dyDescent="0.2">
      <c r="D1564" s="1"/>
    </row>
    <row r="1565" spans="4:4" x14ac:dyDescent="0.2">
      <c r="D1565" s="1"/>
    </row>
    <row r="1566" spans="4:4" x14ac:dyDescent="0.2">
      <c r="D1566" s="1"/>
    </row>
    <row r="1567" spans="4:4" x14ac:dyDescent="0.2">
      <c r="D1567" s="1"/>
    </row>
    <row r="1568" spans="4:4" x14ac:dyDescent="0.2">
      <c r="D1568" s="1"/>
    </row>
    <row r="1569" spans="4:4" x14ac:dyDescent="0.2">
      <c r="D1569" s="1"/>
    </row>
    <row r="1570" spans="4:4" x14ac:dyDescent="0.2">
      <c r="D1570" s="1"/>
    </row>
    <row r="1571" spans="4:4" x14ac:dyDescent="0.2">
      <c r="D1571" s="1"/>
    </row>
    <row r="1572" spans="4:4" x14ac:dyDescent="0.2">
      <c r="D1572" s="1"/>
    </row>
    <row r="1573" spans="4:4" x14ac:dyDescent="0.2">
      <c r="D1573" s="1"/>
    </row>
    <row r="1574" spans="4:4" x14ac:dyDescent="0.2">
      <c r="D1574" s="1"/>
    </row>
    <row r="1575" spans="4:4" x14ac:dyDescent="0.2">
      <c r="D1575" s="1"/>
    </row>
    <row r="1576" spans="4:4" x14ac:dyDescent="0.2">
      <c r="D1576" s="1"/>
    </row>
    <row r="1577" spans="4:4" x14ac:dyDescent="0.2">
      <c r="D1577" s="1"/>
    </row>
    <row r="1578" spans="4:4" x14ac:dyDescent="0.2">
      <c r="D1578" s="1"/>
    </row>
    <row r="1579" spans="4:4" x14ac:dyDescent="0.2">
      <c r="D1579" s="1"/>
    </row>
    <row r="1580" spans="4:4" x14ac:dyDescent="0.2">
      <c r="D1580" s="1"/>
    </row>
    <row r="1581" spans="4:4" x14ac:dyDescent="0.2">
      <c r="D1581" s="1"/>
    </row>
    <row r="1582" spans="4:4" x14ac:dyDescent="0.2">
      <c r="D1582" s="1"/>
    </row>
    <row r="1583" spans="4:4" x14ac:dyDescent="0.2">
      <c r="D1583" s="1"/>
    </row>
    <row r="1584" spans="4:4" x14ac:dyDescent="0.2">
      <c r="D1584" s="1"/>
    </row>
    <row r="1585" spans="4:4" x14ac:dyDescent="0.2">
      <c r="D1585" s="1"/>
    </row>
    <row r="1586" spans="4:4" x14ac:dyDescent="0.2">
      <c r="D1586" s="1"/>
    </row>
    <row r="1587" spans="4:4" x14ac:dyDescent="0.2">
      <c r="D1587" s="1"/>
    </row>
    <row r="1588" spans="4:4" x14ac:dyDescent="0.2">
      <c r="D1588" s="1"/>
    </row>
    <row r="1589" spans="4:4" x14ac:dyDescent="0.2">
      <c r="D1589" s="1"/>
    </row>
    <row r="1590" spans="4:4" x14ac:dyDescent="0.2">
      <c r="D1590" s="1"/>
    </row>
    <row r="1591" spans="4:4" x14ac:dyDescent="0.2">
      <c r="D1591" s="1"/>
    </row>
    <row r="1592" spans="4:4" x14ac:dyDescent="0.2">
      <c r="D1592" s="1"/>
    </row>
    <row r="1593" spans="4:4" x14ac:dyDescent="0.2">
      <c r="D1593" s="1"/>
    </row>
    <row r="1594" spans="4:4" x14ac:dyDescent="0.2">
      <c r="D1594" s="1"/>
    </row>
    <row r="1595" spans="4:4" x14ac:dyDescent="0.2">
      <c r="D1595" s="1"/>
    </row>
    <row r="1596" spans="4:4" x14ac:dyDescent="0.2">
      <c r="D1596" s="1"/>
    </row>
    <row r="1597" spans="4:4" x14ac:dyDescent="0.2">
      <c r="D1597" s="1"/>
    </row>
    <row r="1598" spans="4:4" x14ac:dyDescent="0.2">
      <c r="D1598" s="1"/>
    </row>
    <row r="1599" spans="4:4" x14ac:dyDescent="0.2">
      <c r="D1599" s="1"/>
    </row>
    <row r="1600" spans="4:4" x14ac:dyDescent="0.2">
      <c r="D1600" s="1"/>
    </row>
    <row r="1601" spans="4:4" x14ac:dyDescent="0.2">
      <c r="D1601" s="1"/>
    </row>
    <row r="1602" spans="4:4" x14ac:dyDescent="0.2">
      <c r="D1602" s="1"/>
    </row>
    <row r="1603" spans="4:4" x14ac:dyDescent="0.2">
      <c r="D1603" s="1"/>
    </row>
    <row r="1604" spans="4:4" x14ac:dyDescent="0.2">
      <c r="D1604" s="1"/>
    </row>
    <row r="1605" spans="4:4" x14ac:dyDescent="0.2">
      <c r="D1605" s="1"/>
    </row>
    <row r="1606" spans="4:4" x14ac:dyDescent="0.2">
      <c r="D1606" s="1"/>
    </row>
    <row r="1607" spans="4:4" x14ac:dyDescent="0.2">
      <c r="D1607" s="1"/>
    </row>
    <row r="1608" spans="4:4" x14ac:dyDescent="0.2">
      <c r="D1608" s="1"/>
    </row>
    <row r="1609" spans="4:4" x14ac:dyDescent="0.2">
      <c r="D1609" s="1"/>
    </row>
    <row r="1610" spans="4:4" x14ac:dyDescent="0.2">
      <c r="D1610" s="1"/>
    </row>
    <row r="1611" spans="4:4" x14ac:dyDescent="0.2">
      <c r="D1611" s="1"/>
    </row>
    <row r="1612" spans="4:4" x14ac:dyDescent="0.2">
      <c r="D1612" s="1"/>
    </row>
    <row r="1613" spans="4:4" x14ac:dyDescent="0.2">
      <c r="D1613" s="1"/>
    </row>
    <row r="1614" spans="4:4" x14ac:dyDescent="0.2">
      <c r="D1614" s="1"/>
    </row>
    <row r="1615" spans="4:4" x14ac:dyDescent="0.2">
      <c r="D1615" s="1"/>
    </row>
    <row r="1616" spans="4:4" x14ac:dyDescent="0.2">
      <c r="D1616" s="1"/>
    </row>
    <row r="1617" spans="4:4" x14ac:dyDescent="0.2">
      <c r="D1617" s="1"/>
    </row>
    <row r="1618" spans="4:4" x14ac:dyDescent="0.2">
      <c r="D1618" s="1"/>
    </row>
    <row r="1619" spans="4:4" x14ac:dyDescent="0.2">
      <c r="D1619" s="1"/>
    </row>
    <row r="1620" spans="4:4" x14ac:dyDescent="0.2">
      <c r="D1620" s="1"/>
    </row>
    <row r="1621" spans="4:4" x14ac:dyDescent="0.2">
      <c r="D1621" s="1"/>
    </row>
    <row r="1622" spans="4:4" x14ac:dyDescent="0.2">
      <c r="D1622" s="1"/>
    </row>
    <row r="1623" spans="4:4" x14ac:dyDescent="0.2">
      <c r="D1623" s="1"/>
    </row>
    <row r="1624" spans="4:4" x14ac:dyDescent="0.2">
      <c r="D1624" s="1"/>
    </row>
    <row r="1625" spans="4:4" x14ac:dyDescent="0.2">
      <c r="D1625" s="1"/>
    </row>
    <row r="1626" spans="4:4" x14ac:dyDescent="0.2">
      <c r="D1626" s="1"/>
    </row>
    <row r="1627" spans="4:4" x14ac:dyDescent="0.2">
      <c r="D1627" s="1"/>
    </row>
    <row r="1628" spans="4:4" x14ac:dyDescent="0.2">
      <c r="D1628" s="1"/>
    </row>
    <row r="1629" spans="4:4" x14ac:dyDescent="0.2">
      <c r="D1629" s="1"/>
    </row>
    <row r="1630" spans="4:4" x14ac:dyDescent="0.2">
      <c r="D1630" s="1"/>
    </row>
    <row r="1631" spans="4:4" x14ac:dyDescent="0.2">
      <c r="D1631" s="1"/>
    </row>
    <row r="1632" spans="4:4" x14ac:dyDescent="0.2">
      <c r="D1632" s="1"/>
    </row>
    <row r="1633" spans="4:4" x14ac:dyDescent="0.2">
      <c r="D1633" s="1"/>
    </row>
    <row r="1634" spans="4:4" x14ac:dyDescent="0.2">
      <c r="D1634" s="1"/>
    </row>
    <row r="1635" spans="4:4" x14ac:dyDescent="0.2">
      <c r="D1635" s="1"/>
    </row>
    <row r="1636" spans="4:4" x14ac:dyDescent="0.2">
      <c r="D1636" s="1"/>
    </row>
    <row r="1637" spans="4:4" x14ac:dyDescent="0.2">
      <c r="D1637" s="1"/>
    </row>
    <row r="1638" spans="4:4" x14ac:dyDescent="0.2">
      <c r="D1638" s="1"/>
    </row>
    <row r="1639" spans="4:4" x14ac:dyDescent="0.2">
      <c r="D1639" s="1"/>
    </row>
    <row r="1640" spans="4:4" x14ac:dyDescent="0.2">
      <c r="D1640" s="1"/>
    </row>
    <row r="1641" spans="4:4" x14ac:dyDescent="0.2">
      <c r="D1641" s="1"/>
    </row>
    <row r="1642" spans="4:4" x14ac:dyDescent="0.2">
      <c r="D1642" s="1"/>
    </row>
    <row r="1643" spans="4:4" x14ac:dyDescent="0.2">
      <c r="D1643" s="1"/>
    </row>
    <row r="1644" spans="4:4" x14ac:dyDescent="0.2">
      <c r="D1644" s="1"/>
    </row>
    <row r="1645" spans="4:4" x14ac:dyDescent="0.2">
      <c r="D1645" s="1"/>
    </row>
    <row r="1646" spans="4:4" x14ac:dyDescent="0.2">
      <c r="D1646" s="1"/>
    </row>
    <row r="1647" spans="4:4" x14ac:dyDescent="0.2">
      <c r="D1647" s="1"/>
    </row>
    <row r="1648" spans="4:4" x14ac:dyDescent="0.2">
      <c r="D1648" s="1"/>
    </row>
    <row r="1649" spans="4:4" x14ac:dyDescent="0.2">
      <c r="D1649" s="1"/>
    </row>
    <row r="1650" spans="4:4" x14ac:dyDescent="0.2">
      <c r="D1650" s="1"/>
    </row>
    <row r="1651" spans="4:4" x14ac:dyDescent="0.2">
      <c r="D1651" s="1"/>
    </row>
    <row r="1652" spans="4:4" x14ac:dyDescent="0.2">
      <c r="D1652" s="1"/>
    </row>
    <row r="1653" spans="4:4" x14ac:dyDescent="0.2">
      <c r="D1653" s="1"/>
    </row>
    <row r="1654" spans="4:4" x14ac:dyDescent="0.2">
      <c r="D1654" s="1"/>
    </row>
    <row r="1655" spans="4:4" x14ac:dyDescent="0.2">
      <c r="D1655" s="1"/>
    </row>
    <row r="1656" spans="4:4" x14ac:dyDescent="0.2">
      <c r="D1656" s="1"/>
    </row>
    <row r="1657" spans="4:4" x14ac:dyDescent="0.2">
      <c r="D1657" s="1"/>
    </row>
    <row r="1658" spans="4:4" x14ac:dyDescent="0.2">
      <c r="D1658" s="1"/>
    </row>
    <row r="1659" spans="4:4" x14ac:dyDescent="0.2">
      <c r="D1659" s="1"/>
    </row>
    <row r="1660" spans="4:4" x14ac:dyDescent="0.2">
      <c r="D1660" s="1"/>
    </row>
    <row r="1661" spans="4:4" x14ac:dyDescent="0.2">
      <c r="D1661" s="1"/>
    </row>
    <row r="1662" spans="4:4" x14ac:dyDescent="0.2">
      <c r="D1662" s="1"/>
    </row>
    <row r="1663" spans="4:4" x14ac:dyDescent="0.2">
      <c r="D1663" s="1"/>
    </row>
    <row r="1664" spans="4:4" x14ac:dyDescent="0.2">
      <c r="D1664" s="1"/>
    </row>
    <row r="1665" spans="4:4" x14ac:dyDescent="0.2">
      <c r="D1665" s="1"/>
    </row>
    <row r="1666" spans="4:4" x14ac:dyDescent="0.2">
      <c r="D1666" s="1"/>
    </row>
    <row r="1667" spans="4:4" x14ac:dyDescent="0.2">
      <c r="D1667" s="1"/>
    </row>
    <row r="1668" spans="4:4" x14ac:dyDescent="0.2">
      <c r="D1668" s="1"/>
    </row>
    <row r="1669" spans="4:4" x14ac:dyDescent="0.2">
      <c r="D1669" s="1"/>
    </row>
    <row r="1670" spans="4:4" x14ac:dyDescent="0.2">
      <c r="D1670" s="1"/>
    </row>
    <row r="1671" spans="4:4" x14ac:dyDescent="0.2">
      <c r="D1671" s="1"/>
    </row>
    <row r="1672" spans="4:4" x14ac:dyDescent="0.2">
      <c r="D1672" s="1"/>
    </row>
    <row r="1673" spans="4:4" x14ac:dyDescent="0.2">
      <c r="D1673" s="1"/>
    </row>
    <row r="1674" spans="4:4" x14ac:dyDescent="0.2">
      <c r="D1674" s="1"/>
    </row>
    <row r="1675" spans="4:4" x14ac:dyDescent="0.2">
      <c r="D1675" s="1"/>
    </row>
    <row r="1676" spans="4:4" x14ac:dyDescent="0.2">
      <c r="D1676" s="1"/>
    </row>
    <row r="1677" spans="4:4" x14ac:dyDescent="0.2">
      <c r="D1677" s="1"/>
    </row>
    <row r="1678" spans="4:4" x14ac:dyDescent="0.2">
      <c r="D1678" s="1"/>
    </row>
    <row r="1679" spans="4:4" x14ac:dyDescent="0.2">
      <c r="D1679" s="1"/>
    </row>
    <row r="1680" spans="4:4" x14ac:dyDescent="0.2">
      <c r="D1680" s="1"/>
    </row>
    <row r="1681" spans="4:4" x14ac:dyDescent="0.2">
      <c r="D1681" s="1"/>
    </row>
    <row r="1682" spans="4:4" x14ac:dyDescent="0.2">
      <c r="D1682" s="1"/>
    </row>
    <row r="1683" spans="4:4" x14ac:dyDescent="0.2">
      <c r="D1683" s="1"/>
    </row>
    <row r="1684" spans="4:4" x14ac:dyDescent="0.2">
      <c r="D1684" s="1"/>
    </row>
    <row r="1685" spans="4:4" x14ac:dyDescent="0.2">
      <c r="D1685" s="1"/>
    </row>
    <row r="1686" spans="4:4" x14ac:dyDescent="0.2">
      <c r="D1686" s="1"/>
    </row>
    <row r="1687" spans="4:4" x14ac:dyDescent="0.2">
      <c r="D1687" s="1"/>
    </row>
    <row r="1688" spans="4:4" x14ac:dyDescent="0.2">
      <c r="D1688" s="1"/>
    </row>
    <row r="1689" spans="4:4" x14ac:dyDescent="0.2">
      <c r="D1689" s="1"/>
    </row>
    <row r="1690" spans="4:4" x14ac:dyDescent="0.2">
      <c r="D1690" s="1"/>
    </row>
    <row r="1691" spans="4:4" x14ac:dyDescent="0.2">
      <c r="D1691" s="1"/>
    </row>
    <row r="1692" spans="4:4" x14ac:dyDescent="0.2">
      <c r="D1692" s="1"/>
    </row>
    <row r="1693" spans="4:4" x14ac:dyDescent="0.2">
      <c r="D1693" s="1"/>
    </row>
    <row r="1694" spans="4:4" x14ac:dyDescent="0.2">
      <c r="D1694" s="1"/>
    </row>
    <row r="1695" spans="4:4" x14ac:dyDescent="0.2">
      <c r="D1695" s="1"/>
    </row>
    <row r="1696" spans="4:4" x14ac:dyDescent="0.2">
      <c r="D1696" s="1"/>
    </row>
    <row r="1697" spans="4:4" x14ac:dyDescent="0.2">
      <c r="D1697" s="1"/>
    </row>
    <row r="1698" spans="4:4" x14ac:dyDescent="0.2">
      <c r="D1698" s="1"/>
    </row>
    <row r="1699" spans="4:4" x14ac:dyDescent="0.2">
      <c r="D1699" s="1"/>
    </row>
    <row r="1700" spans="4:4" x14ac:dyDescent="0.2">
      <c r="D1700" s="1"/>
    </row>
    <row r="1701" spans="4:4" x14ac:dyDescent="0.2">
      <c r="D1701" s="1"/>
    </row>
    <row r="1702" spans="4:4" x14ac:dyDescent="0.2">
      <c r="D1702" s="1"/>
    </row>
    <row r="1703" spans="4:4" x14ac:dyDescent="0.2">
      <c r="D1703" s="1"/>
    </row>
    <row r="1704" spans="4:4" x14ac:dyDescent="0.2">
      <c r="D1704" s="1"/>
    </row>
    <row r="1705" spans="4:4" x14ac:dyDescent="0.2">
      <c r="D1705" s="1"/>
    </row>
    <row r="1706" spans="4:4" x14ac:dyDescent="0.2">
      <c r="D1706" s="1"/>
    </row>
    <row r="1707" spans="4:4" x14ac:dyDescent="0.2">
      <c r="D1707" s="1"/>
    </row>
    <row r="1708" spans="4:4" x14ac:dyDescent="0.2">
      <c r="D1708" s="1"/>
    </row>
    <row r="1709" spans="4:4" x14ac:dyDescent="0.2">
      <c r="D1709" s="1"/>
    </row>
    <row r="1710" spans="4:4" x14ac:dyDescent="0.2">
      <c r="D1710" s="1"/>
    </row>
    <row r="1711" spans="4:4" x14ac:dyDescent="0.2">
      <c r="D1711" s="1"/>
    </row>
    <row r="1712" spans="4:4" x14ac:dyDescent="0.2">
      <c r="D1712" s="1"/>
    </row>
    <row r="1713" spans="4:4" x14ac:dyDescent="0.2">
      <c r="D1713" s="1"/>
    </row>
    <row r="1714" spans="4:4" x14ac:dyDescent="0.2">
      <c r="D1714" s="1"/>
    </row>
    <row r="1715" spans="4:4" x14ac:dyDescent="0.2">
      <c r="D1715" s="1"/>
    </row>
    <row r="1716" spans="4:4" x14ac:dyDescent="0.2">
      <c r="D1716" s="1"/>
    </row>
    <row r="1717" spans="4:4" x14ac:dyDescent="0.2">
      <c r="D1717" s="1"/>
    </row>
    <row r="1718" spans="4:4" x14ac:dyDescent="0.2">
      <c r="D1718" s="1"/>
    </row>
    <row r="1719" spans="4:4" x14ac:dyDescent="0.2">
      <c r="D1719" s="1"/>
    </row>
    <row r="1720" spans="4:4" x14ac:dyDescent="0.2">
      <c r="D1720" s="1"/>
    </row>
    <row r="1721" spans="4:4" x14ac:dyDescent="0.2">
      <c r="D1721" s="1"/>
    </row>
    <row r="1722" spans="4:4" x14ac:dyDescent="0.2">
      <c r="D1722" s="1"/>
    </row>
    <row r="1723" spans="4:4" x14ac:dyDescent="0.2">
      <c r="D1723" s="1"/>
    </row>
    <row r="1724" spans="4:4" x14ac:dyDescent="0.2">
      <c r="D1724" s="1"/>
    </row>
    <row r="1725" spans="4:4" x14ac:dyDescent="0.2">
      <c r="D1725" s="1"/>
    </row>
    <row r="1726" spans="4:4" x14ac:dyDescent="0.2">
      <c r="D1726" s="1"/>
    </row>
    <row r="1727" spans="4:4" x14ac:dyDescent="0.2">
      <c r="D1727" s="1"/>
    </row>
    <row r="1728" spans="4:4" x14ac:dyDescent="0.2">
      <c r="D1728" s="1"/>
    </row>
    <row r="1729" spans="4:4" x14ac:dyDescent="0.2">
      <c r="D1729" s="1"/>
    </row>
    <row r="1730" spans="4:4" x14ac:dyDescent="0.2">
      <c r="D1730" s="1"/>
    </row>
    <row r="1731" spans="4:4" x14ac:dyDescent="0.2">
      <c r="D1731" s="1"/>
    </row>
    <row r="1732" spans="4:4" x14ac:dyDescent="0.2">
      <c r="D1732" s="1"/>
    </row>
    <row r="1733" spans="4:4" x14ac:dyDescent="0.2">
      <c r="D1733" s="1"/>
    </row>
    <row r="1734" spans="4:4" x14ac:dyDescent="0.2">
      <c r="D1734" s="1"/>
    </row>
    <row r="1735" spans="4:4" x14ac:dyDescent="0.2">
      <c r="D1735" s="1"/>
    </row>
    <row r="1736" spans="4:4" x14ac:dyDescent="0.2">
      <c r="D1736" s="1"/>
    </row>
    <row r="1737" spans="4:4" x14ac:dyDescent="0.2">
      <c r="D1737" s="1"/>
    </row>
    <row r="1738" spans="4:4" x14ac:dyDescent="0.2">
      <c r="D1738" s="1"/>
    </row>
    <row r="1739" spans="4:4" x14ac:dyDescent="0.2">
      <c r="D1739" s="1"/>
    </row>
    <row r="1740" spans="4:4" x14ac:dyDescent="0.2">
      <c r="D1740" s="1"/>
    </row>
    <row r="1741" spans="4:4" x14ac:dyDescent="0.2">
      <c r="D1741" s="1"/>
    </row>
    <row r="1742" spans="4:4" x14ac:dyDescent="0.2">
      <c r="D1742" s="1"/>
    </row>
    <row r="1743" spans="4:4" x14ac:dyDescent="0.2">
      <c r="D1743" s="1"/>
    </row>
    <row r="1744" spans="4:4" x14ac:dyDescent="0.2">
      <c r="D1744" s="1"/>
    </row>
    <row r="1745" spans="4:4" x14ac:dyDescent="0.2">
      <c r="D1745" s="1"/>
    </row>
    <row r="1746" spans="4:4" x14ac:dyDescent="0.2">
      <c r="D1746" s="1"/>
    </row>
    <row r="1747" spans="4:4" x14ac:dyDescent="0.2">
      <c r="D1747" s="1"/>
    </row>
    <row r="1748" spans="4:4" x14ac:dyDescent="0.2">
      <c r="D1748" s="1"/>
    </row>
    <row r="1749" spans="4:4" x14ac:dyDescent="0.2">
      <c r="D1749" s="1"/>
    </row>
    <row r="1750" spans="4:4" x14ac:dyDescent="0.2">
      <c r="D1750" s="1"/>
    </row>
    <row r="1751" spans="4:4" x14ac:dyDescent="0.2">
      <c r="D1751" s="1"/>
    </row>
    <row r="1752" spans="4:4" x14ac:dyDescent="0.2">
      <c r="D1752" s="1"/>
    </row>
    <row r="1753" spans="4:4" x14ac:dyDescent="0.2">
      <c r="D1753" s="1"/>
    </row>
    <row r="1754" spans="4:4" x14ac:dyDescent="0.2">
      <c r="D1754" s="1"/>
    </row>
    <row r="1755" spans="4:4" x14ac:dyDescent="0.2">
      <c r="D1755" s="1"/>
    </row>
    <row r="1756" spans="4:4" x14ac:dyDescent="0.2">
      <c r="D1756" s="1"/>
    </row>
    <row r="1757" spans="4:4" x14ac:dyDescent="0.2">
      <c r="D1757" s="1"/>
    </row>
    <row r="1758" spans="4:4" x14ac:dyDescent="0.2">
      <c r="D1758" s="1"/>
    </row>
    <row r="1759" spans="4:4" x14ac:dyDescent="0.2">
      <c r="D1759" s="1"/>
    </row>
    <row r="1760" spans="4:4" x14ac:dyDescent="0.2">
      <c r="D1760" s="1"/>
    </row>
    <row r="1761" spans="4:4" x14ac:dyDescent="0.2">
      <c r="D1761" s="1"/>
    </row>
    <row r="1762" spans="4:4" x14ac:dyDescent="0.2">
      <c r="D1762" s="1"/>
    </row>
    <row r="1763" spans="4:4" x14ac:dyDescent="0.2">
      <c r="D1763" s="1"/>
    </row>
    <row r="1764" spans="4:4" x14ac:dyDescent="0.2">
      <c r="D1764" s="1"/>
    </row>
    <row r="1765" spans="4:4" x14ac:dyDescent="0.2">
      <c r="D1765" s="1"/>
    </row>
    <row r="1766" spans="4:4" x14ac:dyDescent="0.2">
      <c r="D1766" s="1"/>
    </row>
    <row r="1767" spans="4:4" x14ac:dyDescent="0.2">
      <c r="D1767" s="1"/>
    </row>
    <row r="1768" spans="4:4" x14ac:dyDescent="0.2">
      <c r="D1768" s="1"/>
    </row>
    <row r="1769" spans="4:4" x14ac:dyDescent="0.2">
      <c r="D1769" s="1"/>
    </row>
    <row r="1770" spans="4:4" x14ac:dyDescent="0.2">
      <c r="D1770" s="1"/>
    </row>
    <row r="1771" spans="4:4" x14ac:dyDescent="0.2">
      <c r="D1771" s="1"/>
    </row>
    <row r="1772" spans="4:4" x14ac:dyDescent="0.2">
      <c r="D1772" s="1"/>
    </row>
    <row r="1773" spans="4:4" x14ac:dyDescent="0.2">
      <c r="D1773" s="1"/>
    </row>
    <row r="1774" spans="4:4" x14ac:dyDescent="0.2">
      <c r="D1774" s="1"/>
    </row>
    <row r="1775" spans="4:4" x14ac:dyDescent="0.2">
      <c r="D1775" s="1"/>
    </row>
    <row r="1776" spans="4:4" x14ac:dyDescent="0.2">
      <c r="D1776" s="1"/>
    </row>
    <row r="1777" spans="4:4" x14ac:dyDescent="0.2">
      <c r="D1777" s="1"/>
    </row>
    <row r="1778" spans="4:4" x14ac:dyDescent="0.2">
      <c r="D1778" s="1"/>
    </row>
    <row r="1779" spans="4:4" x14ac:dyDescent="0.2">
      <c r="D1779" s="1"/>
    </row>
    <row r="1780" spans="4:4" x14ac:dyDescent="0.2">
      <c r="D1780" s="1"/>
    </row>
    <row r="1781" spans="4:4" x14ac:dyDescent="0.2">
      <c r="D1781" s="1"/>
    </row>
    <row r="1782" spans="4:4" x14ac:dyDescent="0.2">
      <c r="D1782" s="1"/>
    </row>
    <row r="1783" spans="4:4" x14ac:dyDescent="0.2">
      <c r="D1783" s="1"/>
    </row>
    <row r="1784" spans="4:4" x14ac:dyDescent="0.2">
      <c r="D1784" s="1"/>
    </row>
    <row r="1785" spans="4:4" x14ac:dyDescent="0.2">
      <c r="D1785" s="1"/>
    </row>
    <row r="1786" spans="4:4" x14ac:dyDescent="0.2">
      <c r="D1786" s="1"/>
    </row>
    <row r="1787" spans="4:4" x14ac:dyDescent="0.2">
      <c r="D1787" s="1"/>
    </row>
    <row r="1788" spans="4:4" x14ac:dyDescent="0.2">
      <c r="D1788" s="1"/>
    </row>
    <row r="1789" spans="4:4" x14ac:dyDescent="0.2">
      <c r="D1789" s="1"/>
    </row>
    <row r="1790" spans="4:4" x14ac:dyDescent="0.2">
      <c r="D1790" s="1"/>
    </row>
    <row r="1791" spans="4:4" x14ac:dyDescent="0.2">
      <c r="D1791" s="1"/>
    </row>
    <row r="1792" spans="4:4" x14ac:dyDescent="0.2">
      <c r="D1792" s="1"/>
    </row>
    <row r="1793" spans="4:4" x14ac:dyDescent="0.2">
      <c r="D1793" s="1"/>
    </row>
    <row r="1794" spans="4:4" x14ac:dyDescent="0.2">
      <c r="D1794" s="1"/>
    </row>
    <row r="1795" spans="4:4" x14ac:dyDescent="0.2">
      <c r="D1795" s="1"/>
    </row>
    <row r="1796" spans="4:4" x14ac:dyDescent="0.2">
      <c r="D1796" s="1"/>
    </row>
    <row r="1797" spans="4:4" x14ac:dyDescent="0.2">
      <c r="D1797" s="1"/>
    </row>
    <row r="1798" spans="4:4" x14ac:dyDescent="0.2">
      <c r="D1798" s="1"/>
    </row>
    <row r="1799" spans="4:4" x14ac:dyDescent="0.2">
      <c r="D1799" s="1"/>
    </row>
    <row r="1800" spans="4:4" x14ac:dyDescent="0.2">
      <c r="D1800" s="1"/>
    </row>
    <row r="1801" spans="4:4" x14ac:dyDescent="0.2">
      <c r="D1801" s="1"/>
    </row>
    <row r="1802" spans="4:4" x14ac:dyDescent="0.2">
      <c r="D1802" s="1"/>
    </row>
    <row r="1803" spans="4:4" x14ac:dyDescent="0.2">
      <c r="D1803" s="1"/>
    </row>
    <row r="1804" spans="4:4" x14ac:dyDescent="0.2">
      <c r="D1804" s="1"/>
    </row>
    <row r="1805" spans="4:4" x14ac:dyDescent="0.2">
      <c r="D1805" s="1"/>
    </row>
    <row r="1806" spans="4:4" x14ac:dyDescent="0.2">
      <c r="D1806" s="1"/>
    </row>
    <row r="1807" spans="4:4" x14ac:dyDescent="0.2">
      <c r="D1807" s="1"/>
    </row>
    <row r="1808" spans="4:4" x14ac:dyDescent="0.2">
      <c r="D1808" s="1"/>
    </row>
    <row r="1809" spans="4:4" x14ac:dyDescent="0.2">
      <c r="D1809" s="1"/>
    </row>
    <row r="1810" spans="4:4" x14ac:dyDescent="0.2">
      <c r="D1810" s="1"/>
    </row>
    <row r="1811" spans="4:4" x14ac:dyDescent="0.2">
      <c r="D1811" s="1"/>
    </row>
    <row r="1812" spans="4:4" x14ac:dyDescent="0.2">
      <c r="D1812" s="1"/>
    </row>
    <row r="1813" spans="4:4" x14ac:dyDescent="0.2">
      <c r="D1813" s="1"/>
    </row>
    <row r="1814" spans="4:4" x14ac:dyDescent="0.2">
      <c r="D1814" s="1"/>
    </row>
    <row r="1815" spans="4:4" x14ac:dyDescent="0.2">
      <c r="D1815" s="1"/>
    </row>
    <row r="1816" spans="4:4" x14ac:dyDescent="0.2">
      <c r="D1816" s="1"/>
    </row>
    <row r="1817" spans="4:4" x14ac:dyDescent="0.2">
      <c r="D1817" s="1"/>
    </row>
    <row r="1818" spans="4:4" x14ac:dyDescent="0.2">
      <c r="D1818" s="1"/>
    </row>
    <row r="1819" spans="4:4" x14ac:dyDescent="0.2">
      <c r="D1819" s="1"/>
    </row>
    <row r="1820" spans="4:4" x14ac:dyDescent="0.2">
      <c r="D1820" s="1"/>
    </row>
    <row r="1821" spans="4:4" x14ac:dyDescent="0.2">
      <c r="D1821" s="1"/>
    </row>
    <row r="1822" spans="4:4" x14ac:dyDescent="0.2">
      <c r="D1822" s="1"/>
    </row>
    <row r="1823" spans="4:4" x14ac:dyDescent="0.2">
      <c r="D1823" s="1"/>
    </row>
    <row r="1824" spans="4:4" x14ac:dyDescent="0.2">
      <c r="D1824" s="1"/>
    </row>
    <row r="1825" spans="4:4" x14ac:dyDescent="0.2">
      <c r="D1825" s="1"/>
    </row>
    <row r="1826" spans="4:4" x14ac:dyDescent="0.2">
      <c r="D1826" s="1"/>
    </row>
    <row r="1827" spans="4:4" x14ac:dyDescent="0.2">
      <c r="D1827" s="1"/>
    </row>
    <row r="1828" spans="4:4" x14ac:dyDescent="0.2">
      <c r="D1828" s="1"/>
    </row>
    <row r="1829" spans="4:4" x14ac:dyDescent="0.2">
      <c r="D1829" s="1"/>
    </row>
    <row r="1830" spans="4:4" x14ac:dyDescent="0.2">
      <c r="D1830" s="1"/>
    </row>
    <row r="1831" spans="4:4" x14ac:dyDescent="0.2">
      <c r="D1831" s="1"/>
    </row>
    <row r="1832" spans="4:4" x14ac:dyDescent="0.2">
      <c r="D1832" s="1"/>
    </row>
    <row r="1833" spans="4:4" x14ac:dyDescent="0.2">
      <c r="D1833" s="1"/>
    </row>
    <row r="1834" spans="4:4" x14ac:dyDescent="0.2">
      <c r="D1834" s="1"/>
    </row>
    <row r="1835" spans="4:4" x14ac:dyDescent="0.2">
      <c r="D1835" s="1"/>
    </row>
    <row r="1836" spans="4:4" x14ac:dyDescent="0.2">
      <c r="D1836" s="1"/>
    </row>
    <row r="1837" spans="4:4" x14ac:dyDescent="0.2">
      <c r="D1837" s="1"/>
    </row>
    <row r="1838" spans="4:4" x14ac:dyDescent="0.2">
      <c r="D1838" s="1"/>
    </row>
    <row r="1839" spans="4:4" x14ac:dyDescent="0.2">
      <c r="D1839" s="1"/>
    </row>
    <row r="1840" spans="4:4" x14ac:dyDescent="0.2">
      <c r="D1840" s="1"/>
    </row>
    <row r="1841" spans="4:4" x14ac:dyDescent="0.2">
      <c r="D1841" s="1"/>
    </row>
    <row r="1842" spans="4:4" x14ac:dyDescent="0.2">
      <c r="D1842" s="1"/>
    </row>
    <row r="1843" spans="4:4" x14ac:dyDescent="0.2">
      <c r="D1843" s="1"/>
    </row>
    <row r="1844" spans="4:4" x14ac:dyDescent="0.2">
      <c r="D1844" s="1"/>
    </row>
    <row r="1845" spans="4:4" x14ac:dyDescent="0.2">
      <c r="D1845" s="1"/>
    </row>
    <row r="1846" spans="4:4" x14ac:dyDescent="0.2">
      <c r="D1846" s="1"/>
    </row>
    <row r="1847" spans="4:4" x14ac:dyDescent="0.2">
      <c r="D1847" s="1"/>
    </row>
    <row r="1848" spans="4:4" x14ac:dyDescent="0.2">
      <c r="D1848" s="1"/>
    </row>
    <row r="1849" spans="4:4" x14ac:dyDescent="0.2">
      <c r="D1849" s="1"/>
    </row>
    <row r="1850" spans="4:4" x14ac:dyDescent="0.2">
      <c r="D1850" s="1"/>
    </row>
    <row r="1851" spans="4:4" x14ac:dyDescent="0.2">
      <c r="D1851" s="1"/>
    </row>
    <row r="1852" spans="4:4" x14ac:dyDescent="0.2">
      <c r="D1852" s="1"/>
    </row>
    <row r="1853" spans="4:4" x14ac:dyDescent="0.2">
      <c r="D1853" s="1"/>
    </row>
    <row r="1854" spans="4:4" x14ac:dyDescent="0.2">
      <c r="D1854" s="1"/>
    </row>
    <row r="1855" spans="4:4" x14ac:dyDescent="0.2">
      <c r="D1855" s="1"/>
    </row>
    <row r="1856" spans="4:4" x14ac:dyDescent="0.2">
      <c r="D1856" s="1"/>
    </row>
    <row r="1857" spans="4:4" x14ac:dyDescent="0.2">
      <c r="D1857" s="1"/>
    </row>
    <row r="1858" spans="4:4" x14ac:dyDescent="0.2">
      <c r="D1858" s="1"/>
    </row>
    <row r="1859" spans="4:4" x14ac:dyDescent="0.2">
      <c r="D1859" s="1"/>
    </row>
    <row r="1860" spans="4:4" x14ac:dyDescent="0.2">
      <c r="D1860" s="1"/>
    </row>
    <row r="1861" spans="4:4" x14ac:dyDescent="0.2">
      <c r="D1861" s="1"/>
    </row>
    <row r="1862" spans="4:4" x14ac:dyDescent="0.2">
      <c r="D1862" s="1"/>
    </row>
    <row r="1863" spans="4:4" x14ac:dyDescent="0.2">
      <c r="D1863" s="1"/>
    </row>
    <row r="1864" spans="4:4" x14ac:dyDescent="0.2">
      <c r="D1864" s="1"/>
    </row>
    <row r="1865" spans="4:4" x14ac:dyDescent="0.2">
      <c r="D1865" s="1"/>
    </row>
    <row r="1866" spans="4:4" x14ac:dyDescent="0.2">
      <c r="D1866" s="1"/>
    </row>
    <row r="1867" spans="4:4" x14ac:dyDescent="0.2">
      <c r="D1867" s="1"/>
    </row>
    <row r="1868" spans="4:4" x14ac:dyDescent="0.2">
      <c r="D1868" s="1"/>
    </row>
    <row r="1869" spans="4:4" x14ac:dyDescent="0.2">
      <c r="D1869" s="1"/>
    </row>
    <row r="1870" spans="4:4" x14ac:dyDescent="0.2">
      <c r="D1870" s="1"/>
    </row>
    <row r="1871" spans="4:4" x14ac:dyDescent="0.2">
      <c r="D1871" s="1"/>
    </row>
    <row r="1872" spans="4:4" x14ac:dyDescent="0.2">
      <c r="D1872" s="1"/>
    </row>
    <row r="1873" spans="4:4" x14ac:dyDescent="0.2">
      <c r="D1873" s="1"/>
    </row>
    <row r="1874" spans="4:4" x14ac:dyDescent="0.2">
      <c r="D1874" s="1"/>
    </row>
    <row r="1875" spans="4:4" x14ac:dyDescent="0.2">
      <c r="D1875" s="1"/>
    </row>
    <row r="1876" spans="4:4" x14ac:dyDescent="0.2">
      <c r="D1876" s="1"/>
    </row>
    <row r="1877" spans="4:4" x14ac:dyDescent="0.2">
      <c r="D1877" s="1"/>
    </row>
    <row r="1878" spans="4:4" x14ac:dyDescent="0.2">
      <c r="D1878" s="1"/>
    </row>
    <row r="1879" spans="4:4" x14ac:dyDescent="0.2">
      <c r="D1879" s="1"/>
    </row>
    <row r="1880" spans="4:4" x14ac:dyDescent="0.2">
      <c r="D1880" s="1"/>
    </row>
    <row r="1881" spans="4:4" x14ac:dyDescent="0.2">
      <c r="D1881" s="1"/>
    </row>
    <row r="1882" spans="4:4" x14ac:dyDescent="0.2">
      <c r="D1882" s="1"/>
    </row>
    <row r="1883" spans="4:4" x14ac:dyDescent="0.2">
      <c r="D1883" s="1"/>
    </row>
    <row r="1884" spans="4:4" x14ac:dyDescent="0.2">
      <c r="D1884" s="1"/>
    </row>
    <row r="1885" spans="4:4" x14ac:dyDescent="0.2">
      <c r="D1885" s="1"/>
    </row>
    <row r="1886" spans="4:4" x14ac:dyDescent="0.2">
      <c r="D1886" s="1"/>
    </row>
    <row r="1887" spans="4:4" x14ac:dyDescent="0.2">
      <c r="D1887" s="1"/>
    </row>
    <row r="1888" spans="4:4" x14ac:dyDescent="0.2">
      <c r="D1888" s="1"/>
    </row>
    <row r="1889" spans="4:4" x14ac:dyDescent="0.2">
      <c r="D1889" s="1"/>
    </row>
    <row r="1890" spans="4:4" x14ac:dyDescent="0.2">
      <c r="D1890" s="1"/>
    </row>
    <row r="1891" spans="4:4" x14ac:dyDescent="0.2">
      <c r="D1891" s="1"/>
    </row>
    <row r="1892" spans="4:4" x14ac:dyDescent="0.2">
      <c r="D1892" s="1"/>
    </row>
    <row r="1893" spans="4:4" x14ac:dyDescent="0.2">
      <c r="D1893" s="1"/>
    </row>
    <row r="1894" spans="4:4" x14ac:dyDescent="0.2">
      <c r="D1894" s="1"/>
    </row>
    <row r="1895" spans="4:4" x14ac:dyDescent="0.2">
      <c r="D1895" s="1"/>
    </row>
    <row r="1896" spans="4:4" x14ac:dyDescent="0.2">
      <c r="D1896" s="1"/>
    </row>
    <row r="1897" spans="4:4" x14ac:dyDescent="0.2">
      <c r="D1897" s="1"/>
    </row>
    <row r="1898" spans="4:4" x14ac:dyDescent="0.2">
      <c r="D1898" s="1"/>
    </row>
    <row r="1899" spans="4:4" x14ac:dyDescent="0.2">
      <c r="D1899" s="1"/>
    </row>
    <row r="1900" spans="4:4" x14ac:dyDescent="0.2">
      <c r="D1900" s="1"/>
    </row>
    <row r="1901" spans="4:4" x14ac:dyDescent="0.2">
      <c r="D1901" s="1"/>
    </row>
    <row r="1902" spans="4:4" x14ac:dyDescent="0.2">
      <c r="D1902" s="1"/>
    </row>
    <row r="1903" spans="4:4" x14ac:dyDescent="0.2">
      <c r="D1903" s="1"/>
    </row>
    <row r="1904" spans="4:4" x14ac:dyDescent="0.2">
      <c r="D1904" s="1"/>
    </row>
    <row r="1905" spans="4:4" x14ac:dyDescent="0.2">
      <c r="D1905" s="1"/>
    </row>
    <row r="1906" spans="4:4" x14ac:dyDescent="0.2">
      <c r="D1906" s="1"/>
    </row>
    <row r="1907" spans="4:4" x14ac:dyDescent="0.2">
      <c r="D1907" s="1"/>
    </row>
    <row r="1908" spans="4:4" x14ac:dyDescent="0.2">
      <c r="D1908" s="1"/>
    </row>
    <row r="1909" spans="4:4" x14ac:dyDescent="0.2">
      <c r="D1909" s="1"/>
    </row>
    <row r="1910" spans="4:4" x14ac:dyDescent="0.2">
      <c r="D1910" s="1"/>
    </row>
    <row r="1911" spans="4:4" x14ac:dyDescent="0.2">
      <c r="D1911" s="1"/>
    </row>
    <row r="1912" spans="4:4" x14ac:dyDescent="0.2">
      <c r="D1912" s="1"/>
    </row>
    <row r="1913" spans="4:4" x14ac:dyDescent="0.2">
      <c r="D1913" s="1"/>
    </row>
    <row r="1914" spans="4:4" x14ac:dyDescent="0.2">
      <c r="D1914" s="1"/>
    </row>
    <row r="1915" spans="4:4" x14ac:dyDescent="0.2">
      <c r="D1915" s="1"/>
    </row>
    <row r="1916" spans="4:4" x14ac:dyDescent="0.2">
      <c r="D1916" s="1"/>
    </row>
    <row r="1917" spans="4:4" x14ac:dyDescent="0.2">
      <c r="D1917" s="1"/>
    </row>
    <row r="1918" spans="4:4" x14ac:dyDescent="0.2">
      <c r="D1918" s="1"/>
    </row>
    <row r="1919" spans="4:4" x14ac:dyDescent="0.2">
      <c r="D1919" s="1"/>
    </row>
    <row r="1920" spans="4:4" x14ac:dyDescent="0.2">
      <c r="D1920" s="1"/>
    </row>
    <row r="1921" spans="4:4" x14ac:dyDescent="0.2">
      <c r="D1921" s="1"/>
    </row>
    <row r="1922" spans="4:4" x14ac:dyDescent="0.2">
      <c r="D1922" s="1"/>
    </row>
    <row r="1923" spans="4:4" x14ac:dyDescent="0.2">
      <c r="D1923" s="1"/>
    </row>
    <row r="1924" spans="4:4" x14ac:dyDescent="0.2">
      <c r="D1924" s="1"/>
    </row>
    <row r="1925" spans="4:4" x14ac:dyDescent="0.2">
      <c r="D1925" s="1"/>
    </row>
    <row r="1926" spans="4:4" x14ac:dyDescent="0.2">
      <c r="D1926" s="1"/>
    </row>
    <row r="1927" spans="4:4" x14ac:dyDescent="0.2">
      <c r="D1927" s="1"/>
    </row>
    <row r="1928" spans="4:4" x14ac:dyDescent="0.2">
      <c r="D1928" s="1"/>
    </row>
    <row r="1929" spans="4:4" x14ac:dyDescent="0.2">
      <c r="D1929" s="1"/>
    </row>
    <row r="1930" spans="4:4" x14ac:dyDescent="0.2">
      <c r="D1930" s="1"/>
    </row>
    <row r="1931" spans="4:4" x14ac:dyDescent="0.2">
      <c r="D1931" s="1"/>
    </row>
    <row r="1932" spans="4:4" x14ac:dyDescent="0.2">
      <c r="D1932" s="1"/>
    </row>
    <row r="1933" spans="4:4" x14ac:dyDescent="0.2">
      <c r="D1933" s="1"/>
    </row>
    <row r="1934" spans="4:4" x14ac:dyDescent="0.2">
      <c r="D1934" s="1"/>
    </row>
    <row r="1935" spans="4:4" x14ac:dyDescent="0.2">
      <c r="D1935" s="1"/>
    </row>
    <row r="1936" spans="4:4" x14ac:dyDescent="0.2">
      <c r="D1936" s="1"/>
    </row>
    <row r="1937" spans="4:4" x14ac:dyDescent="0.2">
      <c r="D1937" s="1"/>
    </row>
    <row r="1938" spans="4:4" x14ac:dyDescent="0.2">
      <c r="D1938" s="1"/>
    </row>
    <row r="1939" spans="4:4" x14ac:dyDescent="0.2">
      <c r="D1939" s="1"/>
    </row>
    <row r="1940" spans="4:4" x14ac:dyDescent="0.2">
      <c r="D1940" s="1"/>
    </row>
    <row r="1941" spans="4:4" x14ac:dyDescent="0.2">
      <c r="D1941" s="1"/>
    </row>
    <row r="1942" spans="4:4" x14ac:dyDescent="0.2">
      <c r="D1942" s="1"/>
    </row>
    <row r="1943" spans="4:4" x14ac:dyDescent="0.2">
      <c r="D1943" s="1"/>
    </row>
    <row r="1944" spans="4:4" x14ac:dyDescent="0.2">
      <c r="D1944" s="1"/>
    </row>
    <row r="1945" spans="4:4" x14ac:dyDescent="0.2">
      <c r="D1945" s="1"/>
    </row>
    <row r="1946" spans="4:4" x14ac:dyDescent="0.2">
      <c r="D1946" s="1"/>
    </row>
    <row r="1947" spans="4:4" x14ac:dyDescent="0.2">
      <c r="D1947" s="1"/>
    </row>
    <row r="1948" spans="4:4" x14ac:dyDescent="0.2">
      <c r="D1948" s="1"/>
    </row>
    <row r="1949" spans="4:4" x14ac:dyDescent="0.2">
      <c r="D1949" s="1"/>
    </row>
    <row r="1950" spans="4:4" x14ac:dyDescent="0.2">
      <c r="D1950" s="1"/>
    </row>
    <row r="1951" spans="4:4" x14ac:dyDescent="0.2">
      <c r="D1951" s="1"/>
    </row>
    <row r="1952" spans="4:4" x14ac:dyDescent="0.2">
      <c r="D1952" s="1"/>
    </row>
    <row r="1953" spans="4:4" x14ac:dyDescent="0.2">
      <c r="D1953" s="1"/>
    </row>
    <row r="1954" spans="4:4" x14ac:dyDescent="0.2">
      <c r="D1954" s="1"/>
    </row>
    <row r="1955" spans="4:4" x14ac:dyDescent="0.2">
      <c r="D1955" s="1"/>
    </row>
    <row r="1956" spans="4:4" x14ac:dyDescent="0.2">
      <c r="D1956" s="1"/>
    </row>
    <row r="1957" spans="4:4" x14ac:dyDescent="0.2">
      <c r="D1957" s="1"/>
    </row>
    <row r="1958" spans="4:4" x14ac:dyDescent="0.2">
      <c r="D1958" s="1"/>
    </row>
    <row r="1959" spans="4:4" x14ac:dyDescent="0.2">
      <c r="D1959" s="1"/>
    </row>
    <row r="1960" spans="4:4" x14ac:dyDescent="0.2">
      <c r="D1960" s="1"/>
    </row>
    <row r="1961" spans="4:4" x14ac:dyDescent="0.2">
      <c r="D1961" s="1"/>
    </row>
    <row r="1962" spans="4:4" x14ac:dyDescent="0.2">
      <c r="D1962" s="1"/>
    </row>
    <row r="1963" spans="4:4" x14ac:dyDescent="0.2">
      <c r="D1963" s="1"/>
    </row>
    <row r="1964" spans="4:4" x14ac:dyDescent="0.2">
      <c r="D1964" s="1"/>
    </row>
    <row r="1965" spans="4:4" x14ac:dyDescent="0.2">
      <c r="D1965" s="1"/>
    </row>
    <row r="1966" spans="4:4" x14ac:dyDescent="0.2">
      <c r="D1966" s="1"/>
    </row>
    <row r="1967" spans="4:4" x14ac:dyDescent="0.2">
      <c r="D1967" s="1"/>
    </row>
    <row r="1968" spans="4:4" x14ac:dyDescent="0.2">
      <c r="D1968" s="1"/>
    </row>
    <row r="1969" spans="4:4" x14ac:dyDescent="0.2">
      <c r="D1969" s="1"/>
    </row>
    <row r="1970" spans="4:4" x14ac:dyDescent="0.2">
      <c r="D1970" s="1"/>
    </row>
    <row r="1971" spans="4:4" x14ac:dyDescent="0.2">
      <c r="D1971" s="1"/>
    </row>
    <row r="1972" spans="4:4" x14ac:dyDescent="0.2">
      <c r="D1972" s="1"/>
    </row>
    <row r="1973" spans="4:4" x14ac:dyDescent="0.2">
      <c r="D1973" s="1"/>
    </row>
    <row r="1974" spans="4:4" x14ac:dyDescent="0.2">
      <c r="D1974" s="1"/>
    </row>
    <row r="1975" spans="4:4" x14ac:dyDescent="0.2">
      <c r="D1975" s="1"/>
    </row>
    <row r="1976" spans="4:4" x14ac:dyDescent="0.2">
      <c r="D1976" s="1"/>
    </row>
    <row r="1977" spans="4:4" x14ac:dyDescent="0.2">
      <c r="D1977" s="1"/>
    </row>
    <row r="1978" spans="4:4" x14ac:dyDescent="0.2">
      <c r="D1978" s="1"/>
    </row>
    <row r="1979" spans="4:4" x14ac:dyDescent="0.2">
      <c r="D1979" s="1"/>
    </row>
    <row r="1980" spans="4:4" x14ac:dyDescent="0.2">
      <c r="D1980" s="1"/>
    </row>
    <row r="1981" spans="4:4" x14ac:dyDescent="0.2">
      <c r="D1981" s="1"/>
    </row>
    <row r="1982" spans="4:4" x14ac:dyDescent="0.2">
      <c r="D1982" s="1"/>
    </row>
    <row r="1983" spans="4:4" x14ac:dyDescent="0.2">
      <c r="D1983" s="1"/>
    </row>
    <row r="1984" spans="4:4" x14ac:dyDescent="0.2">
      <c r="D1984" s="1"/>
    </row>
    <row r="1985" spans="4:4" x14ac:dyDescent="0.2">
      <c r="D1985" s="1"/>
    </row>
    <row r="1986" spans="4:4" x14ac:dyDescent="0.2">
      <c r="D1986" s="1"/>
    </row>
    <row r="1987" spans="4:4" x14ac:dyDescent="0.2">
      <c r="D1987" s="1"/>
    </row>
    <row r="1988" spans="4:4" x14ac:dyDescent="0.2">
      <c r="D1988" s="1"/>
    </row>
    <row r="1989" spans="4:4" x14ac:dyDescent="0.2">
      <c r="D1989" s="1"/>
    </row>
    <row r="1990" spans="4:4" x14ac:dyDescent="0.2">
      <c r="D1990" s="1"/>
    </row>
    <row r="1991" spans="4:4" x14ac:dyDescent="0.2">
      <c r="D1991" s="1"/>
    </row>
    <row r="1992" spans="4:4" x14ac:dyDescent="0.2">
      <c r="D1992" s="1"/>
    </row>
    <row r="1993" spans="4:4" x14ac:dyDescent="0.2">
      <c r="D1993" s="1"/>
    </row>
    <row r="1994" spans="4:4" x14ac:dyDescent="0.2">
      <c r="D1994" s="1"/>
    </row>
    <row r="1995" spans="4:4" x14ac:dyDescent="0.2">
      <c r="D1995" s="1"/>
    </row>
    <row r="1996" spans="4:4" x14ac:dyDescent="0.2">
      <c r="D1996" s="1"/>
    </row>
    <row r="1997" spans="4:4" x14ac:dyDescent="0.2">
      <c r="D1997" s="1"/>
    </row>
    <row r="1998" spans="4:4" x14ac:dyDescent="0.2">
      <c r="D1998" s="1"/>
    </row>
    <row r="1999" spans="4:4" x14ac:dyDescent="0.2">
      <c r="D1999" s="1"/>
    </row>
    <row r="2000" spans="4:4" x14ac:dyDescent="0.2">
      <c r="D2000" s="1"/>
    </row>
    <row r="2001" spans="4:4" x14ac:dyDescent="0.2">
      <c r="D2001" s="1"/>
    </row>
    <row r="2002" spans="4:4" x14ac:dyDescent="0.2">
      <c r="D2002" s="1"/>
    </row>
    <row r="2003" spans="4:4" x14ac:dyDescent="0.2">
      <c r="D2003" s="1"/>
    </row>
    <row r="2004" spans="4:4" x14ac:dyDescent="0.2">
      <c r="D2004" s="1"/>
    </row>
    <row r="2005" spans="4:4" x14ac:dyDescent="0.2">
      <c r="D2005" s="1"/>
    </row>
    <row r="2006" spans="4:4" x14ac:dyDescent="0.2">
      <c r="D2006" s="1"/>
    </row>
    <row r="2007" spans="4:4" x14ac:dyDescent="0.2">
      <c r="D2007" s="1"/>
    </row>
    <row r="2008" spans="4:4" x14ac:dyDescent="0.2">
      <c r="D2008" s="1"/>
    </row>
    <row r="2009" spans="4:4" x14ac:dyDescent="0.2">
      <c r="D2009" s="1"/>
    </row>
    <row r="2010" spans="4:4" x14ac:dyDescent="0.2">
      <c r="D2010" s="1"/>
    </row>
    <row r="2011" spans="4:4" x14ac:dyDescent="0.2">
      <c r="D2011" s="1"/>
    </row>
    <row r="2012" spans="4:4" x14ac:dyDescent="0.2">
      <c r="D2012" s="1"/>
    </row>
    <row r="2013" spans="4:4" x14ac:dyDescent="0.2">
      <c r="D2013" s="1"/>
    </row>
    <row r="2014" spans="4:4" x14ac:dyDescent="0.2">
      <c r="D2014" s="1"/>
    </row>
    <row r="2015" spans="4:4" x14ac:dyDescent="0.2">
      <c r="D2015" s="1"/>
    </row>
    <row r="2016" spans="4:4" x14ac:dyDescent="0.2">
      <c r="D2016" s="1"/>
    </row>
    <row r="2017" spans="4:4" x14ac:dyDescent="0.2">
      <c r="D2017" s="1"/>
    </row>
    <row r="2018" spans="4:4" x14ac:dyDescent="0.2">
      <c r="D2018" s="1"/>
    </row>
    <row r="2019" spans="4:4" x14ac:dyDescent="0.2">
      <c r="D2019" s="1"/>
    </row>
    <row r="2020" spans="4:4" x14ac:dyDescent="0.2">
      <c r="D2020" s="1"/>
    </row>
    <row r="2021" spans="4:4" x14ac:dyDescent="0.2">
      <c r="D2021" s="1"/>
    </row>
    <row r="2022" spans="4:4" x14ac:dyDescent="0.2">
      <c r="D2022" s="1"/>
    </row>
    <row r="2023" spans="4:4" x14ac:dyDescent="0.2">
      <c r="D2023" s="1"/>
    </row>
    <row r="2024" spans="4:4" x14ac:dyDescent="0.2">
      <c r="D2024" s="1"/>
    </row>
    <row r="2025" spans="4:4" x14ac:dyDescent="0.2">
      <c r="D2025" s="1"/>
    </row>
    <row r="2026" spans="4:4" x14ac:dyDescent="0.2">
      <c r="D2026" s="1"/>
    </row>
    <row r="2027" spans="4:4" x14ac:dyDescent="0.2">
      <c r="D2027" s="1"/>
    </row>
    <row r="2028" spans="4:4" x14ac:dyDescent="0.2">
      <c r="D2028" s="1"/>
    </row>
    <row r="2029" spans="4:4" x14ac:dyDescent="0.2">
      <c r="D2029" s="1"/>
    </row>
    <row r="2030" spans="4:4" x14ac:dyDescent="0.2">
      <c r="D2030" s="1"/>
    </row>
    <row r="2031" spans="4:4" x14ac:dyDescent="0.2">
      <c r="D2031" s="1"/>
    </row>
    <row r="2032" spans="4:4" x14ac:dyDescent="0.2">
      <c r="D2032" s="1"/>
    </row>
    <row r="2033" spans="4:4" x14ac:dyDescent="0.2">
      <c r="D2033" s="1"/>
    </row>
    <row r="2034" spans="4:4" x14ac:dyDescent="0.2">
      <c r="D2034" s="1"/>
    </row>
    <row r="2035" spans="4:4" x14ac:dyDescent="0.2">
      <c r="D2035" s="1"/>
    </row>
    <row r="2036" spans="4:4" x14ac:dyDescent="0.2">
      <c r="D2036" s="1"/>
    </row>
    <row r="2037" spans="4:4" x14ac:dyDescent="0.2">
      <c r="D2037" s="1"/>
    </row>
    <row r="2038" spans="4:4" x14ac:dyDescent="0.2">
      <c r="D2038" s="1"/>
    </row>
    <row r="2039" spans="4:4" x14ac:dyDescent="0.2">
      <c r="D2039" s="1"/>
    </row>
    <row r="2040" spans="4:4" x14ac:dyDescent="0.2">
      <c r="D2040" s="1"/>
    </row>
    <row r="2041" spans="4:4" x14ac:dyDescent="0.2">
      <c r="D2041" s="1"/>
    </row>
    <row r="2042" spans="4:4" x14ac:dyDescent="0.2">
      <c r="D2042" s="1"/>
    </row>
    <row r="2043" spans="4:4" x14ac:dyDescent="0.2">
      <c r="D2043" s="1"/>
    </row>
    <row r="2044" spans="4:4" x14ac:dyDescent="0.2">
      <c r="D2044" s="1"/>
    </row>
    <row r="2045" spans="4:4" x14ac:dyDescent="0.2">
      <c r="D2045" s="1"/>
    </row>
    <row r="2046" spans="4:4" x14ac:dyDescent="0.2">
      <c r="D2046" s="1"/>
    </row>
    <row r="2047" spans="4:4" x14ac:dyDescent="0.2">
      <c r="D2047" s="1"/>
    </row>
    <row r="2048" spans="4:4" x14ac:dyDescent="0.2">
      <c r="D2048" s="1"/>
    </row>
    <row r="2049" spans="4:4" x14ac:dyDescent="0.2">
      <c r="D2049" s="1"/>
    </row>
    <row r="2050" spans="4:4" x14ac:dyDescent="0.2">
      <c r="D2050" s="1"/>
    </row>
    <row r="2051" spans="4:4" x14ac:dyDescent="0.2">
      <c r="D2051" s="1"/>
    </row>
    <row r="2052" spans="4:4" x14ac:dyDescent="0.2">
      <c r="D2052" s="1"/>
    </row>
    <row r="2053" spans="4:4" x14ac:dyDescent="0.2">
      <c r="D2053" s="1"/>
    </row>
    <row r="2054" spans="4:4" x14ac:dyDescent="0.2">
      <c r="D2054" s="1"/>
    </row>
    <row r="2055" spans="4:4" x14ac:dyDescent="0.2">
      <c r="D2055" s="1"/>
    </row>
    <row r="2056" spans="4:4" x14ac:dyDescent="0.2">
      <c r="D2056" s="1"/>
    </row>
    <row r="2057" spans="4:4" x14ac:dyDescent="0.2">
      <c r="D2057" s="1"/>
    </row>
    <row r="2058" spans="4:4" x14ac:dyDescent="0.2">
      <c r="D2058" s="1"/>
    </row>
    <row r="2059" spans="4:4" x14ac:dyDescent="0.2">
      <c r="D2059" s="1"/>
    </row>
    <row r="2060" spans="4:4" x14ac:dyDescent="0.2">
      <c r="D2060" s="1"/>
    </row>
    <row r="2061" spans="4:4" x14ac:dyDescent="0.2">
      <c r="D2061" s="1"/>
    </row>
    <row r="2062" spans="4:4" x14ac:dyDescent="0.2">
      <c r="D2062" s="1"/>
    </row>
    <row r="2063" spans="4:4" x14ac:dyDescent="0.2">
      <c r="D2063" s="1"/>
    </row>
    <row r="2064" spans="4:4" x14ac:dyDescent="0.2">
      <c r="D2064" s="1"/>
    </row>
    <row r="2065" spans="4:4" x14ac:dyDescent="0.2">
      <c r="D2065" s="1"/>
    </row>
    <row r="2066" spans="4:4" x14ac:dyDescent="0.2">
      <c r="D2066" s="1"/>
    </row>
    <row r="2067" spans="4:4" x14ac:dyDescent="0.2">
      <c r="D2067" s="1"/>
    </row>
    <row r="2068" spans="4:4" x14ac:dyDescent="0.2">
      <c r="D2068" s="1"/>
    </row>
    <row r="2069" spans="4:4" x14ac:dyDescent="0.2">
      <c r="D2069" s="1"/>
    </row>
    <row r="2070" spans="4:4" x14ac:dyDescent="0.2">
      <c r="D2070" s="1"/>
    </row>
    <row r="2071" spans="4:4" x14ac:dyDescent="0.2">
      <c r="D2071" s="1"/>
    </row>
    <row r="2072" spans="4:4" x14ac:dyDescent="0.2">
      <c r="D2072" s="1"/>
    </row>
    <row r="2073" spans="4:4" x14ac:dyDescent="0.2">
      <c r="D2073" s="1"/>
    </row>
    <row r="2074" spans="4:4" x14ac:dyDescent="0.2">
      <c r="D2074" s="1"/>
    </row>
    <row r="2075" spans="4:4" x14ac:dyDescent="0.2">
      <c r="D2075" s="1"/>
    </row>
    <row r="2076" spans="4:4" x14ac:dyDescent="0.2">
      <c r="D2076" s="1"/>
    </row>
    <row r="2077" spans="4:4" x14ac:dyDescent="0.2">
      <c r="D2077" s="1"/>
    </row>
    <row r="2078" spans="4:4" x14ac:dyDescent="0.2">
      <c r="D2078" s="1"/>
    </row>
    <row r="2079" spans="4:4" x14ac:dyDescent="0.2">
      <c r="D2079" s="1"/>
    </row>
    <row r="2080" spans="4:4" x14ac:dyDescent="0.2">
      <c r="D2080" s="1"/>
    </row>
    <row r="2081" spans="4:4" x14ac:dyDescent="0.2">
      <c r="D2081" s="1"/>
    </row>
    <row r="2082" spans="4:4" x14ac:dyDescent="0.2">
      <c r="D2082" s="1"/>
    </row>
    <row r="2083" spans="4:4" x14ac:dyDescent="0.2">
      <c r="D2083" s="1"/>
    </row>
    <row r="2084" spans="4:4" x14ac:dyDescent="0.2">
      <c r="D2084" s="1"/>
    </row>
    <row r="2085" spans="4:4" x14ac:dyDescent="0.2">
      <c r="D2085" s="1"/>
    </row>
    <row r="2086" spans="4:4" x14ac:dyDescent="0.2">
      <c r="D2086" s="1"/>
    </row>
    <row r="2087" spans="4:4" x14ac:dyDescent="0.2">
      <c r="D2087" s="1"/>
    </row>
    <row r="2088" spans="4:4" x14ac:dyDescent="0.2">
      <c r="D2088" s="1"/>
    </row>
    <row r="2089" spans="4:4" x14ac:dyDescent="0.2">
      <c r="D2089" s="1"/>
    </row>
    <row r="2090" spans="4:4" x14ac:dyDescent="0.2">
      <c r="D2090" s="1"/>
    </row>
    <row r="2091" spans="4:4" x14ac:dyDescent="0.2">
      <c r="D2091" s="1"/>
    </row>
    <row r="2092" spans="4:4" x14ac:dyDescent="0.2">
      <c r="D2092" s="1"/>
    </row>
    <row r="2093" spans="4:4" x14ac:dyDescent="0.2">
      <c r="D2093" s="1"/>
    </row>
    <row r="2094" spans="4:4" x14ac:dyDescent="0.2">
      <c r="D2094" s="1"/>
    </row>
    <row r="2095" spans="4:4" x14ac:dyDescent="0.2">
      <c r="D2095" s="1"/>
    </row>
    <row r="2096" spans="4:4" x14ac:dyDescent="0.2">
      <c r="D2096" s="1"/>
    </row>
    <row r="2097" spans="4:4" x14ac:dyDescent="0.2">
      <c r="D2097" s="1"/>
    </row>
    <row r="2098" spans="4:4" x14ac:dyDescent="0.2">
      <c r="D2098" s="1"/>
    </row>
    <row r="2099" spans="4:4" x14ac:dyDescent="0.2">
      <c r="D2099" s="1"/>
    </row>
    <row r="2100" spans="4:4" x14ac:dyDescent="0.2">
      <c r="D2100" s="1"/>
    </row>
    <row r="2101" spans="4:4" x14ac:dyDescent="0.2">
      <c r="D2101" s="1"/>
    </row>
    <row r="2102" spans="4:4" x14ac:dyDescent="0.2">
      <c r="D2102" s="1"/>
    </row>
    <row r="2103" spans="4:4" x14ac:dyDescent="0.2">
      <c r="D2103" s="1"/>
    </row>
    <row r="2104" spans="4:4" x14ac:dyDescent="0.2">
      <c r="D2104" s="1"/>
    </row>
    <row r="2105" spans="4:4" x14ac:dyDescent="0.2">
      <c r="D2105" s="1"/>
    </row>
    <row r="2106" spans="4:4" x14ac:dyDescent="0.2">
      <c r="D2106" s="1"/>
    </row>
    <row r="2107" spans="4:4" x14ac:dyDescent="0.2">
      <c r="D2107" s="1"/>
    </row>
    <row r="2108" spans="4:4" x14ac:dyDescent="0.2">
      <c r="D2108" s="1"/>
    </row>
    <row r="2109" spans="4:4" x14ac:dyDescent="0.2">
      <c r="D2109" s="1"/>
    </row>
    <row r="2110" spans="4:4" x14ac:dyDescent="0.2">
      <c r="D2110" s="1"/>
    </row>
    <row r="2111" spans="4:4" x14ac:dyDescent="0.2">
      <c r="D2111" s="1"/>
    </row>
    <row r="2112" spans="4:4" x14ac:dyDescent="0.2">
      <c r="D2112" s="1"/>
    </row>
    <row r="2113" spans="4:4" x14ac:dyDescent="0.2">
      <c r="D2113" s="1"/>
    </row>
    <row r="2114" spans="4:4" x14ac:dyDescent="0.2">
      <c r="D2114" s="1"/>
    </row>
    <row r="2115" spans="4:4" x14ac:dyDescent="0.2">
      <c r="D2115" s="1"/>
    </row>
    <row r="2116" spans="4:4" x14ac:dyDescent="0.2">
      <c r="D2116" s="1"/>
    </row>
    <row r="2117" spans="4:4" x14ac:dyDescent="0.2">
      <c r="D2117" s="1"/>
    </row>
    <row r="2118" spans="4:4" x14ac:dyDescent="0.2">
      <c r="D2118" s="1"/>
    </row>
    <row r="2119" spans="4:4" x14ac:dyDescent="0.2">
      <c r="D2119" s="1"/>
    </row>
    <row r="2120" spans="4:4" x14ac:dyDescent="0.2">
      <c r="D2120" s="1"/>
    </row>
    <row r="2121" spans="4:4" x14ac:dyDescent="0.2">
      <c r="D2121" s="1"/>
    </row>
    <row r="2122" spans="4:4" x14ac:dyDescent="0.2">
      <c r="D2122" s="1"/>
    </row>
    <row r="2123" spans="4:4" x14ac:dyDescent="0.2">
      <c r="D2123" s="1"/>
    </row>
    <row r="2124" spans="4:4" x14ac:dyDescent="0.2">
      <c r="D2124" s="1"/>
    </row>
    <row r="2125" spans="4:4" x14ac:dyDescent="0.2">
      <c r="D2125" s="1"/>
    </row>
    <row r="2126" spans="4:4" x14ac:dyDescent="0.2">
      <c r="D2126" s="1"/>
    </row>
    <row r="2127" spans="4:4" x14ac:dyDescent="0.2">
      <c r="D2127" s="1"/>
    </row>
    <row r="2128" spans="4:4" x14ac:dyDescent="0.2">
      <c r="D2128" s="1"/>
    </row>
    <row r="2129" spans="4:4" x14ac:dyDescent="0.2">
      <c r="D2129" s="1"/>
    </row>
    <row r="2130" spans="4:4" x14ac:dyDescent="0.2">
      <c r="D2130" s="1"/>
    </row>
    <row r="2131" spans="4:4" x14ac:dyDescent="0.2">
      <c r="D2131" s="1"/>
    </row>
    <row r="2132" spans="4:4" x14ac:dyDescent="0.2">
      <c r="D2132" s="1"/>
    </row>
    <row r="2133" spans="4:4" x14ac:dyDescent="0.2">
      <c r="D2133" s="1"/>
    </row>
    <row r="2134" spans="4:4" x14ac:dyDescent="0.2">
      <c r="D2134" s="1"/>
    </row>
    <row r="2135" spans="4:4" x14ac:dyDescent="0.2">
      <c r="D2135" s="1"/>
    </row>
    <row r="2136" spans="4:4" x14ac:dyDescent="0.2">
      <c r="D2136" s="1"/>
    </row>
    <row r="2137" spans="4:4" x14ac:dyDescent="0.2">
      <c r="D2137" s="1"/>
    </row>
    <row r="2138" spans="4:4" x14ac:dyDescent="0.2">
      <c r="D2138" s="1"/>
    </row>
    <row r="2139" spans="4:4" x14ac:dyDescent="0.2">
      <c r="D2139" s="1"/>
    </row>
    <row r="2140" spans="4:4" x14ac:dyDescent="0.2">
      <c r="D2140" s="1"/>
    </row>
    <row r="2141" spans="4:4" x14ac:dyDescent="0.2">
      <c r="D2141" s="1"/>
    </row>
    <row r="2142" spans="4:4" x14ac:dyDescent="0.2">
      <c r="D2142" s="1"/>
    </row>
    <row r="2143" spans="4:4" x14ac:dyDescent="0.2">
      <c r="D2143" s="1"/>
    </row>
    <row r="2144" spans="4:4" x14ac:dyDescent="0.2">
      <c r="D2144" s="1"/>
    </row>
    <row r="2145" spans="4:4" x14ac:dyDescent="0.2">
      <c r="D2145" s="1"/>
    </row>
    <row r="2146" spans="4:4" x14ac:dyDescent="0.2">
      <c r="D2146" s="1"/>
    </row>
    <row r="2147" spans="4:4" x14ac:dyDescent="0.2">
      <c r="D2147" s="1"/>
    </row>
    <row r="2148" spans="4:4" x14ac:dyDescent="0.2">
      <c r="D2148" s="1"/>
    </row>
    <row r="2149" spans="4:4" x14ac:dyDescent="0.2">
      <c r="D2149" s="1"/>
    </row>
    <row r="2150" spans="4:4" x14ac:dyDescent="0.2">
      <c r="D2150" s="1"/>
    </row>
    <row r="2151" spans="4:4" x14ac:dyDescent="0.2">
      <c r="D2151" s="1"/>
    </row>
    <row r="2152" spans="4:4" x14ac:dyDescent="0.2">
      <c r="D2152" s="1"/>
    </row>
    <row r="2153" spans="4:4" x14ac:dyDescent="0.2">
      <c r="D2153" s="1"/>
    </row>
    <row r="2154" spans="4:4" x14ac:dyDescent="0.2">
      <c r="D2154" s="1"/>
    </row>
    <row r="2155" spans="4:4" x14ac:dyDescent="0.2">
      <c r="D2155" s="1"/>
    </row>
    <row r="2156" spans="4:4" x14ac:dyDescent="0.2">
      <c r="D2156" s="1"/>
    </row>
    <row r="2157" spans="4:4" x14ac:dyDescent="0.2">
      <c r="D2157" s="1"/>
    </row>
    <row r="2158" spans="4:4" x14ac:dyDescent="0.2">
      <c r="D2158" s="1"/>
    </row>
    <row r="2159" spans="4:4" x14ac:dyDescent="0.2">
      <c r="D2159" s="1"/>
    </row>
    <row r="2160" spans="4:4" x14ac:dyDescent="0.2">
      <c r="D2160" s="1"/>
    </row>
    <row r="2161" spans="4:4" x14ac:dyDescent="0.2">
      <c r="D2161" s="1"/>
    </row>
    <row r="2162" spans="4:4" x14ac:dyDescent="0.2">
      <c r="D2162" s="1"/>
    </row>
    <row r="2163" spans="4:4" x14ac:dyDescent="0.2">
      <c r="D2163" s="1"/>
    </row>
    <row r="2164" spans="4:4" x14ac:dyDescent="0.2">
      <c r="D2164" s="1"/>
    </row>
    <row r="2165" spans="4:4" x14ac:dyDescent="0.2">
      <c r="D2165" s="1"/>
    </row>
    <row r="2166" spans="4:4" x14ac:dyDescent="0.2">
      <c r="D2166" s="1"/>
    </row>
    <row r="2167" spans="4:4" x14ac:dyDescent="0.2">
      <c r="D2167" s="1"/>
    </row>
    <row r="2168" spans="4:4" x14ac:dyDescent="0.2">
      <c r="D2168" s="1"/>
    </row>
    <row r="2169" spans="4:4" x14ac:dyDescent="0.2">
      <c r="D2169" s="1"/>
    </row>
    <row r="2170" spans="4:4" x14ac:dyDescent="0.2">
      <c r="D2170" s="1"/>
    </row>
    <row r="2171" spans="4:4" x14ac:dyDescent="0.2">
      <c r="D2171" s="1"/>
    </row>
    <row r="2172" spans="4:4" x14ac:dyDescent="0.2">
      <c r="D2172" s="1"/>
    </row>
    <row r="2173" spans="4:4" x14ac:dyDescent="0.2">
      <c r="D2173" s="1"/>
    </row>
    <row r="2174" spans="4:4" x14ac:dyDescent="0.2">
      <c r="D2174" s="1"/>
    </row>
    <row r="2175" spans="4:4" x14ac:dyDescent="0.2">
      <c r="D2175" s="1"/>
    </row>
    <row r="2176" spans="4:4" x14ac:dyDescent="0.2">
      <c r="D2176" s="1"/>
    </row>
    <row r="2177" spans="4:4" x14ac:dyDescent="0.2">
      <c r="D2177" s="1"/>
    </row>
    <row r="2178" spans="4:4" x14ac:dyDescent="0.2">
      <c r="D2178" s="1"/>
    </row>
    <row r="2179" spans="4:4" x14ac:dyDescent="0.2">
      <c r="D2179" s="1"/>
    </row>
    <row r="2180" spans="4:4" x14ac:dyDescent="0.2">
      <c r="D2180" s="1"/>
    </row>
    <row r="2181" spans="4:4" x14ac:dyDescent="0.2">
      <c r="D2181" s="1"/>
    </row>
    <row r="2182" spans="4:4" x14ac:dyDescent="0.2">
      <c r="D2182" s="1"/>
    </row>
    <row r="2183" spans="4:4" x14ac:dyDescent="0.2">
      <c r="D2183" s="1"/>
    </row>
    <row r="2184" spans="4:4" x14ac:dyDescent="0.2">
      <c r="D2184" s="1"/>
    </row>
    <row r="2185" spans="4:4" x14ac:dyDescent="0.2">
      <c r="D2185" s="1"/>
    </row>
    <row r="2186" spans="4:4" x14ac:dyDescent="0.2">
      <c r="D2186" s="1"/>
    </row>
    <row r="2187" spans="4:4" x14ac:dyDescent="0.2">
      <c r="D2187" s="1"/>
    </row>
    <row r="2188" spans="4:4" x14ac:dyDescent="0.2">
      <c r="D2188" s="1"/>
    </row>
    <row r="2189" spans="4:4" x14ac:dyDescent="0.2">
      <c r="D2189" s="1"/>
    </row>
    <row r="2190" spans="4:4" x14ac:dyDescent="0.2">
      <c r="D2190" s="1"/>
    </row>
    <row r="2191" spans="4:4" x14ac:dyDescent="0.2">
      <c r="D2191" s="1"/>
    </row>
    <row r="2192" spans="4:4" x14ac:dyDescent="0.2">
      <c r="D2192" s="1"/>
    </row>
    <row r="2193" spans="4:4" x14ac:dyDescent="0.2">
      <c r="D2193" s="1"/>
    </row>
    <row r="2194" spans="4:4" x14ac:dyDescent="0.2">
      <c r="D2194" s="1"/>
    </row>
    <row r="2195" spans="4:4" x14ac:dyDescent="0.2">
      <c r="D2195" s="1"/>
    </row>
    <row r="2196" spans="4:4" x14ac:dyDescent="0.2">
      <c r="D2196" s="1"/>
    </row>
    <row r="2197" spans="4:4" x14ac:dyDescent="0.2">
      <c r="D2197" s="1"/>
    </row>
    <row r="2198" spans="4:4" x14ac:dyDescent="0.2">
      <c r="D2198" s="1"/>
    </row>
    <row r="2199" spans="4:4" x14ac:dyDescent="0.2">
      <c r="D2199" s="1"/>
    </row>
    <row r="2200" spans="4:4" x14ac:dyDescent="0.2">
      <c r="D2200" s="1"/>
    </row>
    <row r="2201" spans="4:4" x14ac:dyDescent="0.2">
      <c r="D2201" s="1"/>
    </row>
    <row r="2202" spans="4:4" x14ac:dyDescent="0.2">
      <c r="D2202" s="1"/>
    </row>
    <row r="2203" spans="4:4" x14ac:dyDescent="0.2">
      <c r="D2203" s="1"/>
    </row>
    <row r="2204" spans="4:4" x14ac:dyDescent="0.2">
      <c r="D2204" s="1"/>
    </row>
    <row r="2205" spans="4:4" x14ac:dyDescent="0.2">
      <c r="D2205" s="1"/>
    </row>
    <row r="2206" spans="4:4" x14ac:dyDescent="0.2">
      <c r="D2206" s="1"/>
    </row>
    <row r="2207" spans="4:4" x14ac:dyDescent="0.2">
      <c r="D2207" s="1"/>
    </row>
    <row r="2208" spans="4:4" x14ac:dyDescent="0.2">
      <c r="D2208" s="1"/>
    </row>
    <row r="2209" spans="4:4" x14ac:dyDescent="0.2">
      <c r="D2209" s="1"/>
    </row>
    <row r="2210" spans="4:4" x14ac:dyDescent="0.2">
      <c r="D2210" s="1"/>
    </row>
    <row r="2211" spans="4:4" x14ac:dyDescent="0.2">
      <c r="D2211" s="1"/>
    </row>
    <row r="2212" spans="4:4" x14ac:dyDescent="0.2">
      <c r="D2212" s="1"/>
    </row>
    <row r="2213" spans="4:4" x14ac:dyDescent="0.2">
      <c r="D2213" s="1"/>
    </row>
    <row r="2214" spans="4:4" x14ac:dyDescent="0.2">
      <c r="D2214" s="1"/>
    </row>
    <row r="2215" spans="4:4" x14ac:dyDescent="0.2">
      <c r="D2215" s="1"/>
    </row>
    <row r="2216" spans="4:4" x14ac:dyDescent="0.2">
      <c r="D2216" s="1"/>
    </row>
    <row r="2217" spans="4:4" x14ac:dyDescent="0.2">
      <c r="D2217" s="1"/>
    </row>
    <row r="2218" spans="4:4" x14ac:dyDescent="0.2">
      <c r="D2218" s="1"/>
    </row>
    <row r="2219" spans="4:4" x14ac:dyDescent="0.2">
      <c r="D2219" s="1"/>
    </row>
    <row r="2220" spans="4:4" x14ac:dyDescent="0.2">
      <c r="D2220" s="1"/>
    </row>
    <row r="2221" spans="4:4" x14ac:dyDescent="0.2">
      <c r="D2221" s="1"/>
    </row>
    <row r="2222" spans="4:4" x14ac:dyDescent="0.2">
      <c r="D2222" s="1"/>
    </row>
    <row r="2223" spans="4:4" x14ac:dyDescent="0.2">
      <c r="D2223" s="1"/>
    </row>
    <row r="2224" spans="4:4" x14ac:dyDescent="0.2">
      <c r="D2224" s="1"/>
    </row>
    <row r="2225" spans="4:4" x14ac:dyDescent="0.2">
      <c r="D2225" s="1"/>
    </row>
    <row r="2226" spans="4:4" x14ac:dyDescent="0.2">
      <c r="D2226" s="1"/>
    </row>
    <row r="2227" spans="4:4" x14ac:dyDescent="0.2">
      <c r="D2227" s="1"/>
    </row>
    <row r="2228" spans="4:4" x14ac:dyDescent="0.2">
      <c r="D2228" s="1"/>
    </row>
    <row r="2229" spans="4:4" x14ac:dyDescent="0.2">
      <c r="D2229" s="1"/>
    </row>
    <row r="2230" spans="4:4" x14ac:dyDescent="0.2">
      <c r="D2230" s="1"/>
    </row>
    <row r="2231" spans="4:4" x14ac:dyDescent="0.2">
      <c r="D2231" s="1"/>
    </row>
    <row r="2232" spans="4:4" x14ac:dyDescent="0.2">
      <c r="D2232" s="1"/>
    </row>
    <row r="2233" spans="4:4" x14ac:dyDescent="0.2">
      <c r="D2233" s="1"/>
    </row>
    <row r="2234" spans="4:4" x14ac:dyDescent="0.2">
      <c r="D2234" s="1"/>
    </row>
    <row r="2235" spans="4:4" x14ac:dyDescent="0.2">
      <c r="D2235" s="1"/>
    </row>
    <row r="2236" spans="4:4" x14ac:dyDescent="0.2">
      <c r="D2236" s="1"/>
    </row>
    <row r="2237" spans="4:4" x14ac:dyDescent="0.2">
      <c r="D2237" s="1"/>
    </row>
    <row r="2238" spans="4:4" x14ac:dyDescent="0.2">
      <c r="D2238" s="1"/>
    </row>
    <row r="2239" spans="4:4" x14ac:dyDescent="0.2">
      <c r="D2239" s="1"/>
    </row>
    <row r="2240" spans="4:4" x14ac:dyDescent="0.2">
      <c r="D2240" s="1"/>
    </row>
    <row r="2241" spans="4:4" x14ac:dyDescent="0.2">
      <c r="D2241" s="1"/>
    </row>
    <row r="2242" spans="4:4" x14ac:dyDescent="0.2">
      <c r="D2242" s="1"/>
    </row>
    <row r="2243" spans="4:4" x14ac:dyDescent="0.2">
      <c r="D2243" s="1"/>
    </row>
    <row r="2244" spans="4:4" x14ac:dyDescent="0.2">
      <c r="D2244" s="1"/>
    </row>
    <row r="2245" spans="4:4" x14ac:dyDescent="0.2">
      <c r="D2245" s="1"/>
    </row>
    <row r="2246" spans="4:4" x14ac:dyDescent="0.2">
      <c r="D2246" s="1"/>
    </row>
    <row r="2247" spans="4:4" x14ac:dyDescent="0.2">
      <c r="D2247" s="1"/>
    </row>
    <row r="2248" spans="4:4" x14ac:dyDescent="0.2">
      <c r="D2248" s="1"/>
    </row>
    <row r="2249" spans="4:4" x14ac:dyDescent="0.2">
      <c r="D2249" s="1"/>
    </row>
    <row r="2250" spans="4:4" x14ac:dyDescent="0.2">
      <c r="D2250" s="1"/>
    </row>
    <row r="2251" spans="4:4" x14ac:dyDescent="0.2">
      <c r="D2251" s="1"/>
    </row>
    <row r="2252" spans="4:4" x14ac:dyDescent="0.2">
      <c r="D2252" s="1"/>
    </row>
    <row r="2253" spans="4:4" x14ac:dyDescent="0.2">
      <c r="D2253" s="1"/>
    </row>
    <row r="2254" spans="4:4" x14ac:dyDescent="0.2">
      <c r="D2254" s="1"/>
    </row>
    <row r="2255" spans="4:4" x14ac:dyDescent="0.2">
      <c r="D2255" s="1"/>
    </row>
    <row r="2256" spans="4:4" x14ac:dyDescent="0.2">
      <c r="D2256" s="1"/>
    </row>
    <row r="2257" spans="4:4" x14ac:dyDescent="0.2">
      <c r="D2257" s="1"/>
    </row>
    <row r="2258" spans="4:4" x14ac:dyDescent="0.2">
      <c r="D2258" s="1"/>
    </row>
    <row r="2259" spans="4:4" x14ac:dyDescent="0.2">
      <c r="D2259" s="1"/>
    </row>
    <row r="2260" spans="4:4" x14ac:dyDescent="0.2">
      <c r="D2260" s="1"/>
    </row>
    <row r="2261" spans="4:4" x14ac:dyDescent="0.2">
      <c r="D2261" s="1"/>
    </row>
    <row r="2262" spans="4:4" x14ac:dyDescent="0.2">
      <c r="D2262" s="1"/>
    </row>
    <row r="2263" spans="4:4" x14ac:dyDescent="0.2">
      <c r="D2263" s="1"/>
    </row>
    <row r="2264" spans="4:4" x14ac:dyDescent="0.2">
      <c r="D2264" s="1"/>
    </row>
    <row r="2265" spans="4:4" x14ac:dyDescent="0.2">
      <c r="D2265" s="1"/>
    </row>
    <row r="2266" spans="4:4" x14ac:dyDescent="0.2">
      <c r="D2266" s="1"/>
    </row>
    <row r="2267" spans="4:4" x14ac:dyDescent="0.2">
      <c r="D2267" s="1"/>
    </row>
    <row r="2268" spans="4:4" x14ac:dyDescent="0.2">
      <c r="D2268" s="1"/>
    </row>
    <row r="2269" spans="4:4" x14ac:dyDescent="0.2">
      <c r="D2269" s="1"/>
    </row>
    <row r="2270" spans="4:4" x14ac:dyDescent="0.2">
      <c r="D2270" s="1"/>
    </row>
    <row r="2271" spans="4:4" x14ac:dyDescent="0.2">
      <c r="D2271" s="1"/>
    </row>
    <row r="2272" spans="4:4" x14ac:dyDescent="0.2">
      <c r="D2272" s="1"/>
    </row>
    <row r="2273" spans="4:4" x14ac:dyDescent="0.2">
      <c r="D2273" s="1"/>
    </row>
    <row r="2274" spans="4:4" x14ac:dyDescent="0.2">
      <c r="D2274" s="1"/>
    </row>
    <row r="2275" spans="4:4" x14ac:dyDescent="0.2">
      <c r="D2275" s="1"/>
    </row>
    <row r="2276" spans="4:4" x14ac:dyDescent="0.2">
      <c r="D2276" s="1"/>
    </row>
    <row r="2277" spans="4:4" x14ac:dyDescent="0.2">
      <c r="D2277" s="1"/>
    </row>
    <row r="2278" spans="4:4" x14ac:dyDescent="0.2">
      <c r="D2278" s="1"/>
    </row>
    <row r="2279" spans="4:4" x14ac:dyDescent="0.2">
      <c r="D2279" s="1"/>
    </row>
    <row r="2280" spans="4:4" x14ac:dyDescent="0.2">
      <c r="D2280" s="1"/>
    </row>
    <row r="2281" spans="4:4" x14ac:dyDescent="0.2">
      <c r="D2281" s="1"/>
    </row>
    <row r="2282" spans="4:4" x14ac:dyDescent="0.2">
      <c r="D2282" s="1"/>
    </row>
    <row r="2283" spans="4:4" x14ac:dyDescent="0.2">
      <c r="D2283" s="1"/>
    </row>
    <row r="2284" spans="4:4" x14ac:dyDescent="0.2">
      <c r="D2284" s="1"/>
    </row>
    <row r="2285" spans="4:4" x14ac:dyDescent="0.2">
      <c r="D2285" s="1"/>
    </row>
    <row r="2286" spans="4:4" x14ac:dyDescent="0.2">
      <c r="D2286" s="1"/>
    </row>
    <row r="2287" spans="4:4" x14ac:dyDescent="0.2">
      <c r="D2287" s="1"/>
    </row>
    <row r="2288" spans="4:4" x14ac:dyDescent="0.2">
      <c r="D2288" s="1"/>
    </row>
    <row r="2289" spans="4:4" x14ac:dyDescent="0.2">
      <c r="D2289" s="1"/>
    </row>
    <row r="2290" spans="4:4" x14ac:dyDescent="0.2">
      <c r="D2290" s="1"/>
    </row>
    <row r="2291" spans="4:4" x14ac:dyDescent="0.2">
      <c r="D2291" s="1"/>
    </row>
    <row r="2292" spans="4:4" x14ac:dyDescent="0.2">
      <c r="D2292" s="1"/>
    </row>
    <row r="2293" spans="4:4" x14ac:dyDescent="0.2">
      <c r="D2293" s="1"/>
    </row>
    <row r="2294" spans="4:4" x14ac:dyDescent="0.2">
      <c r="D2294" s="1"/>
    </row>
    <row r="2295" spans="4:4" x14ac:dyDescent="0.2">
      <c r="D2295" s="1"/>
    </row>
    <row r="2296" spans="4:4" x14ac:dyDescent="0.2">
      <c r="D2296" s="1"/>
    </row>
    <row r="2297" spans="4:4" x14ac:dyDescent="0.2">
      <c r="D2297" s="1"/>
    </row>
    <row r="2298" spans="4:4" x14ac:dyDescent="0.2">
      <c r="D2298" s="1"/>
    </row>
    <row r="2299" spans="4:4" x14ac:dyDescent="0.2">
      <c r="D2299" s="1"/>
    </row>
    <row r="2300" spans="4:4" x14ac:dyDescent="0.2">
      <c r="D2300" s="1"/>
    </row>
    <row r="2301" spans="4:4" x14ac:dyDescent="0.2">
      <c r="D2301" s="1"/>
    </row>
    <row r="2302" spans="4:4" x14ac:dyDescent="0.2">
      <c r="D2302" s="1"/>
    </row>
    <row r="2303" spans="4:4" x14ac:dyDescent="0.2">
      <c r="D2303" s="1"/>
    </row>
    <row r="2304" spans="4:4" x14ac:dyDescent="0.2">
      <c r="D2304" s="1"/>
    </row>
    <row r="2305" spans="4:4" x14ac:dyDescent="0.2">
      <c r="D2305" s="1"/>
    </row>
    <row r="2306" spans="4:4" x14ac:dyDescent="0.2">
      <c r="D2306" s="1"/>
    </row>
    <row r="2307" spans="4:4" x14ac:dyDescent="0.2">
      <c r="D2307" s="1"/>
    </row>
    <row r="2308" spans="4:4" x14ac:dyDescent="0.2">
      <c r="D2308" s="1"/>
    </row>
    <row r="2309" spans="4:4" x14ac:dyDescent="0.2">
      <c r="D2309" s="1"/>
    </row>
    <row r="2310" spans="4:4" x14ac:dyDescent="0.2">
      <c r="D2310" s="1"/>
    </row>
    <row r="2311" spans="4:4" x14ac:dyDescent="0.2">
      <c r="D2311" s="1"/>
    </row>
    <row r="2312" spans="4:4" x14ac:dyDescent="0.2">
      <c r="D2312" s="1"/>
    </row>
    <row r="2313" spans="4:4" x14ac:dyDescent="0.2">
      <c r="D2313" s="1"/>
    </row>
    <row r="2314" spans="4:4" x14ac:dyDescent="0.2">
      <c r="D2314" s="1"/>
    </row>
    <row r="2315" spans="4:4" x14ac:dyDescent="0.2">
      <c r="D2315" s="1"/>
    </row>
    <row r="2316" spans="4:4" x14ac:dyDescent="0.2">
      <c r="D2316" s="1"/>
    </row>
    <row r="2317" spans="4:4" x14ac:dyDescent="0.2">
      <c r="D2317" s="1"/>
    </row>
    <row r="2318" spans="4:4" x14ac:dyDescent="0.2">
      <c r="D2318" s="1"/>
    </row>
    <row r="2319" spans="4:4" x14ac:dyDescent="0.2">
      <c r="D2319" s="1"/>
    </row>
    <row r="2320" spans="4:4" x14ac:dyDescent="0.2">
      <c r="D2320" s="1"/>
    </row>
    <row r="2321" spans="4:4" x14ac:dyDescent="0.2">
      <c r="D2321" s="1"/>
    </row>
    <row r="2322" spans="4:4" x14ac:dyDescent="0.2">
      <c r="D2322" s="1"/>
    </row>
    <row r="2323" spans="4:4" x14ac:dyDescent="0.2">
      <c r="D2323" s="1"/>
    </row>
    <row r="2324" spans="4:4" x14ac:dyDescent="0.2">
      <c r="D2324" s="1"/>
    </row>
    <row r="2325" spans="4:4" x14ac:dyDescent="0.2">
      <c r="D2325" s="1"/>
    </row>
    <row r="2326" spans="4:4" x14ac:dyDescent="0.2">
      <c r="D2326" s="1"/>
    </row>
    <row r="2327" spans="4:4" x14ac:dyDescent="0.2">
      <c r="D2327" s="1"/>
    </row>
    <row r="2328" spans="4:4" x14ac:dyDescent="0.2">
      <c r="D2328" s="1"/>
    </row>
    <row r="2329" spans="4:4" x14ac:dyDescent="0.2">
      <c r="D2329" s="1"/>
    </row>
    <row r="2330" spans="4:4" x14ac:dyDescent="0.2">
      <c r="D2330" s="1"/>
    </row>
    <row r="2331" spans="4:4" x14ac:dyDescent="0.2">
      <c r="D2331" s="1"/>
    </row>
    <row r="2332" spans="4:4" x14ac:dyDescent="0.2">
      <c r="D2332" s="1"/>
    </row>
    <row r="2333" spans="4:4" x14ac:dyDescent="0.2">
      <c r="D2333" s="1"/>
    </row>
    <row r="2334" spans="4:4" x14ac:dyDescent="0.2">
      <c r="D2334" s="1"/>
    </row>
    <row r="2335" spans="4:4" x14ac:dyDescent="0.2">
      <c r="D2335" s="1"/>
    </row>
    <row r="2336" spans="4:4" x14ac:dyDescent="0.2">
      <c r="D2336" s="1"/>
    </row>
    <row r="2337" spans="4:4" x14ac:dyDescent="0.2">
      <c r="D2337" s="1"/>
    </row>
    <row r="2338" spans="4:4" x14ac:dyDescent="0.2">
      <c r="D2338" s="1"/>
    </row>
    <row r="2339" spans="4:4" x14ac:dyDescent="0.2">
      <c r="D2339" s="1"/>
    </row>
    <row r="2340" spans="4:4" x14ac:dyDescent="0.2">
      <c r="D2340" s="1"/>
    </row>
    <row r="2341" spans="4:4" x14ac:dyDescent="0.2">
      <c r="D2341" s="1"/>
    </row>
    <row r="2342" spans="4:4" x14ac:dyDescent="0.2">
      <c r="D2342" s="1"/>
    </row>
    <row r="2343" spans="4:4" x14ac:dyDescent="0.2">
      <c r="D2343" s="1"/>
    </row>
    <row r="2344" spans="4:4" x14ac:dyDescent="0.2">
      <c r="D2344" s="1"/>
    </row>
    <row r="2345" spans="4:4" x14ac:dyDescent="0.2">
      <c r="D2345" s="1"/>
    </row>
    <row r="2346" spans="4:4" x14ac:dyDescent="0.2">
      <c r="D2346" s="1"/>
    </row>
    <row r="2347" spans="4:4" x14ac:dyDescent="0.2">
      <c r="D2347" s="1"/>
    </row>
    <row r="2348" spans="4:4" x14ac:dyDescent="0.2">
      <c r="D2348" s="1"/>
    </row>
    <row r="2349" spans="4:4" x14ac:dyDescent="0.2">
      <c r="D2349" s="1"/>
    </row>
    <row r="2350" spans="4:4" x14ac:dyDescent="0.2">
      <c r="D2350" s="1"/>
    </row>
    <row r="2351" spans="4:4" x14ac:dyDescent="0.2">
      <c r="D2351" s="1"/>
    </row>
    <row r="2352" spans="4:4" x14ac:dyDescent="0.2">
      <c r="D2352" s="1"/>
    </row>
    <row r="2353" spans="4:4" x14ac:dyDescent="0.2">
      <c r="D2353" s="1"/>
    </row>
    <row r="2354" spans="4:4" x14ac:dyDescent="0.2">
      <c r="D2354" s="1"/>
    </row>
    <row r="2355" spans="4:4" x14ac:dyDescent="0.2">
      <c r="D2355" s="1"/>
    </row>
    <row r="2356" spans="4:4" x14ac:dyDescent="0.2">
      <c r="D2356" s="1"/>
    </row>
    <row r="2357" spans="4:4" x14ac:dyDescent="0.2">
      <c r="D2357" s="1"/>
    </row>
    <row r="2358" spans="4:4" x14ac:dyDescent="0.2">
      <c r="D2358" s="1"/>
    </row>
    <row r="2359" spans="4:4" x14ac:dyDescent="0.2">
      <c r="D2359" s="1"/>
    </row>
    <row r="2360" spans="4:4" x14ac:dyDescent="0.2">
      <c r="D2360" s="1"/>
    </row>
    <row r="2361" spans="4:4" x14ac:dyDescent="0.2">
      <c r="D2361" s="1"/>
    </row>
    <row r="2362" spans="4:4" x14ac:dyDescent="0.2">
      <c r="D2362" s="1"/>
    </row>
    <row r="2363" spans="4:4" x14ac:dyDescent="0.2">
      <c r="D2363" s="1"/>
    </row>
    <row r="2364" spans="4:4" x14ac:dyDescent="0.2">
      <c r="D2364" s="1"/>
    </row>
    <row r="2365" spans="4:4" x14ac:dyDescent="0.2">
      <c r="D2365" s="1"/>
    </row>
    <row r="2366" spans="4:4" x14ac:dyDescent="0.2">
      <c r="D2366" s="1"/>
    </row>
    <row r="2367" spans="4:4" x14ac:dyDescent="0.2">
      <c r="D2367" s="1"/>
    </row>
    <row r="2368" spans="4:4" x14ac:dyDescent="0.2">
      <c r="D2368" s="1"/>
    </row>
    <row r="2369" spans="4:4" x14ac:dyDescent="0.2">
      <c r="D2369" s="1"/>
    </row>
    <row r="2370" spans="4:4" x14ac:dyDescent="0.2">
      <c r="D2370" s="1"/>
    </row>
    <row r="2371" spans="4:4" x14ac:dyDescent="0.2">
      <c r="D2371" s="1"/>
    </row>
    <row r="2372" spans="4:4" x14ac:dyDescent="0.2">
      <c r="D2372" s="1"/>
    </row>
    <row r="2373" spans="4:4" x14ac:dyDescent="0.2">
      <c r="D2373" s="1"/>
    </row>
    <row r="2374" spans="4:4" x14ac:dyDescent="0.2">
      <c r="D2374" s="1"/>
    </row>
    <row r="2375" spans="4:4" x14ac:dyDescent="0.2">
      <c r="D2375" s="1"/>
    </row>
    <row r="2376" spans="4:4" x14ac:dyDescent="0.2">
      <c r="D2376" s="1"/>
    </row>
    <row r="2377" spans="4:4" x14ac:dyDescent="0.2">
      <c r="D2377" s="1"/>
    </row>
    <row r="2378" spans="4:4" x14ac:dyDescent="0.2">
      <c r="D2378" s="1"/>
    </row>
    <row r="2379" spans="4:4" x14ac:dyDescent="0.2">
      <c r="D2379" s="1"/>
    </row>
    <row r="2380" spans="4:4" x14ac:dyDescent="0.2">
      <c r="D2380" s="1"/>
    </row>
    <row r="2381" spans="4:4" x14ac:dyDescent="0.2">
      <c r="D2381" s="1"/>
    </row>
    <row r="2382" spans="4:4" x14ac:dyDescent="0.2">
      <c r="D2382" s="1"/>
    </row>
    <row r="2383" spans="4:4" x14ac:dyDescent="0.2">
      <c r="D2383" s="1"/>
    </row>
    <row r="2384" spans="4:4" x14ac:dyDescent="0.2">
      <c r="D2384" s="1"/>
    </row>
    <row r="2385" spans="4:4" x14ac:dyDescent="0.2">
      <c r="D2385" s="1"/>
    </row>
    <row r="2386" spans="4:4" x14ac:dyDescent="0.2">
      <c r="D2386" s="1"/>
    </row>
    <row r="2387" spans="4:4" x14ac:dyDescent="0.2">
      <c r="D2387" s="1"/>
    </row>
    <row r="2388" spans="4:4" x14ac:dyDescent="0.2">
      <c r="D2388" s="1"/>
    </row>
    <row r="2389" spans="4:4" x14ac:dyDescent="0.2">
      <c r="D2389" s="1"/>
    </row>
    <row r="2390" spans="4:4" x14ac:dyDescent="0.2">
      <c r="D2390" s="1"/>
    </row>
    <row r="2391" spans="4:4" x14ac:dyDescent="0.2">
      <c r="D2391" s="1"/>
    </row>
    <row r="2392" spans="4:4" x14ac:dyDescent="0.2">
      <c r="D2392" s="1"/>
    </row>
    <row r="2393" spans="4:4" x14ac:dyDescent="0.2">
      <c r="D2393" s="1"/>
    </row>
    <row r="2394" spans="4:4" x14ac:dyDescent="0.2">
      <c r="D2394" s="1"/>
    </row>
    <row r="2395" spans="4:4" x14ac:dyDescent="0.2">
      <c r="D2395" s="1"/>
    </row>
    <row r="2396" spans="4:4" x14ac:dyDescent="0.2">
      <c r="D2396" s="1"/>
    </row>
    <row r="2397" spans="4:4" x14ac:dyDescent="0.2">
      <c r="D2397" s="1"/>
    </row>
    <row r="2398" spans="4:4" x14ac:dyDescent="0.2">
      <c r="D2398" s="1"/>
    </row>
    <row r="2399" spans="4:4" x14ac:dyDescent="0.2">
      <c r="D2399" s="1"/>
    </row>
    <row r="2400" spans="4:4" x14ac:dyDescent="0.2">
      <c r="D2400" s="1"/>
    </row>
    <row r="2401" spans="4:4" x14ac:dyDescent="0.2">
      <c r="D2401" s="1"/>
    </row>
    <row r="2402" spans="4:4" x14ac:dyDescent="0.2">
      <c r="D2402" s="1"/>
    </row>
    <row r="2403" spans="4:4" x14ac:dyDescent="0.2">
      <c r="D2403" s="1"/>
    </row>
    <row r="2404" spans="4:4" x14ac:dyDescent="0.2">
      <c r="D2404" s="1"/>
    </row>
    <row r="2405" spans="4:4" x14ac:dyDescent="0.2">
      <c r="D2405" s="1"/>
    </row>
    <row r="2406" spans="4:4" x14ac:dyDescent="0.2">
      <c r="D2406" s="1"/>
    </row>
    <row r="2407" spans="4:4" x14ac:dyDescent="0.2">
      <c r="D2407" s="1"/>
    </row>
    <row r="2408" spans="4:4" x14ac:dyDescent="0.2">
      <c r="D2408" s="1"/>
    </row>
    <row r="2409" spans="4:4" x14ac:dyDescent="0.2">
      <c r="D2409" s="1"/>
    </row>
    <row r="2410" spans="4:4" x14ac:dyDescent="0.2">
      <c r="D2410" s="1"/>
    </row>
    <row r="2411" spans="4:4" x14ac:dyDescent="0.2">
      <c r="D2411" s="1"/>
    </row>
    <row r="2412" spans="4:4" x14ac:dyDescent="0.2">
      <c r="D2412" s="1"/>
    </row>
    <row r="2413" spans="4:4" x14ac:dyDescent="0.2">
      <c r="D2413" s="1"/>
    </row>
    <row r="2414" spans="4:4" x14ac:dyDescent="0.2">
      <c r="D2414" s="1"/>
    </row>
    <row r="2415" spans="4:4" x14ac:dyDescent="0.2">
      <c r="D2415" s="1"/>
    </row>
    <row r="2416" spans="4:4" x14ac:dyDescent="0.2">
      <c r="D2416" s="1"/>
    </row>
    <row r="2417" spans="4:4" x14ac:dyDescent="0.2">
      <c r="D2417" s="1"/>
    </row>
    <row r="2418" spans="4:4" x14ac:dyDescent="0.2">
      <c r="D2418" s="1"/>
    </row>
    <row r="2419" spans="4:4" x14ac:dyDescent="0.2">
      <c r="D2419" s="1"/>
    </row>
    <row r="2420" spans="4:4" x14ac:dyDescent="0.2">
      <c r="D2420" s="1"/>
    </row>
    <row r="2421" spans="4:4" x14ac:dyDescent="0.2">
      <c r="D2421" s="1"/>
    </row>
    <row r="2422" spans="4:4" x14ac:dyDescent="0.2">
      <c r="D2422" s="1"/>
    </row>
    <row r="2423" spans="4:4" x14ac:dyDescent="0.2">
      <c r="D2423" s="1"/>
    </row>
    <row r="2424" spans="4:4" x14ac:dyDescent="0.2">
      <c r="D2424" s="1"/>
    </row>
    <row r="2425" spans="4:4" x14ac:dyDescent="0.2">
      <c r="D2425" s="1"/>
    </row>
    <row r="2426" spans="4:4" x14ac:dyDescent="0.2">
      <c r="D2426" s="1"/>
    </row>
    <row r="2427" spans="4:4" x14ac:dyDescent="0.2">
      <c r="D2427" s="1"/>
    </row>
    <row r="2428" spans="4:4" x14ac:dyDescent="0.2">
      <c r="D2428" s="1"/>
    </row>
    <row r="2429" spans="4:4" x14ac:dyDescent="0.2">
      <c r="D2429" s="1"/>
    </row>
    <row r="2430" spans="4:4" x14ac:dyDescent="0.2">
      <c r="D2430" s="1"/>
    </row>
    <row r="2431" spans="4:4" x14ac:dyDescent="0.2">
      <c r="D2431" s="1"/>
    </row>
    <row r="2432" spans="4:4" x14ac:dyDescent="0.2">
      <c r="D2432" s="1"/>
    </row>
    <row r="2433" spans="4:4" x14ac:dyDescent="0.2">
      <c r="D2433" s="1"/>
    </row>
    <row r="2434" spans="4:4" x14ac:dyDescent="0.2">
      <c r="D2434" s="1"/>
    </row>
    <row r="2435" spans="4:4" x14ac:dyDescent="0.2">
      <c r="D2435" s="1"/>
    </row>
    <row r="2436" spans="4:4" x14ac:dyDescent="0.2">
      <c r="D2436" s="1"/>
    </row>
    <row r="2437" spans="4:4" x14ac:dyDescent="0.2">
      <c r="D2437" s="1"/>
    </row>
    <row r="2438" spans="4:4" x14ac:dyDescent="0.2">
      <c r="D2438" s="1"/>
    </row>
    <row r="2439" spans="4:4" x14ac:dyDescent="0.2">
      <c r="D2439" s="1"/>
    </row>
    <row r="2440" spans="4:4" x14ac:dyDescent="0.2">
      <c r="D2440" s="1"/>
    </row>
    <row r="2441" spans="4:4" x14ac:dyDescent="0.2">
      <c r="D2441" s="1"/>
    </row>
    <row r="2442" spans="4:4" x14ac:dyDescent="0.2">
      <c r="D2442" s="1"/>
    </row>
    <row r="2443" spans="4:4" x14ac:dyDescent="0.2">
      <c r="D2443" s="1"/>
    </row>
    <row r="2444" spans="4:4" x14ac:dyDescent="0.2">
      <c r="D2444" s="1"/>
    </row>
    <row r="2445" spans="4:4" x14ac:dyDescent="0.2">
      <c r="D2445" s="1"/>
    </row>
    <row r="2446" spans="4:4" x14ac:dyDescent="0.2">
      <c r="D2446" s="1"/>
    </row>
    <row r="2447" spans="4:4" x14ac:dyDescent="0.2">
      <c r="D2447" s="1"/>
    </row>
    <row r="2448" spans="4:4" x14ac:dyDescent="0.2">
      <c r="D2448" s="1"/>
    </row>
    <row r="2449" spans="4:4" x14ac:dyDescent="0.2">
      <c r="D2449" s="1"/>
    </row>
    <row r="2450" spans="4:4" x14ac:dyDescent="0.2">
      <c r="D2450" s="1"/>
    </row>
    <row r="2451" spans="4:4" x14ac:dyDescent="0.2">
      <c r="D2451" s="1"/>
    </row>
    <row r="2452" spans="4:4" x14ac:dyDescent="0.2">
      <c r="D2452" s="1"/>
    </row>
    <row r="2453" spans="4:4" x14ac:dyDescent="0.2">
      <c r="D2453" s="1"/>
    </row>
    <row r="2454" spans="4:4" x14ac:dyDescent="0.2">
      <c r="D2454" s="1"/>
    </row>
    <row r="2455" spans="4:4" x14ac:dyDescent="0.2">
      <c r="D2455" s="1"/>
    </row>
    <row r="2456" spans="4:4" x14ac:dyDescent="0.2">
      <c r="D2456" s="1"/>
    </row>
    <row r="2457" spans="4:4" x14ac:dyDescent="0.2">
      <c r="D2457" s="1"/>
    </row>
    <row r="2458" spans="4:4" x14ac:dyDescent="0.2">
      <c r="D2458" s="1"/>
    </row>
    <row r="2459" spans="4:4" x14ac:dyDescent="0.2">
      <c r="D2459" s="1"/>
    </row>
    <row r="2460" spans="4:4" x14ac:dyDescent="0.2">
      <c r="D2460" s="1"/>
    </row>
    <row r="2461" spans="4:4" x14ac:dyDescent="0.2">
      <c r="D2461" s="1"/>
    </row>
    <row r="2462" spans="4:4" x14ac:dyDescent="0.2">
      <c r="D2462" s="1"/>
    </row>
    <row r="2463" spans="4:4" x14ac:dyDescent="0.2">
      <c r="D2463" s="1"/>
    </row>
    <row r="2464" spans="4:4" x14ac:dyDescent="0.2">
      <c r="D2464" s="1"/>
    </row>
    <row r="2465" spans="4:4" x14ac:dyDescent="0.2">
      <c r="D2465" s="1"/>
    </row>
    <row r="2466" spans="4:4" x14ac:dyDescent="0.2">
      <c r="D2466" s="1"/>
    </row>
    <row r="2467" spans="4:4" x14ac:dyDescent="0.2">
      <c r="D2467" s="1"/>
    </row>
    <row r="2468" spans="4:4" x14ac:dyDescent="0.2">
      <c r="D2468" s="1"/>
    </row>
    <row r="2469" spans="4:4" x14ac:dyDescent="0.2">
      <c r="D2469" s="1"/>
    </row>
    <row r="2470" spans="4:4" x14ac:dyDescent="0.2">
      <c r="D2470" s="1"/>
    </row>
    <row r="2471" spans="4:4" x14ac:dyDescent="0.2">
      <c r="D2471" s="1"/>
    </row>
    <row r="2472" spans="4:4" x14ac:dyDescent="0.2">
      <c r="D2472" s="1"/>
    </row>
    <row r="2473" spans="4:4" x14ac:dyDescent="0.2">
      <c r="D2473" s="1"/>
    </row>
    <row r="2474" spans="4:4" x14ac:dyDescent="0.2">
      <c r="D2474" s="1"/>
    </row>
    <row r="2475" spans="4:4" x14ac:dyDescent="0.2">
      <c r="D2475" s="1"/>
    </row>
    <row r="2476" spans="4:4" x14ac:dyDescent="0.2">
      <c r="D2476" s="1"/>
    </row>
    <row r="2477" spans="4:4" x14ac:dyDescent="0.2">
      <c r="D2477" s="1"/>
    </row>
    <row r="2478" spans="4:4" x14ac:dyDescent="0.2">
      <c r="D2478" s="1"/>
    </row>
    <row r="2479" spans="4:4" x14ac:dyDescent="0.2">
      <c r="D2479" s="1"/>
    </row>
    <row r="2480" spans="4:4" x14ac:dyDescent="0.2">
      <c r="D2480" s="1"/>
    </row>
    <row r="2481" spans="4:4" x14ac:dyDescent="0.2">
      <c r="D2481" s="1"/>
    </row>
    <row r="2482" spans="4:4" x14ac:dyDescent="0.2">
      <c r="D2482" s="1"/>
    </row>
    <row r="2483" spans="4:4" x14ac:dyDescent="0.2">
      <c r="D2483" s="1"/>
    </row>
    <row r="2484" spans="4:4" x14ac:dyDescent="0.2">
      <c r="D2484" s="1"/>
    </row>
    <row r="2485" spans="4:4" x14ac:dyDescent="0.2">
      <c r="D2485" s="1"/>
    </row>
    <row r="2486" spans="4:4" x14ac:dyDescent="0.2">
      <c r="D2486" s="1"/>
    </row>
    <row r="2487" spans="4:4" x14ac:dyDescent="0.2">
      <c r="D2487" s="1"/>
    </row>
    <row r="2488" spans="4:4" x14ac:dyDescent="0.2">
      <c r="D2488" s="1"/>
    </row>
    <row r="2489" spans="4:4" x14ac:dyDescent="0.2">
      <c r="D2489" s="1"/>
    </row>
    <row r="2490" spans="4:4" x14ac:dyDescent="0.2">
      <c r="D2490" s="1"/>
    </row>
    <row r="2491" spans="4:4" x14ac:dyDescent="0.2">
      <c r="D2491" s="1"/>
    </row>
    <row r="2492" spans="4:4" x14ac:dyDescent="0.2">
      <c r="D2492" s="1"/>
    </row>
    <row r="2493" spans="4:4" x14ac:dyDescent="0.2">
      <c r="D2493" s="1"/>
    </row>
    <row r="2494" spans="4:4" x14ac:dyDescent="0.2">
      <c r="D2494" s="1"/>
    </row>
    <row r="2495" spans="4:4" x14ac:dyDescent="0.2">
      <c r="D2495" s="1"/>
    </row>
    <row r="2496" spans="4:4" x14ac:dyDescent="0.2">
      <c r="D2496" s="1"/>
    </row>
    <row r="2497" spans="4:4" x14ac:dyDescent="0.2">
      <c r="D2497" s="1"/>
    </row>
    <row r="2498" spans="4:4" x14ac:dyDescent="0.2">
      <c r="D2498" s="1"/>
    </row>
    <row r="2499" spans="4:4" x14ac:dyDescent="0.2">
      <c r="D2499" s="1"/>
    </row>
    <row r="2500" spans="4:4" x14ac:dyDescent="0.2">
      <c r="D2500" s="1"/>
    </row>
    <row r="2501" spans="4:4" x14ac:dyDescent="0.2">
      <c r="D2501" s="1"/>
    </row>
    <row r="2502" spans="4:4" x14ac:dyDescent="0.2">
      <c r="D2502" s="1"/>
    </row>
    <row r="2503" spans="4:4" x14ac:dyDescent="0.2">
      <c r="D2503" s="1"/>
    </row>
    <row r="2504" spans="4:4" x14ac:dyDescent="0.2">
      <c r="D2504" s="1"/>
    </row>
    <row r="2505" spans="4:4" x14ac:dyDescent="0.2">
      <c r="D2505" s="1"/>
    </row>
    <row r="2506" spans="4:4" x14ac:dyDescent="0.2">
      <c r="D2506" s="1"/>
    </row>
    <row r="2507" spans="4:4" x14ac:dyDescent="0.2">
      <c r="D2507" s="1"/>
    </row>
    <row r="2508" spans="4:4" x14ac:dyDescent="0.2">
      <c r="D2508" s="1"/>
    </row>
    <row r="2509" spans="4:4" x14ac:dyDescent="0.2">
      <c r="D2509" s="1"/>
    </row>
    <row r="2510" spans="4:4" x14ac:dyDescent="0.2">
      <c r="D2510" s="1"/>
    </row>
    <row r="2511" spans="4:4" x14ac:dyDescent="0.2">
      <c r="D2511" s="1"/>
    </row>
    <row r="2512" spans="4:4" x14ac:dyDescent="0.2">
      <c r="D2512" s="1"/>
    </row>
    <row r="2513" spans="4:4" x14ac:dyDescent="0.2">
      <c r="D2513" s="1"/>
    </row>
    <row r="2514" spans="4:4" x14ac:dyDescent="0.2">
      <c r="D2514" s="1"/>
    </row>
    <row r="2515" spans="4:4" x14ac:dyDescent="0.2">
      <c r="D2515" s="1"/>
    </row>
    <row r="2516" spans="4:4" x14ac:dyDescent="0.2">
      <c r="D2516" s="1"/>
    </row>
    <row r="2517" spans="4:4" x14ac:dyDescent="0.2">
      <c r="D2517" s="1"/>
    </row>
    <row r="2518" spans="4:4" x14ac:dyDescent="0.2">
      <c r="D2518" s="1"/>
    </row>
    <row r="2519" spans="4:4" x14ac:dyDescent="0.2">
      <c r="D2519" s="1"/>
    </row>
    <row r="2520" spans="4:4" x14ac:dyDescent="0.2">
      <c r="D2520" s="1"/>
    </row>
    <row r="2521" spans="4:4" x14ac:dyDescent="0.2">
      <c r="D2521" s="1"/>
    </row>
    <row r="2522" spans="4:4" x14ac:dyDescent="0.2">
      <c r="D2522" s="1"/>
    </row>
    <row r="2523" spans="4:4" x14ac:dyDescent="0.2">
      <c r="D2523" s="1"/>
    </row>
    <row r="2524" spans="4:4" x14ac:dyDescent="0.2">
      <c r="D2524" s="1"/>
    </row>
    <row r="2525" spans="4:4" x14ac:dyDescent="0.2">
      <c r="D2525" s="1"/>
    </row>
    <row r="2526" spans="4:4" x14ac:dyDescent="0.2">
      <c r="D2526" s="1"/>
    </row>
    <row r="2527" spans="4:4" x14ac:dyDescent="0.2">
      <c r="D2527" s="1"/>
    </row>
    <row r="2528" spans="4:4" x14ac:dyDescent="0.2">
      <c r="D2528" s="1"/>
    </row>
    <row r="2529" spans="4:4" x14ac:dyDescent="0.2">
      <c r="D2529" s="1"/>
    </row>
    <row r="2530" spans="4:4" x14ac:dyDescent="0.2">
      <c r="D2530" s="1"/>
    </row>
    <row r="2531" spans="4:4" x14ac:dyDescent="0.2">
      <c r="D2531" s="1"/>
    </row>
    <row r="2532" spans="4:4" x14ac:dyDescent="0.2">
      <c r="D2532" s="1"/>
    </row>
    <row r="2533" spans="4:4" x14ac:dyDescent="0.2">
      <c r="D2533" s="1"/>
    </row>
    <row r="2534" spans="4:4" x14ac:dyDescent="0.2">
      <c r="D2534" s="1"/>
    </row>
    <row r="2535" spans="4:4" x14ac:dyDescent="0.2">
      <c r="D2535" s="1"/>
    </row>
    <row r="2536" spans="4:4" x14ac:dyDescent="0.2">
      <c r="D2536" s="1"/>
    </row>
    <row r="2537" spans="4:4" x14ac:dyDescent="0.2">
      <c r="D2537" s="1"/>
    </row>
    <row r="2538" spans="4:4" x14ac:dyDescent="0.2">
      <c r="D2538" s="1"/>
    </row>
    <row r="2539" spans="4:4" x14ac:dyDescent="0.2">
      <c r="D2539" s="1"/>
    </row>
    <row r="2540" spans="4:4" x14ac:dyDescent="0.2">
      <c r="D2540" s="1"/>
    </row>
    <row r="2541" spans="4:4" x14ac:dyDescent="0.2">
      <c r="D2541" s="1"/>
    </row>
    <row r="2542" spans="4:4" x14ac:dyDescent="0.2">
      <c r="D2542" s="1"/>
    </row>
    <row r="2543" spans="4:4" x14ac:dyDescent="0.2">
      <c r="D2543" s="1"/>
    </row>
    <row r="2544" spans="4:4" x14ac:dyDescent="0.2">
      <c r="D2544" s="1"/>
    </row>
    <row r="2545" spans="4:4" x14ac:dyDescent="0.2">
      <c r="D2545" s="1"/>
    </row>
    <row r="2546" spans="4:4" x14ac:dyDescent="0.2">
      <c r="D2546" s="1"/>
    </row>
    <row r="2547" spans="4:4" x14ac:dyDescent="0.2">
      <c r="D2547" s="1"/>
    </row>
    <row r="2548" spans="4:4" x14ac:dyDescent="0.2">
      <c r="D2548" s="1"/>
    </row>
    <row r="2549" spans="4:4" x14ac:dyDescent="0.2">
      <c r="D2549" s="1"/>
    </row>
    <row r="2550" spans="4:4" x14ac:dyDescent="0.2">
      <c r="D2550" s="1"/>
    </row>
    <row r="2551" spans="4:4" x14ac:dyDescent="0.2">
      <c r="D2551" s="1"/>
    </row>
    <row r="2552" spans="4:4" x14ac:dyDescent="0.2">
      <c r="D2552" s="1"/>
    </row>
    <row r="2553" spans="4:4" x14ac:dyDescent="0.2">
      <c r="D2553" s="1"/>
    </row>
    <row r="2554" spans="4:4" x14ac:dyDescent="0.2">
      <c r="D2554" s="1"/>
    </row>
    <row r="2555" spans="4:4" x14ac:dyDescent="0.2">
      <c r="D2555" s="1"/>
    </row>
    <row r="2556" spans="4:4" x14ac:dyDescent="0.2">
      <c r="D2556" s="1"/>
    </row>
    <row r="2557" spans="4:4" x14ac:dyDescent="0.2">
      <c r="D2557" s="1"/>
    </row>
    <row r="2558" spans="4:4" x14ac:dyDescent="0.2">
      <c r="D2558" s="1"/>
    </row>
    <row r="2559" spans="4:4" x14ac:dyDescent="0.2">
      <c r="D2559" s="1"/>
    </row>
    <row r="2560" spans="4:4" x14ac:dyDescent="0.2">
      <c r="D2560" s="1"/>
    </row>
    <row r="2561" spans="4:4" x14ac:dyDescent="0.2">
      <c r="D2561" s="1"/>
    </row>
    <row r="2562" spans="4:4" x14ac:dyDescent="0.2">
      <c r="D2562" s="1"/>
    </row>
    <row r="2563" spans="4:4" x14ac:dyDescent="0.2">
      <c r="D2563" s="1"/>
    </row>
    <row r="2564" spans="4:4" x14ac:dyDescent="0.2">
      <c r="D2564" s="1"/>
    </row>
    <row r="2565" spans="4:4" x14ac:dyDescent="0.2">
      <c r="D2565" s="1"/>
    </row>
    <row r="2566" spans="4:4" x14ac:dyDescent="0.2">
      <c r="D2566" s="1"/>
    </row>
    <row r="2567" spans="4:4" x14ac:dyDescent="0.2">
      <c r="D2567" s="1"/>
    </row>
    <row r="2568" spans="4:4" x14ac:dyDescent="0.2">
      <c r="D2568" s="1"/>
    </row>
    <row r="2569" spans="4:4" x14ac:dyDescent="0.2">
      <c r="D2569" s="1"/>
    </row>
    <row r="2570" spans="4:4" x14ac:dyDescent="0.2">
      <c r="D2570" s="1"/>
    </row>
    <row r="2571" spans="4:4" x14ac:dyDescent="0.2">
      <c r="D2571" s="1"/>
    </row>
    <row r="2572" spans="4:4" x14ac:dyDescent="0.2">
      <c r="D2572" s="1"/>
    </row>
    <row r="2573" spans="4:4" x14ac:dyDescent="0.2">
      <c r="D2573" s="1"/>
    </row>
    <row r="2574" spans="4:4" x14ac:dyDescent="0.2">
      <c r="D2574" s="1"/>
    </row>
    <row r="2575" spans="4:4" x14ac:dyDescent="0.2">
      <c r="D2575" s="1"/>
    </row>
    <row r="2576" spans="4:4" x14ac:dyDescent="0.2">
      <c r="D2576" s="1"/>
    </row>
    <row r="2577" spans="4:4" x14ac:dyDescent="0.2">
      <c r="D2577" s="1"/>
    </row>
    <row r="2578" spans="4:4" x14ac:dyDescent="0.2">
      <c r="D2578" s="1"/>
    </row>
    <row r="2579" spans="4:4" x14ac:dyDescent="0.2">
      <c r="D2579" s="1"/>
    </row>
    <row r="2580" spans="4:4" x14ac:dyDescent="0.2">
      <c r="D2580" s="1"/>
    </row>
    <row r="2581" spans="4:4" x14ac:dyDescent="0.2">
      <c r="D2581" s="1"/>
    </row>
    <row r="2582" spans="4:4" x14ac:dyDescent="0.2">
      <c r="D2582" s="1"/>
    </row>
    <row r="2583" spans="4:4" x14ac:dyDescent="0.2">
      <c r="D2583" s="1"/>
    </row>
    <row r="2584" spans="4:4" x14ac:dyDescent="0.2">
      <c r="D2584" s="1"/>
    </row>
    <row r="2585" spans="4:4" x14ac:dyDescent="0.2">
      <c r="D2585" s="1"/>
    </row>
    <row r="2586" spans="4:4" x14ac:dyDescent="0.2">
      <c r="D2586" s="1"/>
    </row>
    <row r="2587" spans="4:4" x14ac:dyDescent="0.2">
      <c r="D2587" s="1"/>
    </row>
    <row r="2588" spans="4:4" x14ac:dyDescent="0.2">
      <c r="D2588" s="1"/>
    </row>
    <row r="2589" spans="4:4" x14ac:dyDescent="0.2">
      <c r="D2589" s="1"/>
    </row>
    <row r="2590" spans="4:4" x14ac:dyDescent="0.2">
      <c r="D2590" s="1"/>
    </row>
    <row r="2591" spans="4:4" x14ac:dyDescent="0.2">
      <c r="D2591" s="1"/>
    </row>
    <row r="2592" spans="4:4" x14ac:dyDescent="0.2">
      <c r="D2592" s="1"/>
    </row>
    <row r="2593" spans="4:4" x14ac:dyDescent="0.2">
      <c r="D2593" s="1"/>
    </row>
    <row r="2594" spans="4:4" x14ac:dyDescent="0.2">
      <c r="D2594" s="1"/>
    </row>
    <row r="2595" spans="4:4" x14ac:dyDescent="0.2">
      <c r="D2595" s="1"/>
    </row>
    <row r="2596" spans="4:4" x14ac:dyDescent="0.2">
      <c r="D2596" s="1"/>
    </row>
    <row r="2597" spans="4:4" x14ac:dyDescent="0.2">
      <c r="D2597" s="1"/>
    </row>
    <row r="2598" spans="4:4" x14ac:dyDescent="0.2">
      <c r="D2598" s="1"/>
    </row>
    <row r="2599" spans="4:4" x14ac:dyDescent="0.2">
      <c r="D2599" s="1"/>
    </row>
    <row r="2600" spans="4:4" x14ac:dyDescent="0.2">
      <c r="D2600" s="1"/>
    </row>
    <row r="2601" spans="4:4" x14ac:dyDescent="0.2">
      <c r="D2601" s="1"/>
    </row>
    <row r="2602" spans="4:4" x14ac:dyDescent="0.2">
      <c r="D2602" s="1"/>
    </row>
    <row r="2603" spans="4:4" x14ac:dyDescent="0.2">
      <c r="D2603" s="1"/>
    </row>
    <row r="2604" spans="4:4" x14ac:dyDescent="0.2">
      <c r="D2604" s="1"/>
    </row>
    <row r="2605" spans="4:4" x14ac:dyDescent="0.2">
      <c r="D2605" s="1"/>
    </row>
    <row r="2606" spans="4:4" x14ac:dyDescent="0.2">
      <c r="D2606" s="1"/>
    </row>
    <row r="2607" spans="4:4" x14ac:dyDescent="0.2">
      <c r="D2607" s="1"/>
    </row>
    <row r="2608" spans="4:4" x14ac:dyDescent="0.2">
      <c r="D2608" s="1"/>
    </row>
    <row r="2609" spans="4:4" x14ac:dyDescent="0.2">
      <c r="D2609" s="1"/>
    </row>
    <row r="2610" spans="4:4" x14ac:dyDescent="0.2">
      <c r="D2610" s="1"/>
    </row>
    <row r="2611" spans="4:4" x14ac:dyDescent="0.2">
      <c r="D2611" s="1"/>
    </row>
    <row r="2612" spans="4:4" x14ac:dyDescent="0.2">
      <c r="D2612" s="1"/>
    </row>
    <row r="2613" spans="4:4" x14ac:dyDescent="0.2">
      <c r="D2613" s="1"/>
    </row>
    <row r="2614" spans="4:4" x14ac:dyDescent="0.2">
      <c r="D2614" s="1"/>
    </row>
    <row r="2615" spans="4:4" x14ac:dyDescent="0.2">
      <c r="D2615" s="1"/>
    </row>
    <row r="2616" spans="4:4" x14ac:dyDescent="0.2">
      <c r="D2616" s="1"/>
    </row>
    <row r="2617" spans="4:4" x14ac:dyDescent="0.2">
      <c r="D2617" s="1"/>
    </row>
    <row r="2618" spans="4:4" x14ac:dyDescent="0.2">
      <c r="D2618" s="1"/>
    </row>
    <row r="2619" spans="4:4" x14ac:dyDescent="0.2">
      <c r="D2619" s="1"/>
    </row>
    <row r="2620" spans="4:4" x14ac:dyDescent="0.2">
      <c r="D2620" s="1"/>
    </row>
    <row r="2621" spans="4:4" x14ac:dyDescent="0.2">
      <c r="D2621" s="1"/>
    </row>
    <row r="2622" spans="4:4" x14ac:dyDescent="0.2">
      <c r="D2622" s="1"/>
    </row>
    <row r="2623" spans="4:4" x14ac:dyDescent="0.2">
      <c r="D2623" s="1"/>
    </row>
    <row r="2624" spans="4:4" x14ac:dyDescent="0.2">
      <c r="D2624" s="1"/>
    </row>
    <row r="2625" spans="4:4" x14ac:dyDescent="0.2">
      <c r="D2625" s="1"/>
    </row>
    <row r="2626" spans="4:4" x14ac:dyDescent="0.2">
      <c r="D2626" s="1"/>
    </row>
    <row r="2627" spans="4:4" x14ac:dyDescent="0.2">
      <c r="D2627" s="1"/>
    </row>
    <row r="2628" spans="4:4" x14ac:dyDescent="0.2">
      <c r="D2628" s="1"/>
    </row>
    <row r="2629" spans="4:4" x14ac:dyDescent="0.2">
      <c r="D2629" s="1"/>
    </row>
    <row r="2630" spans="4:4" x14ac:dyDescent="0.2">
      <c r="D2630" s="1"/>
    </row>
    <row r="2631" spans="4:4" x14ac:dyDescent="0.2">
      <c r="D2631" s="1"/>
    </row>
    <row r="2632" spans="4:4" x14ac:dyDescent="0.2">
      <c r="D2632" s="1"/>
    </row>
    <row r="2633" spans="4:4" x14ac:dyDescent="0.2">
      <c r="D2633" s="1"/>
    </row>
    <row r="2634" spans="4:4" x14ac:dyDescent="0.2">
      <c r="D2634" s="1"/>
    </row>
    <row r="2635" spans="4:4" x14ac:dyDescent="0.2">
      <c r="D2635" s="1"/>
    </row>
    <row r="2636" spans="4:4" x14ac:dyDescent="0.2">
      <c r="D2636" s="1"/>
    </row>
    <row r="2637" spans="4:4" x14ac:dyDescent="0.2">
      <c r="D2637" s="1"/>
    </row>
    <row r="2638" spans="4:4" x14ac:dyDescent="0.2">
      <c r="D2638" s="1"/>
    </row>
    <row r="2639" spans="4:4" x14ac:dyDescent="0.2">
      <c r="D2639" s="1"/>
    </row>
    <row r="2640" spans="4:4" x14ac:dyDescent="0.2">
      <c r="D2640" s="1"/>
    </row>
    <row r="2641" spans="4:4" x14ac:dyDescent="0.2">
      <c r="D2641" s="1"/>
    </row>
    <row r="2642" spans="4:4" x14ac:dyDescent="0.2">
      <c r="D2642" s="1"/>
    </row>
    <row r="2643" spans="4:4" x14ac:dyDescent="0.2">
      <c r="D2643" s="1"/>
    </row>
    <row r="2644" spans="4:4" x14ac:dyDescent="0.2">
      <c r="D2644" s="1"/>
    </row>
    <row r="2645" spans="4:4" x14ac:dyDescent="0.2">
      <c r="D2645" s="1"/>
    </row>
    <row r="2646" spans="4:4" x14ac:dyDescent="0.2">
      <c r="D2646" s="1"/>
    </row>
    <row r="2647" spans="4:4" x14ac:dyDescent="0.2">
      <c r="D2647" s="1"/>
    </row>
    <row r="2648" spans="4:4" x14ac:dyDescent="0.2">
      <c r="D2648" s="1"/>
    </row>
    <row r="2649" spans="4:4" x14ac:dyDescent="0.2">
      <c r="D2649" s="1"/>
    </row>
    <row r="2650" spans="4:4" x14ac:dyDescent="0.2">
      <c r="D2650" s="1"/>
    </row>
    <row r="2651" spans="4:4" x14ac:dyDescent="0.2">
      <c r="D2651" s="1"/>
    </row>
    <row r="2652" spans="4:4" x14ac:dyDescent="0.2">
      <c r="D2652" s="1"/>
    </row>
    <row r="2653" spans="4:4" x14ac:dyDescent="0.2">
      <c r="D2653" s="1"/>
    </row>
    <row r="2654" spans="4:4" x14ac:dyDescent="0.2">
      <c r="D2654" s="1"/>
    </row>
    <row r="2655" spans="4:4" x14ac:dyDescent="0.2">
      <c r="D2655" s="1"/>
    </row>
    <row r="2656" spans="4:4" x14ac:dyDescent="0.2">
      <c r="D2656" s="1"/>
    </row>
    <row r="2657" spans="4:4" x14ac:dyDescent="0.2">
      <c r="D2657" s="1"/>
    </row>
    <row r="2658" spans="4:4" x14ac:dyDescent="0.2">
      <c r="D2658" s="1"/>
    </row>
    <row r="2659" spans="4:4" x14ac:dyDescent="0.2">
      <c r="D2659" s="1"/>
    </row>
    <row r="2660" spans="4:4" x14ac:dyDescent="0.2">
      <c r="D2660" s="1"/>
    </row>
    <row r="2661" spans="4:4" x14ac:dyDescent="0.2">
      <c r="D2661" s="1"/>
    </row>
    <row r="2662" spans="4:4" x14ac:dyDescent="0.2">
      <c r="D2662" s="1"/>
    </row>
    <row r="2663" spans="4:4" x14ac:dyDescent="0.2">
      <c r="D2663" s="1"/>
    </row>
    <row r="2664" spans="4:4" x14ac:dyDescent="0.2">
      <c r="D2664" s="1"/>
    </row>
    <row r="2665" spans="4:4" x14ac:dyDescent="0.2">
      <c r="D2665" s="1"/>
    </row>
    <row r="2666" spans="4:4" x14ac:dyDescent="0.2">
      <c r="D2666" s="1"/>
    </row>
    <row r="2667" spans="4:4" x14ac:dyDescent="0.2">
      <c r="D2667" s="1"/>
    </row>
    <row r="2668" spans="4:4" x14ac:dyDescent="0.2">
      <c r="D2668" s="1"/>
    </row>
    <row r="2669" spans="4:4" x14ac:dyDescent="0.2">
      <c r="D2669" s="1"/>
    </row>
    <row r="2670" spans="4:4" x14ac:dyDescent="0.2">
      <c r="D2670" s="1"/>
    </row>
    <row r="2671" spans="4:4" x14ac:dyDescent="0.2">
      <c r="D2671" s="1"/>
    </row>
    <row r="2672" spans="4:4" x14ac:dyDescent="0.2">
      <c r="D2672" s="1"/>
    </row>
    <row r="2673" spans="4:4" x14ac:dyDescent="0.2">
      <c r="D2673" s="1"/>
    </row>
    <row r="2674" spans="4:4" x14ac:dyDescent="0.2">
      <c r="D2674" s="1"/>
    </row>
    <row r="2675" spans="4:4" x14ac:dyDescent="0.2">
      <c r="D2675" s="1"/>
    </row>
    <row r="2676" spans="4:4" x14ac:dyDescent="0.2">
      <c r="D2676" s="1"/>
    </row>
    <row r="2677" spans="4:4" x14ac:dyDescent="0.2">
      <c r="D2677" s="1"/>
    </row>
    <row r="2678" spans="4:4" x14ac:dyDescent="0.2">
      <c r="D2678" s="1"/>
    </row>
    <row r="2679" spans="4:4" x14ac:dyDescent="0.2">
      <c r="D2679" s="1"/>
    </row>
    <row r="2680" spans="4:4" x14ac:dyDescent="0.2">
      <c r="D2680" s="1"/>
    </row>
    <row r="2681" spans="4:4" x14ac:dyDescent="0.2">
      <c r="D2681" s="1"/>
    </row>
    <row r="2682" spans="4:4" x14ac:dyDescent="0.2">
      <c r="D2682" s="1"/>
    </row>
    <row r="2683" spans="4:4" x14ac:dyDescent="0.2">
      <c r="D2683" s="1"/>
    </row>
    <row r="2684" spans="4:4" x14ac:dyDescent="0.2">
      <c r="D2684" s="1"/>
    </row>
    <row r="2685" spans="4:4" x14ac:dyDescent="0.2">
      <c r="D2685" s="1"/>
    </row>
    <row r="2686" spans="4:4" x14ac:dyDescent="0.2">
      <c r="D2686" s="1"/>
    </row>
    <row r="2687" spans="4:4" x14ac:dyDescent="0.2">
      <c r="D2687" s="1"/>
    </row>
    <row r="2688" spans="4:4" x14ac:dyDescent="0.2">
      <c r="D2688" s="1"/>
    </row>
    <row r="2689" spans="4:4" x14ac:dyDescent="0.2">
      <c r="D2689" s="1"/>
    </row>
    <row r="2690" spans="4:4" x14ac:dyDescent="0.2">
      <c r="D2690" s="1"/>
    </row>
    <row r="2691" spans="4:4" x14ac:dyDescent="0.2">
      <c r="D2691" s="1"/>
    </row>
    <row r="2692" spans="4:4" x14ac:dyDescent="0.2">
      <c r="D2692" s="1"/>
    </row>
    <row r="2693" spans="4:4" x14ac:dyDescent="0.2">
      <c r="D2693" s="1"/>
    </row>
    <row r="2694" spans="4:4" x14ac:dyDescent="0.2">
      <c r="D2694" s="1"/>
    </row>
    <row r="2695" spans="4:4" x14ac:dyDescent="0.2">
      <c r="D2695" s="1"/>
    </row>
    <row r="2696" spans="4:4" x14ac:dyDescent="0.2">
      <c r="D2696" s="1"/>
    </row>
    <row r="2697" spans="4:4" x14ac:dyDescent="0.2">
      <c r="D2697" s="1"/>
    </row>
    <row r="2698" spans="4:4" x14ac:dyDescent="0.2">
      <c r="D2698" s="1"/>
    </row>
    <row r="2699" spans="4:4" x14ac:dyDescent="0.2">
      <c r="D2699" s="1"/>
    </row>
    <row r="2700" spans="4:4" x14ac:dyDescent="0.2">
      <c r="D2700" s="1"/>
    </row>
    <row r="2701" spans="4:4" x14ac:dyDescent="0.2">
      <c r="D2701" s="1"/>
    </row>
    <row r="2702" spans="4:4" x14ac:dyDescent="0.2">
      <c r="D2702" s="1"/>
    </row>
    <row r="2703" spans="4:4" x14ac:dyDescent="0.2">
      <c r="D2703" s="1"/>
    </row>
    <row r="2704" spans="4:4" x14ac:dyDescent="0.2">
      <c r="D2704" s="1"/>
    </row>
    <row r="2705" spans="4:4" x14ac:dyDescent="0.2">
      <c r="D2705" s="1"/>
    </row>
    <row r="2706" spans="4:4" x14ac:dyDescent="0.2">
      <c r="D2706" s="1"/>
    </row>
    <row r="2707" spans="4:4" x14ac:dyDescent="0.2">
      <c r="D2707" s="1"/>
    </row>
    <row r="2708" spans="4:4" x14ac:dyDescent="0.2">
      <c r="D2708" s="1"/>
    </row>
    <row r="2709" spans="4:4" x14ac:dyDescent="0.2">
      <c r="D2709" s="1"/>
    </row>
    <row r="2710" spans="4:4" x14ac:dyDescent="0.2">
      <c r="D2710" s="1"/>
    </row>
    <row r="2711" spans="4:4" x14ac:dyDescent="0.2">
      <c r="D2711" s="1"/>
    </row>
    <row r="2712" spans="4:4" x14ac:dyDescent="0.2">
      <c r="D2712" s="1"/>
    </row>
    <row r="2713" spans="4:4" x14ac:dyDescent="0.2">
      <c r="D2713" s="1"/>
    </row>
    <row r="2714" spans="4:4" x14ac:dyDescent="0.2">
      <c r="D2714" s="1"/>
    </row>
    <row r="2715" spans="4:4" x14ac:dyDescent="0.2">
      <c r="D2715" s="1"/>
    </row>
    <row r="2716" spans="4:4" x14ac:dyDescent="0.2">
      <c r="D2716" s="1"/>
    </row>
    <row r="2717" spans="4:4" x14ac:dyDescent="0.2">
      <c r="D2717" s="1"/>
    </row>
    <row r="2718" spans="4:4" x14ac:dyDescent="0.2">
      <c r="D2718" s="1"/>
    </row>
    <row r="2719" spans="4:4" x14ac:dyDescent="0.2">
      <c r="D2719" s="1"/>
    </row>
    <row r="2720" spans="4:4" x14ac:dyDescent="0.2">
      <c r="D2720" s="1"/>
    </row>
    <row r="2721" spans="4:4" x14ac:dyDescent="0.2">
      <c r="D2721" s="1"/>
    </row>
    <row r="2722" spans="4:4" x14ac:dyDescent="0.2">
      <c r="D2722" s="1"/>
    </row>
    <row r="2723" spans="4:4" x14ac:dyDescent="0.2">
      <c r="D2723" s="1"/>
    </row>
    <row r="2724" spans="4:4" x14ac:dyDescent="0.2">
      <c r="D2724" s="1"/>
    </row>
    <row r="2725" spans="4:4" x14ac:dyDescent="0.2">
      <c r="D2725" s="1"/>
    </row>
    <row r="2726" spans="4:4" x14ac:dyDescent="0.2">
      <c r="D2726" s="1"/>
    </row>
    <row r="2727" spans="4:4" x14ac:dyDescent="0.2">
      <c r="D2727" s="1"/>
    </row>
    <row r="2728" spans="4:4" x14ac:dyDescent="0.2">
      <c r="D2728" s="1"/>
    </row>
    <row r="2729" spans="4:4" x14ac:dyDescent="0.2">
      <c r="D2729" s="1"/>
    </row>
    <row r="2730" spans="4:4" x14ac:dyDescent="0.2">
      <c r="D2730" s="1"/>
    </row>
    <row r="2731" spans="4:4" x14ac:dyDescent="0.2">
      <c r="D2731" s="1"/>
    </row>
    <row r="2732" spans="4:4" x14ac:dyDescent="0.2">
      <c r="D2732" s="1"/>
    </row>
    <row r="2733" spans="4:4" x14ac:dyDescent="0.2">
      <c r="D2733" s="1"/>
    </row>
    <row r="2734" spans="4:4" x14ac:dyDescent="0.2">
      <c r="D2734" s="1"/>
    </row>
    <row r="2735" spans="4:4" x14ac:dyDescent="0.2">
      <c r="D2735" s="1"/>
    </row>
    <row r="2736" spans="4:4" x14ac:dyDescent="0.2">
      <c r="D2736" s="1"/>
    </row>
    <row r="2737" spans="4:4" x14ac:dyDescent="0.2">
      <c r="D2737" s="1"/>
    </row>
    <row r="2738" spans="4:4" x14ac:dyDescent="0.2">
      <c r="D2738" s="1"/>
    </row>
    <row r="2739" spans="4:4" x14ac:dyDescent="0.2">
      <c r="D2739" s="1"/>
    </row>
    <row r="2740" spans="4:4" x14ac:dyDescent="0.2">
      <c r="D2740" s="1"/>
    </row>
    <row r="2741" spans="4:4" x14ac:dyDescent="0.2">
      <c r="D2741" s="1"/>
    </row>
    <row r="2742" spans="4:4" x14ac:dyDescent="0.2">
      <c r="D2742" s="1"/>
    </row>
    <row r="2743" spans="4:4" x14ac:dyDescent="0.2">
      <c r="D2743" s="1"/>
    </row>
    <row r="2744" spans="4:4" x14ac:dyDescent="0.2">
      <c r="D2744" s="1"/>
    </row>
    <row r="2745" spans="4:4" x14ac:dyDescent="0.2">
      <c r="D2745" s="1"/>
    </row>
    <row r="2746" spans="4:4" x14ac:dyDescent="0.2">
      <c r="D2746" s="1"/>
    </row>
    <row r="2747" spans="4:4" x14ac:dyDescent="0.2">
      <c r="D2747" s="1"/>
    </row>
    <row r="2748" spans="4:4" x14ac:dyDescent="0.2">
      <c r="D2748" s="1"/>
    </row>
    <row r="2749" spans="4:4" x14ac:dyDescent="0.2">
      <c r="D2749" s="1"/>
    </row>
    <row r="2750" spans="4:4" x14ac:dyDescent="0.2">
      <c r="D2750" s="1"/>
    </row>
    <row r="2751" spans="4:4" x14ac:dyDescent="0.2">
      <c r="D2751" s="1"/>
    </row>
    <row r="2752" spans="4:4" x14ac:dyDescent="0.2">
      <c r="D2752" s="1"/>
    </row>
    <row r="2753" spans="4:4" x14ac:dyDescent="0.2">
      <c r="D2753" s="1"/>
    </row>
    <row r="2754" spans="4:4" x14ac:dyDescent="0.2">
      <c r="D2754" s="1"/>
    </row>
    <row r="2755" spans="4:4" x14ac:dyDescent="0.2">
      <c r="D2755" s="1"/>
    </row>
    <row r="2756" spans="4:4" x14ac:dyDescent="0.2">
      <c r="D2756" s="1"/>
    </row>
    <row r="2757" spans="4:4" x14ac:dyDescent="0.2">
      <c r="D2757" s="1"/>
    </row>
    <row r="2758" spans="4:4" x14ac:dyDescent="0.2">
      <c r="D2758" s="1"/>
    </row>
    <row r="2759" spans="4:4" x14ac:dyDescent="0.2">
      <c r="D2759" s="1"/>
    </row>
    <row r="2760" spans="4:4" x14ac:dyDescent="0.2">
      <c r="D2760" s="1"/>
    </row>
    <row r="2761" spans="4:4" x14ac:dyDescent="0.2">
      <c r="D2761" s="1"/>
    </row>
    <row r="2762" spans="4:4" x14ac:dyDescent="0.2">
      <c r="D2762" s="1"/>
    </row>
    <row r="2763" spans="4:4" x14ac:dyDescent="0.2">
      <c r="D2763" s="1"/>
    </row>
    <row r="2764" spans="4:4" x14ac:dyDescent="0.2">
      <c r="D2764" s="1"/>
    </row>
    <row r="2765" spans="4:4" x14ac:dyDescent="0.2">
      <c r="D2765" s="1"/>
    </row>
    <row r="2766" spans="4:4" x14ac:dyDescent="0.2">
      <c r="D2766" s="1"/>
    </row>
    <row r="2767" spans="4:4" x14ac:dyDescent="0.2">
      <c r="D2767" s="1"/>
    </row>
    <row r="2768" spans="4:4" x14ac:dyDescent="0.2">
      <c r="D2768" s="1"/>
    </row>
    <row r="2769" spans="4:4" x14ac:dyDescent="0.2">
      <c r="D2769" s="1"/>
    </row>
    <row r="2770" spans="4:4" x14ac:dyDescent="0.2">
      <c r="D2770" s="1"/>
    </row>
    <row r="2771" spans="4:4" x14ac:dyDescent="0.2">
      <c r="D2771" s="1"/>
    </row>
    <row r="2772" spans="4:4" x14ac:dyDescent="0.2">
      <c r="D2772" s="1"/>
    </row>
    <row r="2773" spans="4:4" x14ac:dyDescent="0.2">
      <c r="D2773" s="1"/>
    </row>
    <row r="2774" spans="4:4" x14ac:dyDescent="0.2">
      <c r="D2774" s="1"/>
    </row>
    <row r="2775" spans="4:4" x14ac:dyDescent="0.2">
      <c r="D2775" s="1"/>
    </row>
    <row r="2776" spans="4:4" x14ac:dyDescent="0.2">
      <c r="D2776" s="1"/>
    </row>
    <row r="2777" spans="4:4" x14ac:dyDescent="0.2">
      <c r="D2777" s="1"/>
    </row>
    <row r="2778" spans="4:4" x14ac:dyDescent="0.2">
      <c r="D2778" s="1"/>
    </row>
    <row r="2779" spans="4:4" x14ac:dyDescent="0.2">
      <c r="D2779" s="1"/>
    </row>
    <row r="2780" spans="4:4" x14ac:dyDescent="0.2">
      <c r="D2780" s="1"/>
    </row>
    <row r="2781" spans="4:4" x14ac:dyDescent="0.2">
      <c r="D2781" s="1"/>
    </row>
    <row r="2782" spans="4:4" x14ac:dyDescent="0.2">
      <c r="D2782" s="1"/>
    </row>
    <row r="2783" spans="4:4" x14ac:dyDescent="0.2">
      <c r="D2783" s="1"/>
    </row>
    <row r="2784" spans="4:4" x14ac:dyDescent="0.2">
      <c r="D2784" s="1"/>
    </row>
    <row r="2785" spans="4:4" x14ac:dyDescent="0.2">
      <c r="D2785" s="1"/>
    </row>
    <row r="2786" spans="4:4" x14ac:dyDescent="0.2">
      <c r="D2786" s="1"/>
    </row>
    <row r="2787" spans="4:4" x14ac:dyDescent="0.2">
      <c r="D2787" s="1"/>
    </row>
    <row r="2788" spans="4:4" x14ac:dyDescent="0.2">
      <c r="D2788" s="1"/>
    </row>
    <row r="2789" spans="4:4" x14ac:dyDescent="0.2">
      <c r="D2789" s="1"/>
    </row>
    <row r="2790" spans="4:4" x14ac:dyDescent="0.2">
      <c r="D2790" s="1"/>
    </row>
    <row r="2791" spans="4:4" x14ac:dyDescent="0.2">
      <c r="D2791" s="1"/>
    </row>
    <row r="2792" spans="4:4" x14ac:dyDescent="0.2">
      <c r="D2792" s="1"/>
    </row>
    <row r="2793" spans="4:4" x14ac:dyDescent="0.2">
      <c r="D2793" s="1"/>
    </row>
    <row r="2794" spans="4:4" x14ac:dyDescent="0.2">
      <c r="D2794" s="1"/>
    </row>
    <row r="2795" spans="4:4" x14ac:dyDescent="0.2">
      <c r="D2795" s="1"/>
    </row>
    <row r="2796" spans="4:4" x14ac:dyDescent="0.2">
      <c r="D2796" s="1"/>
    </row>
    <row r="2797" spans="4:4" x14ac:dyDescent="0.2">
      <c r="D2797" s="1"/>
    </row>
    <row r="2798" spans="4:4" x14ac:dyDescent="0.2">
      <c r="D2798" s="1"/>
    </row>
    <row r="2799" spans="4:4" x14ac:dyDescent="0.2">
      <c r="D2799" s="1"/>
    </row>
    <row r="2800" spans="4:4" x14ac:dyDescent="0.2">
      <c r="D2800" s="1"/>
    </row>
    <row r="2801" spans="4:4" x14ac:dyDescent="0.2">
      <c r="D2801" s="1"/>
    </row>
    <row r="2802" spans="4:4" x14ac:dyDescent="0.2">
      <c r="D2802" s="1"/>
    </row>
    <row r="2803" spans="4:4" x14ac:dyDescent="0.2">
      <c r="D2803" s="1"/>
    </row>
    <row r="2804" spans="4:4" x14ac:dyDescent="0.2">
      <c r="D2804" s="1"/>
    </row>
    <row r="2805" spans="4:4" x14ac:dyDescent="0.2">
      <c r="D2805" s="1"/>
    </row>
    <row r="2806" spans="4:4" x14ac:dyDescent="0.2">
      <c r="D2806" s="1"/>
    </row>
    <row r="2807" spans="4:4" x14ac:dyDescent="0.2">
      <c r="D2807" s="1"/>
    </row>
    <row r="2808" spans="4:4" x14ac:dyDescent="0.2">
      <c r="D2808" s="1"/>
    </row>
    <row r="2809" spans="4:4" x14ac:dyDescent="0.2">
      <c r="D2809" s="1"/>
    </row>
    <row r="2810" spans="4:4" x14ac:dyDescent="0.2">
      <c r="D2810" s="1"/>
    </row>
    <row r="2811" spans="4:4" x14ac:dyDescent="0.2">
      <c r="D2811" s="1"/>
    </row>
    <row r="2812" spans="4:4" x14ac:dyDescent="0.2">
      <c r="D2812" s="1"/>
    </row>
    <row r="2813" spans="4:4" x14ac:dyDescent="0.2">
      <c r="D2813" s="1"/>
    </row>
    <row r="2814" spans="4:4" x14ac:dyDescent="0.2">
      <c r="D2814" s="1"/>
    </row>
    <row r="2815" spans="4:4" x14ac:dyDescent="0.2">
      <c r="D2815" s="1"/>
    </row>
    <row r="2816" spans="4:4" x14ac:dyDescent="0.2">
      <c r="D2816" s="1"/>
    </row>
    <row r="2817" spans="4:4" x14ac:dyDescent="0.2">
      <c r="D2817" s="1"/>
    </row>
    <row r="2818" spans="4:4" x14ac:dyDescent="0.2">
      <c r="D2818" s="1"/>
    </row>
    <row r="2819" spans="4:4" x14ac:dyDescent="0.2">
      <c r="D2819" s="1"/>
    </row>
    <row r="2820" spans="4:4" x14ac:dyDescent="0.2">
      <c r="D2820" s="1"/>
    </row>
    <row r="2821" spans="4:4" x14ac:dyDescent="0.2">
      <c r="D2821" s="1"/>
    </row>
    <row r="2822" spans="4:4" x14ac:dyDescent="0.2">
      <c r="D2822" s="1"/>
    </row>
    <row r="2823" spans="4:4" x14ac:dyDescent="0.2">
      <c r="D2823" s="1"/>
    </row>
    <row r="2824" spans="4:4" x14ac:dyDescent="0.2">
      <c r="D2824" s="1"/>
    </row>
    <row r="2825" spans="4:4" x14ac:dyDescent="0.2">
      <c r="D2825" s="1"/>
    </row>
    <row r="2826" spans="4:4" x14ac:dyDescent="0.2">
      <c r="D2826" s="1"/>
    </row>
    <row r="2827" spans="4:4" x14ac:dyDescent="0.2">
      <c r="D2827" s="1"/>
    </row>
    <row r="2828" spans="4:4" x14ac:dyDescent="0.2">
      <c r="D2828" s="1"/>
    </row>
    <row r="2829" spans="4:4" x14ac:dyDescent="0.2">
      <c r="D2829" s="1"/>
    </row>
    <row r="2830" spans="4:4" x14ac:dyDescent="0.2">
      <c r="D2830" s="1"/>
    </row>
    <row r="2831" spans="4:4" x14ac:dyDescent="0.2">
      <c r="D2831" s="1"/>
    </row>
    <row r="2832" spans="4:4" x14ac:dyDescent="0.2">
      <c r="D2832" s="1"/>
    </row>
    <row r="2833" spans="4:4" x14ac:dyDescent="0.2">
      <c r="D2833" s="1"/>
    </row>
    <row r="2834" spans="4:4" x14ac:dyDescent="0.2">
      <c r="D2834" s="1"/>
    </row>
    <row r="2835" spans="4:4" x14ac:dyDescent="0.2">
      <c r="D2835" s="1"/>
    </row>
    <row r="2836" spans="4:4" x14ac:dyDescent="0.2">
      <c r="D2836" s="1"/>
    </row>
    <row r="2837" spans="4:4" x14ac:dyDescent="0.2">
      <c r="D2837" s="1"/>
    </row>
    <row r="2838" spans="4:4" x14ac:dyDescent="0.2">
      <c r="D2838" s="1"/>
    </row>
    <row r="2839" spans="4:4" x14ac:dyDescent="0.2">
      <c r="D2839" s="1"/>
    </row>
    <row r="2840" spans="4:4" x14ac:dyDescent="0.2">
      <c r="D2840" s="1"/>
    </row>
    <row r="2841" spans="4:4" x14ac:dyDescent="0.2">
      <c r="D2841" s="1"/>
    </row>
    <row r="2842" spans="4:4" x14ac:dyDescent="0.2">
      <c r="D2842" s="1"/>
    </row>
    <row r="2843" spans="4:4" x14ac:dyDescent="0.2">
      <c r="D2843" s="1"/>
    </row>
    <row r="2844" spans="4:4" x14ac:dyDescent="0.2">
      <c r="D2844" s="1"/>
    </row>
    <row r="2845" spans="4:4" x14ac:dyDescent="0.2">
      <c r="D2845" s="1"/>
    </row>
    <row r="2846" spans="4:4" x14ac:dyDescent="0.2">
      <c r="D2846" s="1"/>
    </row>
    <row r="2847" spans="4:4" x14ac:dyDescent="0.2">
      <c r="D2847" s="1"/>
    </row>
    <row r="2848" spans="4:4" x14ac:dyDescent="0.2">
      <c r="D2848" s="1"/>
    </row>
    <row r="2849" spans="4:4" x14ac:dyDescent="0.2">
      <c r="D2849" s="1"/>
    </row>
    <row r="2850" spans="4:4" x14ac:dyDescent="0.2">
      <c r="D2850" s="1"/>
    </row>
    <row r="2851" spans="4:4" x14ac:dyDescent="0.2">
      <c r="D2851" s="1"/>
    </row>
    <row r="2852" spans="4:4" x14ac:dyDescent="0.2">
      <c r="D2852" s="1"/>
    </row>
    <row r="2853" spans="4:4" x14ac:dyDescent="0.2">
      <c r="D2853" s="1"/>
    </row>
    <row r="2854" spans="4:4" x14ac:dyDescent="0.2">
      <c r="D2854" s="1"/>
    </row>
    <row r="2855" spans="4:4" x14ac:dyDescent="0.2">
      <c r="D2855" s="1"/>
    </row>
    <row r="2856" spans="4:4" x14ac:dyDescent="0.2">
      <c r="D2856" s="1"/>
    </row>
    <row r="2857" spans="4:4" x14ac:dyDescent="0.2">
      <c r="D2857" s="1"/>
    </row>
    <row r="2858" spans="4:4" x14ac:dyDescent="0.2">
      <c r="D2858" s="1"/>
    </row>
    <row r="2859" spans="4:4" x14ac:dyDescent="0.2">
      <c r="D2859" s="1"/>
    </row>
    <row r="2860" spans="4:4" x14ac:dyDescent="0.2">
      <c r="D2860" s="1"/>
    </row>
    <row r="2861" spans="4:4" x14ac:dyDescent="0.2">
      <c r="D2861" s="1"/>
    </row>
    <row r="2862" spans="4:4" x14ac:dyDescent="0.2">
      <c r="D2862" s="1"/>
    </row>
    <row r="2863" spans="4:4" x14ac:dyDescent="0.2">
      <c r="D2863" s="1"/>
    </row>
    <row r="2864" spans="4:4" x14ac:dyDescent="0.2">
      <c r="D2864" s="1"/>
    </row>
    <row r="2865" spans="4:4" x14ac:dyDescent="0.2">
      <c r="D2865" s="1"/>
    </row>
    <row r="2866" spans="4:4" x14ac:dyDescent="0.2">
      <c r="D2866" s="1"/>
    </row>
    <row r="2867" spans="4:4" x14ac:dyDescent="0.2">
      <c r="D2867" s="1"/>
    </row>
    <row r="2868" spans="4:4" x14ac:dyDescent="0.2">
      <c r="D2868" s="1"/>
    </row>
    <row r="2869" spans="4:4" x14ac:dyDescent="0.2">
      <c r="D2869" s="1"/>
    </row>
    <row r="2870" spans="4:4" x14ac:dyDescent="0.2">
      <c r="D2870" s="1"/>
    </row>
    <row r="2871" spans="4:4" x14ac:dyDescent="0.2">
      <c r="D2871" s="1"/>
    </row>
    <row r="2872" spans="4:4" x14ac:dyDescent="0.2">
      <c r="D2872" s="1"/>
    </row>
    <row r="2873" spans="4:4" x14ac:dyDescent="0.2">
      <c r="D2873" s="1"/>
    </row>
    <row r="2874" spans="4:4" x14ac:dyDescent="0.2">
      <c r="D2874" s="1"/>
    </row>
    <row r="2875" spans="4:4" x14ac:dyDescent="0.2">
      <c r="D2875" s="1"/>
    </row>
    <row r="2876" spans="4:4" x14ac:dyDescent="0.2">
      <c r="D2876" s="1"/>
    </row>
    <row r="2877" spans="4:4" x14ac:dyDescent="0.2">
      <c r="D2877" s="1"/>
    </row>
    <row r="2878" spans="4:4" x14ac:dyDescent="0.2">
      <c r="D2878" s="1"/>
    </row>
    <row r="2879" spans="4:4" x14ac:dyDescent="0.2">
      <c r="D2879" s="1"/>
    </row>
    <row r="2880" spans="4:4" x14ac:dyDescent="0.2">
      <c r="D2880" s="1"/>
    </row>
    <row r="2881" spans="4:4" x14ac:dyDescent="0.2">
      <c r="D2881" s="1"/>
    </row>
    <row r="2882" spans="4:4" x14ac:dyDescent="0.2">
      <c r="D2882" s="1"/>
    </row>
    <row r="2883" spans="4:4" x14ac:dyDescent="0.2">
      <c r="D2883" s="1"/>
    </row>
    <row r="2884" spans="4:4" x14ac:dyDescent="0.2">
      <c r="D2884" s="1"/>
    </row>
    <row r="2885" spans="4:4" x14ac:dyDescent="0.2">
      <c r="D2885" s="1"/>
    </row>
    <row r="2886" spans="4:4" x14ac:dyDescent="0.2">
      <c r="D2886" s="1"/>
    </row>
    <row r="2887" spans="4:4" x14ac:dyDescent="0.2">
      <c r="D2887" s="1"/>
    </row>
    <row r="2888" spans="4:4" x14ac:dyDescent="0.2">
      <c r="D2888" s="1"/>
    </row>
    <row r="2889" spans="4:4" x14ac:dyDescent="0.2">
      <c r="D2889" s="1"/>
    </row>
    <row r="2890" spans="4:4" x14ac:dyDescent="0.2">
      <c r="D2890" s="1"/>
    </row>
    <row r="2891" spans="4:4" x14ac:dyDescent="0.2">
      <c r="D2891" s="1"/>
    </row>
    <row r="2892" spans="4:4" x14ac:dyDescent="0.2">
      <c r="D2892" s="1"/>
    </row>
    <row r="2893" spans="4:4" x14ac:dyDescent="0.2">
      <c r="D2893" s="1"/>
    </row>
    <row r="2894" spans="4:4" x14ac:dyDescent="0.2">
      <c r="D2894" s="1"/>
    </row>
    <row r="2895" spans="4:4" x14ac:dyDescent="0.2">
      <c r="D2895" s="1"/>
    </row>
    <row r="2896" spans="4:4" x14ac:dyDescent="0.2">
      <c r="D2896" s="1"/>
    </row>
    <row r="2897" spans="4:4" x14ac:dyDescent="0.2">
      <c r="D2897" s="1"/>
    </row>
    <row r="2898" spans="4:4" x14ac:dyDescent="0.2">
      <c r="D2898" s="1"/>
    </row>
    <row r="2899" spans="4:4" x14ac:dyDescent="0.2">
      <c r="D2899" s="1"/>
    </row>
    <row r="2900" spans="4:4" x14ac:dyDescent="0.2">
      <c r="D2900" s="1"/>
    </row>
    <row r="2901" spans="4:4" x14ac:dyDescent="0.2">
      <c r="D2901" s="1"/>
    </row>
    <row r="2902" spans="4:4" x14ac:dyDescent="0.2">
      <c r="D2902" s="1"/>
    </row>
    <row r="2903" spans="4:4" x14ac:dyDescent="0.2">
      <c r="D2903" s="1"/>
    </row>
    <row r="2904" spans="4:4" x14ac:dyDescent="0.2">
      <c r="D2904" s="1"/>
    </row>
    <row r="2905" spans="4:4" x14ac:dyDescent="0.2">
      <c r="D2905" s="1"/>
    </row>
    <row r="2906" spans="4:4" x14ac:dyDescent="0.2">
      <c r="D2906" s="1"/>
    </row>
    <row r="2907" spans="4:4" x14ac:dyDescent="0.2">
      <c r="D2907" s="1"/>
    </row>
    <row r="2908" spans="4:4" x14ac:dyDescent="0.2">
      <c r="D2908" s="1"/>
    </row>
    <row r="2909" spans="4:4" x14ac:dyDescent="0.2">
      <c r="D2909" s="1"/>
    </row>
    <row r="2910" spans="4:4" x14ac:dyDescent="0.2">
      <c r="D2910" s="1"/>
    </row>
    <row r="2911" spans="4:4" x14ac:dyDescent="0.2">
      <c r="D2911" s="1"/>
    </row>
    <row r="2912" spans="4:4" x14ac:dyDescent="0.2">
      <c r="D2912" s="1"/>
    </row>
    <row r="2913" spans="4:4" x14ac:dyDescent="0.2">
      <c r="D2913" s="1"/>
    </row>
    <row r="2914" spans="4:4" x14ac:dyDescent="0.2">
      <c r="D2914" s="1"/>
    </row>
    <row r="2915" spans="4:4" x14ac:dyDescent="0.2">
      <c r="D2915" s="1"/>
    </row>
    <row r="2916" spans="4:4" x14ac:dyDescent="0.2">
      <c r="D2916" s="1"/>
    </row>
    <row r="2917" spans="4:4" x14ac:dyDescent="0.2">
      <c r="D2917" s="1"/>
    </row>
    <row r="2918" spans="4:4" x14ac:dyDescent="0.2">
      <c r="D2918" s="1"/>
    </row>
    <row r="2919" spans="4:4" x14ac:dyDescent="0.2">
      <c r="D2919" s="1"/>
    </row>
    <row r="2920" spans="4:4" x14ac:dyDescent="0.2">
      <c r="D2920" s="1"/>
    </row>
    <row r="2921" spans="4:4" x14ac:dyDescent="0.2">
      <c r="D2921" s="1"/>
    </row>
    <row r="2922" spans="4:4" x14ac:dyDescent="0.2">
      <c r="D2922" s="1"/>
    </row>
    <row r="2923" spans="4:4" x14ac:dyDescent="0.2">
      <c r="D2923" s="1"/>
    </row>
    <row r="2924" spans="4:4" x14ac:dyDescent="0.2">
      <c r="D2924" s="1"/>
    </row>
    <row r="2925" spans="4:4" x14ac:dyDescent="0.2">
      <c r="D2925" s="1"/>
    </row>
    <row r="2926" spans="4:4" x14ac:dyDescent="0.2">
      <c r="D2926" s="1"/>
    </row>
    <row r="2927" spans="4:4" x14ac:dyDescent="0.2">
      <c r="D2927" s="1"/>
    </row>
    <row r="2928" spans="4:4" x14ac:dyDescent="0.2">
      <c r="D2928" s="1"/>
    </row>
    <row r="2929" spans="4:4" x14ac:dyDescent="0.2">
      <c r="D2929" s="1"/>
    </row>
    <row r="2930" spans="4:4" x14ac:dyDescent="0.2">
      <c r="D2930" s="1"/>
    </row>
    <row r="2931" spans="4:4" x14ac:dyDescent="0.2">
      <c r="D2931" s="1"/>
    </row>
    <row r="2932" spans="4:4" x14ac:dyDescent="0.2">
      <c r="D2932" s="1"/>
    </row>
    <row r="2933" spans="4:4" x14ac:dyDescent="0.2">
      <c r="D2933" s="1"/>
    </row>
    <row r="2934" spans="4:4" x14ac:dyDescent="0.2">
      <c r="D2934" s="1"/>
    </row>
    <row r="2935" spans="4:4" x14ac:dyDescent="0.2">
      <c r="D2935" s="1"/>
    </row>
    <row r="2936" spans="4:4" x14ac:dyDescent="0.2">
      <c r="D2936" s="1"/>
    </row>
    <row r="2937" spans="4:4" x14ac:dyDescent="0.2">
      <c r="D2937" s="1"/>
    </row>
    <row r="2938" spans="4:4" x14ac:dyDescent="0.2">
      <c r="D2938" s="1"/>
    </row>
    <row r="2939" spans="4:4" x14ac:dyDescent="0.2">
      <c r="D2939" s="1"/>
    </row>
    <row r="2940" spans="4:4" x14ac:dyDescent="0.2">
      <c r="D2940" s="1"/>
    </row>
    <row r="2941" spans="4:4" x14ac:dyDescent="0.2">
      <c r="D2941" s="1"/>
    </row>
    <row r="2942" spans="4:4" x14ac:dyDescent="0.2">
      <c r="D2942" s="1"/>
    </row>
    <row r="2943" spans="4:4" x14ac:dyDescent="0.2">
      <c r="D2943" s="1"/>
    </row>
    <row r="2944" spans="4:4" x14ac:dyDescent="0.2">
      <c r="D2944" s="1"/>
    </row>
    <row r="2945" spans="4:4" x14ac:dyDescent="0.2">
      <c r="D2945" s="1"/>
    </row>
    <row r="2946" spans="4:4" x14ac:dyDescent="0.2">
      <c r="D2946" s="1"/>
    </row>
    <row r="2947" spans="4:4" x14ac:dyDescent="0.2">
      <c r="D2947" s="1"/>
    </row>
    <row r="2948" spans="4:4" x14ac:dyDescent="0.2">
      <c r="D2948" s="1"/>
    </row>
    <row r="2949" spans="4:4" x14ac:dyDescent="0.2">
      <c r="D2949" s="1"/>
    </row>
    <row r="2950" spans="4:4" x14ac:dyDescent="0.2">
      <c r="D2950" s="1"/>
    </row>
    <row r="2951" spans="4:4" x14ac:dyDescent="0.2">
      <c r="D2951" s="1"/>
    </row>
    <row r="2952" spans="4:4" x14ac:dyDescent="0.2">
      <c r="D2952" s="1"/>
    </row>
    <row r="2953" spans="4:4" x14ac:dyDescent="0.2">
      <c r="D2953" s="1"/>
    </row>
    <row r="2954" spans="4:4" x14ac:dyDescent="0.2">
      <c r="D2954" s="1"/>
    </row>
    <row r="2955" spans="4:4" x14ac:dyDescent="0.2">
      <c r="D2955" s="1"/>
    </row>
    <row r="2956" spans="4:4" x14ac:dyDescent="0.2">
      <c r="D2956" s="1"/>
    </row>
    <row r="2957" spans="4:4" x14ac:dyDescent="0.2">
      <c r="D2957" s="1"/>
    </row>
    <row r="2958" spans="4:4" x14ac:dyDescent="0.2">
      <c r="D2958" s="1"/>
    </row>
    <row r="2959" spans="4:4" x14ac:dyDescent="0.2">
      <c r="D2959" s="1"/>
    </row>
    <row r="2960" spans="4:4" x14ac:dyDescent="0.2">
      <c r="D2960" s="1"/>
    </row>
    <row r="2961" spans="4:4" x14ac:dyDescent="0.2">
      <c r="D2961" s="1"/>
    </row>
    <row r="2962" spans="4:4" x14ac:dyDescent="0.2">
      <c r="D2962" s="1"/>
    </row>
    <row r="2963" spans="4:4" x14ac:dyDescent="0.2">
      <c r="D2963" s="1"/>
    </row>
    <row r="2964" spans="4:4" x14ac:dyDescent="0.2">
      <c r="D2964" s="1"/>
    </row>
    <row r="2965" spans="4:4" x14ac:dyDescent="0.2">
      <c r="D2965" s="1"/>
    </row>
    <row r="2966" spans="4:4" x14ac:dyDescent="0.2">
      <c r="D2966" s="1"/>
    </row>
    <row r="2967" spans="4:4" x14ac:dyDescent="0.2">
      <c r="D2967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workbookViewId="0">
      <selection activeCell="C11" sqref="C11"/>
    </sheetView>
  </sheetViews>
  <sheetFormatPr defaultRowHeight="12.75" x14ac:dyDescent="0.2"/>
  <cols>
    <col min="1" max="1" width="18.85546875" bestFit="1" customWidth="1"/>
    <col min="2" max="2" width="36.42578125" customWidth="1"/>
    <col min="3" max="13" width="10.140625" bestFit="1" customWidth="1"/>
  </cols>
  <sheetData>
    <row r="1" spans="1:13" x14ac:dyDescent="0.2">
      <c r="A1" t="s">
        <v>214</v>
      </c>
      <c r="B1" t="s">
        <v>215</v>
      </c>
      <c r="C1" s="3">
        <v>40178</v>
      </c>
      <c r="D1" s="3">
        <v>40543</v>
      </c>
      <c r="E1" s="3">
        <v>40908</v>
      </c>
      <c r="F1" s="3">
        <v>41274</v>
      </c>
      <c r="G1" s="3">
        <v>41639</v>
      </c>
      <c r="H1" s="3">
        <v>42004</v>
      </c>
      <c r="I1" s="3">
        <v>42369</v>
      </c>
      <c r="J1" s="3">
        <v>42735</v>
      </c>
      <c r="K1" s="3">
        <v>43100</v>
      </c>
      <c r="L1" s="3">
        <v>43465</v>
      </c>
      <c r="M1" s="3">
        <v>43830</v>
      </c>
    </row>
    <row r="2" spans="1:13" x14ac:dyDescent="0.2">
      <c r="A2" t="s">
        <v>0</v>
      </c>
      <c r="B2" t="s">
        <v>1</v>
      </c>
      <c r="C2" s="4">
        <v>6.9375000000000006E-2</v>
      </c>
      <c r="D2" s="2">
        <v>0.100813</v>
      </c>
      <c r="E2" s="2">
        <v>5.8838000000000001E-2</v>
      </c>
      <c r="F2" s="2">
        <v>5.3637999999999998E-2</v>
      </c>
      <c r="G2" s="2">
        <v>4.9638000000000002E-2</v>
      </c>
      <c r="H2" s="2">
        <v>6.7000000000000004E-2</v>
      </c>
      <c r="I2" s="2">
        <v>7.9699999999999993E-2</v>
      </c>
      <c r="J2" s="2">
        <v>7.3999999999999996E-2</v>
      </c>
      <c r="K2" s="2">
        <v>4.7320000000000001E-2</v>
      </c>
      <c r="L2" s="2">
        <v>3.3849999999999998E-2</v>
      </c>
      <c r="M2" s="2">
        <v>4.5900000000000003E-2</v>
      </c>
    </row>
    <row r="3" spans="1:13" x14ac:dyDescent="0.2">
      <c r="A3" t="s">
        <v>2</v>
      </c>
      <c r="B3" t="s">
        <v>3</v>
      </c>
      <c r="C3" s="4">
        <v>1.6500000000000001E-2</v>
      </c>
      <c r="D3" s="2">
        <v>2.1499999999999998E-2</v>
      </c>
      <c r="E3" s="2">
        <v>9.3939999999999996E-3</v>
      </c>
      <c r="F3" s="2">
        <v>6.8500000000000002E-3</v>
      </c>
      <c r="G3" s="2">
        <v>6.581E-3</v>
      </c>
      <c r="H3" s="2">
        <v>4.5380000000000004E-3</v>
      </c>
      <c r="I3" s="2">
        <v>4.1749999999999999E-3</v>
      </c>
      <c r="J3" s="2">
        <v>1.5006E-2</v>
      </c>
      <c r="K3" s="2">
        <v>1.1979999999999999E-2</v>
      </c>
      <c r="L3" s="2">
        <v>7.9900000000000006E-3</v>
      </c>
      <c r="M3" s="2">
        <v>1.2886E-2</v>
      </c>
    </row>
    <row r="4" spans="1:13" x14ac:dyDescent="0.2">
      <c r="A4" t="s">
        <v>4</v>
      </c>
      <c r="B4" t="s">
        <v>5</v>
      </c>
      <c r="C4" s="4">
        <v>1.0999999999999999E-2</v>
      </c>
      <c r="D4" s="2">
        <v>1.6E-2</v>
      </c>
      <c r="E4" s="2">
        <v>7.0000000000000001E-3</v>
      </c>
      <c r="F4" s="2">
        <v>3.875E-3</v>
      </c>
      <c r="G4" s="2">
        <v>2.313E-3</v>
      </c>
      <c r="H4" s="2">
        <v>3.813E-3</v>
      </c>
      <c r="I4" s="2">
        <v>2.813E-3</v>
      </c>
      <c r="J4" s="2">
        <v>3.4380000000000001E-3</v>
      </c>
      <c r="K4" s="2">
        <v>3.2450000000000001E-3</v>
      </c>
      <c r="L4" s="2">
        <v>2.8040000000000001E-3</v>
      </c>
      <c r="M4" s="2">
        <v>3.0799999999999998E-3</v>
      </c>
    </row>
    <row r="5" spans="1:13" x14ac:dyDescent="0.2">
      <c r="A5" t="s">
        <v>6</v>
      </c>
      <c r="B5" t="s">
        <v>7</v>
      </c>
      <c r="C5" s="4">
        <v>3.5000000000000001E-3</v>
      </c>
      <c r="D5" s="2">
        <v>4.1879999999999999E-3</v>
      </c>
      <c r="E5" s="2">
        <v>1.6249999999999999E-3</v>
      </c>
      <c r="F5" s="2">
        <v>1.5629999999999999E-3</v>
      </c>
      <c r="G5" s="2">
        <v>1.5629999999999999E-3</v>
      </c>
      <c r="H5" s="2">
        <v>1.75E-3</v>
      </c>
      <c r="I5" s="2">
        <v>1.188E-3</v>
      </c>
      <c r="J5" s="2">
        <v>3.6879999999999999E-3</v>
      </c>
      <c r="K5" s="2">
        <v>5.2100000000000002E-3</v>
      </c>
      <c r="L5" s="2">
        <v>5.1200000000000004E-3</v>
      </c>
      <c r="M5" s="2">
        <v>4.1099999999999999E-3</v>
      </c>
    </row>
    <row r="6" spans="1:13" x14ac:dyDescent="0.2">
      <c r="A6" t="s">
        <v>8</v>
      </c>
      <c r="B6" t="s">
        <v>9</v>
      </c>
      <c r="C6" s="4">
        <v>0.31900000000000001</v>
      </c>
      <c r="D6" s="2">
        <v>0.36699999999999999</v>
      </c>
      <c r="E6" s="2">
        <v>0.28181</v>
      </c>
      <c r="F6" s="2">
        <v>0.20125000000000001</v>
      </c>
      <c r="G6" s="2">
        <v>9.0200000000000002E-2</v>
      </c>
      <c r="H6" s="2">
        <v>4.5690000000000001E-2</v>
      </c>
      <c r="I6" s="2">
        <v>5.9400000000000001E-2</v>
      </c>
      <c r="J6" s="2">
        <v>0.20319999999999999</v>
      </c>
      <c r="K6" s="2">
        <v>0.16205</v>
      </c>
      <c r="L6" s="2">
        <v>0.14812</v>
      </c>
      <c r="M6" s="2">
        <v>0.20064000000000001</v>
      </c>
    </row>
    <row r="7" spans="1:13" x14ac:dyDescent="0.2">
      <c r="A7" t="s">
        <v>10</v>
      </c>
      <c r="B7" t="s">
        <v>11</v>
      </c>
      <c r="C7" s="4">
        <v>1.1360000000000001</v>
      </c>
      <c r="D7" s="2">
        <v>1.6459999999999999</v>
      </c>
      <c r="E7" s="2">
        <v>0.96940000000000004</v>
      </c>
      <c r="F7" s="2">
        <v>0.73380000000000001</v>
      </c>
      <c r="G7" s="2">
        <v>0.5675</v>
      </c>
      <c r="H7" s="2">
        <v>0.54149999999999998</v>
      </c>
      <c r="I7" s="2">
        <v>0.67900000000000005</v>
      </c>
      <c r="J7" s="2">
        <v>0.92589999999999995</v>
      </c>
      <c r="K7" s="2">
        <v>0.72889999999999999</v>
      </c>
      <c r="L7" s="2">
        <v>0.48580000000000001</v>
      </c>
      <c r="M7" s="2">
        <v>0.55530000000000002</v>
      </c>
    </row>
    <row r="8" spans="1:13" x14ac:dyDescent="0.2">
      <c r="A8" t="s">
        <v>12</v>
      </c>
      <c r="B8" t="s">
        <v>13</v>
      </c>
      <c r="C8" s="4">
        <v>3.3098999999999998</v>
      </c>
      <c r="D8" s="2">
        <v>5.3548</v>
      </c>
      <c r="E8" s="2">
        <v>2.3025000000000002</v>
      </c>
      <c r="F8" s="2">
        <v>1.958</v>
      </c>
      <c r="G8" s="2">
        <v>0.77580000000000005</v>
      </c>
      <c r="H8" s="2">
        <v>0.41449999999999998</v>
      </c>
      <c r="I8" s="2">
        <v>0.45729999999999998</v>
      </c>
      <c r="J8" s="2">
        <v>1.1438999999999999</v>
      </c>
      <c r="K8" s="2">
        <v>0.82040000000000002</v>
      </c>
      <c r="L8" s="2">
        <v>0.77549999999999997</v>
      </c>
      <c r="M8" s="2">
        <v>1.3839000000000001</v>
      </c>
    </row>
    <row r="9" spans="1:13" x14ac:dyDescent="0.2">
      <c r="A9" t="s">
        <v>14</v>
      </c>
      <c r="B9" t="s">
        <v>15</v>
      </c>
      <c r="C9" s="4">
        <v>0.13</v>
      </c>
      <c r="D9" s="2">
        <v>0.18</v>
      </c>
      <c r="E9" s="2">
        <v>9.1630000000000003E-2</v>
      </c>
      <c r="F9" s="2">
        <v>7.5249999999999997E-2</v>
      </c>
      <c r="G9" s="2">
        <v>2.2780000000000002E-2</v>
      </c>
      <c r="H9" s="2">
        <v>2.7900000000000001E-2</v>
      </c>
      <c r="I9" s="2">
        <v>1.9449999999999999E-2</v>
      </c>
      <c r="J9" s="2">
        <v>5.6000000000000001E-2</v>
      </c>
      <c r="K9" s="2">
        <v>0.10265000000000001</v>
      </c>
      <c r="L9" s="2">
        <v>9.8000000000000004E-2</v>
      </c>
      <c r="M9" s="2">
        <v>8.8749999999999996E-2</v>
      </c>
    </row>
    <row r="10" spans="1:13" x14ac:dyDescent="0.2">
      <c r="A10" t="s">
        <v>16</v>
      </c>
      <c r="B10" t="s">
        <v>17</v>
      </c>
      <c r="C10" s="4">
        <v>0.18149999999999999</v>
      </c>
      <c r="D10" s="2">
        <v>0.30331000000000002</v>
      </c>
      <c r="E10" s="2">
        <v>0.14544000000000001</v>
      </c>
      <c r="F10" s="2">
        <v>0.17199999999999999</v>
      </c>
      <c r="G10" s="2">
        <v>6.7470000000000002E-2</v>
      </c>
      <c r="H10" s="2">
        <v>9.6600000000000005E-2</v>
      </c>
      <c r="I10" s="2">
        <v>6.2799999999999995E-2</v>
      </c>
      <c r="J10" s="2">
        <v>0.14799999999999999</v>
      </c>
      <c r="K10" s="2">
        <v>0.30170000000000002</v>
      </c>
      <c r="L10" s="2">
        <v>0.26500000000000001</v>
      </c>
      <c r="M10" s="2">
        <v>0.23899999999999999</v>
      </c>
    </row>
    <row r="11" spans="1:13" x14ac:dyDescent="0.2">
      <c r="A11" t="s">
        <v>18</v>
      </c>
      <c r="B11" t="s">
        <v>19</v>
      </c>
      <c r="C11" s="4">
        <v>0.91700000000000004</v>
      </c>
      <c r="D11" s="2">
        <v>1.794</v>
      </c>
      <c r="E11" s="2">
        <v>0.75329999999999997</v>
      </c>
      <c r="F11" s="2">
        <v>0.3427</v>
      </c>
      <c r="G11" s="2">
        <v>0.2545</v>
      </c>
      <c r="H11" s="2">
        <v>0.16089999999999999</v>
      </c>
      <c r="I11" s="2">
        <v>0.223</v>
      </c>
      <c r="J11" s="2">
        <v>0.50039999999999996</v>
      </c>
      <c r="K11" s="2">
        <v>0.4466</v>
      </c>
      <c r="L11" s="2">
        <v>0.31669999999999998</v>
      </c>
      <c r="M11" s="2">
        <v>0.56299999999999994</v>
      </c>
    </row>
    <row r="12" spans="1:13" x14ac:dyDescent="0.2">
      <c r="A12" t="s">
        <v>20</v>
      </c>
      <c r="B12" t="s">
        <v>21</v>
      </c>
      <c r="C12" s="4">
        <v>0.23188</v>
      </c>
      <c r="D12" s="2">
        <v>0.22638</v>
      </c>
      <c r="E12" s="2">
        <v>8.0250000000000002E-2</v>
      </c>
      <c r="F12" s="2">
        <v>6.4750000000000002E-2</v>
      </c>
      <c r="G12" s="2">
        <v>2.8500000000000001E-2</v>
      </c>
      <c r="H12" s="2">
        <v>2.5309999999999999E-2</v>
      </c>
      <c r="I12" s="2">
        <v>2.7380000000000002E-2</v>
      </c>
      <c r="J12" s="2">
        <v>5.5E-2</v>
      </c>
      <c r="K12" s="2">
        <v>5.1999999999999998E-2</v>
      </c>
      <c r="L12" s="2">
        <v>5.5500000000000001E-2</v>
      </c>
      <c r="M12" s="2">
        <v>5.3449999999999998E-2</v>
      </c>
    </row>
    <row r="13" spans="1:13" x14ac:dyDescent="0.2">
      <c r="A13" t="s">
        <v>22</v>
      </c>
      <c r="B13" t="s">
        <v>23</v>
      </c>
      <c r="C13" s="4">
        <v>0.245</v>
      </c>
      <c r="D13" s="2">
        <v>0.30690000000000001</v>
      </c>
      <c r="E13" s="2">
        <v>0.1119</v>
      </c>
      <c r="F13" s="2">
        <v>8.8099999999999998E-2</v>
      </c>
      <c r="G13" s="2">
        <v>7.0400000000000004E-2</v>
      </c>
      <c r="H13" s="2">
        <v>0.09</v>
      </c>
      <c r="I13" s="2">
        <v>4.8800000000000003E-2</v>
      </c>
      <c r="J13" s="2">
        <v>8.3699999999999997E-2</v>
      </c>
      <c r="K13" s="2">
        <v>0.1145</v>
      </c>
      <c r="L13" s="2">
        <v>0.10249999999999999</v>
      </c>
      <c r="M13" s="2">
        <v>0.309</v>
      </c>
    </row>
    <row r="14" spans="1:13" x14ac:dyDescent="0.2">
      <c r="A14" t="s">
        <v>24</v>
      </c>
      <c r="B14" t="s">
        <v>25</v>
      </c>
      <c r="C14" s="4">
        <v>0.25629999999999997</v>
      </c>
      <c r="D14" s="2">
        <v>0.3362</v>
      </c>
      <c r="E14" s="2">
        <v>0.19550000000000001</v>
      </c>
      <c r="F14" s="2">
        <v>0.215</v>
      </c>
      <c r="G14" s="2">
        <v>6.3799999999999996E-2</v>
      </c>
      <c r="H14" s="2">
        <v>6.1100000000000002E-2</v>
      </c>
      <c r="I14" s="2">
        <v>9.5000000000000001E-2</v>
      </c>
      <c r="J14" s="2">
        <v>0.16450000000000001</v>
      </c>
      <c r="K14" s="2">
        <v>0.20949999999999999</v>
      </c>
      <c r="L14" s="2">
        <v>0.18459999999999999</v>
      </c>
      <c r="M14" s="2">
        <v>0.16500000000000001</v>
      </c>
    </row>
    <row r="15" spans="1:13" x14ac:dyDescent="0.2">
      <c r="A15" t="s">
        <v>26</v>
      </c>
      <c r="B15" t="s">
        <v>27</v>
      </c>
      <c r="C15" s="4">
        <v>0.1792</v>
      </c>
      <c r="D15" s="2">
        <v>0.1794</v>
      </c>
      <c r="E15" s="2">
        <v>6.6500000000000004E-2</v>
      </c>
      <c r="F15" s="2">
        <v>5.1799999999999999E-2</v>
      </c>
      <c r="G15" s="2">
        <v>3.2199999999999999E-2</v>
      </c>
      <c r="H15" s="2">
        <v>3.09E-2</v>
      </c>
      <c r="I15" s="2">
        <v>3.1199999999999999E-2</v>
      </c>
      <c r="J15" s="2">
        <v>5.2400000000000002E-2</v>
      </c>
      <c r="K15" s="2">
        <v>5.9799999999999999E-2</v>
      </c>
      <c r="L15" s="2">
        <v>5.45E-2</v>
      </c>
      <c r="M15" s="2">
        <v>6.2E-2</v>
      </c>
    </row>
    <row r="16" spans="1:13" x14ac:dyDescent="0.2">
      <c r="A16" t="s">
        <v>28</v>
      </c>
      <c r="B16" t="s">
        <v>29</v>
      </c>
      <c r="C16" s="4">
        <v>4.8125</v>
      </c>
      <c r="D16" s="2">
        <v>4.7874999999999996</v>
      </c>
      <c r="E16" s="2">
        <v>3.4729999999999999</v>
      </c>
      <c r="F16" s="2">
        <v>2.4843000000000002</v>
      </c>
      <c r="G16" s="2">
        <v>0.99990000000000001</v>
      </c>
      <c r="H16" s="2">
        <v>0.71199999999999997</v>
      </c>
      <c r="I16" s="2">
        <v>1.1060000000000001</v>
      </c>
      <c r="J16" s="2">
        <v>3.8439999999999999</v>
      </c>
      <c r="K16" s="2">
        <v>3.4</v>
      </c>
      <c r="L16" s="2">
        <v>3.8795000000000002</v>
      </c>
      <c r="M16" s="2">
        <v>5.0419999999999998</v>
      </c>
    </row>
    <row r="17" spans="1:13" x14ac:dyDescent="0.2">
      <c r="A17" t="s">
        <v>30</v>
      </c>
      <c r="B17" t="s">
        <v>31</v>
      </c>
      <c r="C17" s="4">
        <v>1.619</v>
      </c>
      <c r="D17" s="2">
        <v>2.9470000000000001</v>
      </c>
      <c r="E17" s="2">
        <v>2.1349999999999998</v>
      </c>
      <c r="F17" s="2">
        <v>2.6150000000000002</v>
      </c>
      <c r="G17" s="2">
        <v>2.3639999999999999</v>
      </c>
      <c r="H17" s="2">
        <v>2.2800000000000002</v>
      </c>
      <c r="I17" s="2">
        <v>3.1789999999999998</v>
      </c>
      <c r="J17" s="2">
        <v>2.8780000000000001</v>
      </c>
      <c r="K17" s="2">
        <v>2.5289999999999999</v>
      </c>
      <c r="L17" s="2">
        <v>2.6</v>
      </c>
      <c r="M17" s="2">
        <v>2.7800000000000002</v>
      </c>
    </row>
    <row r="18" spans="1:13" x14ac:dyDescent="0.2">
      <c r="A18" t="s">
        <v>32</v>
      </c>
      <c r="B18" t="s">
        <v>33</v>
      </c>
      <c r="C18" s="4">
        <v>1.069</v>
      </c>
      <c r="D18" s="2">
        <v>1.667</v>
      </c>
      <c r="E18" s="2">
        <v>1.6004</v>
      </c>
      <c r="F18" s="2">
        <v>1.51</v>
      </c>
      <c r="G18" s="2">
        <v>1.3893</v>
      </c>
      <c r="H18" s="2">
        <v>1.25</v>
      </c>
      <c r="I18" s="2">
        <v>0.75</v>
      </c>
      <c r="J18" s="2">
        <v>0.89800000000000002</v>
      </c>
      <c r="K18" s="2">
        <v>0.89900000000000002</v>
      </c>
      <c r="L18" s="2">
        <v>0.66</v>
      </c>
      <c r="M18" s="2">
        <v>1.1915</v>
      </c>
    </row>
    <row r="19" spans="1:13" x14ac:dyDescent="0.2">
      <c r="A19" t="s">
        <v>34</v>
      </c>
      <c r="B19" t="s">
        <v>35</v>
      </c>
      <c r="C19" s="4">
        <v>0.80200000000000005</v>
      </c>
      <c r="D19" s="2">
        <v>1.349</v>
      </c>
      <c r="E19" s="2">
        <v>0.61280000000000001</v>
      </c>
      <c r="F19" s="2">
        <v>0.59850000000000003</v>
      </c>
      <c r="G19" s="2">
        <v>0.21609999999999999</v>
      </c>
      <c r="H19" s="2">
        <v>0.2525</v>
      </c>
      <c r="I19" s="2">
        <v>0.1951</v>
      </c>
      <c r="J19" s="2">
        <v>0.44700000000000001</v>
      </c>
      <c r="K19" s="2">
        <v>0.35599999999999998</v>
      </c>
      <c r="L19" s="2">
        <v>0.28599999999999998</v>
      </c>
      <c r="M19" s="2">
        <v>0.317</v>
      </c>
    </row>
    <row r="20" spans="1:13" x14ac:dyDescent="0.2">
      <c r="A20" t="s">
        <v>36</v>
      </c>
      <c r="B20" t="s">
        <v>37</v>
      </c>
      <c r="C20" s="4">
        <v>0.14799999999999999</v>
      </c>
      <c r="D20" s="2">
        <v>0.28000000000000003</v>
      </c>
      <c r="E20" s="2">
        <v>0.12</v>
      </c>
      <c r="F20" s="2">
        <v>0.12669</v>
      </c>
      <c r="G20" s="2">
        <v>0.09</v>
      </c>
      <c r="H20" s="2">
        <v>5.6000000000000001E-2</v>
      </c>
      <c r="I20" s="2">
        <v>6.9500000000000006E-2</v>
      </c>
      <c r="J20" s="2">
        <v>0.16700000000000001</v>
      </c>
      <c r="K20" s="2">
        <v>0.1235</v>
      </c>
      <c r="L20" s="2">
        <v>0.13200000000000001</v>
      </c>
      <c r="M20" s="2">
        <v>0.1515</v>
      </c>
    </row>
    <row r="21" spans="1:13" x14ac:dyDescent="0.2">
      <c r="A21" t="s">
        <v>38</v>
      </c>
      <c r="B21" t="s">
        <v>39</v>
      </c>
      <c r="C21" s="4">
        <v>3.2839999999999998</v>
      </c>
      <c r="D21" s="2">
        <v>3.222</v>
      </c>
      <c r="E21" s="2">
        <v>1.7034</v>
      </c>
      <c r="F21" s="2">
        <v>1.333</v>
      </c>
      <c r="G21" s="2">
        <v>0.87460000000000004</v>
      </c>
      <c r="H21" s="2">
        <v>0.64</v>
      </c>
      <c r="I21" s="2">
        <v>0.81899999999999995</v>
      </c>
      <c r="J21" s="2">
        <v>2.48</v>
      </c>
      <c r="K21" s="2">
        <v>2.6225000000000001</v>
      </c>
      <c r="L21" s="2">
        <v>2.0739999999999998</v>
      </c>
      <c r="M21" s="2">
        <v>2.2599999999999998</v>
      </c>
    </row>
    <row r="22" spans="1:13" x14ac:dyDescent="0.2">
      <c r="A22" t="s">
        <v>40</v>
      </c>
      <c r="B22" t="s">
        <v>41</v>
      </c>
      <c r="C22" s="4">
        <v>26.827999999999999</v>
      </c>
      <c r="D22" s="2">
        <v>32.244</v>
      </c>
      <c r="E22" s="2">
        <v>25.314</v>
      </c>
      <c r="F22" s="2">
        <v>26.843</v>
      </c>
      <c r="G22" s="2">
        <v>28.315000000000001</v>
      </c>
      <c r="H22" s="2">
        <v>23.52</v>
      </c>
      <c r="I22" s="2">
        <v>33.975000000000001</v>
      </c>
      <c r="J22" s="2">
        <v>30.95</v>
      </c>
      <c r="K22" s="2">
        <v>27.89</v>
      </c>
      <c r="L22" s="2">
        <v>26.88</v>
      </c>
      <c r="M22" s="2">
        <v>50.47</v>
      </c>
    </row>
    <row r="23" spans="1:13" x14ac:dyDescent="0.2">
      <c r="A23" t="s">
        <v>42</v>
      </c>
      <c r="B23" t="s">
        <v>43</v>
      </c>
      <c r="C23" s="4">
        <v>2.1459999999999999</v>
      </c>
      <c r="D23" s="2">
        <v>2.8109999999999999</v>
      </c>
      <c r="E23" s="2">
        <v>1.8199999999999998</v>
      </c>
      <c r="F23" s="2">
        <v>1.62</v>
      </c>
      <c r="G23" s="2">
        <v>1.1197999999999999</v>
      </c>
      <c r="H23" s="2">
        <v>0.73899999999999999</v>
      </c>
      <c r="I23" s="2">
        <v>0.71399999999999997</v>
      </c>
      <c r="J23" s="2">
        <v>0.99399999999999999</v>
      </c>
      <c r="K23" s="2">
        <v>1.458</v>
      </c>
      <c r="L23" s="2">
        <v>1.0329999999999999</v>
      </c>
      <c r="M23" s="2">
        <v>0.92200000000000004</v>
      </c>
    </row>
    <row r="24" spans="1:13" x14ac:dyDescent="0.2">
      <c r="A24" t="s">
        <v>44</v>
      </c>
      <c r="B24" t="s">
        <v>45</v>
      </c>
      <c r="C24" s="4">
        <v>183.21</v>
      </c>
      <c r="D24" s="2">
        <v>193.62</v>
      </c>
      <c r="E24" s="2">
        <v>171.37</v>
      </c>
      <c r="F24" s="2">
        <v>143.91</v>
      </c>
      <c r="G24" s="2">
        <v>138.75</v>
      </c>
      <c r="H24" s="2">
        <v>130.31</v>
      </c>
      <c r="I24" s="2">
        <v>136.09</v>
      </c>
      <c r="J24" s="2">
        <v>154.55000000000001</v>
      </c>
      <c r="K24" s="2">
        <v>130.5</v>
      </c>
      <c r="L24" s="2">
        <v>153.5</v>
      </c>
      <c r="M24" s="2">
        <v>256.39999999999998</v>
      </c>
    </row>
    <row r="25" spans="1:13" x14ac:dyDescent="0.2">
      <c r="A25" t="s">
        <v>46</v>
      </c>
      <c r="B25" t="s">
        <v>47</v>
      </c>
      <c r="C25" s="4">
        <v>83.14</v>
      </c>
      <c r="D25" s="2">
        <v>104.36</v>
      </c>
      <c r="E25" s="2">
        <v>79.349999999999994</v>
      </c>
      <c r="F25" s="2">
        <v>92.92</v>
      </c>
      <c r="G25" s="2">
        <v>101.05</v>
      </c>
      <c r="H25" s="2">
        <v>54.9</v>
      </c>
      <c r="I25" s="2">
        <v>101.26</v>
      </c>
      <c r="J25" s="2">
        <v>173.25</v>
      </c>
      <c r="K25" s="2">
        <v>225.2</v>
      </c>
      <c r="L25" s="2">
        <v>186.3</v>
      </c>
      <c r="M25" s="2">
        <v>254.75</v>
      </c>
    </row>
    <row r="26" spans="1:13" x14ac:dyDescent="0.2">
      <c r="A26" t="s">
        <v>48</v>
      </c>
      <c r="B26" t="s">
        <v>49</v>
      </c>
      <c r="C26" s="4">
        <v>0.153</v>
      </c>
      <c r="D26" s="2">
        <v>0.18099999999999999</v>
      </c>
      <c r="E26" s="2">
        <v>0.20063</v>
      </c>
      <c r="F26" s="2">
        <v>0.17100000000000001</v>
      </c>
      <c r="G26" s="2">
        <v>0.14774999999999999</v>
      </c>
      <c r="H26" s="2">
        <v>0.14599999999999999</v>
      </c>
      <c r="I26" s="2">
        <v>0.14149999999999999</v>
      </c>
      <c r="J26" s="2">
        <v>0.1515</v>
      </c>
      <c r="K26" s="2">
        <v>0.14399999999999999</v>
      </c>
      <c r="L26" s="2">
        <v>0.17560000000000001</v>
      </c>
      <c r="M26" s="2">
        <v>0.23</v>
      </c>
    </row>
    <row r="27" spans="1:13" x14ac:dyDescent="0.2">
      <c r="A27" t="s">
        <v>50</v>
      </c>
      <c r="B27" t="s">
        <v>51</v>
      </c>
      <c r="C27" s="4">
        <v>4.8230000000000004</v>
      </c>
      <c r="D27" s="2">
        <v>4.109</v>
      </c>
      <c r="E27" s="2">
        <v>3.18</v>
      </c>
      <c r="F27" s="2">
        <v>2.85</v>
      </c>
      <c r="G27" s="2">
        <v>2.83</v>
      </c>
      <c r="H27" s="2">
        <v>1.1599999999999999</v>
      </c>
      <c r="I27" s="2">
        <v>3.76</v>
      </c>
      <c r="J27" s="2">
        <v>6.585</v>
      </c>
      <c r="K27" s="2">
        <v>7.85</v>
      </c>
      <c r="L27" s="2">
        <v>6.88</v>
      </c>
      <c r="M27" s="2">
        <v>8.99</v>
      </c>
    </row>
    <row r="28" spans="1:13" x14ac:dyDescent="0.2">
      <c r="A28" t="s">
        <v>52</v>
      </c>
      <c r="B28" t="s">
        <v>53</v>
      </c>
      <c r="C28" s="4">
        <v>0.65800000000000003</v>
      </c>
      <c r="D28" s="2">
        <v>0.90100000000000002</v>
      </c>
      <c r="E28" s="2">
        <v>0.98550000000000004</v>
      </c>
      <c r="F28" s="2">
        <v>1.0655000000000001</v>
      </c>
      <c r="G28" s="2">
        <v>0.49680000000000002</v>
      </c>
      <c r="H28" s="2">
        <v>1</v>
      </c>
      <c r="I28" s="2">
        <v>0.7</v>
      </c>
      <c r="J28" s="2">
        <v>0.69399999999999995</v>
      </c>
      <c r="K28" s="2">
        <v>0.72199999999999998</v>
      </c>
      <c r="L28" s="2">
        <v>1.3380000000000001</v>
      </c>
      <c r="M28" s="2">
        <v>0.93899999999999995</v>
      </c>
    </row>
    <row r="29" spans="1:13" x14ac:dyDescent="0.2">
      <c r="A29" t="s">
        <v>54</v>
      </c>
      <c r="B29" t="s">
        <v>55</v>
      </c>
      <c r="C29" s="4">
        <v>25.033000000000001</v>
      </c>
      <c r="D29" s="2">
        <v>32.954000000000001</v>
      </c>
      <c r="E29" s="2">
        <v>12.337999999999999</v>
      </c>
      <c r="F29" s="2">
        <v>10.411</v>
      </c>
      <c r="G29" s="2">
        <v>7.3970000000000002</v>
      </c>
      <c r="H29" s="2">
        <v>10.821</v>
      </c>
      <c r="I29" s="2">
        <v>18.875</v>
      </c>
      <c r="J29" s="2">
        <v>33.265000000000001</v>
      </c>
      <c r="K29" s="2">
        <v>41.86</v>
      </c>
      <c r="L29" s="2">
        <v>43.04</v>
      </c>
      <c r="M29" s="2">
        <v>41.95</v>
      </c>
    </row>
    <row r="30" spans="1:13" x14ac:dyDescent="0.2">
      <c r="A30" t="s">
        <v>56</v>
      </c>
      <c r="B30" t="s">
        <v>57</v>
      </c>
      <c r="C30" s="4">
        <v>251.98</v>
      </c>
      <c r="D30" s="2">
        <v>218.7</v>
      </c>
      <c r="E30" s="2">
        <v>213.98</v>
      </c>
      <c r="F30" s="2">
        <v>270.11</v>
      </c>
      <c r="G30" s="2">
        <v>251.54</v>
      </c>
      <c r="H30" s="2">
        <v>195.8</v>
      </c>
      <c r="I30" s="2">
        <v>253.25</v>
      </c>
      <c r="J30" s="2">
        <v>402.8</v>
      </c>
      <c r="K30" s="2">
        <v>291.5</v>
      </c>
      <c r="L30" s="2">
        <v>432.5</v>
      </c>
      <c r="M30" s="2">
        <v>449.7</v>
      </c>
    </row>
    <row r="31" spans="1:13" x14ac:dyDescent="0.2">
      <c r="A31" t="s">
        <v>58</v>
      </c>
      <c r="B31" t="s">
        <v>59</v>
      </c>
      <c r="C31" s="4">
        <v>23.847000000000001</v>
      </c>
      <c r="D31" s="2">
        <v>27.236000000000001</v>
      </c>
      <c r="E31" s="2">
        <v>23.414000000000001</v>
      </c>
      <c r="F31" s="2">
        <v>25.422999999999998</v>
      </c>
      <c r="G31" s="2">
        <v>44.72</v>
      </c>
      <c r="H31" s="2">
        <v>11.4</v>
      </c>
      <c r="I31" s="2">
        <v>17.649999999999999</v>
      </c>
      <c r="J31" s="2">
        <v>23.17</v>
      </c>
      <c r="K31" s="2">
        <v>12.09</v>
      </c>
      <c r="L31" s="2">
        <v>7.9989999999999997</v>
      </c>
      <c r="M31" s="2">
        <v>15.236000000000001</v>
      </c>
    </row>
    <row r="32" spans="1:13" x14ac:dyDescent="0.2">
      <c r="A32" t="s">
        <v>60</v>
      </c>
      <c r="B32" t="s">
        <v>61</v>
      </c>
      <c r="C32" s="4">
        <v>25.204000000000001</v>
      </c>
      <c r="D32" s="2">
        <v>25.998000000000001</v>
      </c>
      <c r="E32" s="2">
        <v>9.9</v>
      </c>
      <c r="F32" s="2">
        <v>6.5449999999999999</v>
      </c>
      <c r="G32" s="2">
        <v>2.33</v>
      </c>
      <c r="H32" s="2">
        <v>1.75</v>
      </c>
      <c r="I32" s="2">
        <v>2.2800000000000002</v>
      </c>
      <c r="J32" s="2">
        <v>5.5049999999999999</v>
      </c>
      <c r="K32" s="2">
        <v>4.8</v>
      </c>
      <c r="L32" s="2">
        <v>5.29</v>
      </c>
      <c r="M32" s="2">
        <v>7.04</v>
      </c>
    </row>
    <row r="33" spans="1:13" x14ac:dyDescent="0.2">
      <c r="A33" t="s">
        <v>62</v>
      </c>
      <c r="B33" t="s">
        <v>63</v>
      </c>
      <c r="C33" s="4">
        <v>0.105</v>
      </c>
      <c r="D33" s="2">
        <v>0.33700000000000002</v>
      </c>
      <c r="E33" s="2">
        <v>0.33900000000000002</v>
      </c>
      <c r="F33" s="2">
        <v>0.38</v>
      </c>
      <c r="G33" s="2">
        <v>0.30469000000000002</v>
      </c>
      <c r="H33" s="2">
        <v>0.41899999999999998</v>
      </c>
      <c r="I33" s="2">
        <v>0.37</v>
      </c>
      <c r="J33" s="2">
        <v>0.28699999999999998</v>
      </c>
      <c r="K33" s="2">
        <v>0.34200000000000003</v>
      </c>
      <c r="L33" s="2">
        <v>0.39800000000000002</v>
      </c>
      <c r="M33" s="2">
        <v>0.34499999999999997</v>
      </c>
    </row>
    <row r="34" spans="1:13" x14ac:dyDescent="0.2">
      <c r="A34" t="s">
        <v>64</v>
      </c>
      <c r="B34" t="s">
        <v>65</v>
      </c>
      <c r="C34" s="4">
        <v>0.497</v>
      </c>
      <c r="D34" s="2">
        <v>0.64100000000000001</v>
      </c>
      <c r="E34" s="2">
        <v>0.4</v>
      </c>
      <c r="F34" s="2">
        <v>0.2757</v>
      </c>
      <c r="G34" s="2">
        <v>0.15620000000000001</v>
      </c>
      <c r="H34" s="2">
        <v>0.1515</v>
      </c>
      <c r="I34" s="2">
        <v>0.22</v>
      </c>
      <c r="J34" s="2">
        <v>0.28599999999999998</v>
      </c>
      <c r="K34" s="2">
        <v>0.26200000000000001</v>
      </c>
      <c r="L34" s="2">
        <v>0.22500000000000001</v>
      </c>
      <c r="M34" s="2">
        <v>0.27950000000000003</v>
      </c>
    </row>
    <row r="35" spans="1:13" x14ac:dyDescent="0.2">
      <c r="A35" t="s">
        <v>66</v>
      </c>
      <c r="B35" t="s">
        <v>67</v>
      </c>
      <c r="C35" s="4">
        <v>214.35</v>
      </c>
      <c r="D35" s="2">
        <v>103.12</v>
      </c>
      <c r="E35" s="2">
        <v>38.47</v>
      </c>
      <c r="F35" s="2">
        <v>32.03</v>
      </c>
      <c r="G35" s="2">
        <v>19.48</v>
      </c>
      <c r="H35" s="2">
        <v>12.77</v>
      </c>
      <c r="I35" s="2">
        <v>15.91</v>
      </c>
      <c r="J35" s="2">
        <v>10.31</v>
      </c>
      <c r="K35" s="2">
        <v>8.69</v>
      </c>
      <c r="L35" s="2">
        <v>5.14</v>
      </c>
      <c r="M35" s="2">
        <v>12.29</v>
      </c>
    </row>
    <row r="36" spans="1:13" x14ac:dyDescent="0.2">
      <c r="A36" t="s">
        <v>68</v>
      </c>
      <c r="B36" t="s">
        <v>69</v>
      </c>
      <c r="C36" s="4">
        <v>91.89</v>
      </c>
      <c r="D36" s="2">
        <v>144.66999999999999</v>
      </c>
      <c r="E36" s="2">
        <v>62.87</v>
      </c>
      <c r="F36" s="2">
        <v>61.15</v>
      </c>
      <c r="G36" s="2">
        <v>55.18</v>
      </c>
      <c r="H36" s="2">
        <v>66.790000000000006</v>
      </c>
      <c r="I36" s="2">
        <v>62.6</v>
      </c>
      <c r="J36" s="2">
        <v>114.98</v>
      </c>
      <c r="K36" s="2">
        <v>147.22</v>
      </c>
      <c r="L36" s="2">
        <v>157.41999999999999</v>
      </c>
      <c r="M36" s="2">
        <v>143.72</v>
      </c>
    </row>
    <row r="37" spans="1:13" x14ac:dyDescent="0.2">
      <c r="A37" t="s">
        <v>70</v>
      </c>
      <c r="B37" t="s">
        <v>71</v>
      </c>
      <c r="C37" s="4">
        <v>1.7000000000000001E-2</v>
      </c>
      <c r="D37" s="2">
        <v>0.22700000000000001</v>
      </c>
      <c r="E37" s="2">
        <v>9.4439999999999996E-2</v>
      </c>
      <c r="F37" s="2">
        <v>4.6809999999999997E-2</v>
      </c>
      <c r="G37" s="2">
        <v>1.9810000000000001E-2</v>
      </c>
      <c r="H37" s="2">
        <v>6.8000000000000005E-2</v>
      </c>
      <c r="I37" s="2">
        <v>0.41799999999999998</v>
      </c>
      <c r="J37" s="2">
        <v>1.55</v>
      </c>
      <c r="K37" s="2">
        <v>0.12</v>
      </c>
      <c r="L37" s="2">
        <v>0.11395</v>
      </c>
      <c r="M37" s="2">
        <v>0.104</v>
      </c>
    </row>
    <row r="38" spans="1:13" x14ac:dyDescent="0.2">
      <c r="A38" t="s">
        <v>72</v>
      </c>
      <c r="B38" t="s">
        <v>73</v>
      </c>
      <c r="C38" s="4">
        <v>0.49399999999999999</v>
      </c>
      <c r="D38" s="2">
        <v>0.83</v>
      </c>
      <c r="E38" s="2">
        <v>0.63</v>
      </c>
      <c r="F38" s="2">
        <v>0.52500000000000002</v>
      </c>
      <c r="G38" s="2">
        <v>0.29299999999999998</v>
      </c>
      <c r="H38" s="2">
        <v>0.29599999999999999</v>
      </c>
      <c r="I38" s="2">
        <v>0.437</v>
      </c>
      <c r="J38" s="2">
        <v>0.624</v>
      </c>
      <c r="K38" s="2">
        <v>0.47099999999999997</v>
      </c>
      <c r="L38" s="2">
        <v>0.5</v>
      </c>
      <c r="M38" s="2">
        <v>0.48</v>
      </c>
    </row>
    <row r="39" spans="1:13" x14ac:dyDescent="0.2">
      <c r="A39" t="s">
        <v>74</v>
      </c>
      <c r="B39" t="s">
        <v>75</v>
      </c>
      <c r="C39" s="4">
        <v>13.349</v>
      </c>
      <c r="D39" s="2">
        <v>26.286999999999999</v>
      </c>
      <c r="E39" s="2">
        <v>15</v>
      </c>
      <c r="F39" s="2">
        <v>16.436</v>
      </c>
      <c r="G39" s="2">
        <v>7.585</v>
      </c>
      <c r="H39" s="2">
        <v>5.9399999999999995</v>
      </c>
      <c r="I39" s="2">
        <v>8.34</v>
      </c>
      <c r="J39" s="2">
        <v>15.08</v>
      </c>
      <c r="K39" s="2">
        <v>17.05</v>
      </c>
      <c r="L39" s="2">
        <v>14.66</v>
      </c>
      <c r="M39" s="2">
        <v>13.88</v>
      </c>
    </row>
    <row r="40" spans="1:13" x14ac:dyDescent="0.2">
      <c r="A40" t="s">
        <v>76</v>
      </c>
      <c r="B40" t="s">
        <v>77</v>
      </c>
      <c r="C40" s="4">
        <v>163.63999999999999</v>
      </c>
      <c r="D40" s="2">
        <v>128.27000000000001</v>
      </c>
      <c r="E40" s="2">
        <v>148.18</v>
      </c>
      <c r="F40" s="2">
        <v>142.52000000000001</v>
      </c>
      <c r="G40" s="2">
        <v>146.77000000000001</v>
      </c>
      <c r="H40" s="2">
        <v>143</v>
      </c>
      <c r="I40" s="2">
        <v>153.94999999999999</v>
      </c>
      <c r="J40" s="2">
        <v>214</v>
      </c>
      <c r="K40" s="2">
        <v>244.1</v>
      </c>
      <c r="L40" s="2">
        <v>346.7</v>
      </c>
      <c r="M40" s="2">
        <v>420.15</v>
      </c>
    </row>
    <row r="41" spans="1:13" x14ac:dyDescent="0.2">
      <c r="A41" t="s">
        <v>78</v>
      </c>
      <c r="B41" t="s">
        <v>79</v>
      </c>
      <c r="C41" s="4">
        <v>0.32700000000000001</v>
      </c>
      <c r="D41" s="2">
        <v>0.65</v>
      </c>
      <c r="E41" s="2">
        <v>0.35399999999999998</v>
      </c>
      <c r="F41" s="2">
        <v>0.51800000000000002</v>
      </c>
      <c r="G41" s="2">
        <v>0.35</v>
      </c>
      <c r="H41" s="2">
        <v>0.34300000000000003</v>
      </c>
      <c r="I41" s="2">
        <v>0.252</v>
      </c>
      <c r="J41" s="2">
        <v>0.47599999999999998</v>
      </c>
      <c r="K41" s="2">
        <v>0.371</v>
      </c>
      <c r="L41" s="2">
        <v>0.308</v>
      </c>
      <c r="M41" s="2">
        <v>0.43</v>
      </c>
    </row>
    <row r="42" spans="1:13" x14ac:dyDescent="0.2">
      <c r="A42" t="s">
        <v>80</v>
      </c>
      <c r="B42" t="s">
        <v>81</v>
      </c>
      <c r="C42" s="4">
        <v>10.44</v>
      </c>
      <c r="D42" s="2">
        <v>16.350000000000001</v>
      </c>
      <c r="E42" s="2">
        <v>17.82</v>
      </c>
      <c r="F42" s="2">
        <v>24.65</v>
      </c>
      <c r="G42" s="2">
        <v>24</v>
      </c>
      <c r="H42" s="2">
        <v>8.5500000000000007</v>
      </c>
      <c r="I42" s="2">
        <v>11.15</v>
      </c>
      <c r="J42" s="2">
        <v>10.199999999999999</v>
      </c>
      <c r="K42" s="2">
        <v>9.0299999999999994</v>
      </c>
      <c r="L42" s="2">
        <v>7.64</v>
      </c>
      <c r="M42" s="2">
        <v>7.06</v>
      </c>
    </row>
    <row r="43" spans="1:13" x14ac:dyDescent="0.2">
      <c r="A43" t="s">
        <v>82</v>
      </c>
      <c r="B43" t="s">
        <v>83</v>
      </c>
      <c r="C43" s="4">
        <v>148.58000000000001</v>
      </c>
      <c r="D43" s="2">
        <v>156.72</v>
      </c>
      <c r="E43" s="2">
        <v>152.36000000000001</v>
      </c>
      <c r="F43" s="2">
        <v>120.15</v>
      </c>
      <c r="G43" s="2">
        <v>110.6</v>
      </c>
      <c r="H43" s="2">
        <v>87.01</v>
      </c>
      <c r="I43" s="2">
        <v>90.55</v>
      </c>
      <c r="J43" s="2">
        <v>84</v>
      </c>
      <c r="K43" s="2">
        <v>63.9</v>
      </c>
      <c r="L43" s="2">
        <v>73.069999999999993</v>
      </c>
      <c r="M43" s="2">
        <v>78.36</v>
      </c>
    </row>
    <row r="44" spans="1:13" x14ac:dyDescent="0.2">
      <c r="A44" t="s">
        <v>84</v>
      </c>
      <c r="B44" t="s">
        <v>85</v>
      </c>
      <c r="C44" s="4">
        <v>170.1</v>
      </c>
      <c r="D44" s="2">
        <v>335.77</v>
      </c>
      <c r="E44" s="2">
        <v>393.94</v>
      </c>
      <c r="F44" s="2">
        <v>345.96</v>
      </c>
      <c r="G44" s="2">
        <v>399.7</v>
      </c>
      <c r="H44" s="2">
        <v>434.6</v>
      </c>
      <c r="I44" s="2">
        <v>591</v>
      </c>
      <c r="J44" s="2">
        <v>791.9</v>
      </c>
      <c r="K44" s="2">
        <v>677.7</v>
      </c>
      <c r="L44" s="2">
        <v>1132</v>
      </c>
      <c r="M44" s="2">
        <v>1262</v>
      </c>
    </row>
    <row r="45" spans="1:13" x14ac:dyDescent="0.2">
      <c r="A45" t="s">
        <v>86</v>
      </c>
      <c r="B45" t="s">
        <v>87</v>
      </c>
      <c r="C45" s="4">
        <v>10.7</v>
      </c>
      <c r="D45" s="2">
        <v>16.649999999999999</v>
      </c>
      <c r="E45" s="2">
        <v>8.1449999999999996</v>
      </c>
      <c r="F45" s="2">
        <v>9.4499999999999993</v>
      </c>
      <c r="G45" s="2">
        <v>3.89</v>
      </c>
      <c r="H45" s="2">
        <v>2.81</v>
      </c>
      <c r="I45" s="2">
        <v>2.71</v>
      </c>
      <c r="J45" s="2">
        <v>3.1269999999999998</v>
      </c>
      <c r="K45" s="2">
        <v>5.9950000000000001</v>
      </c>
      <c r="L45" s="2">
        <v>4.7050000000000001</v>
      </c>
      <c r="M45" s="2">
        <v>8.81</v>
      </c>
    </row>
    <row r="46" spans="1:13" x14ac:dyDescent="0.2">
      <c r="A46" t="s">
        <v>88</v>
      </c>
      <c r="B46" t="s">
        <v>89</v>
      </c>
      <c r="C46" s="4">
        <v>139.69</v>
      </c>
      <c r="D46" s="2">
        <v>146.28</v>
      </c>
      <c r="E46" s="2">
        <v>159.09</v>
      </c>
      <c r="F46" s="2">
        <v>217.96</v>
      </c>
      <c r="G46" s="2">
        <v>207.64</v>
      </c>
      <c r="H46" s="2">
        <v>228.5</v>
      </c>
      <c r="I46" s="2">
        <v>317.60000000000002</v>
      </c>
      <c r="J46" s="2">
        <v>427</v>
      </c>
      <c r="K46" s="2">
        <v>478.8</v>
      </c>
      <c r="L46" s="2">
        <v>737.9</v>
      </c>
      <c r="M46" s="2">
        <v>759.7</v>
      </c>
    </row>
    <row r="47" spans="1:13" x14ac:dyDescent="0.2">
      <c r="A47" t="s">
        <v>90</v>
      </c>
      <c r="B47" t="s">
        <v>91</v>
      </c>
      <c r="C47" s="4">
        <v>221.67</v>
      </c>
      <c r="D47" s="2">
        <v>259.88</v>
      </c>
      <c r="E47" s="2">
        <v>183.48</v>
      </c>
      <c r="F47" s="2">
        <v>245.99</v>
      </c>
      <c r="G47" s="2">
        <v>328.16</v>
      </c>
      <c r="H47" s="2">
        <v>169.05</v>
      </c>
      <c r="I47" s="2">
        <v>210</v>
      </c>
      <c r="J47" s="2">
        <v>259</v>
      </c>
      <c r="K47" s="2">
        <v>276</v>
      </c>
      <c r="L47" s="2">
        <v>238</v>
      </c>
      <c r="M47" s="2">
        <v>319.95</v>
      </c>
    </row>
    <row r="48" spans="1:13" x14ac:dyDescent="0.2">
      <c r="A48" t="s">
        <v>92</v>
      </c>
      <c r="B48" t="s">
        <v>93</v>
      </c>
      <c r="C48" s="4">
        <v>14.3</v>
      </c>
      <c r="D48" s="2">
        <v>23</v>
      </c>
      <c r="E48" s="2">
        <v>22.5</v>
      </c>
      <c r="F48" s="2">
        <v>29.4</v>
      </c>
      <c r="G48" s="2">
        <v>26.6</v>
      </c>
      <c r="H48" s="2">
        <v>20.9</v>
      </c>
      <c r="I48" s="2">
        <v>44.6</v>
      </c>
      <c r="J48" s="2">
        <v>76.099999999999994</v>
      </c>
      <c r="K48" s="2">
        <v>51.8</v>
      </c>
      <c r="L48" s="2">
        <v>65</v>
      </c>
      <c r="M48" s="2">
        <v>96.85</v>
      </c>
    </row>
    <row r="49" spans="1:13" x14ac:dyDescent="0.2">
      <c r="A49" t="s">
        <v>94</v>
      </c>
      <c r="B49" t="s">
        <v>95</v>
      </c>
      <c r="C49" s="4">
        <v>108.69</v>
      </c>
      <c r="D49" s="2">
        <v>113.03</v>
      </c>
      <c r="E49" s="2">
        <v>99.21</v>
      </c>
      <c r="F49" s="2">
        <v>110.21</v>
      </c>
      <c r="G49" s="2">
        <v>45.66</v>
      </c>
      <c r="H49" s="2">
        <v>43.4</v>
      </c>
      <c r="I49" s="2">
        <v>45.8</v>
      </c>
      <c r="J49" s="2">
        <v>60.9</v>
      </c>
      <c r="K49" s="2">
        <v>54.6</v>
      </c>
      <c r="L49" s="2">
        <v>59.2</v>
      </c>
      <c r="M49" s="2">
        <v>77.599999999999994</v>
      </c>
    </row>
    <row r="50" spans="1:13" x14ac:dyDescent="0.2">
      <c r="A50" t="s">
        <v>96</v>
      </c>
      <c r="B50" t="s">
        <v>97</v>
      </c>
      <c r="C50" s="4">
        <v>0.126</v>
      </c>
      <c r="D50" s="2">
        <v>0.23499999999999999</v>
      </c>
      <c r="E50" s="2">
        <v>0.22325</v>
      </c>
      <c r="F50" s="2">
        <v>0.20599999999999999</v>
      </c>
      <c r="G50" s="2">
        <v>5.8689999999999999E-2</v>
      </c>
      <c r="H50" s="2">
        <v>4.8500000000000001E-2</v>
      </c>
      <c r="I50" s="2">
        <v>0.111</v>
      </c>
      <c r="J50" s="2">
        <v>0.13250000000000001</v>
      </c>
      <c r="K50" s="2">
        <v>0.14050000000000001</v>
      </c>
      <c r="L50" s="2">
        <v>0.23200000000000001</v>
      </c>
      <c r="M50" s="2">
        <v>0.27450000000000002</v>
      </c>
    </row>
    <row r="51" spans="1:13" x14ac:dyDescent="0.2">
      <c r="A51" t="s">
        <v>98</v>
      </c>
      <c r="B51" t="s">
        <v>99</v>
      </c>
      <c r="C51" s="4">
        <v>0.19600000000000001</v>
      </c>
      <c r="D51" s="2">
        <v>0.46</v>
      </c>
      <c r="E51" s="2">
        <v>0.64349999999999996</v>
      </c>
      <c r="F51" s="2">
        <v>0.25</v>
      </c>
      <c r="G51" s="2">
        <v>0.11262999999999999</v>
      </c>
      <c r="H51" s="2">
        <v>9.5000000000000001E-2</v>
      </c>
      <c r="I51" s="2">
        <v>0.15762999999999999</v>
      </c>
      <c r="J51" s="2">
        <v>0.55600000000000005</v>
      </c>
      <c r="K51" s="2">
        <v>0.501</v>
      </c>
      <c r="L51" s="2">
        <v>0.39</v>
      </c>
      <c r="M51" s="2">
        <v>0.35</v>
      </c>
    </row>
    <row r="52" spans="1:13" x14ac:dyDescent="0.2">
      <c r="A52" t="s">
        <v>100</v>
      </c>
      <c r="B52" t="s">
        <v>101</v>
      </c>
      <c r="C52" s="4">
        <v>8.0269999999999992</v>
      </c>
      <c r="D52" s="2">
        <v>10.199999999999999</v>
      </c>
      <c r="E52" s="2">
        <v>5.88</v>
      </c>
      <c r="F52" s="2">
        <v>5.9240000000000004</v>
      </c>
      <c r="G52" s="2">
        <v>5.6150000000000002</v>
      </c>
      <c r="H52" s="2">
        <v>5.61</v>
      </c>
      <c r="I52" s="2">
        <v>10.35</v>
      </c>
      <c r="J52" s="2">
        <v>9.2899999999999991</v>
      </c>
      <c r="K52" s="2">
        <v>14.27</v>
      </c>
      <c r="L52" s="2">
        <v>35.42</v>
      </c>
      <c r="M52" s="2">
        <v>34.909999999999997</v>
      </c>
    </row>
    <row r="53" spans="1:13" x14ac:dyDescent="0.2">
      <c r="A53" t="s">
        <v>102</v>
      </c>
      <c r="B53" t="s">
        <v>103</v>
      </c>
      <c r="C53" s="4">
        <v>125.5</v>
      </c>
      <c r="D53" s="2">
        <v>219.27</v>
      </c>
      <c r="E53" s="2">
        <v>233.51</v>
      </c>
      <c r="F53" s="2">
        <v>234.9</v>
      </c>
      <c r="G53" s="2">
        <v>171.9</v>
      </c>
      <c r="H53" s="2">
        <v>128.4</v>
      </c>
      <c r="I53" s="2">
        <v>177</v>
      </c>
      <c r="J53" s="2">
        <v>165.2</v>
      </c>
      <c r="K53" s="2">
        <v>117.5</v>
      </c>
      <c r="L53" s="2">
        <v>84.46</v>
      </c>
      <c r="M53" s="2">
        <v>119.04</v>
      </c>
    </row>
    <row r="54" spans="1:13" x14ac:dyDescent="0.2">
      <c r="A54" t="s">
        <v>104</v>
      </c>
      <c r="B54" t="s">
        <v>105</v>
      </c>
      <c r="C54" s="4">
        <v>52.82</v>
      </c>
      <c r="D54" s="2">
        <v>79.75</v>
      </c>
      <c r="E54" s="2">
        <v>50.54</v>
      </c>
      <c r="F54" s="2">
        <v>44.88</v>
      </c>
      <c r="G54" s="2">
        <v>83.81</v>
      </c>
      <c r="H54" s="2">
        <v>32.229999999999997</v>
      </c>
      <c r="I54" s="2">
        <v>56.1</v>
      </c>
      <c r="J54" s="2">
        <v>152.85</v>
      </c>
      <c r="K54" s="2">
        <v>138.44999999999999</v>
      </c>
      <c r="L54" s="2">
        <v>101.18</v>
      </c>
      <c r="M54" s="2">
        <v>103.5</v>
      </c>
    </row>
    <row r="55" spans="1:13" x14ac:dyDescent="0.2">
      <c r="A55" t="s">
        <v>106</v>
      </c>
      <c r="B55" t="s">
        <v>107</v>
      </c>
      <c r="C55" s="4">
        <v>128.66</v>
      </c>
      <c r="D55" s="2">
        <v>152.99</v>
      </c>
      <c r="E55" s="2">
        <v>72.900000000000006</v>
      </c>
      <c r="F55" s="2">
        <v>91.86</v>
      </c>
      <c r="G55" s="2">
        <v>93.83</v>
      </c>
      <c r="H55" s="2">
        <v>35</v>
      </c>
      <c r="I55" s="2">
        <v>60.55</v>
      </c>
      <c r="J55" s="2">
        <v>79</v>
      </c>
      <c r="K55" s="2">
        <v>73.900000000000006</v>
      </c>
      <c r="L55" s="2">
        <v>53.65</v>
      </c>
      <c r="M55" s="2">
        <v>58</v>
      </c>
    </row>
    <row r="56" spans="1:13" x14ac:dyDescent="0.2">
      <c r="A56" t="s">
        <v>108</v>
      </c>
      <c r="B56" t="s">
        <v>109</v>
      </c>
      <c r="C56" s="4">
        <v>7.4</v>
      </c>
      <c r="D56" s="2">
        <v>16.690000000000001</v>
      </c>
      <c r="E56" s="2">
        <v>10.28</v>
      </c>
      <c r="F56" s="2">
        <v>13</v>
      </c>
      <c r="G56" s="2">
        <v>16.77</v>
      </c>
      <c r="H56" s="2">
        <v>36.950000000000003</v>
      </c>
      <c r="I56" s="2">
        <v>24.3</v>
      </c>
      <c r="J56" s="2">
        <v>29.6</v>
      </c>
      <c r="K56" s="2">
        <v>23.5</v>
      </c>
      <c r="L56" s="2">
        <v>16.8</v>
      </c>
      <c r="M56" s="2">
        <v>16.100000000000001</v>
      </c>
    </row>
    <row r="57" spans="1:13" x14ac:dyDescent="0.2">
      <c r="A57" t="s">
        <v>110</v>
      </c>
      <c r="B57" t="s">
        <v>111</v>
      </c>
      <c r="C57" s="4">
        <v>133.6</v>
      </c>
      <c r="D57" s="2">
        <v>176.53</v>
      </c>
      <c r="E57" s="2">
        <v>51.05</v>
      </c>
      <c r="F57" s="2">
        <v>26.52</v>
      </c>
      <c r="G57" s="2">
        <v>15.44</v>
      </c>
      <c r="H57" s="2">
        <v>12.1</v>
      </c>
      <c r="I57" s="2">
        <v>12.5</v>
      </c>
      <c r="J57" s="2">
        <v>22.05</v>
      </c>
      <c r="K57" s="2">
        <v>19.2</v>
      </c>
      <c r="L57" s="2">
        <v>14</v>
      </c>
      <c r="M57" s="2">
        <v>30</v>
      </c>
    </row>
    <row r="58" spans="1:13" x14ac:dyDescent="0.2">
      <c r="A58" t="s">
        <v>112</v>
      </c>
      <c r="B58" t="s">
        <v>113</v>
      </c>
      <c r="C58" s="4">
        <v>0.62</v>
      </c>
      <c r="D58" s="2">
        <v>0.65300000000000002</v>
      </c>
      <c r="E58" s="2">
        <v>0.6</v>
      </c>
      <c r="F58" s="2">
        <v>0.45</v>
      </c>
      <c r="G58" s="2">
        <v>0.5</v>
      </c>
      <c r="H58" s="2">
        <v>0.245</v>
      </c>
      <c r="I58" s="2">
        <v>0.67900000000000005</v>
      </c>
      <c r="J58" s="2">
        <v>0.45200000000000001</v>
      </c>
      <c r="K58" s="2">
        <v>0.32100000000000001</v>
      </c>
      <c r="L58" s="2">
        <v>0.27800000000000002</v>
      </c>
      <c r="M58" s="2">
        <v>0.59399999999999997</v>
      </c>
    </row>
    <row r="59" spans="1:13" x14ac:dyDescent="0.2">
      <c r="A59" t="s">
        <v>114</v>
      </c>
      <c r="B59" t="s">
        <v>115</v>
      </c>
      <c r="C59" s="4">
        <v>0.38500000000000001</v>
      </c>
      <c r="D59" s="2">
        <v>1.9649999999999999</v>
      </c>
      <c r="E59" s="2">
        <v>1.05</v>
      </c>
      <c r="F59" s="2">
        <v>1.05</v>
      </c>
      <c r="G59" s="2">
        <v>0.20100000000000001</v>
      </c>
      <c r="H59" s="2">
        <v>0.185</v>
      </c>
      <c r="I59" s="2">
        <v>0.34</v>
      </c>
      <c r="J59" s="2">
        <v>0.35899999999999999</v>
      </c>
      <c r="K59" s="2">
        <v>0.318</v>
      </c>
      <c r="L59" s="2">
        <v>0.24199999999999999</v>
      </c>
      <c r="M59" s="2">
        <v>0.35399999999999998</v>
      </c>
    </row>
    <row r="60" spans="1:13" x14ac:dyDescent="0.2">
      <c r="A60" t="s">
        <v>116</v>
      </c>
      <c r="B60" t="s">
        <v>117</v>
      </c>
      <c r="C60" s="4">
        <v>253.25</v>
      </c>
      <c r="D60" s="2">
        <v>518.19000000000005</v>
      </c>
      <c r="E60" s="2">
        <v>365.1</v>
      </c>
      <c r="F60" s="2">
        <v>369.3</v>
      </c>
      <c r="G60" s="2">
        <v>319</v>
      </c>
      <c r="H60" s="2">
        <v>501.9</v>
      </c>
      <c r="I60" s="2">
        <v>609.5</v>
      </c>
      <c r="J60" s="2">
        <v>942.2</v>
      </c>
      <c r="K60" s="2">
        <v>887.4</v>
      </c>
      <c r="L60" s="2">
        <v>942.9</v>
      </c>
      <c r="M60" s="2">
        <v>937.6</v>
      </c>
    </row>
    <row r="61" spans="1:13" x14ac:dyDescent="0.2">
      <c r="A61" t="s">
        <v>118</v>
      </c>
      <c r="B61" t="s">
        <v>119</v>
      </c>
      <c r="C61" s="4">
        <v>0.81699999999999995</v>
      </c>
      <c r="D61" s="2">
        <v>1.17</v>
      </c>
      <c r="E61" s="2">
        <v>0.69</v>
      </c>
      <c r="F61" s="2">
        <v>0.55100000000000005</v>
      </c>
      <c r="G61" s="2">
        <v>0.253</v>
      </c>
      <c r="H61" s="2">
        <v>0.183</v>
      </c>
      <c r="I61" s="2">
        <v>0.39</v>
      </c>
      <c r="J61" s="2">
        <v>0.4</v>
      </c>
      <c r="K61" s="2">
        <v>0.499</v>
      </c>
      <c r="L61" s="2">
        <v>0.48</v>
      </c>
      <c r="M61" s="2">
        <v>0.59199999999999997</v>
      </c>
    </row>
    <row r="62" spans="1:13" x14ac:dyDescent="0.2">
      <c r="A62" t="s">
        <v>120</v>
      </c>
      <c r="B62" t="s">
        <v>121</v>
      </c>
      <c r="C62" s="4">
        <v>64.14</v>
      </c>
      <c r="D62" s="2">
        <v>72.27</v>
      </c>
      <c r="E62" s="2">
        <v>35.24</v>
      </c>
      <c r="F62" s="2">
        <v>37.19</v>
      </c>
      <c r="G62" s="2">
        <v>51.72</v>
      </c>
      <c r="H62" s="2">
        <v>26</v>
      </c>
      <c r="I62" s="2">
        <v>35.549999999999997</v>
      </c>
      <c r="J62" s="2">
        <v>48.9</v>
      </c>
      <c r="K62" s="2">
        <v>52.4</v>
      </c>
      <c r="L62" s="2">
        <v>53.9</v>
      </c>
      <c r="M62" s="2">
        <v>60.4</v>
      </c>
    </row>
    <row r="63" spans="1:13" x14ac:dyDescent="0.2">
      <c r="A63" t="s">
        <v>122</v>
      </c>
      <c r="B63" t="s">
        <v>123</v>
      </c>
      <c r="C63" s="4">
        <v>2.9</v>
      </c>
      <c r="D63" s="2">
        <v>2.9910000000000001</v>
      </c>
      <c r="E63" s="2">
        <v>1.9992000000000001</v>
      </c>
      <c r="F63" s="2">
        <v>1.0112000000000001</v>
      </c>
      <c r="G63" s="2">
        <v>0.44850000000000001</v>
      </c>
      <c r="H63" s="2">
        <v>0.10299999999999999</v>
      </c>
      <c r="I63" s="2">
        <v>0.13</v>
      </c>
      <c r="J63" s="2">
        <v>0.20549999999999999</v>
      </c>
      <c r="K63" s="2">
        <v>0.188</v>
      </c>
      <c r="L63" s="2">
        <v>0.16619999999999999</v>
      </c>
      <c r="M63" s="2">
        <v>0.1802</v>
      </c>
    </row>
    <row r="64" spans="1:13" x14ac:dyDescent="0.2">
      <c r="A64" t="s">
        <v>124</v>
      </c>
      <c r="B64" t="s">
        <v>125</v>
      </c>
      <c r="C64" s="4">
        <v>146.30000000000001</v>
      </c>
      <c r="D64" s="2">
        <v>214.68</v>
      </c>
      <c r="E64" s="2">
        <v>98.99</v>
      </c>
      <c r="F64" s="2">
        <v>57.87</v>
      </c>
      <c r="G64" s="2">
        <v>30.21</v>
      </c>
      <c r="H64" s="2">
        <v>23</v>
      </c>
      <c r="I64" s="2">
        <v>29.97</v>
      </c>
      <c r="J64" s="2">
        <v>79.709999999999994</v>
      </c>
      <c r="K64" s="2">
        <v>89.01</v>
      </c>
      <c r="L64" s="2">
        <v>129</v>
      </c>
      <c r="M64" s="2">
        <v>106.6</v>
      </c>
    </row>
    <row r="65" spans="1:13" x14ac:dyDescent="0.2">
      <c r="A65" t="s">
        <v>126</v>
      </c>
      <c r="B65" t="s">
        <v>127</v>
      </c>
      <c r="C65" s="4">
        <v>123.42</v>
      </c>
      <c r="D65" s="2">
        <v>122.79</v>
      </c>
      <c r="E65" s="2">
        <v>77.459999999999994</v>
      </c>
      <c r="F65" s="2">
        <v>67.540000000000006</v>
      </c>
      <c r="G65" s="2">
        <v>71.5</v>
      </c>
      <c r="H65" s="2">
        <v>187.3</v>
      </c>
      <c r="I65" s="2">
        <v>219</v>
      </c>
      <c r="J65" s="2">
        <v>290</v>
      </c>
      <c r="K65" s="2">
        <v>326.5</v>
      </c>
      <c r="L65" s="2">
        <v>376.3</v>
      </c>
      <c r="M65" s="2">
        <v>400.4</v>
      </c>
    </row>
    <row r="66" spans="1:13" x14ac:dyDescent="0.2">
      <c r="A66" t="s">
        <v>128</v>
      </c>
      <c r="B66" t="s">
        <v>129</v>
      </c>
      <c r="C66" s="4">
        <v>1695.47</v>
      </c>
      <c r="D66" s="2">
        <v>1732.02</v>
      </c>
      <c r="E66" s="2">
        <v>1703.3</v>
      </c>
      <c r="F66" s="2">
        <v>2009.1</v>
      </c>
      <c r="G66" s="2">
        <v>2040</v>
      </c>
      <c r="H66" s="2">
        <v>2225</v>
      </c>
      <c r="I66" s="2">
        <v>2345.9</v>
      </c>
      <c r="J66" s="2">
        <v>3449</v>
      </c>
      <c r="K66" s="2">
        <v>3334.5</v>
      </c>
      <c r="L66" s="2">
        <v>4997</v>
      </c>
      <c r="M66" s="2">
        <v>6169</v>
      </c>
    </row>
    <row r="67" spans="1:13" x14ac:dyDescent="0.2">
      <c r="A67" t="s">
        <v>130</v>
      </c>
      <c r="B67" t="s">
        <v>131</v>
      </c>
      <c r="C67" s="4">
        <v>2.79</v>
      </c>
      <c r="D67" s="2">
        <v>5.3</v>
      </c>
      <c r="E67" s="2">
        <v>6.03</v>
      </c>
      <c r="F67" s="2">
        <v>4.3600000000000003</v>
      </c>
      <c r="G67" s="2">
        <v>3.3</v>
      </c>
      <c r="H67" s="2">
        <v>1.67</v>
      </c>
      <c r="I67" s="2">
        <v>2.98</v>
      </c>
      <c r="J67" s="2">
        <v>3.79</v>
      </c>
      <c r="K67" s="2">
        <v>3.43</v>
      </c>
      <c r="L67" s="2">
        <v>3.73</v>
      </c>
      <c r="M67" s="2">
        <v>4.87</v>
      </c>
    </row>
    <row r="68" spans="1:13" x14ac:dyDescent="0.2">
      <c r="A68" t="s">
        <v>132</v>
      </c>
      <c r="B68" t="s">
        <v>133</v>
      </c>
      <c r="C68" s="4">
        <v>4.66</v>
      </c>
      <c r="D68" s="2">
        <v>4.4000000000000004</v>
      </c>
      <c r="E68" s="2">
        <v>3.8</v>
      </c>
      <c r="F68" s="2">
        <v>3.9</v>
      </c>
      <c r="G68" s="2">
        <v>3.5</v>
      </c>
      <c r="H68" s="2">
        <v>2.2000000000000002</v>
      </c>
      <c r="I68" s="2">
        <v>3.5</v>
      </c>
      <c r="J68" s="2">
        <v>5.6</v>
      </c>
      <c r="K68" s="2">
        <v>8.9</v>
      </c>
      <c r="L68" s="2">
        <v>7.5</v>
      </c>
      <c r="M68" s="2">
        <v>7.5</v>
      </c>
    </row>
    <row r="69" spans="1:13" x14ac:dyDescent="0.2">
      <c r="A69" t="s">
        <v>134</v>
      </c>
      <c r="B69" t="s">
        <v>135</v>
      </c>
      <c r="C69" s="4">
        <v>9.1440000000000001</v>
      </c>
      <c r="D69" s="2">
        <v>17.361999999999998</v>
      </c>
      <c r="E69" s="2">
        <v>7.9390000000000001</v>
      </c>
      <c r="F69" s="2">
        <v>6.2949999999999999</v>
      </c>
      <c r="G69" s="2">
        <v>3.4409999999999998</v>
      </c>
      <c r="H69" s="2">
        <v>5.26</v>
      </c>
      <c r="I69" s="2">
        <v>4</v>
      </c>
      <c r="J69" s="2">
        <v>3.9699999999999998</v>
      </c>
      <c r="K69" s="2">
        <v>4.7</v>
      </c>
      <c r="L69" s="2">
        <v>3.9260000000000002</v>
      </c>
      <c r="M69" s="2">
        <v>4.88</v>
      </c>
    </row>
    <row r="70" spans="1:13" x14ac:dyDescent="0.2">
      <c r="A70" t="s">
        <v>136</v>
      </c>
      <c r="B70" t="s">
        <v>137</v>
      </c>
      <c r="C70" s="4">
        <v>82.647000000000006</v>
      </c>
      <c r="D70" s="2">
        <v>167.30199999999999</v>
      </c>
      <c r="E70" s="2">
        <v>71.367999999999995</v>
      </c>
      <c r="F70" s="2">
        <v>49.034999999999997</v>
      </c>
      <c r="G70" s="2">
        <v>41.329000000000001</v>
      </c>
      <c r="H70" s="2">
        <v>24.065000000000001</v>
      </c>
      <c r="I70" s="2">
        <v>42.863999999999997</v>
      </c>
      <c r="J70" s="2">
        <v>65.944999999999993</v>
      </c>
      <c r="K70" s="2">
        <v>54.35</v>
      </c>
      <c r="L70" s="2">
        <v>44.28</v>
      </c>
      <c r="M70" s="2">
        <v>56.3</v>
      </c>
    </row>
    <row r="71" spans="1:13" x14ac:dyDescent="0.2">
      <c r="A71" t="s">
        <v>138</v>
      </c>
      <c r="B71" t="s">
        <v>139</v>
      </c>
      <c r="C71" s="4">
        <v>485.02</v>
      </c>
      <c r="D71" s="2">
        <v>882.99</v>
      </c>
      <c r="E71" s="2">
        <v>270.60000000000002</v>
      </c>
      <c r="F71" s="2">
        <v>204.4</v>
      </c>
      <c r="G71" s="2">
        <v>66.599999999999994</v>
      </c>
      <c r="H71" s="2">
        <v>24.71</v>
      </c>
      <c r="I71" s="2">
        <v>64.900000000000006</v>
      </c>
      <c r="J71" s="2">
        <v>181.25</v>
      </c>
      <c r="K71" s="2">
        <v>147.75</v>
      </c>
      <c r="L71" s="2">
        <v>73.47</v>
      </c>
      <c r="M71" s="2">
        <v>63.14</v>
      </c>
    </row>
    <row r="72" spans="1:13" x14ac:dyDescent="0.2">
      <c r="A72" t="s">
        <v>140</v>
      </c>
      <c r="B72" t="s">
        <v>141</v>
      </c>
      <c r="C72" s="4">
        <v>0.997</v>
      </c>
      <c r="D72" s="2">
        <v>2.806</v>
      </c>
      <c r="E72" s="2">
        <v>5.4999000000000002</v>
      </c>
      <c r="F72" s="2">
        <v>2.2826</v>
      </c>
      <c r="G72" s="2">
        <v>0.55000000000000004</v>
      </c>
      <c r="H72" s="2">
        <v>0.53800000000000003</v>
      </c>
      <c r="I72" s="2">
        <v>1.0349999999999999</v>
      </c>
      <c r="J72" s="2">
        <v>1.38</v>
      </c>
      <c r="K72" s="2">
        <v>0.99</v>
      </c>
      <c r="L72" s="2">
        <v>0.78</v>
      </c>
      <c r="M72" s="2">
        <v>1.5049999999999999</v>
      </c>
    </row>
    <row r="73" spans="1:13" x14ac:dyDescent="0.2">
      <c r="A73" t="s">
        <v>142</v>
      </c>
      <c r="B73" t="s">
        <v>143</v>
      </c>
      <c r="C73" s="4">
        <v>62.1</v>
      </c>
      <c r="D73" s="2">
        <v>79.94</v>
      </c>
      <c r="E73" s="2">
        <v>56.95</v>
      </c>
      <c r="F73" s="2">
        <v>40.44</v>
      </c>
      <c r="G73" s="2">
        <v>28.01</v>
      </c>
      <c r="H73" s="2">
        <v>40.5</v>
      </c>
      <c r="I73" s="2">
        <v>40.4</v>
      </c>
      <c r="J73" s="2">
        <v>100</v>
      </c>
      <c r="K73" s="2">
        <v>131</v>
      </c>
      <c r="L73" s="2">
        <v>106.8</v>
      </c>
      <c r="M73" s="2">
        <v>206.5</v>
      </c>
    </row>
    <row r="74" spans="1:13" x14ac:dyDescent="0.2">
      <c r="A74" t="s">
        <v>144</v>
      </c>
      <c r="B74" t="s">
        <v>145</v>
      </c>
      <c r="C74" s="4">
        <v>131</v>
      </c>
      <c r="D74" s="2">
        <v>181.3</v>
      </c>
      <c r="E74" s="2">
        <v>70</v>
      </c>
      <c r="F74" s="2">
        <v>152.97999999999999</v>
      </c>
      <c r="G74" s="2">
        <v>77.900000000000006</v>
      </c>
      <c r="H74" s="2">
        <v>42.9</v>
      </c>
      <c r="I74" s="2">
        <v>60</v>
      </c>
      <c r="J74" s="2">
        <v>87</v>
      </c>
      <c r="K74" s="2">
        <v>78.400000000000006</v>
      </c>
      <c r="L74" s="2">
        <v>48.8</v>
      </c>
      <c r="M74" s="2">
        <v>63.6</v>
      </c>
    </row>
    <row r="75" spans="1:13" x14ac:dyDescent="0.2">
      <c r="A75" t="s">
        <v>146</v>
      </c>
      <c r="B75" t="s">
        <v>147</v>
      </c>
      <c r="C75" s="4">
        <v>3.6390000000000002</v>
      </c>
      <c r="D75" s="2">
        <v>7.2990000000000004</v>
      </c>
      <c r="E75" s="2">
        <v>3.9</v>
      </c>
      <c r="F75" s="2">
        <v>3.4279999999999999</v>
      </c>
      <c r="G75" s="2">
        <v>2.2000000000000002</v>
      </c>
      <c r="H75" s="2">
        <v>1.3</v>
      </c>
      <c r="I75" s="2">
        <v>2.83</v>
      </c>
      <c r="J75" s="2">
        <v>2.19</v>
      </c>
      <c r="K75" s="2">
        <v>3.23</v>
      </c>
      <c r="L75" s="2">
        <v>3.04</v>
      </c>
      <c r="M75" s="2">
        <v>4.6899999999999995</v>
      </c>
    </row>
    <row r="76" spans="1:13" x14ac:dyDescent="0.2">
      <c r="A76" t="s">
        <v>148</v>
      </c>
      <c r="B76" t="s">
        <v>149</v>
      </c>
      <c r="C76" s="4">
        <v>115.94</v>
      </c>
      <c r="D76" s="2">
        <v>266.75</v>
      </c>
      <c r="E76" s="2">
        <v>181.35</v>
      </c>
      <c r="F76" s="2">
        <v>240.27</v>
      </c>
      <c r="G76" s="2">
        <v>299</v>
      </c>
      <c r="H76" s="2">
        <v>123.4</v>
      </c>
      <c r="I76" s="2">
        <v>268.5</v>
      </c>
      <c r="J76" s="2">
        <v>387.5</v>
      </c>
      <c r="K76" s="2">
        <v>415</v>
      </c>
      <c r="L76" s="2">
        <v>410</v>
      </c>
      <c r="M76" s="2">
        <v>518.6</v>
      </c>
    </row>
    <row r="77" spans="1:13" x14ac:dyDescent="0.2">
      <c r="A77" t="s">
        <v>150</v>
      </c>
      <c r="B77" t="s">
        <v>151</v>
      </c>
      <c r="C77" s="4">
        <v>19.989999999999998</v>
      </c>
      <c r="D77" s="2">
        <v>71.09</v>
      </c>
      <c r="E77" s="2">
        <v>30.17</v>
      </c>
      <c r="F77" s="2">
        <v>19.21</v>
      </c>
      <c r="G77" s="2">
        <v>15.988</v>
      </c>
      <c r="H77" s="2">
        <v>12.5</v>
      </c>
      <c r="I77" s="2">
        <v>22.1</v>
      </c>
      <c r="J77" s="2">
        <v>24.95</v>
      </c>
      <c r="K77" s="2">
        <v>18.2</v>
      </c>
      <c r="L77" s="2">
        <v>16.899999999999999</v>
      </c>
      <c r="M77" s="2">
        <v>17.600000000000001</v>
      </c>
    </row>
    <row r="78" spans="1:13" x14ac:dyDescent="0.2">
      <c r="A78" t="s">
        <v>152</v>
      </c>
      <c r="B78" t="s">
        <v>153</v>
      </c>
      <c r="C78" s="4">
        <v>4239.78</v>
      </c>
      <c r="D78" s="2">
        <v>7169.42</v>
      </c>
      <c r="E78" s="2">
        <v>4943</v>
      </c>
      <c r="F78" s="2">
        <v>5606</v>
      </c>
      <c r="G78" s="2">
        <v>5400</v>
      </c>
      <c r="H78" s="2">
        <v>8080</v>
      </c>
      <c r="I78" s="2">
        <v>9150</v>
      </c>
      <c r="J78" s="2">
        <v>10122</v>
      </c>
      <c r="K78" s="2">
        <v>10850</v>
      </c>
      <c r="L78" s="2">
        <v>13039</v>
      </c>
      <c r="M78" s="2">
        <v>19102</v>
      </c>
    </row>
    <row r="79" spans="1:13" x14ac:dyDescent="0.2">
      <c r="A79" t="s">
        <v>154</v>
      </c>
      <c r="B79" t="s">
        <v>155</v>
      </c>
      <c r="C79" s="4">
        <v>1.63</v>
      </c>
      <c r="D79" s="2">
        <v>2.5</v>
      </c>
      <c r="E79" s="2">
        <v>2.9</v>
      </c>
      <c r="F79" s="2">
        <v>2.9</v>
      </c>
      <c r="G79" s="2">
        <v>2.11</v>
      </c>
      <c r="H79" s="2">
        <v>3.35</v>
      </c>
      <c r="I79" s="2">
        <v>5.0199999999999996</v>
      </c>
      <c r="J79" s="2">
        <v>3.4</v>
      </c>
      <c r="K79" s="2">
        <v>3.7</v>
      </c>
      <c r="L79" s="2">
        <v>3.75</v>
      </c>
      <c r="M79" s="2">
        <v>6.75</v>
      </c>
    </row>
    <row r="80" spans="1:13" x14ac:dyDescent="0.2">
      <c r="A80" t="s">
        <v>156</v>
      </c>
      <c r="B80" t="s">
        <v>157</v>
      </c>
      <c r="C80" s="4">
        <v>1563.94</v>
      </c>
      <c r="D80" s="2">
        <v>1888.98</v>
      </c>
      <c r="E80" s="2">
        <v>1006.03</v>
      </c>
      <c r="F80" s="2">
        <v>888.84</v>
      </c>
      <c r="G80" s="2">
        <v>766.14</v>
      </c>
      <c r="H80" s="2">
        <v>982.3</v>
      </c>
      <c r="I80" s="2">
        <v>2831.18</v>
      </c>
      <c r="J80" s="2">
        <v>4431</v>
      </c>
      <c r="K80" s="2">
        <v>4595</v>
      </c>
      <c r="L80" s="2">
        <v>5399</v>
      </c>
      <c r="M80" s="2">
        <v>7103.5</v>
      </c>
    </row>
    <row r="81" spans="1:13" x14ac:dyDescent="0.2">
      <c r="A81" t="s">
        <v>158</v>
      </c>
      <c r="B81" t="s">
        <v>159</v>
      </c>
      <c r="C81" s="4">
        <v>2.93</v>
      </c>
      <c r="D81" s="2">
        <v>3.2829999999999999</v>
      </c>
      <c r="E81" s="2">
        <v>1.48</v>
      </c>
      <c r="F81" s="2">
        <v>1.141</v>
      </c>
      <c r="G81" s="2">
        <v>0.747</v>
      </c>
      <c r="H81" s="2">
        <v>0.64</v>
      </c>
      <c r="I81" s="2">
        <v>1.2849999999999999</v>
      </c>
      <c r="J81" s="2">
        <v>3.42</v>
      </c>
      <c r="K81" s="2">
        <v>3.31</v>
      </c>
      <c r="L81" s="2">
        <v>3.1</v>
      </c>
      <c r="M81" s="2">
        <v>3.2800000000000002</v>
      </c>
    </row>
    <row r="82" spans="1:13" x14ac:dyDescent="0.2">
      <c r="A82" t="s">
        <v>160</v>
      </c>
      <c r="B82" t="s">
        <v>161</v>
      </c>
      <c r="C82" s="4">
        <v>578.02</v>
      </c>
      <c r="D82" s="2">
        <v>1025.0999999999999</v>
      </c>
      <c r="E82" s="2">
        <v>469.4</v>
      </c>
      <c r="F82" s="2">
        <v>562</v>
      </c>
      <c r="G82" s="2">
        <v>611</v>
      </c>
      <c r="H82" s="2">
        <v>458</v>
      </c>
      <c r="I82" s="2">
        <v>673</v>
      </c>
      <c r="J82" s="2">
        <v>952</v>
      </c>
      <c r="K82" s="2">
        <v>826.5</v>
      </c>
      <c r="L82" s="2">
        <v>597.79999999999995</v>
      </c>
      <c r="M82" s="2">
        <v>764</v>
      </c>
    </row>
    <row r="83" spans="1:13" x14ac:dyDescent="0.2">
      <c r="A83" t="s">
        <v>162</v>
      </c>
      <c r="B83" t="s">
        <v>163</v>
      </c>
      <c r="C83" s="4">
        <v>457.99</v>
      </c>
      <c r="D83" s="2">
        <v>564.98</v>
      </c>
      <c r="E83" s="2">
        <v>492.5</v>
      </c>
      <c r="F83" s="2">
        <v>447.9</v>
      </c>
      <c r="G83" s="2">
        <v>584.5</v>
      </c>
      <c r="H83" s="2">
        <v>750</v>
      </c>
      <c r="I83" s="2">
        <v>649</v>
      </c>
      <c r="J83" s="2">
        <v>507</v>
      </c>
      <c r="K83" s="2">
        <v>429</v>
      </c>
      <c r="L83" s="2">
        <v>324</v>
      </c>
      <c r="M83" s="2">
        <v>360.5</v>
      </c>
    </row>
    <row r="84" spans="1:13" x14ac:dyDescent="0.2">
      <c r="A84" t="s">
        <v>164</v>
      </c>
      <c r="B84" t="s">
        <v>165</v>
      </c>
      <c r="C84" s="4">
        <v>2149.5500000000002</v>
      </c>
      <c r="D84" s="2">
        <v>4038.26</v>
      </c>
      <c r="E84" s="2">
        <v>2799.64</v>
      </c>
      <c r="F84" s="2">
        <v>4798.6000000000004</v>
      </c>
      <c r="G84" s="2">
        <v>9165.49</v>
      </c>
      <c r="H84" s="2">
        <v>9645.32</v>
      </c>
      <c r="I84" s="2">
        <v>11163.55</v>
      </c>
      <c r="J84" s="2">
        <v>10936.86</v>
      </c>
      <c r="K84" s="2">
        <v>6340</v>
      </c>
      <c r="L84" s="2">
        <v>3511.5</v>
      </c>
      <c r="M84" s="2">
        <v>3425</v>
      </c>
    </row>
    <row r="85" spans="1:13" x14ac:dyDescent="0.2">
      <c r="A85" t="s">
        <v>166</v>
      </c>
      <c r="B85" t="s">
        <v>167</v>
      </c>
      <c r="C85" s="4">
        <v>12.77</v>
      </c>
      <c r="D85" s="2">
        <v>17.399999999999999</v>
      </c>
      <c r="E85" s="2">
        <v>19.649999999999999</v>
      </c>
      <c r="F85" s="2">
        <v>12</v>
      </c>
      <c r="G85" s="2">
        <v>5.95</v>
      </c>
      <c r="H85" s="2">
        <v>3.24</v>
      </c>
      <c r="I85" s="2">
        <v>52.8</v>
      </c>
      <c r="J85" s="2">
        <v>25.9</v>
      </c>
      <c r="K85" s="2">
        <v>14.4</v>
      </c>
      <c r="L85" s="2">
        <v>24.9</v>
      </c>
      <c r="M85" s="2">
        <v>11.77</v>
      </c>
    </row>
    <row r="86" spans="1:13" x14ac:dyDescent="0.2">
      <c r="A86" t="s">
        <v>168</v>
      </c>
      <c r="B86" t="s">
        <v>169</v>
      </c>
      <c r="C86" s="4">
        <v>422.1</v>
      </c>
      <c r="D86" s="2">
        <v>430.11</v>
      </c>
      <c r="E86" s="2">
        <v>450</v>
      </c>
      <c r="F86" s="2">
        <v>550</v>
      </c>
      <c r="G86" s="2">
        <v>499.98</v>
      </c>
      <c r="H86" s="2">
        <v>424</v>
      </c>
      <c r="I86" s="2">
        <v>480</v>
      </c>
      <c r="J86" s="2">
        <v>818</v>
      </c>
      <c r="K86" s="2">
        <v>1360</v>
      </c>
      <c r="L86" s="2">
        <v>1690</v>
      </c>
      <c r="M86" s="2">
        <v>1940</v>
      </c>
    </row>
    <row r="87" spans="1:13" x14ac:dyDescent="0.2">
      <c r="A87" t="s">
        <v>170</v>
      </c>
      <c r="B87" t="s">
        <v>171</v>
      </c>
      <c r="C87" s="4">
        <v>18.420000000000002</v>
      </c>
      <c r="D87" s="2">
        <v>12.82</v>
      </c>
      <c r="E87" s="2">
        <v>9.8800000000000008</v>
      </c>
      <c r="F87" s="2">
        <v>13.29</v>
      </c>
      <c r="G87" s="2">
        <v>19.04</v>
      </c>
      <c r="H87" s="2">
        <v>11</v>
      </c>
      <c r="I87" s="2">
        <v>10.45</v>
      </c>
      <c r="J87" s="2">
        <v>18.05</v>
      </c>
      <c r="K87" s="2">
        <v>11.5</v>
      </c>
      <c r="L87" s="2">
        <v>7.89</v>
      </c>
      <c r="M87" s="2">
        <v>12.99</v>
      </c>
    </row>
    <row r="88" spans="1:13" x14ac:dyDescent="0.2">
      <c r="A88" t="s">
        <v>172</v>
      </c>
      <c r="B88" t="s">
        <v>173</v>
      </c>
      <c r="C88" s="4">
        <v>3.38</v>
      </c>
      <c r="D88" s="2">
        <v>3.38</v>
      </c>
      <c r="E88" s="2">
        <v>13</v>
      </c>
      <c r="F88" s="2">
        <v>15</v>
      </c>
      <c r="G88" s="2">
        <v>16.12</v>
      </c>
      <c r="H88" s="2">
        <v>16</v>
      </c>
      <c r="I88" s="2">
        <v>17.3</v>
      </c>
      <c r="J88" s="2">
        <v>28.95</v>
      </c>
      <c r="K88" s="2">
        <v>23.1</v>
      </c>
      <c r="L88" s="2">
        <v>21</v>
      </c>
      <c r="M88" s="2">
        <v>48.2</v>
      </c>
    </row>
    <row r="89" spans="1:13" x14ac:dyDescent="0.2">
      <c r="A89" t="s">
        <v>174</v>
      </c>
      <c r="B89" t="s">
        <v>175</v>
      </c>
      <c r="C89" s="4">
        <v>1233.3399999999999</v>
      </c>
      <c r="D89" s="2">
        <v>1306.0999999999999</v>
      </c>
      <c r="E89" s="2">
        <v>455.6</v>
      </c>
      <c r="F89" s="2">
        <v>324.60000000000002</v>
      </c>
      <c r="G89" s="2">
        <v>340</v>
      </c>
      <c r="H89" s="2">
        <v>210</v>
      </c>
      <c r="I89" s="2">
        <v>190</v>
      </c>
      <c r="J89" s="2">
        <v>353</v>
      </c>
      <c r="K89" s="2">
        <v>975</v>
      </c>
      <c r="L89" s="2">
        <v>818</v>
      </c>
      <c r="M89" s="2">
        <v>785</v>
      </c>
    </row>
    <row r="90" spans="1:13" x14ac:dyDescent="0.2">
      <c r="A90" t="s">
        <v>176</v>
      </c>
      <c r="B90" t="s">
        <v>177</v>
      </c>
      <c r="C90" s="4">
        <v>439.99</v>
      </c>
      <c r="D90" s="2">
        <v>870</v>
      </c>
      <c r="E90" s="2">
        <v>558.1</v>
      </c>
      <c r="F90" s="2">
        <v>541</v>
      </c>
      <c r="G90" s="2">
        <v>577.79999999999995</v>
      </c>
      <c r="H90" s="2">
        <v>700</v>
      </c>
      <c r="I90" s="2">
        <v>1040</v>
      </c>
      <c r="J90" s="2">
        <v>773</v>
      </c>
      <c r="K90" s="2">
        <v>1117</v>
      </c>
      <c r="L90" s="2">
        <v>1118</v>
      </c>
      <c r="M90" s="2">
        <v>1738</v>
      </c>
    </row>
    <row r="91" spans="1:13" x14ac:dyDescent="0.2">
      <c r="A91" t="s">
        <v>178</v>
      </c>
      <c r="B91" t="s">
        <v>179</v>
      </c>
      <c r="C91" s="4">
        <v>860</v>
      </c>
      <c r="D91" s="2">
        <v>1135.5999999999999</v>
      </c>
      <c r="E91" s="2">
        <v>1325</v>
      </c>
      <c r="F91" s="2">
        <v>1399</v>
      </c>
      <c r="G91" s="2">
        <v>1124</v>
      </c>
      <c r="H91" s="2">
        <v>1799</v>
      </c>
      <c r="I91" s="2">
        <v>3779</v>
      </c>
      <c r="J91" s="2">
        <v>3575</v>
      </c>
      <c r="K91" s="2">
        <v>3870</v>
      </c>
      <c r="L91" s="2">
        <v>4710</v>
      </c>
      <c r="M91" s="2">
        <v>4790</v>
      </c>
    </row>
    <row r="92" spans="1:13" x14ac:dyDescent="0.2">
      <c r="A92" t="s">
        <v>180</v>
      </c>
      <c r="B92" t="s">
        <v>181</v>
      </c>
      <c r="C92" s="4">
        <v>30</v>
      </c>
      <c r="D92" s="2">
        <v>76</v>
      </c>
      <c r="E92" s="2">
        <v>62.3</v>
      </c>
      <c r="F92" s="2">
        <v>62.26</v>
      </c>
      <c r="G92" s="2">
        <v>60.98</v>
      </c>
      <c r="H92" s="2">
        <v>38.799999999999997</v>
      </c>
      <c r="I92" s="2">
        <v>47.6</v>
      </c>
      <c r="J92" s="2">
        <v>58.9</v>
      </c>
      <c r="K92" s="2">
        <v>81</v>
      </c>
      <c r="L92" s="2">
        <v>73.400000000000006</v>
      </c>
      <c r="M92" s="2">
        <v>94.6</v>
      </c>
    </row>
    <row r="93" spans="1:13" x14ac:dyDescent="0.2">
      <c r="A93" t="s">
        <v>182</v>
      </c>
      <c r="B93" t="s">
        <v>183</v>
      </c>
      <c r="C93" s="4">
        <v>1063.93</v>
      </c>
      <c r="D93" s="2">
        <v>1393.9</v>
      </c>
      <c r="E93" s="2">
        <v>1823.7</v>
      </c>
      <c r="F93" s="2">
        <v>2159</v>
      </c>
      <c r="G93" s="2">
        <v>1274.7</v>
      </c>
      <c r="H93" s="2">
        <v>595</v>
      </c>
      <c r="I93" s="2">
        <v>726</v>
      </c>
      <c r="J93" s="2">
        <v>866</v>
      </c>
      <c r="K93" s="2">
        <v>775</v>
      </c>
      <c r="L93" s="2">
        <v>520</v>
      </c>
      <c r="M93" s="2">
        <v>522</v>
      </c>
    </row>
    <row r="94" spans="1:13" x14ac:dyDescent="0.2">
      <c r="A94" t="s">
        <v>184</v>
      </c>
      <c r="B94" t="s">
        <v>185</v>
      </c>
      <c r="C94" s="4">
        <v>424.3</v>
      </c>
      <c r="D94" s="2">
        <v>645.98</v>
      </c>
      <c r="E94" s="2">
        <v>303.89999999999998</v>
      </c>
      <c r="F94" s="2">
        <v>684.6</v>
      </c>
      <c r="G94" s="2">
        <v>854.3</v>
      </c>
      <c r="H94" s="2">
        <v>350</v>
      </c>
      <c r="I94" s="2">
        <v>402</v>
      </c>
      <c r="J94" s="2">
        <v>535</v>
      </c>
      <c r="K94" s="2">
        <v>622</v>
      </c>
      <c r="L94" s="2">
        <v>408</v>
      </c>
      <c r="M94" s="2">
        <v>277.5</v>
      </c>
    </row>
    <row r="95" spans="1:13" x14ac:dyDescent="0.2">
      <c r="A95" t="s">
        <v>186</v>
      </c>
      <c r="B95" t="s">
        <v>187</v>
      </c>
      <c r="C95" s="4">
        <v>1180</v>
      </c>
      <c r="D95" s="2">
        <v>1370</v>
      </c>
      <c r="E95" s="2">
        <v>544.9</v>
      </c>
      <c r="F95" s="2">
        <v>539</v>
      </c>
      <c r="G95" s="2">
        <v>443</v>
      </c>
      <c r="H95" s="2">
        <v>411</v>
      </c>
      <c r="I95" s="2">
        <v>606</v>
      </c>
      <c r="J95" s="2">
        <v>749.5</v>
      </c>
      <c r="K95" s="2">
        <v>501</v>
      </c>
      <c r="L95" s="2">
        <v>476.5</v>
      </c>
      <c r="M95" s="2">
        <v>480</v>
      </c>
    </row>
    <row r="96" spans="1:13" x14ac:dyDescent="0.2">
      <c r="A96" t="s">
        <v>188</v>
      </c>
      <c r="B96" t="s">
        <v>189</v>
      </c>
      <c r="C96" s="4">
        <v>792</v>
      </c>
      <c r="D96" s="2">
        <v>1474.74</v>
      </c>
      <c r="E96" s="2">
        <v>449.3</v>
      </c>
      <c r="F96" s="2">
        <v>446.9</v>
      </c>
      <c r="G96" s="2">
        <v>750</v>
      </c>
      <c r="H96" s="2">
        <v>571</v>
      </c>
      <c r="I96" s="2">
        <v>481</v>
      </c>
      <c r="J96" s="2">
        <v>626</v>
      </c>
      <c r="K96" s="2">
        <v>645</v>
      </c>
      <c r="L96" s="2">
        <v>408</v>
      </c>
      <c r="M96" s="2">
        <v>739</v>
      </c>
    </row>
    <row r="97" spans="1:13" x14ac:dyDescent="0.2">
      <c r="A97" t="s">
        <v>190</v>
      </c>
      <c r="B97" t="s">
        <v>191</v>
      </c>
      <c r="C97" s="4">
        <v>15.63</v>
      </c>
      <c r="D97" s="2">
        <v>155.91999999999999</v>
      </c>
      <c r="E97" s="2">
        <v>165.01</v>
      </c>
      <c r="F97" s="2">
        <v>171.98</v>
      </c>
      <c r="G97" s="2">
        <v>130.05000000000001</v>
      </c>
      <c r="H97" s="2">
        <v>105.5</v>
      </c>
      <c r="I97" s="2">
        <v>148</v>
      </c>
      <c r="J97" s="2">
        <v>155.5</v>
      </c>
      <c r="K97" s="2">
        <v>140.5</v>
      </c>
      <c r="L97" s="2">
        <v>126</v>
      </c>
      <c r="M97" s="2">
        <v>132</v>
      </c>
    </row>
    <row r="98" spans="1:13" x14ac:dyDescent="0.2">
      <c r="A98" t="s">
        <v>192</v>
      </c>
      <c r="B98" t="s">
        <v>193</v>
      </c>
      <c r="C98" s="4">
        <v>21.669</v>
      </c>
      <c r="D98" s="2">
        <v>21.669</v>
      </c>
      <c r="E98" s="2">
        <v>80</v>
      </c>
      <c r="F98" s="2">
        <v>88</v>
      </c>
      <c r="G98" s="2">
        <v>73.12</v>
      </c>
      <c r="H98" s="2">
        <v>60.1</v>
      </c>
      <c r="I98" s="2">
        <v>116</v>
      </c>
      <c r="J98" s="2">
        <v>114</v>
      </c>
      <c r="K98" s="2">
        <v>80.5</v>
      </c>
      <c r="L98" s="2">
        <v>73</v>
      </c>
      <c r="M98" s="2">
        <v>170</v>
      </c>
    </row>
    <row r="99" spans="1:13" x14ac:dyDescent="0.2">
      <c r="A99" t="s">
        <v>194</v>
      </c>
      <c r="B99" t="s">
        <v>195</v>
      </c>
      <c r="C99" s="4">
        <v>242</v>
      </c>
      <c r="D99" s="2">
        <v>729.98</v>
      </c>
      <c r="E99" s="2">
        <v>131.1</v>
      </c>
      <c r="F99" s="2">
        <v>115.7</v>
      </c>
      <c r="G99" s="2">
        <v>101</v>
      </c>
      <c r="H99" s="2">
        <v>94.4</v>
      </c>
      <c r="I99" s="2">
        <v>57.2</v>
      </c>
      <c r="J99" s="2">
        <v>70.5</v>
      </c>
      <c r="K99" s="2">
        <v>74.7</v>
      </c>
      <c r="L99" s="2">
        <v>71.8</v>
      </c>
      <c r="M99" s="2">
        <v>64</v>
      </c>
    </row>
    <row r="100" spans="1:13" x14ac:dyDescent="0.2">
      <c r="A100" t="s">
        <v>196</v>
      </c>
      <c r="B100" t="s">
        <v>197</v>
      </c>
      <c r="C100" s="4">
        <v>850.8</v>
      </c>
      <c r="D100" s="2">
        <v>1017</v>
      </c>
      <c r="E100" s="2">
        <v>278.5</v>
      </c>
      <c r="F100" s="2">
        <v>145.19999999999999</v>
      </c>
      <c r="G100" s="2">
        <v>935.1</v>
      </c>
      <c r="H100" s="2">
        <v>1202</v>
      </c>
      <c r="I100" s="2">
        <v>1780</v>
      </c>
      <c r="J100" s="2">
        <v>1265</v>
      </c>
      <c r="K100" s="2">
        <v>695</v>
      </c>
      <c r="L100" s="2">
        <v>714</v>
      </c>
      <c r="M100" s="2">
        <v>772</v>
      </c>
    </row>
    <row r="101" spans="1:13" x14ac:dyDescent="0.2">
      <c r="A101" t="s">
        <v>198</v>
      </c>
      <c r="B101" t="s">
        <v>199</v>
      </c>
      <c r="C101" s="4">
        <v>370.52</v>
      </c>
      <c r="D101" s="2">
        <v>350.57</v>
      </c>
      <c r="E101" s="2">
        <v>155.47</v>
      </c>
      <c r="F101" s="2">
        <v>214.99</v>
      </c>
      <c r="G101" s="2">
        <v>239.88</v>
      </c>
      <c r="H101" s="2">
        <v>110</v>
      </c>
      <c r="I101" s="2">
        <v>124.5</v>
      </c>
      <c r="J101" s="2">
        <v>305</v>
      </c>
      <c r="K101" s="2">
        <v>445</v>
      </c>
      <c r="L101" s="2">
        <v>309.5</v>
      </c>
      <c r="M101" s="2">
        <v>307.5</v>
      </c>
    </row>
    <row r="102" spans="1:13" x14ac:dyDescent="0.2">
      <c r="A102" t="s">
        <v>200</v>
      </c>
      <c r="B102" t="s">
        <v>201</v>
      </c>
      <c r="C102" s="4">
        <v>185</v>
      </c>
      <c r="D102" s="2">
        <v>165</v>
      </c>
      <c r="E102" s="2">
        <v>79.56</v>
      </c>
      <c r="F102" s="2">
        <v>47.02</v>
      </c>
      <c r="G102" s="2">
        <v>133</v>
      </c>
      <c r="H102" s="2">
        <v>108</v>
      </c>
      <c r="I102" s="2">
        <v>178</v>
      </c>
      <c r="J102" s="2">
        <v>185</v>
      </c>
      <c r="K102" s="2">
        <v>108.1</v>
      </c>
      <c r="L102" s="2">
        <v>90</v>
      </c>
      <c r="M102" s="2">
        <v>94</v>
      </c>
    </row>
    <row r="103" spans="1:13" x14ac:dyDescent="0.2">
      <c r="A103" t="s">
        <v>202</v>
      </c>
      <c r="B103" t="s">
        <v>203</v>
      </c>
      <c r="C103" s="4">
        <v>23506.76</v>
      </c>
      <c r="D103" s="2">
        <v>37550.6</v>
      </c>
      <c r="E103" s="2">
        <v>49606</v>
      </c>
      <c r="F103" s="2">
        <v>68694</v>
      </c>
      <c r="G103" s="2">
        <v>86539</v>
      </c>
      <c r="H103" s="2">
        <v>126000</v>
      </c>
      <c r="I103" s="2">
        <v>194000</v>
      </c>
      <c r="J103" s="2">
        <v>197950</v>
      </c>
      <c r="K103" s="2">
        <v>179900</v>
      </c>
      <c r="L103" s="2">
        <v>171000</v>
      </c>
      <c r="M103" s="2">
        <v>176750</v>
      </c>
    </row>
    <row r="104" spans="1:13" x14ac:dyDescent="0.2">
      <c r="A104" t="s">
        <v>204</v>
      </c>
      <c r="B104" t="s">
        <v>205</v>
      </c>
      <c r="C104" s="4">
        <v>114.27</v>
      </c>
      <c r="D104" s="2">
        <v>282.48</v>
      </c>
      <c r="E104" s="2">
        <v>164.63</v>
      </c>
      <c r="F104" s="2">
        <v>268.08</v>
      </c>
      <c r="G104" s="2">
        <v>185</v>
      </c>
      <c r="H104" s="2">
        <v>126</v>
      </c>
      <c r="I104" s="2">
        <v>129.5</v>
      </c>
      <c r="J104" s="2">
        <v>110.5</v>
      </c>
      <c r="K104" s="2">
        <v>90</v>
      </c>
      <c r="L104" s="2">
        <v>58</v>
      </c>
      <c r="M104" s="2">
        <v>55.5</v>
      </c>
    </row>
    <row r="105" spans="1:13" x14ac:dyDescent="0.2">
      <c r="A105" t="s">
        <v>206</v>
      </c>
      <c r="B105" t="s">
        <v>207</v>
      </c>
      <c r="C105" s="4">
        <v>545.11</v>
      </c>
      <c r="D105" s="2">
        <v>920</v>
      </c>
      <c r="E105" s="2">
        <v>999.9</v>
      </c>
      <c r="F105" s="2">
        <v>796</v>
      </c>
      <c r="G105" s="2">
        <v>750.1</v>
      </c>
      <c r="H105" s="2">
        <v>1050</v>
      </c>
      <c r="I105" s="2">
        <v>977</v>
      </c>
      <c r="J105" s="2">
        <v>1030</v>
      </c>
      <c r="K105" s="2">
        <v>1375</v>
      </c>
      <c r="L105" s="2">
        <v>1020</v>
      </c>
      <c r="M105" s="2">
        <v>1485</v>
      </c>
    </row>
    <row r="106" spans="1:13" x14ac:dyDescent="0.2">
      <c r="A106" t="s">
        <v>208</v>
      </c>
      <c r="B106" t="s">
        <v>209</v>
      </c>
      <c r="C106" s="4">
        <v>5050</v>
      </c>
      <c r="D106" s="2">
        <v>9294.44</v>
      </c>
      <c r="E106" s="2">
        <v>2593</v>
      </c>
      <c r="F106" s="2">
        <v>1840</v>
      </c>
      <c r="G106" s="2">
        <v>937</v>
      </c>
      <c r="H106" s="2">
        <v>823</v>
      </c>
      <c r="I106" s="2">
        <v>3625</v>
      </c>
      <c r="J106" s="2">
        <v>4025</v>
      </c>
      <c r="K106" s="2">
        <v>2985</v>
      </c>
      <c r="L106" s="2">
        <v>2470</v>
      </c>
      <c r="M106" s="2">
        <v>2530</v>
      </c>
    </row>
    <row r="107" spans="1:13" x14ac:dyDescent="0.2">
      <c r="A107" t="s">
        <v>210</v>
      </c>
      <c r="B107" t="s">
        <v>211</v>
      </c>
      <c r="C107" s="4">
        <v>835.53</v>
      </c>
      <c r="D107" s="2">
        <v>1885.56</v>
      </c>
      <c r="E107" s="2">
        <v>4367.3999999999996</v>
      </c>
      <c r="F107" s="2">
        <v>5997.6</v>
      </c>
      <c r="G107" s="2">
        <v>5590</v>
      </c>
      <c r="H107" s="2">
        <v>4040</v>
      </c>
      <c r="I107" s="2">
        <v>7310</v>
      </c>
      <c r="J107" s="2">
        <v>8640</v>
      </c>
      <c r="K107" s="2">
        <v>7300</v>
      </c>
      <c r="L107" s="2">
        <v>5620</v>
      </c>
      <c r="M107" s="2">
        <v>6800</v>
      </c>
    </row>
    <row r="108" spans="1:13" x14ac:dyDescent="0.2">
      <c r="A108" t="s">
        <v>212</v>
      </c>
      <c r="B108" t="s">
        <v>213</v>
      </c>
      <c r="C108" s="4">
        <v>45500</v>
      </c>
      <c r="D108" s="2">
        <v>71166.5</v>
      </c>
      <c r="E108" s="2">
        <v>50000</v>
      </c>
      <c r="F108" s="2">
        <v>65850</v>
      </c>
      <c r="G108" s="2">
        <v>67370</v>
      </c>
      <c r="H108" s="2">
        <v>67000</v>
      </c>
      <c r="I108" s="2">
        <v>51900</v>
      </c>
      <c r="J108" s="2">
        <v>54400</v>
      </c>
      <c r="K108" s="2">
        <v>88000</v>
      </c>
      <c r="L108" s="2">
        <v>48000</v>
      </c>
      <c r="M108" s="2">
        <v>42400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topLeftCell="A83" workbookViewId="0">
      <selection activeCell="C27" sqref="C27"/>
    </sheetView>
  </sheetViews>
  <sheetFormatPr defaultRowHeight="12.75" x14ac:dyDescent="0.2"/>
  <cols>
    <col min="1" max="1" width="18.85546875" bestFit="1" customWidth="1"/>
    <col min="2" max="2" width="36.42578125" customWidth="1"/>
    <col min="3" max="12" width="10.140625" bestFit="1" customWidth="1"/>
  </cols>
  <sheetData>
    <row r="1" spans="1:12" x14ac:dyDescent="0.2">
      <c r="A1" t="s">
        <v>214</v>
      </c>
      <c r="B1" t="s">
        <v>215</v>
      </c>
      <c r="C1" s="5">
        <v>2010</v>
      </c>
      <c r="D1" s="5">
        <v>2011</v>
      </c>
      <c r="E1" s="5">
        <v>2012</v>
      </c>
      <c r="F1" s="5">
        <v>2013</v>
      </c>
      <c r="G1" s="5">
        <v>2014</v>
      </c>
      <c r="H1" s="5">
        <v>2015</v>
      </c>
      <c r="I1" s="5">
        <v>2016</v>
      </c>
      <c r="J1" s="5">
        <v>2017</v>
      </c>
      <c r="K1" s="5">
        <v>2018</v>
      </c>
      <c r="L1" s="5">
        <v>2019</v>
      </c>
    </row>
    <row r="2" spans="1:12" x14ac:dyDescent="0.2">
      <c r="A2" t="s">
        <v>0</v>
      </c>
      <c r="B2" t="s">
        <v>1</v>
      </c>
      <c r="C2" s="7">
        <f>'Цены годовые'!D2/'Цены годовые'!C2-1</f>
        <v>0.45316036036036023</v>
      </c>
      <c r="D2" s="7">
        <f>'Цены годовые'!E2/'Цены годовые'!D2-1</f>
        <v>-0.41636495293265752</v>
      </c>
      <c r="E2" s="7">
        <f>'Цены годовые'!F2/'Цены годовые'!E2-1</f>
        <v>-8.837825894829876E-2</v>
      </c>
      <c r="F2" s="7">
        <f>'Цены годовые'!G2/'Цены годовые'!F2-1</f>
        <v>-7.4573996047578195E-2</v>
      </c>
      <c r="G2" s="7">
        <f>'Цены годовые'!H2/'Цены годовые'!G2-1</f>
        <v>0.3497723518272291</v>
      </c>
      <c r="H2" s="7">
        <f>'Цены годовые'!I2/'Цены годовые'!H2-1</f>
        <v>0.18955223880597005</v>
      </c>
      <c r="I2" s="7">
        <f>'Цены годовые'!J2/'Цены годовые'!I2-1</f>
        <v>-7.1518193224592186E-2</v>
      </c>
      <c r="J2" s="7">
        <f>'Цены годовые'!K2/'Цены годовые'!J2-1</f>
        <v>-0.36054054054054052</v>
      </c>
      <c r="K2" s="7">
        <f>'Цены годовые'!L2/'Цены годовые'!K2-1</f>
        <v>-0.28465765004226551</v>
      </c>
      <c r="L2" s="7">
        <f>'Цены годовые'!M2/'Цены годовые'!L2-1</f>
        <v>0.3559822747415069</v>
      </c>
    </row>
    <row r="3" spans="1:12" x14ac:dyDescent="0.2">
      <c r="A3" t="s">
        <v>2</v>
      </c>
      <c r="B3" t="s">
        <v>3</v>
      </c>
      <c r="C3" s="7">
        <f>'Цены годовые'!D3/'Цены годовые'!C3-1</f>
        <v>0.30303030303030276</v>
      </c>
      <c r="D3" s="7">
        <f>'Цены годовые'!E3/'Цены годовые'!D3-1</f>
        <v>-0.56306976744186044</v>
      </c>
      <c r="E3" s="7">
        <f>'Цены годовые'!F3/'Цены годовые'!E3-1</f>
        <v>-0.27081115605705763</v>
      </c>
      <c r="F3" s="7">
        <f>'Цены годовые'!G3/'Цены годовые'!F3-1</f>
        <v>-3.92700729927008E-2</v>
      </c>
      <c r="G3" s="7">
        <f>'Цены годовые'!H3/'Цены годовые'!G3-1</f>
        <v>-0.31043914298738784</v>
      </c>
      <c r="H3" s="7">
        <f>'Цены годовые'!I3/'Цены годовые'!H3-1</f>
        <v>-7.9991185544292742E-2</v>
      </c>
      <c r="I3" s="7">
        <f>'Цены годовые'!J3/'Цены годовые'!I3-1</f>
        <v>2.5942514970059882</v>
      </c>
      <c r="J3" s="7">
        <f>'Цены годовые'!K3/'Цены годовые'!J3-1</f>
        <v>-0.20165267226442762</v>
      </c>
      <c r="K3" s="7">
        <f>'Цены годовые'!L3/'Цены годовые'!K3-1</f>
        <v>-0.33305509181969939</v>
      </c>
      <c r="L3" s="7">
        <f>'Цены годовые'!M3/'Цены годовые'!L3-1</f>
        <v>0.61276595744680828</v>
      </c>
    </row>
    <row r="4" spans="1:12" x14ac:dyDescent="0.2">
      <c r="A4" t="s">
        <v>4</v>
      </c>
      <c r="B4" t="s">
        <v>5</v>
      </c>
      <c r="C4" s="7">
        <f>'Цены годовые'!D4/'Цены годовые'!C4-1</f>
        <v>0.45454545454545459</v>
      </c>
      <c r="D4" s="7">
        <f>'Цены годовые'!E4/'Цены годовые'!D4-1</f>
        <v>-0.5625</v>
      </c>
      <c r="E4" s="7">
        <f>'Цены годовые'!F4/'Цены годовые'!E4-1</f>
        <v>-0.4464285714285714</v>
      </c>
      <c r="F4" s="7">
        <f>'Цены годовые'!G4/'Цены годовые'!F4-1</f>
        <v>-0.40309677419354839</v>
      </c>
      <c r="G4" s="7">
        <f>'Цены годовые'!H4/'Цены годовые'!G4-1</f>
        <v>0.64850843060959784</v>
      </c>
      <c r="H4" s="7">
        <f>'Цены годовые'!I4/'Цены годовые'!H4-1</f>
        <v>-0.26226068712300021</v>
      </c>
      <c r="I4" s="7">
        <f>'Цены годовые'!J4/'Цены годовые'!I4-1</f>
        <v>0.22218272307145392</v>
      </c>
      <c r="J4" s="7">
        <f>'Цены годовые'!K4/'Цены годовые'!J4-1</f>
        <v>-5.6137289121582334E-2</v>
      </c>
      <c r="K4" s="7">
        <f>'Цены годовые'!L4/'Цены годовые'!K4-1</f>
        <v>-0.13590138674884433</v>
      </c>
      <c r="L4" s="7">
        <f>'Цены годовые'!M4/'Цены годовые'!L4-1</f>
        <v>9.8430813124108285E-2</v>
      </c>
    </row>
    <row r="5" spans="1:12" x14ac:dyDescent="0.2">
      <c r="A5" t="s">
        <v>6</v>
      </c>
      <c r="B5" t="s">
        <v>7</v>
      </c>
      <c r="C5" s="7">
        <f>'Цены годовые'!D5/'Цены годовые'!C5-1</f>
        <v>0.19657142857142862</v>
      </c>
      <c r="D5" s="7">
        <f>'Цены годовые'!E5/'Цены годовые'!D5-1</f>
        <v>-0.61198662846227314</v>
      </c>
      <c r="E5" s="7">
        <f>'Цены годовые'!F5/'Цены годовые'!E5-1</f>
        <v>-3.8153846153846094E-2</v>
      </c>
      <c r="F5" s="7">
        <f>'Цены годовые'!G5/'Цены годовые'!F5-1</f>
        <v>0</v>
      </c>
      <c r="G5" s="7">
        <f>'Цены годовые'!H5/'Цены годовые'!G5-1</f>
        <v>0.11964171465131157</v>
      </c>
      <c r="H5" s="7">
        <f>'Цены годовые'!I5/'Цены годовые'!H5-1</f>
        <v>-0.32114285714285717</v>
      </c>
      <c r="I5" s="7">
        <f>'Цены годовые'!J5/'Цены годовые'!I5-1</f>
        <v>2.1043771043771042</v>
      </c>
      <c r="J5" s="7">
        <f>'Цены годовые'!K5/'Цены годовые'!J5-1</f>
        <v>0.41268980477223449</v>
      </c>
      <c r="K5" s="7">
        <f>'Цены годовые'!L5/'Цены годовые'!K5-1</f>
        <v>-1.7274472168905874E-2</v>
      </c>
      <c r="L5" s="7">
        <f>'Цены годовые'!M5/'Цены годовые'!L5-1</f>
        <v>-0.19726562500000011</v>
      </c>
    </row>
    <row r="6" spans="1:12" x14ac:dyDescent="0.2">
      <c r="A6" t="s">
        <v>8</v>
      </c>
      <c r="B6" t="s">
        <v>9</v>
      </c>
      <c r="C6" s="7">
        <f>'Цены годовые'!D6/'Цены годовые'!C6-1</f>
        <v>0.15047021943573657</v>
      </c>
      <c r="D6" s="7">
        <f>'Цены годовые'!E6/'Цены годовые'!D6-1</f>
        <v>-0.232125340599455</v>
      </c>
      <c r="E6" s="7">
        <f>'Цены годовые'!F6/'Цены годовые'!E6-1</f>
        <v>-0.28586636386217656</v>
      </c>
      <c r="F6" s="7">
        <f>'Цены годовые'!G6/'Цены годовые'!F6-1</f>
        <v>-0.55180124223602478</v>
      </c>
      <c r="G6" s="7">
        <f>'Цены годовые'!H6/'Цены годовые'!G6-1</f>
        <v>-0.49345898004434585</v>
      </c>
      <c r="H6" s="7">
        <f>'Цены годовые'!I6/'Цены годовые'!H6-1</f>
        <v>0.30006565988181211</v>
      </c>
      <c r="I6" s="7">
        <f>'Цены годовые'!J6/'Цены годовые'!I6-1</f>
        <v>2.4208754208754208</v>
      </c>
      <c r="J6" s="7">
        <f>'Цены годовые'!K6/'Цены годовые'!J6-1</f>
        <v>-0.20250984251968496</v>
      </c>
      <c r="K6" s="7">
        <f>'Цены годовые'!L6/'Цены годовые'!K6-1</f>
        <v>-8.5961123110151139E-2</v>
      </c>
      <c r="L6" s="7">
        <f>'Цены годовые'!M6/'Цены годовые'!L6-1</f>
        <v>0.35457736970024323</v>
      </c>
    </row>
    <row r="7" spans="1:12" x14ac:dyDescent="0.2">
      <c r="A7" t="s">
        <v>10</v>
      </c>
      <c r="B7" t="s">
        <v>11</v>
      </c>
      <c r="C7" s="7">
        <f>'Цены годовые'!D7/'Цены годовые'!C7-1</f>
        <v>0.44894366197183078</v>
      </c>
      <c r="D7" s="7">
        <f>'Цены годовые'!E7/'Цены годовые'!D7-1</f>
        <v>-0.41105710814094765</v>
      </c>
      <c r="E7" s="7">
        <f>'Цены годовые'!F7/'Цены годовые'!E7-1</f>
        <v>-0.24303693005983085</v>
      </c>
      <c r="F7" s="7">
        <f>'Цены годовые'!G7/'Цены годовые'!F7-1</f>
        <v>-0.22662850913055332</v>
      </c>
      <c r="G7" s="7">
        <f>'Цены годовые'!H7/'Цены годовые'!G7-1</f>
        <v>-4.5814977973568372E-2</v>
      </c>
      <c r="H7" s="7">
        <f>'Цены годовые'!I7/'Цены годовые'!H7-1</f>
        <v>0.25392428439519876</v>
      </c>
      <c r="I7" s="7">
        <f>'Цены годовые'!J7/'Цены годовые'!I7-1</f>
        <v>0.36362297496318097</v>
      </c>
      <c r="J7" s="7">
        <f>'Цены годовые'!K7/'Цены годовые'!J7-1</f>
        <v>-0.21276595744680848</v>
      </c>
      <c r="K7" s="7">
        <f>'Цены годовые'!L7/'Цены годовые'!K7-1</f>
        <v>-0.33351625737412538</v>
      </c>
      <c r="L7" s="7">
        <f>'Цены годовые'!M7/'Цены годовые'!L7-1</f>
        <v>0.14306298888431446</v>
      </c>
    </row>
    <row r="8" spans="1:12" x14ac:dyDescent="0.2">
      <c r="A8" t="s">
        <v>12</v>
      </c>
      <c r="B8" t="s">
        <v>13</v>
      </c>
      <c r="C8" s="7">
        <f>'Цены годовые'!D8/'Цены годовые'!C8-1</f>
        <v>0.61781322698570951</v>
      </c>
      <c r="D8" s="7">
        <f>'Цены годовые'!E8/'Цены годовые'!D8-1</f>
        <v>-0.57001195189362819</v>
      </c>
      <c r="E8" s="7">
        <f>'Цены годовые'!F8/'Цены годовые'!E8-1</f>
        <v>-0.14961997828447349</v>
      </c>
      <c r="F8" s="7">
        <f>'Цены годовые'!G8/'Цены годовые'!F8-1</f>
        <v>-0.60377936670071497</v>
      </c>
      <c r="G8" s="7">
        <f>'Цены годовые'!H8/'Цены годовые'!G8-1</f>
        <v>-0.46571281258056207</v>
      </c>
      <c r="H8" s="7">
        <f>'Цены годовые'!I8/'Цены годовые'!H8-1</f>
        <v>0.10325693606755126</v>
      </c>
      <c r="I8" s="7">
        <f>'Цены годовые'!J8/'Цены годовые'!I8-1</f>
        <v>1.5014213863984254</v>
      </c>
      <c r="J8" s="7">
        <f>'Цены годовые'!K8/'Цены годовые'!J8-1</f>
        <v>-0.28280444094763524</v>
      </c>
      <c r="K8" s="7">
        <f>'Цены годовые'!L8/'Цены годовые'!K8-1</f>
        <v>-5.4729400292540253E-2</v>
      </c>
      <c r="L8" s="7">
        <f>'Цены годовые'!M8/'Цены годовые'!L8-1</f>
        <v>0.7845261121856868</v>
      </c>
    </row>
    <row r="9" spans="1:12" x14ac:dyDescent="0.2">
      <c r="A9" t="s">
        <v>14</v>
      </c>
      <c r="B9" t="s">
        <v>15</v>
      </c>
      <c r="C9" s="7">
        <f>'Цены годовые'!D9/'Цены годовые'!C9-1</f>
        <v>0.38461538461538458</v>
      </c>
      <c r="D9" s="7">
        <f>'Цены годовые'!E9/'Цены годовые'!D9-1</f>
        <v>-0.49094444444444441</v>
      </c>
      <c r="E9" s="7">
        <f>'Цены годовые'!F9/'Цены годовые'!E9-1</f>
        <v>-0.1787624140565317</v>
      </c>
      <c r="F9" s="7">
        <f>'Цены годовые'!G9/'Цены годовые'!F9-1</f>
        <v>-0.69727574750830557</v>
      </c>
      <c r="G9" s="7">
        <f>'Цены годовые'!H9/'Цены годовые'!G9-1</f>
        <v>0.22475856014047402</v>
      </c>
      <c r="H9" s="7">
        <f>'Цены годовые'!I9/'Цены годовые'!H9-1</f>
        <v>-0.30286738351254483</v>
      </c>
      <c r="I9" s="7">
        <f>'Цены годовые'!J9/'Цены годовые'!I9-1</f>
        <v>1.8791773778920313</v>
      </c>
      <c r="J9" s="7">
        <f>'Цены годовые'!K9/'Цены годовые'!J9-1</f>
        <v>0.83303571428571432</v>
      </c>
      <c r="K9" s="7">
        <f>'Цены годовые'!L9/'Цены годовые'!K9-1</f>
        <v>-4.5299561617145656E-2</v>
      </c>
      <c r="L9" s="7">
        <f>'Цены годовые'!M9/'Цены годовые'!L9-1</f>
        <v>-9.4387755102040893E-2</v>
      </c>
    </row>
    <row r="10" spans="1:12" x14ac:dyDescent="0.2">
      <c r="A10" t="s">
        <v>16</v>
      </c>
      <c r="B10" t="s">
        <v>17</v>
      </c>
      <c r="C10" s="7">
        <f>'Цены годовые'!D10/'Цены годовые'!C10-1</f>
        <v>0.67112947658402211</v>
      </c>
      <c r="D10" s="7">
        <f>'Цены годовые'!E10/'Цены годовые'!D10-1</f>
        <v>-0.52049058718802543</v>
      </c>
      <c r="E10" s="7">
        <f>'Цены годовые'!F10/'Цены годовые'!E10-1</f>
        <v>0.18261826182618246</v>
      </c>
      <c r="F10" s="7">
        <f>'Цены годовые'!G10/'Цены годовые'!F10-1</f>
        <v>-0.60773255813953486</v>
      </c>
      <c r="G10" s="7">
        <f>'Цены годовые'!H10/'Цены годовые'!G10-1</f>
        <v>0.43174744330813697</v>
      </c>
      <c r="H10" s="7">
        <f>'Цены годовые'!I10/'Цены годовые'!H10-1</f>
        <v>-0.34989648033126308</v>
      </c>
      <c r="I10" s="7">
        <f>'Цены годовые'!J10/'Цены годовые'!I10-1</f>
        <v>1.3566878980891719</v>
      </c>
      <c r="J10" s="7">
        <f>'Цены годовые'!K10/'Цены годовые'!J10-1</f>
        <v>1.038513513513514</v>
      </c>
      <c r="K10" s="7">
        <f>'Цены годовые'!L10/'Цены годовые'!K10-1</f>
        <v>-0.12164401723566465</v>
      </c>
      <c r="L10" s="7">
        <f>'Цены годовые'!M10/'Цены годовые'!L10-1</f>
        <v>-9.8113207547169901E-2</v>
      </c>
    </row>
    <row r="11" spans="1:12" x14ac:dyDescent="0.2">
      <c r="A11" t="s">
        <v>18</v>
      </c>
      <c r="B11" t="s">
        <v>19</v>
      </c>
      <c r="C11" s="7">
        <f>'Цены годовые'!D11/'Цены годовые'!C11-1</f>
        <v>0.95637949836423108</v>
      </c>
      <c r="D11" s="7">
        <f>'Цены годовые'!E11/'Цены годовые'!D11-1</f>
        <v>-0.58010033444816056</v>
      </c>
      <c r="E11" s="7">
        <f>'Цены годовые'!F11/'Цены годовые'!E11-1</f>
        <v>-0.54506836585689622</v>
      </c>
      <c r="F11" s="7">
        <f>'Цены годовые'!G11/'Цены годовые'!F11-1</f>
        <v>-0.25736796031514442</v>
      </c>
      <c r="G11" s="7">
        <f>'Цены годовые'!H11/'Цены годовые'!G11-1</f>
        <v>-0.36777996070726926</v>
      </c>
      <c r="H11" s="7">
        <f>'Цены годовые'!I11/'Цены годовые'!H11-1</f>
        <v>0.38595400870105667</v>
      </c>
      <c r="I11" s="7">
        <f>'Цены годовые'!J11/'Цены годовые'!I11-1</f>
        <v>1.2439461883408067</v>
      </c>
      <c r="J11" s="7">
        <f>'Цены годовые'!K11/'Цены годовые'!J11-1</f>
        <v>-0.1075139888089528</v>
      </c>
      <c r="K11" s="7">
        <f>'Цены годовые'!L11/'Цены годовые'!K11-1</f>
        <v>-0.29086430810568742</v>
      </c>
      <c r="L11" s="7">
        <f>'Цены годовые'!M11/'Цены годовые'!L11-1</f>
        <v>0.77770760972529196</v>
      </c>
    </row>
    <row r="12" spans="1:12" x14ac:dyDescent="0.2">
      <c r="A12" t="s">
        <v>20</v>
      </c>
      <c r="B12" t="s">
        <v>21</v>
      </c>
      <c r="C12" s="7">
        <f>'Цены годовые'!D12/'Цены годовые'!C12-1</f>
        <v>-2.371916508538896E-2</v>
      </c>
      <c r="D12" s="7">
        <f>'Цены годовые'!E12/'Цены годовые'!D12-1</f>
        <v>-0.64550755367081902</v>
      </c>
      <c r="E12" s="7">
        <f>'Цены годовые'!F12/'Цены годовые'!E12-1</f>
        <v>-0.19314641744548289</v>
      </c>
      <c r="F12" s="7">
        <f>'Цены годовые'!G12/'Цены годовые'!F12-1</f>
        <v>-0.55984555984555984</v>
      </c>
      <c r="G12" s="7">
        <f>'Цены годовые'!H12/'Цены годовые'!G12-1</f>
        <v>-0.11192982456140355</v>
      </c>
      <c r="H12" s="7">
        <f>'Цены годовые'!I12/'Цены годовые'!H12-1</f>
        <v>8.178585539312544E-2</v>
      </c>
      <c r="I12" s="7">
        <f>'Цены годовые'!J12/'Цены годовые'!I12-1</f>
        <v>1.0087655222790355</v>
      </c>
      <c r="J12" s="7">
        <f>'Цены годовые'!K12/'Цены годовые'!J12-1</f>
        <v>-5.4545454545454564E-2</v>
      </c>
      <c r="K12" s="7">
        <f>'Цены годовые'!L12/'Цены годовые'!K12-1</f>
        <v>6.7307692307692291E-2</v>
      </c>
      <c r="L12" s="7">
        <f>'Цены годовые'!M12/'Цены годовые'!L12-1</f>
        <v>-3.6936936936937004E-2</v>
      </c>
    </row>
    <row r="13" spans="1:12" x14ac:dyDescent="0.2">
      <c r="A13" t="s">
        <v>22</v>
      </c>
      <c r="B13" t="s">
        <v>23</v>
      </c>
      <c r="C13" s="7">
        <f>'Цены годовые'!D13/'Цены годовые'!C13-1</f>
        <v>0.25265306122448994</v>
      </c>
      <c r="D13" s="7">
        <f>'Цены годовые'!E13/'Цены годовые'!D13-1</f>
        <v>-0.63538611925708699</v>
      </c>
      <c r="E13" s="7">
        <f>'Цены годовые'!F13/'Цены годовые'!E13-1</f>
        <v>-0.21268990169794466</v>
      </c>
      <c r="F13" s="7">
        <f>'Цены годовые'!G13/'Цены годовые'!F13-1</f>
        <v>-0.20090805902383646</v>
      </c>
      <c r="G13" s="7">
        <f>'Цены годовые'!H13/'Цены годовые'!G13-1</f>
        <v>0.27840909090909083</v>
      </c>
      <c r="H13" s="7">
        <f>'Цены годовые'!I13/'Цены годовые'!H13-1</f>
        <v>-0.45777777777777773</v>
      </c>
      <c r="I13" s="7">
        <f>'Цены годовые'!J13/'Цены годовые'!I13-1</f>
        <v>0.71516393442622928</v>
      </c>
      <c r="J13" s="7">
        <f>'Цены годовые'!K13/'Цены годовые'!J13-1</f>
        <v>0.36798088410991658</v>
      </c>
      <c r="K13" s="7">
        <f>'Цены годовые'!L13/'Цены годовые'!K13-1</f>
        <v>-0.10480349344978179</v>
      </c>
      <c r="L13" s="7">
        <f>'Цены годовые'!M13/'Цены годовые'!L13-1</f>
        <v>2.0146341463414634</v>
      </c>
    </row>
    <row r="14" spans="1:12" x14ac:dyDescent="0.2">
      <c r="A14" t="s">
        <v>24</v>
      </c>
      <c r="B14" t="s">
        <v>25</v>
      </c>
      <c r="C14" s="7">
        <f>'Цены годовые'!D14/'Цены годовые'!C14-1</f>
        <v>0.31174404994147498</v>
      </c>
      <c r="D14" s="7">
        <f>'Цены годовые'!E14/'Цены годовые'!D14-1</f>
        <v>-0.41850089232599641</v>
      </c>
      <c r="E14" s="7">
        <f>'Цены годовые'!F14/'Цены годовые'!E14-1</f>
        <v>9.9744245524296726E-2</v>
      </c>
      <c r="F14" s="7">
        <f>'Цены годовые'!G14/'Цены годовые'!F14-1</f>
        <v>-0.70325581395348835</v>
      </c>
      <c r="G14" s="7">
        <f>'Цены годовые'!H14/'Цены годовые'!G14-1</f>
        <v>-4.2319749216300884E-2</v>
      </c>
      <c r="H14" s="7">
        <f>'Цены годовые'!I14/'Цены годовые'!H14-1</f>
        <v>0.55482815057283141</v>
      </c>
      <c r="I14" s="7">
        <f>'Цены годовые'!J14/'Цены годовые'!I14-1</f>
        <v>0.73157894736842111</v>
      </c>
      <c r="J14" s="7">
        <f>'Цены годовые'!K14/'Цены годовые'!J14-1</f>
        <v>0.2735562310030395</v>
      </c>
      <c r="K14" s="7">
        <f>'Цены годовые'!L14/'Цены годовые'!K14-1</f>
        <v>-0.11885441527446305</v>
      </c>
      <c r="L14" s="7">
        <f>'Цены годовые'!M14/'Цены годовые'!L14-1</f>
        <v>-0.10617551462621877</v>
      </c>
    </row>
    <row r="15" spans="1:12" x14ac:dyDescent="0.2">
      <c r="A15" t="s">
        <v>26</v>
      </c>
      <c r="B15" t="s">
        <v>27</v>
      </c>
      <c r="C15" s="7">
        <f>'Цены годовые'!D15/'Цены годовые'!C15-1</f>
        <v>1.1160714285713969E-3</v>
      </c>
      <c r="D15" s="7">
        <f>'Цены годовые'!E15/'Цены годовые'!D15-1</f>
        <v>-0.62931995540691199</v>
      </c>
      <c r="E15" s="7">
        <f>'Цены годовые'!F15/'Цены годовые'!E15-1</f>
        <v>-0.22105263157894739</v>
      </c>
      <c r="F15" s="7">
        <f>'Цены годовые'!G15/'Цены годовые'!F15-1</f>
        <v>-0.3783783783783784</v>
      </c>
      <c r="G15" s="7">
        <f>'Цены годовые'!H15/'Цены годовые'!G15-1</f>
        <v>-4.0372670807453437E-2</v>
      </c>
      <c r="H15" s="7">
        <f>'Цены годовые'!I15/'Цены годовые'!H15-1</f>
        <v>9.7087378640776656E-3</v>
      </c>
      <c r="I15" s="7">
        <f>'Цены годовые'!J15/'Цены годовые'!I15-1</f>
        <v>0.67948717948717974</v>
      </c>
      <c r="J15" s="7">
        <f>'Цены годовые'!K15/'Цены годовые'!J15-1</f>
        <v>0.14122137404580148</v>
      </c>
      <c r="K15" s="7">
        <f>'Цены годовые'!L15/'Цены годовые'!K15-1</f>
        <v>-8.8628762541805961E-2</v>
      </c>
      <c r="L15" s="7">
        <f>'Цены годовые'!M15/'Цены годовые'!L15-1</f>
        <v>0.13761467889908263</v>
      </c>
    </row>
    <row r="16" spans="1:12" x14ac:dyDescent="0.2">
      <c r="A16" t="s">
        <v>28</v>
      </c>
      <c r="B16" t="s">
        <v>29</v>
      </c>
      <c r="C16" s="7">
        <f>'Цены годовые'!D16/'Цены годовые'!C16-1</f>
        <v>-5.1948051948053076E-3</v>
      </c>
      <c r="D16" s="7">
        <f>'Цены годовые'!E16/'Цены годовые'!D16-1</f>
        <v>-0.27456919060052221</v>
      </c>
      <c r="E16" s="7">
        <f>'Цены годовые'!F16/'Цены годовые'!E16-1</f>
        <v>-0.28468183126979552</v>
      </c>
      <c r="F16" s="7">
        <f>'Цены годовые'!G16/'Цены годовые'!F16-1</f>
        <v>-0.59751237773215804</v>
      </c>
      <c r="G16" s="7">
        <f>'Цены годовые'!H16/'Цены годовые'!G16-1</f>
        <v>-0.28792879287928796</v>
      </c>
      <c r="H16" s="7">
        <f>'Цены годовые'!I16/'Цены годовые'!H16-1</f>
        <v>0.55337078651685423</v>
      </c>
      <c r="I16" s="7">
        <f>'Цены годовые'!J16/'Цены годовые'!I16-1</f>
        <v>2.4755877034358043</v>
      </c>
      <c r="J16" s="7">
        <f>'Цены годовые'!K16/'Цены годовые'!J16-1</f>
        <v>-0.11550468262226843</v>
      </c>
      <c r="K16" s="7">
        <f>'Цены годовые'!L16/'Цены годовые'!K16-1</f>
        <v>0.14102941176470596</v>
      </c>
      <c r="L16" s="7">
        <f>'Цены годовые'!M16/'Цены годовые'!L16-1</f>
        <v>0.29965201701250144</v>
      </c>
    </row>
    <row r="17" spans="1:12" x14ac:dyDescent="0.2">
      <c r="A17" t="s">
        <v>30</v>
      </c>
      <c r="B17" t="s">
        <v>31</v>
      </c>
      <c r="C17" s="7">
        <f>'Цены годовые'!D17/'Цены годовые'!C17-1</f>
        <v>0.82025941939468816</v>
      </c>
      <c r="D17" s="7">
        <f>'Цены годовые'!E17/'Цены годовые'!D17-1</f>
        <v>-0.27553444180522579</v>
      </c>
      <c r="E17" s="7">
        <f>'Цены годовые'!F17/'Цены годовые'!E17-1</f>
        <v>0.22482435597189721</v>
      </c>
      <c r="F17" s="7">
        <f>'Цены годовые'!G17/'Цены годовые'!F17-1</f>
        <v>-9.5984703632887358E-2</v>
      </c>
      <c r="G17" s="7">
        <f>'Цены годовые'!H17/'Цены годовые'!G17-1</f>
        <v>-3.5532994923857752E-2</v>
      </c>
      <c r="H17" s="7">
        <f>'Цены годовые'!I17/'Цены годовые'!H17-1</f>
        <v>0.39429824561403493</v>
      </c>
      <c r="I17" s="7">
        <f>'Цены годовые'!J17/'Цены годовые'!I17-1</f>
        <v>-9.4683862849952782E-2</v>
      </c>
      <c r="J17" s="7">
        <f>'Цены годовые'!K17/'Цены годовые'!J17-1</f>
        <v>-0.12126476719944412</v>
      </c>
      <c r="K17" s="7">
        <f>'Цены годовые'!L17/'Цены годовые'!K17-1</f>
        <v>2.8074337682878703E-2</v>
      </c>
      <c r="L17" s="7">
        <f>'Цены годовые'!M17/'Цены годовые'!L17-1</f>
        <v>6.9230769230769207E-2</v>
      </c>
    </row>
    <row r="18" spans="1:12" x14ac:dyDescent="0.2">
      <c r="A18" t="s">
        <v>32</v>
      </c>
      <c r="B18" t="s">
        <v>33</v>
      </c>
      <c r="C18" s="7">
        <f>'Цены годовые'!D18/'Цены годовые'!C18-1</f>
        <v>0.55940130963517309</v>
      </c>
      <c r="D18" s="7">
        <f>'Цены годовые'!E18/'Цены годовые'!D18-1</f>
        <v>-3.9952009598080429E-2</v>
      </c>
      <c r="E18" s="7">
        <f>'Цены годовые'!F18/'Цены годовые'!E18-1</f>
        <v>-5.6485878530367462E-2</v>
      </c>
      <c r="F18" s="7">
        <f>'Цены годовые'!G18/'Цены годовые'!F18-1</f>
        <v>-7.9933774834437088E-2</v>
      </c>
      <c r="G18" s="7">
        <f>'Цены годовые'!H18/'Цены годовые'!G18-1</f>
        <v>-0.10026632116893397</v>
      </c>
      <c r="H18" s="7">
        <f>'Цены годовые'!I18/'Цены годовые'!H18-1</f>
        <v>-0.4</v>
      </c>
      <c r="I18" s="7">
        <f>'Цены годовые'!J18/'Цены годовые'!I18-1</f>
        <v>0.19733333333333336</v>
      </c>
      <c r="J18" s="7">
        <f>'Цены годовые'!K18/'Цены годовые'!J18-1</f>
        <v>1.1135857461024301E-3</v>
      </c>
      <c r="K18" s="7">
        <f>'Цены годовые'!L18/'Цены годовые'!K18-1</f>
        <v>-0.26585094549499444</v>
      </c>
      <c r="L18" s="7">
        <f>'Цены годовые'!M18/'Цены годовые'!L18-1</f>
        <v>0.80530303030303019</v>
      </c>
    </row>
    <row r="19" spans="1:12" x14ac:dyDescent="0.2">
      <c r="A19" t="s">
        <v>34</v>
      </c>
      <c r="B19" t="s">
        <v>35</v>
      </c>
      <c r="C19" s="7">
        <f>'Цены годовые'!D19/'Цены годовые'!C19-1</f>
        <v>0.6820448877805485</v>
      </c>
      <c r="D19" s="7">
        <f>'Цены годовые'!E19/'Цены годовые'!D19-1</f>
        <v>-0.54573758339510747</v>
      </c>
      <c r="E19" s="7">
        <f>'Цены годовые'!F19/'Цены годовые'!E19-1</f>
        <v>-2.3335509138381116E-2</v>
      </c>
      <c r="F19" s="7">
        <f>'Цены годовые'!G19/'Цены годовые'!F19-1</f>
        <v>-0.63893065998329157</v>
      </c>
      <c r="G19" s="7">
        <f>'Цены годовые'!H19/'Цены годовые'!G19-1</f>
        <v>0.168440536788524</v>
      </c>
      <c r="H19" s="7">
        <f>'Цены годовые'!I19/'Цены годовые'!H19-1</f>
        <v>-0.22732673267326731</v>
      </c>
      <c r="I19" s="7">
        <f>'Цены годовые'!J19/'Цены годовые'!I19-1</f>
        <v>1.291132752434649</v>
      </c>
      <c r="J19" s="7">
        <f>'Цены годовые'!K19/'Цены годовые'!J19-1</f>
        <v>-0.20357941834451909</v>
      </c>
      <c r="K19" s="7">
        <f>'Цены годовые'!L19/'Цены годовые'!K19-1</f>
        <v>-0.1966292134831461</v>
      </c>
      <c r="L19" s="7">
        <f>'Цены годовые'!M19/'Цены годовые'!L19-1</f>
        <v>0.10839160839160855</v>
      </c>
    </row>
    <row r="20" spans="1:12" x14ac:dyDescent="0.2">
      <c r="A20" t="s">
        <v>36</v>
      </c>
      <c r="B20" t="s">
        <v>37</v>
      </c>
      <c r="C20" s="7">
        <f>'Цены годовые'!D20/'Цены годовые'!C20-1</f>
        <v>0.89189189189189211</v>
      </c>
      <c r="D20" s="7">
        <f>'Цены годовые'!E20/'Цены годовые'!D20-1</f>
        <v>-0.57142857142857151</v>
      </c>
      <c r="E20" s="7">
        <f>'Цены годовые'!F20/'Цены годовые'!E20-1</f>
        <v>5.5749999999999966E-2</v>
      </c>
      <c r="F20" s="7">
        <f>'Цены годовые'!G20/'Цены годовые'!F20-1</f>
        <v>-0.28960454653090217</v>
      </c>
      <c r="G20" s="7">
        <f>'Цены годовые'!H20/'Цены годовые'!G20-1</f>
        <v>-0.37777777777777777</v>
      </c>
      <c r="H20" s="7">
        <f>'Цены годовые'!I20/'Цены годовые'!H20-1</f>
        <v>0.2410714285714286</v>
      </c>
      <c r="I20" s="7">
        <f>'Цены годовые'!J20/'Цены годовые'!I20-1</f>
        <v>1.4028776978417263</v>
      </c>
      <c r="J20" s="7">
        <f>'Цены годовые'!K20/'Цены годовые'!J20-1</f>
        <v>-0.26047904191616766</v>
      </c>
      <c r="K20" s="7">
        <f>'Цены годовые'!L20/'Цены годовые'!K20-1</f>
        <v>6.8825910931174183E-2</v>
      </c>
      <c r="L20" s="7">
        <f>'Цены годовые'!M20/'Цены годовые'!L20-1</f>
        <v>0.14772727272727271</v>
      </c>
    </row>
    <row r="21" spans="1:12" x14ac:dyDescent="0.2">
      <c r="A21" t="s">
        <v>38</v>
      </c>
      <c r="B21" t="s">
        <v>39</v>
      </c>
      <c r="C21" s="7">
        <f>'Цены годовые'!D21/'Цены годовые'!C21-1</f>
        <v>-1.8879415347137551E-2</v>
      </c>
      <c r="D21" s="7">
        <f>'Цены годовые'!E21/'Цены годовые'!D21-1</f>
        <v>-0.47132216014897577</v>
      </c>
      <c r="E21" s="7">
        <f>'Цены годовые'!F21/'Цены годовые'!E21-1</f>
        <v>-0.21744745802512622</v>
      </c>
      <c r="F21" s="7">
        <f>'Цены годовые'!G21/'Цены годовые'!F21-1</f>
        <v>-0.34388597149287314</v>
      </c>
      <c r="G21" s="7">
        <f>'Цены годовые'!H21/'Цены годовые'!G21-1</f>
        <v>-0.2682369083009376</v>
      </c>
      <c r="H21" s="7">
        <f>'Цены годовые'!I21/'Цены годовые'!H21-1</f>
        <v>0.27968749999999987</v>
      </c>
      <c r="I21" s="7">
        <f>'Цены годовые'!J21/'Цены годовые'!I21-1</f>
        <v>2.0280830280830284</v>
      </c>
      <c r="J21" s="7">
        <f>'Цены годовые'!K21/'Цены годовые'!J21-1</f>
        <v>5.745967741935476E-2</v>
      </c>
      <c r="K21" s="7">
        <f>'Цены годовые'!L21/'Цены годовые'!K21-1</f>
        <v>-0.20915157292659681</v>
      </c>
      <c r="L21" s="7">
        <f>'Цены годовые'!M21/'Цены годовые'!L21-1</f>
        <v>8.9681774349083865E-2</v>
      </c>
    </row>
    <row r="22" spans="1:12" x14ac:dyDescent="0.2">
      <c r="A22" t="s">
        <v>40</v>
      </c>
      <c r="B22" t="s">
        <v>41</v>
      </c>
      <c r="C22" s="7">
        <f>'Цены годовые'!D22/'Цены годовые'!C22-1</f>
        <v>0.20187863426271058</v>
      </c>
      <c r="D22" s="7">
        <f>'Цены годовые'!E22/'Цены годовые'!D22-1</f>
        <v>-0.21492370673613692</v>
      </c>
      <c r="E22" s="7">
        <f>'Цены годовые'!F22/'Цены годовые'!E22-1</f>
        <v>6.0401358931816418E-2</v>
      </c>
      <c r="F22" s="7">
        <f>'Цены годовые'!G22/'Цены годовые'!F22-1</f>
        <v>5.4837387773348789E-2</v>
      </c>
      <c r="G22" s="7">
        <f>'Цены годовые'!H22/'Цены годовые'!G22-1</f>
        <v>-0.169344870210136</v>
      </c>
      <c r="H22" s="7">
        <f>'Цены годовые'!I22/'Цены годовые'!H22-1</f>
        <v>0.44451530612244916</v>
      </c>
      <c r="I22" s="7">
        <f>'Цены годовые'!J22/'Цены годовые'!I22-1</f>
        <v>-8.903605592347319E-2</v>
      </c>
      <c r="J22" s="7">
        <f>'Цены годовые'!K22/'Цены годовые'!J22-1</f>
        <v>-9.8869143780290769E-2</v>
      </c>
      <c r="K22" s="7">
        <f>'Цены годовые'!L22/'Цены годовые'!K22-1</f>
        <v>-3.6213696665471584E-2</v>
      </c>
      <c r="L22" s="7">
        <f>'Цены годовые'!M22/'Цены годовые'!L22-1</f>
        <v>0.87760416666666674</v>
      </c>
    </row>
    <row r="23" spans="1:12" x14ac:dyDescent="0.2">
      <c r="A23" t="s">
        <v>42</v>
      </c>
      <c r="B23" t="s">
        <v>43</v>
      </c>
      <c r="C23" s="7">
        <f>'Цены годовые'!D23/'Цены годовые'!C23-1</f>
        <v>0.30987884436160296</v>
      </c>
      <c r="D23" s="7">
        <f>'Цены годовые'!E23/'Цены годовые'!D23-1</f>
        <v>-0.35254357879758103</v>
      </c>
      <c r="E23" s="7">
        <f>'Цены годовые'!F23/'Цены годовые'!E23-1</f>
        <v>-0.10989010989010972</v>
      </c>
      <c r="F23" s="7">
        <f>'Цены годовые'!G23/'Цены годовые'!F23-1</f>
        <v>-0.3087654320987655</v>
      </c>
      <c r="G23" s="7">
        <f>'Цены годовые'!H23/'Цены годовые'!G23-1</f>
        <v>-0.34006072512948737</v>
      </c>
      <c r="H23" s="7">
        <f>'Цены годовые'!I23/'Цены годовые'!H23-1</f>
        <v>-3.3829499323410062E-2</v>
      </c>
      <c r="I23" s="7">
        <f>'Цены годовые'!J23/'Цены годовые'!I23-1</f>
        <v>0.3921568627450982</v>
      </c>
      <c r="J23" s="7">
        <f>'Цены годовые'!K23/'Цены годовые'!J23-1</f>
        <v>0.46680080482897379</v>
      </c>
      <c r="K23" s="7">
        <f>'Цены годовые'!L23/'Цены годовые'!K23-1</f>
        <v>-0.29149519890260633</v>
      </c>
      <c r="L23" s="7">
        <f>'Цены годовые'!M23/'Цены годовые'!L23-1</f>
        <v>-0.10745401742497573</v>
      </c>
    </row>
    <row r="24" spans="1:12" x14ac:dyDescent="0.2">
      <c r="A24" t="s">
        <v>44</v>
      </c>
      <c r="B24" t="s">
        <v>45</v>
      </c>
      <c r="C24" s="7">
        <f>'Цены годовые'!D24/'Цены годовые'!C24-1</f>
        <v>5.6820042574095231E-2</v>
      </c>
      <c r="D24" s="7">
        <f>'Цены годовые'!E24/'Цены годовые'!D24-1</f>
        <v>-0.11491581448197496</v>
      </c>
      <c r="E24" s="7">
        <f>'Цены годовые'!F24/'Цены годовые'!E24-1</f>
        <v>-0.16023808134445938</v>
      </c>
      <c r="F24" s="7">
        <f>'Цены годовые'!G24/'Цены годовые'!F24-1</f>
        <v>-3.5855743172816368E-2</v>
      </c>
      <c r="G24" s="7">
        <f>'Цены годовые'!H24/'Цены годовые'!G24-1</f>
        <v>-6.0828828828828785E-2</v>
      </c>
      <c r="H24" s="7">
        <f>'Цены годовые'!I24/'Цены годовые'!H24-1</f>
        <v>4.4355767017113079E-2</v>
      </c>
      <c r="I24" s="7">
        <f>'Цены годовые'!J24/'Цены годовые'!I24-1</f>
        <v>0.13564552869424662</v>
      </c>
      <c r="J24" s="7">
        <f>'Цены годовые'!K24/'Цены годовые'!J24-1</f>
        <v>-0.15561307020381765</v>
      </c>
      <c r="K24" s="7">
        <f>'Цены годовые'!L24/'Цены годовые'!K24-1</f>
        <v>0.17624521072796928</v>
      </c>
      <c r="L24" s="7">
        <f>'Цены годовые'!M24/'Цены годовые'!L24-1</f>
        <v>0.67035830618892489</v>
      </c>
    </row>
    <row r="25" spans="1:12" x14ac:dyDescent="0.2">
      <c r="A25" t="s">
        <v>46</v>
      </c>
      <c r="B25" t="s">
        <v>47</v>
      </c>
      <c r="C25" s="7">
        <f>'Цены годовые'!D25/'Цены годовые'!C25-1</f>
        <v>0.25523213856146265</v>
      </c>
      <c r="D25" s="7">
        <f>'Цены годовые'!E25/'Цены годовые'!D25-1</f>
        <v>-0.23965120735914147</v>
      </c>
      <c r="E25" s="7">
        <f>'Цены годовые'!F25/'Цены годовые'!E25-1</f>
        <v>0.17101449275362324</v>
      </c>
      <c r="F25" s="7">
        <f>'Цены годовые'!G25/'Цены годовые'!F25-1</f>
        <v>8.7494619027119969E-2</v>
      </c>
      <c r="G25" s="7">
        <f>'Цены годовые'!H25/'Цены годовые'!G25-1</f>
        <v>-0.45670460168233551</v>
      </c>
      <c r="H25" s="7">
        <f>'Цены годовые'!I25/'Цены годовые'!H25-1</f>
        <v>0.84444444444444455</v>
      </c>
      <c r="I25" s="7">
        <f>'Цены годовые'!J25/'Цены годовые'!I25-1</f>
        <v>0.71094212917242738</v>
      </c>
      <c r="J25" s="7">
        <f>'Цены годовые'!K25/'Цены годовые'!J25-1</f>
        <v>0.29985569985569982</v>
      </c>
      <c r="K25" s="7">
        <f>'Цены годовые'!L25/'Цены годовые'!K25-1</f>
        <v>-0.17273534635879206</v>
      </c>
      <c r="L25" s="7">
        <f>'Цены годовые'!M25/'Цены годовые'!L25-1</f>
        <v>0.36741814278046148</v>
      </c>
    </row>
    <row r="26" spans="1:12" x14ac:dyDescent="0.2">
      <c r="A26" t="s">
        <v>48</v>
      </c>
      <c r="B26" t="s">
        <v>49</v>
      </c>
      <c r="C26" s="7">
        <f>'Цены годовые'!D26/'Цены годовые'!C26-1</f>
        <v>0.18300653594771243</v>
      </c>
      <c r="D26" s="7">
        <f>'Цены годовые'!E26/'Цены годовые'!D26-1</f>
        <v>0.10845303867403322</v>
      </c>
      <c r="E26" s="7">
        <f>'Цены годовые'!F26/'Цены годовые'!E26-1</f>
        <v>-0.14768479290235748</v>
      </c>
      <c r="F26" s="7">
        <f>'Цены годовые'!G26/'Цены годовые'!F26-1</f>
        <v>-0.13596491228070184</v>
      </c>
      <c r="G26" s="7">
        <f>'Цены годовые'!H26/'Цены годовые'!G26-1</f>
        <v>-1.1844331641285955E-2</v>
      </c>
      <c r="H26" s="7">
        <f>'Цены годовые'!I26/'Цены годовые'!H26-1</f>
        <v>-3.082191780821919E-2</v>
      </c>
      <c r="I26" s="7">
        <f>'Цены годовые'!J26/'Цены годовые'!I26-1</f>
        <v>7.067137809187285E-2</v>
      </c>
      <c r="J26" s="7">
        <f>'Цены годовые'!K26/'Цены годовые'!J26-1</f>
        <v>-4.9504950495049549E-2</v>
      </c>
      <c r="K26" s="7">
        <f>'Цены годовые'!L26/'Цены годовые'!K26-1</f>
        <v>0.21944444444444455</v>
      </c>
      <c r="L26" s="7">
        <f>'Цены годовые'!M26/'Цены годовые'!L26-1</f>
        <v>0.30979498861047827</v>
      </c>
    </row>
    <row r="27" spans="1:12" x14ac:dyDescent="0.2">
      <c r="A27" t="s">
        <v>50</v>
      </c>
      <c r="B27" t="s">
        <v>51</v>
      </c>
      <c r="C27" s="7">
        <f>'Цены годовые'!D27/'Цены годовые'!C27-1</f>
        <v>-0.14804063860667638</v>
      </c>
      <c r="D27" s="7">
        <f>'Цены годовые'!E27/'Цены годовые'!D27-1</f>
        <v>-0.22608907276709655</v>
      </c>
      <c r="E27" s="7">
        <f>'Цены годовые'!F27/'Цены годовые'!E27-1</f>
        <v>-0.10377358490566035</v>
      </c>
      <c r="F27" s="7">
        <f>'Цены годовые'!G27/'Цены годовые'!F27-1</f>
        <v>-7.0175438596491446E-3</v>
      </c>
      <c r="G27" s="7">
        <f>'Цены годовые'!H27/'Цены годовые'!G27-1</f>
        <v>-0.59010600706713778</v>
      </c>
      <c r="H27" s="7">
        <f>'Цены годовые'!I27/'Цены годовые'!H27-1</f>
        <v>2.2413793103448278</v>
      </c>
      <c r="I27" s="7">
        <f>'Цены годовые'!J27/'Цены годовые'!I27-1</f>
        <v>0.75132978723404253</v>
      </c>
      <c r="J27" s="7">
        <f>'Цены годовые'!K27/'Цены годовые'!J27-1</f>
        <v>0.19210326499620334</v>
      </c>
      <c r="K27" s="7">
        <f>'Цены годовые'!L27/'Цены годовые'!K27-1</f>
        <v>-0.12356687898089169</v>
      </c>
      <c r="L27" s="7">
        <f>'Цены годовые'!M27/'Цены годовые'!L27-1</f>
        <v>0.3066860465116279</v>
      </c>
    </row>
    <row r="28" spans="1:12" x14ac:dyDescent="0.2">
      <c r="A28" t="s">
        <v>52</v>
      </c>
      <c r="B28" t="s">
        <v>53</v>
      </c>
      <c r="C28" s="7">
        <f>'Цены годовые'!D28/'Цены годовые'!C28-1</f>
        <v>0.3693009118541033</v>
      </c>
      <c r="D28" s="7">
        <f>'Цены годовые'!E28/'Цены годовые'!D28-1</f>
        <v>9.3784683684794645E-2</v>
      </c>
      <c r="E28" s="7">
        <f>'Цены годовые'!F28/'Цены годовые'!E28-1</f>
        <v>8.1177067478437337E-2</v>
      </c>
      <c r="F28" s="7">
        <f>'Цены годовые'!G28/'Цены годовые'!F28-1</f>
        <v>-0.53374002815579535</v>
      </c>
      <c r="G28" s="7">
        <f>'Цены годовые'!H28/'Цены годовые'!G28-1</f>
        <v>1.0128824476650564</v>
      </c>
      <c r="H28" s="7">
        <f>'Цены годовые'!I28/'Цены годовые'!H28-1</f>
        <v>-0.30000000000000004</v>
      </c>
      <c r="I28" s="7">
        <f>'Цены годовые'!J28/'Цены годовые'!I28-1</f>
        <v>-8.5714285714285632E-3</v>
      </c>
      <c r="J28" s="7">
        <f>'Цены годовые'!K28/'Цены годовые'!J28-1</f>
        <v>4.0345821325648457E-2</v>
      </c>
      <c r="K28" s="7">
        <f>'Цены годовые'!L28/'Цены годовые'!K28-1</f>
        <v>0.85318559556786711</v>
      </c>
      <c r="L28" s="7">
        <f>'Цены годовые'!M28/'Цены годовые'!L28-1</f>
        <v>-0.29820627802690591</v>
      </c>
    </row>
    <row r="29" spans="1:12" x14ac:dyDescent="0.2">
      <c r="A29" t="s">
        <v>54</v>
      </c>
      <c r="B29" t="s">
        <v>55</v>
      </c>
      <c r="C29" s="7">
        <f>'Цены годовые'!D29/'Цены годовые'!C29-1</f>
        <v>0.31642232253425484</v>
      </c>
      <c r="D29" s="7">
        <f>'Цены годовые'!E29/'Цены годовые'!D29-1</f>
        <v>-0.62559932026461129</v>
      </c>
      <c r="E29" s="7">
        <f>'Цены годовые'!F29/'Цены годовые'!E29-1</f>
        <v>-0.15618414653914736</v>
      </c>
      <c r="F29" s="7">
        <f>'Цены годовые'!G29/'Цены годовые'!F29-1</f>
        <v>-0.28950148880991255</v>
      </c>
      <c r="G29" s="7">
        <f>'Цены годовые'!H29/'Цены годовые'!G29-1</f>
        <v>0.46289036095714464</v>
      </c>
      <c r="H29" s="7">
        <f>'Цены годовые'!I29/'Цены годовые'!H29-1</f>
        <v>0.74429350337307087</v>
      </c>
      <c r="I29" s="7">
        <f>'Цены годовые'!J29/'Цены годовые'!I29-1</f>
        <v>0.76238410596026496</v>
      </c>
      <c r="J29" s="7">
        <f>'Цены годовые'!K29/'Цены годовые'!J29-1</f>
        <v>0.25837967834059827</v>
      </c>
      <c r="K29" s="7">
        <f>'Цены годовые'!L29/'Цены годовые'!K29-1</f>
        <v>2.8189202102245625E-2</v>
      </c>
      <c r="L29" s="7">
        <f>'Цены годовые'!M29/'Цены годовые'!L29-1</f>
        <v>-2.5325278810408802E-2</v>
      </c>
    </row>
    <row r="30" spans="1:12" x14ac:dyDescent="0.2">
      <c r="A30" t="s">
        <v>56</v>
      </c>
      <c r="B30" t="s">
        <v>57</v>
      </c>
      <c r="C30" s="7">
        <f>'Цены годовые'!D30/'Цены годовые'!C30-1</f>
        <v>-0.1320739741249306</v>
      </c>
      <c r="D30" s="7">
        <f>'Цены годовые'!E30/'Цены годовые'!D30-1</f>
        <v>-2.1582075903063602E-2</v>
      </c>
      <c r="E30" s="7">
        <f>'Цены годовые'!F30/'Цены годовые'!E30-1</f>
        <v>0.26231423497523143</v>
      </c>
      <c r="F30" s="7">
        <f>'Цены годовые'!G30/'Цены годовые'!F30-1</f>
        <v>-6.8749768612787476E-2</v>
      </c>
      <c r="G30" s="7">
        <f>'Цены годовые'!H30/'Цены годовые'!G30-1</f>
        <v>-0.2215949749542816</v>
      </c>
      <c r="H30" s="7">
        <f>'Цены годовые'!I30/'Цены годовые'!H30-1</f>
        <v>0.29341164453523993</v>
      </c>
      <c r="I30" s="7">
        <f>'Цены годовые'!J30/'Цены годовые'!I30-1</f>
        <v>0.59052319842053302</v>
      </c>
      <c r="J30" s="7">
        <f>'Цены годовые'!K30/'Цены годовые'!J30-1</f>
        <v>-0.27631578947368418</v>
      </c>
      <c r="K30" s="7">
        <f>'Цены годовые'!L30/'Цены годовые'!K30-1</f>
        <v>0.483704974271012</v>
      </c>
      <c r="L30" s="7">
        <f>'Цены годовые'!M30/'Цены годовые'!L30-1</f>
        <v>3.976878612716761E-2</v>
      </c>
    </row>
    <row r="31" spans="1:12" x14ac:dyDescent="0.2">
      <c r="A31" t="s">
        <v>58</v>
      </c>
      <c r="B31" t="s">
        <v>59</v>
      </c>
      <c r="C31" s="7">
        <f>'Цены годовые'!D31/'Цены годовые'!C31-1</f>
        <v>0.14211431207279746</v>
      </c>
      <c r="D31" s="7">
        <f>'Цены годовые'!E31/'Цены годовые'!D31-1</f>
        <v>-0.14032897635482444</v>
      </c>
      <c r="E31" s="7">
        <f>'Цены годовые'!F31/'Цены годовые'!E31-1</f>
        <v>8.5803365507815643E-2</v>
      </c>
      <c r="F31" s="7">
        <f>'Цены годовые'!G31/'Цены годовые'!F31-1</f>
        <v>0.75903709239664874</v>
      </c>
      <c r="G31" s="7">
        <f>'Цены годовые'!H31/'Цены годовые'!G31-1</f>
        <v>-0.74508050089445432</v>
      </c>
      <c r="H31" s="7">
        <f>'Цены годовые'!I31/'Цены годовые'!H31-1</f>
        <v>0.54824561403508754</v>
      </c>
      <c r="I31" s="7">
        <f>'Цены годовые'!J31/'Цены годовые'!I31-1</f>
        <v>0.31274787535410775</v>
      </c>
      <c r="J31" s="7">
        <f>'Цены годовые'!K31/'Цены годовые'!J31-1</f>
        <v>-0.47820457488131207</v>
      </c>
      <c r="K31" s="7">
        <f>'Цены годовые'!L31/'Цены годовые'!K31-1</f>
        <v>-0.33837882547559972</v>
      </c>
      <c r="L31" s="7">
        <f>'Цены годовые'!M31/'Цены годовые'!L31-1</f>
        <v>0.9047380922615329</v>
      </c>
    </row>
    <row r="32" spans="1:12" x14ac:dyDescent="0.2">
      <c r="A32" t="s">
        <v>60</v>
      </c>
      <c r="B32" t="s">
        <v>61</v>
      </c>
      <c r="C32" s="7">
        <f>'Цены годовые'!D32/'Цены годовые'!C32-1</f>
        <v>3.1502936041898133E-2</v>
      </c>
      <c r="D32" s="7">
        <f>'Цены годовые'!E32/'Цены годовые'!D32-1</f>
        <v>-0.61920147703669515</v>
      </c>
      <c r="E32" s="7">
        <f>'Цены годовые'!F32/'Цены годовые'!E32-1</f>
        <v>-0.33888888888888891</v>
      </c>
      <c r="F32" s="7">
        <f>'Цены годовые'!G32/'Цены годовые'!F32-1</f>
        <v>-0.64400305576776162</v>
      </c>
      <c r="G32" s="7">
        <f>'Цены годовые'!H32/'Цены годовые'!G32-1</f>
        <v>-0.24892703862660948</v>
      </c>
      <c r="H32" s="7">
        <f>'Цены годовые'!I32/'Цены годовые'!H32-1</f>
        <v>0.30285714285714294</v>
      </c>
      <c r="I32" s="7">
        <f>'Цены годовые'!J32/'Цены годовые'!I32-1</f>
        <v>1.4144736842105261</v>
      </c>
      <c r="J32" s="7">
        <f>'Цены годовые'!K32/'Цены годовые'!J32-1</f>
        <v>-0.12806539509536785</v>
      </c>
      <c r="K32" s="7">
        <f>'Цены годовые'!L32/'Цены годовые'!K32-1</f>
        <v>0.1020833333333333</v>
      </c>
      <c r="L32" s="7">
        <f>'Цены годовые'!M32/'Цены годовые'!L32-1</f>
        <v>0.3308128544423441</v>
      </c>
    </row>
    <row r="33" spans="1:12" x14ac:dyDescent="0.2">
      <c r="A33" t="s">
        <v>62</v>
      </c>
      <c r="B33" t="s">
        <v>63</v>
      </c>
      <c r="C33" s="7">
        <f>'Цены годовые'!D33/'Цены годовые'!C33-1</f>
        <v>2.2095238095238097</v>
      </c>
      <c r="D33" s="7">
        <f>'Цены годовые'!E33/'Цены годовые'!D33-1</f>
        <v>5.9347181008901906E-3</v>
      </c>
      <c r="E33" s="7">
        <f>'Цены годовые'!F33/'Цены годовые'!E33-1</f>
        <v>0.12094395280235992</v>
      </c>
      <c r="F33" s="7">
        <f>'Цены годовые'!G33/'Цены годовые'!F33-1</f>
        <v>-0.19818421052631574</v>
      </c>
      <c r="G33" s="7">
        <f>'Цены годовые'!H33/'Цены годовые'!G33-1</f>
        <v>0.37516820374807169</v>
      </c>
      <c r="H33" s="7">
        <f>'Цены годовые'!I33/'Цены годовые'!H33-1</f>
        <v>-0.116945107398568</v>
      </c>
      <c r="I33" s="7">
        <f>'Цены годовые'!J33/'Цены годовые'!I33-1</f>
        <v>-0.22432432432432436</v>
      </c>
      <c r="J33" s="7">
        <f>'Цены годовые'!K33/'Цены годовые'!J33-1</f>
        <v>0.19163763066202111</v>
      </c>
      <c r="K33" s="7">
        <f>'Цены годовые'!L33/'Цены годовые'!K33-1</f>
        <v>0.16374269005847952</v>
      </c>
      <c r="L33" s="7">
        <f>'Цены годовые'!M33/'Цены годовые'!L33-1</f>
        <v>-0.13316582914572872</v>
      </c>
    </row>
    <row r="34" spans="1:12" x14ac:dyDescent="0.2">
      <c r="A34" t="s">
        <v>64</v>
      </c>
      <c r="B34" t="s">
        <v>65</v>
      </c>
      <c r="C34" s="7">
        <f>'Цены годовые'!D34/'Цены годовые'!C34-1</f>
        <v>0.28973843058350113</v>
      </c>
      <c r="D34" s="7">
        <f>'Цены годовые'!E34/'Цены годовые'!D34-1</f>
        <v>-0.37597503900156004</v>
      </c>
      <c r="E34" s="7">
        <f>'Цены годовые'!F34/'Цены годовые'!E34-1</f>
        <v>-0.31075000000000008</v>
      </c>
      <c r="F34" s="7">
        <f>'Цены годовые'!G34/'Цены годовые'!F34-1</f>
        <v>-0.43344214726151609</v>
      </c>
      <c r="G34" s="7">
        <f>'Цены годовые'!H34/'Цены годовые'!G34-1</f>
        <v>-3.0089628681178038E-2</v>
      </c>
      <c r="H34" s="7">
        <f>'Цены годовые'!I34/'Цены годовые'!H34-1</f>
        <v>0.45214521452145218</v>
      </c>
      <c r="I34" s="7">
        <f>'Цены годовые'!J34/'Цены годовые'!I34-1</f>
        <v>0.29999999999999982</v>
      </c>
      <c r="J34" s="7">
        <f>'Цены годовые'!K34/'Цены годовые'!J34-1</f>
        <v>-8.391608391608385E-2</v>
      </c>
      <c r="K34" s="7">
        <f>'Цены годовые'!L34/'Цены годовые'!K34-1</f>
        <v>-0.1412213740458016</v>
      </c>
      <c r="L34" s="7">
        <f>'Цены годовые'!M34/'Цены годовые'!L34-1</f>
        <v>0.24222222222222234</v>
      </c>
    </row>
    <row r="35" spans="1:12" x14ac:dyDescent="0.2">
      <c r="A35" t="s">
        <v>66</v>
      </c>
      <c r="B35" t="s">
        <v>67</v>
      </c>
      <c r="C35" s="7">
        <f>'Цены годовые'!D35/'Цены годовые'!C35-1</f>
        <v>-0.51891765803592249</v>
      </c>
      <c r="D35" s="7">
        <f>'Цены годовые'!E35/'Цены годовые'!D35-1</f>
        <v>-0.62693948797517463</v>
      </c>
      <c r="E35" s="7">
        <f>'Цены годовые'!F35/'Цены годовые'!E35-1</f>
        <v>-0.16740317130231341</v>
      </c>
      <c r="F35" s="7">
        <f>'Цены годовые'!G35/'Цены годовые'!F35-1</f>
        <v>-0.39182016859194502</v>
      </c>
      <c r="G35" s="7">
        <f>'Цены годовые'!H35/'Цены годовые'!G35-1</f>
        <v>-0.34445585215605756</v>
      </c>
      <c r="H35" s="7">
        <f>'Цены годовые'!I35/'Цены годовые'!H35-1</f>
        <v>0.24588880187940498</v>
      </c>
      <c r="I35" s="7">
        <f>'Цены годовые'!J35/'Цены годовые'!I35-1</f>
        <v>-0.35197988686360782</v>
      </c>
      <c r="J35" s="7">
        <f>'Цены годовые'!K35/'Цены годовые'!J35-1</f>
        <v>-0.15712900096993221</v>
      </c>
      <c r="K35" s="7">
        <f>'Цены годовые'!L35/'Цены годовые'!K35-1</f>
        <v>-0.40851553509781358</v>
      </c>
      <c r="L35" s="7">
        <f>'Цены годовые'!M35/'Цены годовые'!L35-1</f>
        <v>1.3910505836575875</v>
      </c>
    </row>
    <row r="36" spans="1:12" x14ac:dyDescent="0.2">
      <c r="A36" t="s">
        <v>68</v>
      </c>
      <c r="B36" t="s">
        <v>69</v>
      </c>
      <c r="C36" s="7">
        <f>'Цены годовые'!D36/'Цены годовые'!C36-1</f>
        <v>0.57438241375557708</v>
      </c>
      <c r="D36" s="7">
        <f>'Цены годовые'!E36/'Цены годовые'!D36-1</f>
        <v>-0.56542475979816131</v>
      </c>
      <c r="E36" s="7">
        <f>'Цены годовые'!F36/'Цены годовые'!E36-1</f>
        <v>-2.7358040400827122E-2</v>
      </c>
      <c r="F36" s="7">
        <f>'Цены годовые'!G36/'Цены годовые'!F36-1</f>
        <v>-9.7628781684382604E-2</v>
      </c>
      <c r="G36" s="7">
        <f>'Цены годовые'!H36/'Цены годовые'!G36-1</f>
        <v>0.21040231968104406</v>
      </c>
      <c r="H36" s="7">
        <f>'Цены годовые'!I36/'Цены годовые'!H36-1</f>
        <v>-6.2733942206917304E-2</v>
      </c>
      <c r="I36" s="7">
        <f>'Цены годовые'!J36/'Цены годовые'!I36-1</f>
        <v>0.8367412140575079</v>
      </c>
      <c r="J36" s="7">
        <f>'Цены годовые'!K36/'Цены годовые'!J36-1</f>
        <v>0.28039659071142808</v>
      </c>
      <c r="K36" s="7">
        <f>'Цены годовые'!L36/'Цены годовые'!K36-1</f>
        <v>6.9284064665126932E-2</v>
      </c>
      <c r="L36" s="7">
        <f>'Цены годовые'!M36/'Цены годовые'!L36-1</f>
        <v>-8.7028331851098928E-2</v>
      </c>
    </row>
    <row r="37" spans="1:12" x14ac:dyDescent="0.2">
      <c r="A37" t="s">
        <v>70</v>
      </c>
      <c r="B37" t="s">
        <v>71</v>
      </c>
      <c r="C37" s="7">
        <f>'Цены годовые'!D37/'Цены годовые'!C37-1</f>
        <v>12.352941176470587</v>
      </c>
      <c r="D37" s="7">
        <f>'Цены годовые'!E37/'Цены годовые'!D37-1</f>
        <v>-0.58396475770925116</v>
      </c>
      <c r="E37" s="7">
        <f>'Цены годовые'!F37/'Цены годовые'!E37-1</f>
        <v>-0.50434138077085988</v>
      </c>
      <c r="F37" s="7">
        <f>'Цены годовые'!G37/'Цены годовые'!F37-1</f>
        <v>-0.57679982909634686</v>
      </c>
      <c r="G37" s="7">
        <f>'Цены годовые'!H37/'Цены годовые'!G37-1</f>
        <v>2.4326097930338215</v>
      </c>
      <c r="H37" s="7">
        <f>'Цены годовые'!I37/'Цены годовые'!H37-1</f>
        <v>5.1470588235294112</v>
      </c>
      <c r="I37" s="7">
        <f>'Цены годовые'!J37/'Цены годовые'!I37-1</f>
        <v>2.7081339712918662</v>
      </c>
      <c r="J37" s="7">
        <f>'Цены годовые'!K37/'Цены годовые'!J37-1</f>
        <v>-0.92258064516129035</v>
      </c>
      <c r="K37" s="7">
        <f>'Цены годовые'!L37/'Цены годовые'!K37-1</f>
        <v>-5.0416666666666665E-2</v>
      </c>
      <c r="L37" s="7">
        <f>'Цены годовые'!M37/'Цены годовые'!L37-1</f>
        <v>-8.731899956121103E-2</v>
      </c>
    </row>
    <row r="38" spans="1:12" x14ac:dyDescent="0.2">
      <c r="A38" t="s">
        <v>72</v>
      </c>
      <c r="B38" t="s">
        <v>73</v>
      </c>
      <c r="C38" s="7">
        <f>'Цены годовые'!D38/'Цены годовые'!C38-1</f>
        <v>0.68016194331983804</v>
      </c>
      <c r="D38" s="7">
        <f>'Цены годовые'!E38/'Цены годовые'!D38-1</f>
        <v>-0.24096385542168675</v>
      </c>
      <c r="E38" s="7">
        <f>'Цены годовые'!F38/'Цены годовые'!E38-1</f>
        <v>-0.16666666666666663</v>
      </c>
      <c r="F38" s="7">
        <f>'Цены годовые'!G38/'Цены годовые'!F38-1</f>
        <v>-0.44190476190476191</v>
      </c>
      <c r="G38" s="7">
        <f>'Цены годовые'!H38/'Цены годовые'!G38-1</f>
        <v>1.0238907849829282E-2</v>
      </c>
      <c r="H38" s="7">
        <f>'Цены годовые'!I38/'Цены годовые'!H38-1</f>
        <v>0.47635135135135132</v>
      </c>
      <c r="I38" s="7">
        <f>'Цены годовые'!J38/'Цены годовые'!I38-1</f>
        <v>0.42791762013729984</v>
      </c>
      <c r="J38" s="7">
        <f>'Цены годовые'!K38/'Цены годовые'!J38-1</f>
        <v>-0.24519230769230771</v>
      </c>
      <c r="K38" s="7">
        <f>'Цены годовые'!L38/'Цены годовые'!K38-1</f>
        <v>6.1571125265392768E-2</v>
      </c>
      <c r="L38" s="7">
        <f>'Цены годовые'!M38/'Цены годовые'!L38-1</f>
        <v>-4.0000000000000036E-2</v>
      </c>
    </row>
    <row r="39" spans="1:12" x14ac:dyDescent="0.2">
      <c r="A39" t="s">
        <v>74</v>
      </c>
      <c r="B39" t="s">
        <v>75</v>
      </c>
      <c r="C39" s="7">
        <f>'Цены годовые'!D39/'Цены годовые'!C39-1</f>
        <v>0.96921117686718095</v>
      </c>
      <c r="D39" s="7">
        <f>'Цены годовые'!E39/'Цены годовые'!D39-1</f>
        <v>-0.42937573705633958</v>
      </c>
      <c r="E39" s="7">
        <f>'Цены годовые'!F39/'Цены годовые'!E39-1</f>
        <v>9.5733333333333226E-2</v>
      </c>
      <c r="F39" s="7">
        <f>'Цены годовые'!G39/'Цены годовые'!F39-1</f>
        <v>-0.53851302019956193</v>
      </c>
      <c r="G39" s="7">
        <f>'Цены годовые'!H39/'Цены годовые'!G39-1</f>
        <v>-0.21687541199736327</v>
      </c>
      <c r="H39" s="7">
        <f>'Цены годовые'!I39/'Цены годовые'!H39-1</f>
        <v>0.4040404040404042</v>
      </c>
      <c r="I39" s="7">
        <f>'Цены годовые'!J39/'Цены годовые'!I39-1</f>
        <v>0.8081534772182255</v>
      </c>
      <c r="J39" s="7">
        <f>'Цены годовые'!K39/'Цены годовые'!J39-1</f>
        <v>0.13063660477453576</v>
      </c>
      <c r="K39" s="7">
        <f>'Цены годовые'!L39/'Цены годовые'!K39-1</f>
        <v>-0.14017595307917896</v>
      </c>
      <c r="L39" s="7">
        <f>'Цены годовые'!M39/'Цены годовые'!L39-1</f>
        <v>-5.3206002728512947E-2</v>
      </c>
    </row>
    <row r="40" spans="1:12" x14ac:dyDescent="0.2">
      <c r="A40" t="s">
        <v>76</v>
      </c>
      <c r="B40" t="s">
        <v>77</v>
      </c>
      <c r="C40" s="7">
        <f>'Цены годовые'!D40/'Цены годовые'!C40-1</f>
        <v>-0.21614519677340494</v>
      </c>
      <c r="D40" s="7">
        <f>'Цены годовые'!E40/'Цены годовые'!D40-1</f>
        <v>0.15521945895376943</v>
      </c>
      <c r="E40" s="7">
        <f>'Цены годовые'!F40/'Цены годовые'!E40-1</f>
        <v>-3.8196787690646494E-2</v>
      </c>
      <c r="F40" s="7">
        <f>'Цены годовые'!G40/'Цены годовые'!F40-1</f>
        <v>2.9820376087566602E-2</v>
      </c>
      <c r="G40" s="7">
        <f>'Цены годовые'!H40/'Цены годовые'!G40-1</f>
        <v>-2.5686448184233934E-2</v>
      </c>
      <c r="H40" s="7">
        <f>'Цены годовые'!I40/'Цены годовые'!H40-1</f>
        <v>7.6573426573426584E-2</v>
      </c>
      <c r="I40" s="7">
        <f>'Цены годовые'!J40/'Цены годовые'!I40-1</f>
        <v>0.39006170834686604</v>
      </c>
      <c r="J40" s="7">
        <f>'Цены годовые'!K40/'Цены годовые'!J40-1</f>
        <v>0.14065420560747666</v>
      </c>
      <c r="K40" s="7">
        <f>'Цены годовые'!L40/'Цены годовые'!K40-1</f>
        <v>0.42031954117165093</v>
      </c>
      <c r="L40" s="7">
        <f>'Цены годовые'!M40/'Цены годовые'!L40-1</f>
        <v>0.21185462936256116</v>
      </c>
    </row>
    <row r="41" spans="1:12" x14ac:dyDescent="0.2">
      <c r="A41" t="s">
        <v>78</v>
      </c>
      <c r="B41" t="s">
        <v>79</v>
      </c>
      <c r="C41" s="7">
        <f>'Цены годовые'!D41/'Цены годовые'!C41-1</f>
        <v>0.98776758409785925</v>
      </c>
      <c r="D41" s="7">
        <f>'Цены годовые'!E41/'Цены годовые'!D41-1</f>
        <v>-0.45538461538461539</v>
      </c>
      <c r="E41" s="7">
        <f>'Цены годовые'!F41/'Цены годовые'!E41-1</f>
        <v>0.46327683615819226</v>
      </c>
      <c r="F41" s="7">
        <f>'Цены годовые'!G41/'Цены годовые'!F41-1</f>
        <v>-0.32432432432432434</v>
      </c>
      <c r="G41" s="7">
        <f>'Цены годовые'!H41/'Цены годовые'!G41-1</f>
        <v>-1.9999999999999907E-2</v>
      </c>
      <c r="H41" s="7">
        <f>'Цены годовые'!I41/'Цены годовые'!H41-1</f>
        <v>-0.26530612244897966</v>
      </c>
      <c r="I41" s="7">
        <f>'Цены годовые'!J41/'Цены годовые'!I41-1</f>
        <v>0.88888888888888884</v>
      </c>
      <c r="J41" s="7">
        <f>'Цены годовые'!K41/'Цены годовые'!J41-1</f>
        <v>-0.22058823529411764</v>
      </c>
      <c r="K41" s="7">
        <f>'Цены годовые'!L41/'Цены годовые'!K41-1</f>
        <v>-0.16981132075471694</v>
      </c>
      <c r="L41" s="7">
        <f>'Цены годовые'!M41/'Цены годовые'!L41-1</f>
        <v>0.39610389610389607</v>
      </c>
    </row>
    <row r="42" spans="1:12" x14ac:dyDescent="0.2">
      <c r="A42" t="s">
        <v>80</v>
      </c>
      <c r="B42" t="s">
        <v>81</v>
      </c>
      <c r="C42" s="7">
        <f>'Цены годовые'!D42/'Цены годовые'!C42-1</f>
        <v>0.56609195402298873</v>
      </c>
      <c r="D42" s="7">
        <f>'Цены годовые'!E42/'Цены годовые'!D42-1</f>
        <v>8.9908256880733894E-2</v>
      </c>
      <c r="E42" s="7">
        <f>'Цены годовые'!F42/'Цены годовые'!E42-1</f>
        <v>0.38327721661054981</v>
      </c>
      <c r="F42" s="7">
        <f>'Цены годовые'!G42/'Цены годовые'!F42-1</f>
        <v>-2.6369168356997874E-2</v>
      </c>
      <c r="G42" s="7">
        <f>'Цены годовые'!H42/'Цены годовые'!G42-1</f>
        <v>-0.64375000000000004</v>
      </c>
      <c r="H42" s="7">
        <f>'Цены годовые'!I42/'Цены годовые'!H42-1</f>
        <v>0.30409356725146197</v>
      </c>
      <c r="I42" s="7">
        <f>'Цены годовые'!J42/'Цены годовые'!I42-1</f>
        <v>-8.5201793721973229E-2</v>
      </c>
      <c r="J42" s="7">
        <f>'Цены годовые'!K42/'Цены годовые'!J42-1</f>
        <v>-0.11470588235294121</v>
      </c>
      <c r="K42" s="7">
        <f>'Цены годовые'!L42/'Цены годовые'!K42-1</f>
        <v>-0.15393133997785158</v>
      </c>
      <c r="L42" s="7">
        <f>'Цены годовые'!M42/'Цены годовые'!L42-1</f>
        <v>-7.5916230366492199E-2</v>
      </c>
    </row>
    <row r="43" spans="1:12" x14ac:dyDescent="0.2">
      <c r="A43" t="s">
        <v>82</v>
      </c>
      <c r="B43" t="s">
        <v>83</v>
      </c>
      <c r="C43" s="7">
        <f>'Цены годовые'!D43/'Цены годовые'!C43-1</f>
        <v>5.4785300848027907E-2</v>
      </c>
      <c r="D43" s="7">
        <f>'Цены годовые'!E43/'Цены годовые'!D43-1</f>
        <v>-2.7820316488003982E-2</v>
      </c>
      <c r="E43" s="7">
        <f>'Цены годовые'!F43/'Цены годовые'!E43-1</f>
        <v>-0.21140719348910475</v>
      </c>
      <c r="F43" s="7">
        <f>'Цены годовые'!G43/'Цены годовые'!F43-1</f>
        <v>-7.9483978360382901E-2</v>
      </c>
      <c r="G43" s="7">
        <f>'Цены годовые'!H43/'Цены годовые'!G43-1</f>
        <v>-0.21329113924050624</v>
      </c>
      <c r="H43" s="7">
        <f>'Цены годовые'!I43/'Цены годовые'!H43-1</f>
        <v>4.0684978738076083E-2</v>
      </c>
      <c r="I43" s="7">
        <f>'Цены годовые'!J43/'Цены годовые'!I43-1</f>
        <v>-7.2335726118166743E-2</v>
      </c>
      <c r="J43" s="7">
        <f>'Цены годовые'!K43/'Цены годовые'!J43-1</f>
        <v>-0.23928571428571432</v>
      </c>
      <c r="K43" s="7">
        <f>'Цены годовые'!L43/'Цены годовые'!K43-1</f>
        <v>0.14350547730829422</v>
      </c>
      <c r="L43" s="7">
        <f>'Цены годовые'!M43/'Цены годовые'!L43-1</f>
        <v>7.2396332284111242E-2</v>
      </c>
    </row>
    <row r="44" spans="1:12" x14ac:dyDescent="0.2">
      <c r="A44" t="s">
        <v>84</v>
      </c>
      <c r="B44" t="s">
        <v>85</v>
      </c>
      <c r="C44" s="7">
        <f>'Цены годовые'!D44/'Цены годовые'!C44-1</f>
        <v>0.97395649617871838</v>
      </c>
      <c r="D44" s="7">
        <f>'Цены годовые'!E44/'Цены годовые'!D44-1</f>
        <v>0.17324358936176565</v>
      </c>
      <c r="E44" s="7">
        <f>'Цены годовые'!F44/'Цены годовые'!E44-1</f>
        <v>-0.12179519723815813</v>
      </c>
      <c r="F44" s="7">
        <f>'Цены годовые'!G44/'Цены годовые'!F44-1</f>
        <v>0.15533587697999773</v>
      </c>
      <c r="G44" s="7">
        <f>'Цены годовые'!H44/'Цены годовые'!G44-1</f>
        <v>8.7315486614961246E-2</v>
      </c>
      <c r="H44" s="7">
        <f>'Цены годовые'!I44/'Цены годовые'!H44-1</f>
        <v>0.35987114588127</v>
      </c>
      <c r="I44" s="7">
        <f>'Цены годовые'!J44/'Цены годовые'!I44-1</f>
        <v>0.33993231810490698</v>
      </c>
      <c r="J44" s="7">
        <f>'Цены годовые'!K44/'Цены годовые'!J44-1</f>
        <v>-0.1442101275413562</v>
      </c>
      <c r="K44" s="7">
        <f>'Цены годовые'!L44/'Цены годовые'!K44-1</f>
        <v>0.67035561457872195</v>
      </c>
      <c r="L44" s="7">
        <f>'Цены годовые'!M44/'Цены годовые'!L44-1</f>
        <v>0.11484098939929321</v>
      </c>
    </row>
    <row r="45" spans="1:12" x14ac:dyDescent="0.2">
      <c r="A45" t="s">
        <v>86</v>
      </c>
      <c r="B45" t="s">
        <v>87</v>
      </c>
      <c r="C45" s="7">
        <f>'Цены годовые'!D45/'Цены годовые'!C45-1</f>
        <v>0.55607476635514019</v>
      </c>
      <c r="D45" s="7">
        <f>'Цены годовые'!E45/'Цены годовые'!D45-1</f>
        <v>-0.51081081081081081</v>
      </c>
      <c r="E45" s="7">
        <f>'Цены годовые'!F45/'Цены годовые'!E45-1</f>
        <v>0.16022099447513805</v>
      </c>
      <c r="F45" s="7">
        <f>'Цены годовые'!G45/'Цены годовые'!F45-1</f>
        <v>-0.5883597883597883</v>
      </c>
      <c r="G45" s="7">
        <f>'Цены годовые'!H45/'Цены годовые'!G45-1</f>
        <v>-0.27763496143958866</v>
      </c>
      <c r="H45" s="7">
        <f>'Цены годовые'!I45/'Цены годовые'!H45-1</f>
        <v>-3.5587188612099641E-2</v>
      </c>
      <c r="I45" s="7">
        <f>'Цены годовые'!J45/'Цены годовые'!I45-1</f>
        <v>0.15387453874538748</v>
      </c>
      <c r="J45" s="7">
        <f>'Цены годовые'!K45/'Цены годовые'!J45-1</f>
        <v>0.91717300927406487</v>
      </c>
      <c r="K45" s="7">
        <f>'Цены годовые'!L45/'Цены годовые'!K45-1</f>
        <v>-0.21517931609674734</v>
      </c>
      <c r="L45" s="7">
        <f>'Цены годовые'!M45/'Цены годовые'!L45-1</f>
        <v>0.87247608926673759</v>
      </c>
    </row>
    <row r="46" spans="1:12" x14ac:dyDescent="0.2">
      <c r="A46" t="s">
        <v>88</v>
      </c>
      <c r="B46" t="s">
        <v>89</v>
      </c>
      <c r="C46" s="7">
        <f>'Цены годовые'!D46/'Цены годовые'!C46-1</f>
        <v>4.7175889469539767E-2</v>
      </c>
      <c r="D46" s="7">
        <f>'Цены годовые'!E46/'Цены годовые'!D46-1</f>
        <v>8.7571780147662093E-2</v>
      </c>
      <c r="E46" s="7">
        <f>'Цены годовые'!F46/'Цены годовые'!E46-1</f>
        <v>0.37004211452636881</v>
      </c>
      <c r="F46" s="7">
        <f>'Цены годовые'!G46/'Цены годовые'!F46-1</f>
        <v>-4.734813727289422E-2</v>
      </c>
      <c r="G46" s="7">
        <f>'Цены годовые'!H46/'Цены годовые'!G46-1</f>
        <v>0.10046233866307075</v>
      </c>
      <c r="H46" s="7">
        <f>'Цены годовые'!I46/'Цены годовые'!H46-1</f>
        <v>0.38993435448577696</v>
      </c>
      <c r="I46" s="7">
        <f>'Цены годовые'!J46/'Цены годовые'!I46-1</f>
        <v>0.34445843828715361</v>
      </c>
      <c r="J46" s="7">
        <f>'Цены годовые'!K46/'Цены годовые'!J46-1</f>
        <v>0.12131147540983611</v>
      </c>
      <c r="K46" s="7">
        <f>'Цены годовые'!L46/'Цены годовые'!K46-1</f>
        <v>0.54114452798663315</v>
      </c>
      <c r="L46" s="7">
        <f>'Цены годовые'!M46/'Цены годовые'!L46-1</f>
        <v>2.954329854993909E-2</v>
      </c>
    </row>
    <row r="47" spans="1:12" x14ac:dyDescent="0.2">
      <c r="A47" t="s">
        <v>90</v>
      </c>
      <c r="B47" t="s">
        <v>91</v>
      </c>
      <c r="C47" s="7">
        <f>'Цены годовые'!D47/'Цены годовые'!C47-1</f>
        <v>0.17237334776920643</v>
      </c>
      <c r="D47" s="7">
        <f>'Цены годовые'!E47/'Цены годовые'!D47-1</f>
        <v>-0.29398183777127906</v>
      </c>
      <c r="E47" s="7">
        <f>'Цены годовые'!F47/'Цены годовые'!E47-1</f>
        <v>0.34069108349683908</v>
      </c>
      <c r="F47" s="7">
        <f>'Цены годовые'!G47/'Цены годовые'!F47-1</f>
        <v>0.33403796902313099</v>
      </c>
      <c r="G47" s="7">
        <f>'Цены годовые'!H47/'Цены годовые'!G47-1</f>
        <v>-0.48485494880546076</v>
      </c>
      <c r="H47" s="7">
        <f>'Цены годовые'!I47/'Цены годовые'!H47-1</f>
        <v>0.2422360248447204</v>
      </c>
      <c r="I47" s="7">
        <f>'Цены годовые'!J47/'Цены годовые'!I47-1</f>
        <v>0.23333333333333339</v>
      </c>
      <c r="J47" s="7">
        <f>'Цены годовые'!K47/'Цены годовые'!J47-1</f>
        <v>6.5637065637065728E-2</v>
      </c>
      <c r="K47" s="7">
        <f>'Цены годовые'!L47/'Цены годовые'!K47-1</f>
        <v>-0.1376811594202898</v>
      </c>
      <c r="L47" s="7">
        <f>'Цены годовые'!M47/'Цены годовые'!L47-1</f>
        <v>0.34432773109243686</v>
      </c>
    </row>
    <row r="48" spans="1:12" x14ac:dyDescent="0.2">
      <c r="A48" t="s">
        <v>92</v>
      </c>
      <c r="B48" t="s">
        <v>93</v>
      </c>
      <c r="C48" s="7">
        <f>'Цены годовые'!D48/'Цены годовые'!C48-1</f>
        <v>0.60839160839160833</v>
      </c>
      <c r="D48" s="7">
        <f>'Цены годовые'!E48/'Цены годовые'!D48-1</f>
        <v>-2.1739130434782594E-2</v>
      </c>
      <c r="E48" s="7">
        <f>'Цены годовые'!F48/'Цены годовые'!E48-1</f>
        <v>0.30666666666666664</v>
      </c>
      <c r="F48" s="7">
        <f>'Цены годовые'!G48/'Цены годовые'!F48-1</f>
        <v>-9.5238095238095122E-2</v>
      </c>
      <c r="G48" s="7">
        <f>'Цены годовые'!H48/'Цены годовые'!G48-1</f>
        <v>-0.21428571428571441</v>
      </c>
      <c r="H48" s="7">
        <f>'Цены годовые'!I48/'Цены годовые'!H48-1</f>
        <v>1.133971291866029</v>
      </c>
      <c r="I48" s="7">
        <f>'Цены годовые'!J48/'Цены годовые'!I48-1</f>
        <v>0.7062780269058293</v>
      </c>
      <c r="J48" s="7">
        <f>'Цены годовые'!K48/'Цены годовые'!J48-1</f>
        <v>-0.31931668856767415</v>
      </c>
      <c r="K48" s="7">
        <f>'Цены годовые'!L48/'Цены годовые'!K48-1</f>
        <v>0.25482625482625498</v>
      </c>
      <c r="L48" s="7">
        <f>'Цены годовые'!M48/'Цены годовые'!L48-1</f>
        <v>0.49</v>
      </c>
    </row>
    <row r="49" spans="1:12" x14ac:dyDescent="0.2">
      <c r="A49" t="s">
        <v>94</v>
      </c>
      <c r="B49" t="s">
        <v>95</v>
      </c>
      <c r="C49" s="7">
        <f>'Цены годовые'!D49/'Цены годовые'!C49-1</f>
        <v>3.9930076363970946E-2</v>
      </c>
      <c r="D49" s="7">
        <f>'Цены годовые'!E49/'Цены годовые'!D49-1</f>
        <v>-0.12226842431212959</v>
      </c>
      <c r="E49" s="7">
        <f>'Цены годовые'!F49/'Цены годовые'!E49-1</f>
        <v>0.11087591976615263</v>
      </c>
      <c r="F49" s="7">
        <f>'Цены годовые'!G49/'Цены годовые'!F49-1</f>
        <v>-0.58570002722076042</v>
      </c>
      <c r="G49" s="7">
        <f>'Цены годовые'!H49/'Цены годовые'!G49-1</f>
        <v>-4.9496276828734032E-2</v>
      </c>
      <c r="H49" s="7">
        <f>'Цены годовые'!I49/'Цены годовые'!H49-1</f>
        <v>5.5299539170506895E-2</v>
      </c>
      <c r="I49" s="7">
        <f>'Цены годовые'!J49/'Цены годовые'!I49-1</f>
        <v>0.32969432314410496</v>
      </c>
      <c r="J49" s="7">
        <f>'Цены годовые'!K49/'Цены годовые'!J49-1</f>
        <v>-0.10344827586206895</v>
      </c>
      <c r="K49" s="7">
        <f>'Цены годовые'!L49/'Цены годовые'!K49-1</f>
        <v>8.4249084249084172E-2</v>
      </c>
      <c r="L49" s="7">
        <f>'Цены годовые'!M49/'Цены годовые'!L49-1</f>
        <v>0.31081081081081074</v>
      </c>
    </row>
    <row r="50" spans="1:12" x14ac:dyDescent="0.2">
      <c r="A50" t="s">
        <v>96</v>
      </c>
      <c r="B50" t="s">
        <v>97</v>
      </c>
      <c r="C50" s="7">
        <f>'Цены годовые'!D50/'Цены годовые'!C50-1</f>
        <v>0.86507936507936489</v>
      </c>
      <c r="D50" s="7">
        <f>'Цены годовые'!E50/'Цены годовые'!D50-1</f>
        <v>-4.9999999999999933E-2</v>
      </c>
      <c r="E50" s="7">
        <f>'Цены годовые'!F50/'Цены годовые'!E50-1</f>
        <v>-7.7267637178051629E-2</v>
      </c>
      <c r="F50" s="7">
        <f>'Цены годовые'!G50/'Цены годовые'!F50-1</f>
        <v>-0.71509708737864075</v>
      </c>
      <c r="G50" s="7">
        <f>'Цены годовые'!H50/'Цены годовые'!G50-1</f>
        <v>-0.17362412676776273</v>
      </c>
      <c r="H50" s="7">
        <f>'Цены годовые'!I50/'Цены годовые'!H50-1</f>
        <v>1.2886597938144329</v>
      </c>
      <c r="I50" s="7">
        <f>'Цены годовые'!J50/'Цены годовые'!I50-1</f>
        <v>0.19369369369369371</v>
      </c>
      <c r="J50" s="7">
        <f>'Цены годовые'!K50/'Цены годовые'!J50-1</f>
        <v>6.0377358490566024E-2</v>
      </c>
      <c r="K50" s="7">
        <f>'Цены годовые'!L50/'Цены годовые'!K50-1</f>
        <v>0.6512455516014235</v>
      </c>
      <c r="L50" s="7">
        <f>'Цены годовые'!M50/'Цены годовые'!L50-1</f>
        <v>0.18318965517241392</v>
      </c>
    </row>
    <row r="51" spans="1:12" x14ac:dyDescent="0.2">
      <c r="A51" t="s">
        <v>98</v>
      </c>
      <c r="B51" t="s">
        <v>99</v>
      </c>
      <c r="C51" s="7">
        <f>'Цены годовые'!D51/'Цены годовые'!C51-1</f>
        <v>1.3469387755102042</v>
      </c>
      <c r="D51" s="7">
        <f>'Цены годовые'!E51/'Цены годовые'!D51-1</f>
        <v>0.39891304347826062</v>
      </c>
      <c r="E51" s="7">
        <f>'Цены годовые'!F51/'Цены годовые'!E51-1</f>
        <v>-0.61149961149961141</v>
      </c>
      <c r="F51" s="7">
        <f>'Цены годовые'!G51/'Цены годовые'!F51-1</f>
        <v>-0.54947999999999997</v>
      </c>
      <c r="G51" s="7">
        <f>'Цены годовые'!H51/'Цены годовые'!G51-1</f>
        <v>-0.15653023173222047</v>
      </c>
      <c r="H51" s="7">
        <f>'Цены годовые'!I51/'Цены годовые'!H51-1</f>
        <v>0.65926315789473677</v>
      </c>
      <c r="I51" s="7">
        <f>'Цены годовые'!J51/'Цены годовые'!I51-1</f>
        <v>2.5272473513925018</v>
      </c>
      <c r="J51" s="7">
        <f>'Цены годовые'!K51/'Цены годовые'!J51-1</f>
        <v>-9.8920863309352569E-2</v>
      </c>
      <c r="K51" s="7">
        <f>'Цены годовые'!L51/'Цены годовые'!K51-1</f>
        <v>-0.22155688622754488</v>
      </c>
      <c r="L51" s="7">
        <f>'Цены годовые'!M51/'Цены годовые'!L51-1</f>
        <v>-0.10256410256410264</v>
      </c>
    </row>
    <row r="52" spans="1:12" x14ac:dyDescent="0.2">
      <c r="A52" t="s">
        <v>100</v>
      </c>
      <c r="B52" t="s">
        <v>101</v>
      </c>
      <c r="C52" s="7">
        <f>'Цены годовые'!D52/'Цены годовые'!C52-1</f>
        <v>0.27071134919646189</v>
      </c>
      <c r="D52" s="7">
        <f>'Цены годовые'!E52/'Цены годовые'!D52-1</f>
        <v>-0.42352941176470582</v>
      </c>
      <c r="E52" s="7">
        <f>'Цены годовые'!F52/'Цены годовые'!E52-1</f>
        <v>7.4829931972790753E-3</v>
      </c>
      <c r="F52" s="7">
        <f>'Цены годовые'!G52/'Цены годовые'!F52-1</f>
        <v>-5.2160702228224221E-2</v>
      </c>
      <c r="G52" s="7">
        <f>'Цены годовые'!H52/'Цены годовые'!G52-1</f>
        <v>-8.9047195013358671E-4</v>
      </c>
      <c r="H52" s="7">
        <f>'Цены годовые'!I52/'Цены годовые'!H52-1</f>
        <v>0.84491978609625651</v>
      </c>
      <c r="I52" s="7">
        <f>'Цены годовые'!J52/'Цены годовые'!I52-1</f>
        <v>-0.10241545893719817</v>
      </c>
      <c r="J52" s="7">
        <f>'Цены годовые'!K52/'Цены годовые'!J52-1</f>
        <v>0.53606027987082894</v>
      </c>
      <c r="K52" s="7">
        <f>'Цены годовые'!L52/'Цены годовые'!K52-1</f>
        <v>1.4821303433777158</v>
      </c>
      <c r="L52" s="7">
        <f>'Цены годовые'!M52/'Цены годовые'!L52-1</f>
        <v>-1.4398644833427565E-2</v>
      </c>
    </row>
    <row r="53" spans="1:12" x14ac:dyDescent="0.2">
      <c r="A53" t="s">
        <v>102</v>
      </c>
      <c r="B53" t="s">
        <v>103</v>
      </c>
      <c r="C53" s="7">
        <f>'Цены годовые'!D53/'Цены годовые'!C53-1</f>
        <v>0.74717131474103593</v>
      </c>
      <c r="D53" s="7">
        <f>'Цены годовые'!E53/'Цены годовые'!D53-1</f>
        <v>6.4942764628084015E-2</v>
      </c>
      <c r="E53" s="7">
        <f>'Цены годовые'!F53/'Цены годовые'!E53-1</f>
        <v>5.9526358614192532E-3</v>
      </c>
      <c r="F53" s="7">
        <f>'Цены годовые'!G53/'Цены годовые'!F53-1</f>
        <v>-0.26819923371647514</v>
      </c>
      <c r="G53" s="7">
        <f>'Цены годовые'!H53/'Цены годовые'!G53-1</f>
        <v>-0.25305410122164052</v>
      </c>
      <c r="H53" s="7">
        <f>'Цены годовые'!I53/'Цены годовые'!H53-1</f>
        <v>0.37850467289719614</v>
      </c>
      <c r="I53" s="7">
        <f>'Цены годовые'!J53/'Цены годовые'!I53-1</f>
        <v>-6.6666666666666763E-2</v>
      </c>
      <c r="J53" s="7">
        <f>'Цены годовые'!K53/'Цены годовые'!J53-1</f>
        <v>-0.28874092009685226</v>
      </c>
      <c r="K53" s="7">
        <f>'Цены годовые'!L53/'Цены годовые'!K53-1</f>
        <v>-0.28119148936170213</v>
      </c>
      <c r="L53" s="7">
        <f>'Цены годовые'!M53/'Цены годовые'!L53-1</f>
        <v>0.4094245796826903</v>
      </c>
    </row>
    <row r="54" spans="1:12" x14ac:dyDescent="0.2">
      <c r="A54" t="s">
        <v>104</v>
      </c>
      <c r="B54" t="s">
        <v>105</v>
      </c>
      <c r="C54" s="7">
        <f>'Цены годовые'!D54/'Цены годовые'!C54-1</f>
        <v>0.50984475577432797</v>
      </c>
      <c r="D54" s="7">
        <f>'Цены годовые'!E54/'Цены годовые'!D54-1</f>
        <v>-0.36626959247648905</v>
      </c>
      <c r="E54" s="7">
        <f>'Цены годовые'!F54/'Цены годовые'!E54-1</f>
        <v>-0.11199050257221999</v>
      </c>
      <c r="F54" s="7">
        <f>'Цены годовые'!G54/'Цены годовые'!F54-1</f>
        <v>0.86742424242424243</v>
      </c>
      <c r="G54" s="7">
        <f>'Цены годовые'!H54/'Цены годовые'!G54-1</f>
        <v>-0.6154396850017898</v>
      </c>
      <c r="H54" s="7">
        <f>'Цены годовые'!I54/'Цены годовые'!H54-1</f>
        <v>0.7406143344709899</v>
      </c>
      <c r="I54" s="7">
        <f>'Цены годовые'!J54/'Цены годовые'!I54-1</f>
        <v>1.7245989304812834</v>
      </c>
      <c r="J54" s="7">
        <f>'Цены годовые'!K54/'Цены годовые'!J54-1</f>
        <v>-9.4210009813542772E-2</v>
      </c>
      <c r="K54" s="7">
        <f>'Цены годовые'!L54/'Цены годовые'!K54-1</f>
        <v>-0.26919465511014795</v>
      </c>
      <c r="L54" s="7">
        <f>'Цены годовые'!M54/'Цены годовые'!L54-1</f>
        <v>2.2929432694208218E-2</v>
      </c>
    </row>
    <row r="55" spans="1:12" x14ac:dyDescent="0.2">
      <c r="A55" t="s">
        <v>106</v>
      </c>
      <c r="B55" t="s">
        <v>107</v>
      </c>
      <c r="C55" s="7">
        <f>'Цены годовые'!D55/'Цены годовые'!C55-1</f>
        <v>0.1891030623348362</v>
      </c>
      <c r="D55" s="7">
        <f>'Цены годовые'!E55/'Цены годовые'!D55-1</f>
        <v>-0.52349826786064446</v>
      </c>
      <c r="E55" s="7">
        <f>'Цены годовые'!F55/'Цены годовые'!E55-1</f>
        <v>0.26008230452674885</v>
      </c>
      <c r="F55" s="7">
        <f>'Цены годовые'!G55/'Цены годовые'!F55-1</f>
        <v>2.1445678205965546E-2</v>
      </c>
      <c r="G55" s="7">
        <f>'Цены годовые'!H55/'Цены годовые'!G55-1</f>
        <v>-0.62698497282319088</v>
      </c>
      <c r="H55" s="7">
        <f>'Цены годовые'!I55/'Цены годовые'!H55-1</f>
        <v>0.73</v>
      </c>
      <c r="I55" s="7">
        <f>'Цены годовые'!J55/'Цены годовые'!I55-1</f>
        <v>0.30470685383980189</v>
      </c>
      <c r="J55" s="7">
        <f>'Цены годовые'!K55/'Цены годовые'!J55-1</f>
        <v>-6.4556962025316356E-2</v>
      </c>
      <c r="K55" s="7">
        <f>'Цены годовые'!L55/'Цены годовые'!K55-1</f>
        <v>-0.27401894451962117</v>
      </c>
      <c r="L55" s="7">
        <f>'Цены годовые'!M55/'Цены годовые'!L55-1</f>
        <v>8.1081081081081141E-2</v>
      </c>
    </row>
    <row r="56" spans="1:12" x14ac:dyDescent="0.2">
      <c r="A56" t="s">
        <v>108</v>
      </c>
      <c r="B56" t="s">
        <v>109</v>
      </c>
      <c r="C56" s="7">
        <f>'Цены годовые'!D56/'Цены годовые'!C56-1</f>
        <v>1.2554054054054054</v>
      </c>
      <c r="D56" s="7">
        <f>'Цены годовые'!E56/'Цены годовые'!D56-1</f>
        <v>-0.3840623127621331</v>
      </c>
      <c r="E56" s="7">
        <f>'Цены годовые'!F56/'Цены годовые'!E56-1</f>
        <v>0.26459143968871612</v>
      </c>
      <c r="F56" s="7">
        <f>'Цены годовые'!G56/'Цены годовые'!F56-1</f>
        <v>0.29000000000000004</v>
      </c>
      <c r="G56" s="7">
        <f>'Цены годовые'!H56/'Цены годовые'!G56-1</f>
        <v>1.2033392963625524</v>
      </c>
      <c r="H56" s="7">
        <f>'Цены годовые'!I56/'Цены годовые'!H56-1</f>
        <v>-0.34235453315290942</v>
      </c>
      <c r="I56" s="7">
        <f>'Цены годовые'!J56/'Цены годовые'!I56-1</f>
        <v>0.21810699588477367</v>
      </c>
      <c r="J56" s="7">
        <f>'Цены годовые'!K56/'Цены годовые'!J56-1</f>
        <v>-0.20608108108108114</v>
      </c>
      <c r="K56" s="7">
        <f>'Цены годовые'!L56/'Цены годовые'!K56-1</f>
        <v>-0.28510638297872337</v>
      </c>
      <c r="L56" s="7">
        <f>'Цены годовые'!M56/'Цены годовые'!L56-1</f>
        <v>-4.166666666666663E-2</v>
      </c>
    </row>
    <row r="57" spans="1:12" x14ac:dyDescent="0.2">
      <c r="A57" t="s">
        <v>110</v>
      </c>
      <c r="B57" t="s">
        <v>111</v>
      </c>
      <c r="C57" s="7">
        <f>'Цены годовые'!D57/'Цены годовые'!C57-1</f>
        <v>0.32133233532934136</v>
      </c>
      <c r="D57" s="7">
        <f>'Цены годовые'!E57/'Цены годовые'!D57-1</f>
        <v>-0.71081402594459875</v>
      </c>
      <c r="E57" s="7">
        <f>'Цены годовые'!F57/'Цены годовые'!E57-1</f>
        <v>-0.48050930460333008</v>
      </c>
      <c r="F57" s="7">
        <f>'Цены годовые'!G57/'Цены годовые'!F57-1</f>
        <v>-0.41779788838612364</v>
      </c>
      <c r="G57" s="7">
        <f>'Цены годовые'!H57/'Цены годовые'!G57-1</f>
        <v>-0.21632124352331605</v>
      </c>
      <c r="H57" s="7">
        <f>'Цены годовые'!I57/'Цены годовые'!H57-1</f>
        <v>3.3057851239669533E-2</v>
      </c>
      <c r="I57" s="7">
        <f>'Цены годовые'!J57/'Цены годовые'!I57-1</f>
        <v>0.76400000000000001</v>
      </c>
      <c r="J57" s="7">
        <f>'Цены годовые'!K57/'Цены годовые'!J57-1</f>
        <v>-0.12925170068027214</v>
      </c>
      <c r="K57" s="7">
        <f>'Цены годовые'!L57/'Цены годовые'!K57-1</f>
        <v>-0.27083333333333326</v>
      </c>
      <c r="L57" s="7">
        <f>'Цены годовые'!M57/'Цены годовые'!L57-1</f>
        <v>1.1428571428571428</v>
      </c>
    </row>
    <row r="58" spans="1:12" x14ac:dyDescent="0.2">
      <c r="A58" t="s">
        <v>112</v>
      </c>
      <c r="B58" t="s">
        <v>113</v>
      </c>
      <c r="C58" s="7">
        <f>'Цены годовые'!D58/'Цены годовые'!C58-1</f>
        <v>5.32258064516129E-2</v>
      </c>
      <c r="D58" s="7">
        <f>'Цены годовые'!E58/'Цены годовые'!D58-1</f>
        <v>-8.1163859111791803E-2</v>
      </c>
      <c r="E58" s="7">
        <f>'Цены годовые'!F58/'Цены годовые'!E58-1</f>
        <v>-0.25</v>
      </c>
      <c r="F58" s="7">
        <f>'Цены годовые'!G58/'Цены годовые'!F58-1</f>
        <v>0.11111111111111116</v>
      </c>
      <c r="G58" s="7">
        <f>'Цены годовые'!H58/'Цены годовые'!G58-1</f>
        <v>-0.51</v>
      </c>
      <c r="H58" s="7">
        <f>'Цены годовые'!I58/'Цены годовые'!H58-1</f>
        <v>1.7714285714285718</v>
      </c>
      <c r="I58" s="7">
        <f>'Цены годовые'!J58/'Цены годовые'!I58-1</f>
        <v>-0.33431516936671579</v>
      </c>
      <c r="J58" s="7">
        <f>'Цены годовые'!K58/'Цены годовые'!J58-1</f>
        <v>-0.28982300884955747</v>
      </c>
      <c r="K58" s="7">
        <f>'Цены годовые'!L58/'Цены годовые'!K58-1</f>
        <v>-0.13395638629283479</v>
      </c>
      <c r="L58" s="7">
        <f>'Цены годовые'!M58/'Цены годовые'!L58-1</f>
        <v>1.136690647482014</v>
      </c>
    </row>
    <row r="59" spans="1:12" x14ac:dyDescent="0.2">
      <c r="A59" t="s">
        <v>114</v>
      </c>
      <c r="B59" t="s">
        <v>115</v>
      </c>
      <c r="C59" s="7">
        <f>'Цены годовые'!D59/'Цены годовые'!C59-1</f>
        <v>4.103896103896103</v>
      </c>
      <c r="D59" s="7">
        <f>'Цены годовые'!E59/'Цены годовые'!D59-1</f>
        <v>-0.46564885496183195</v>
      </c>
      <c r="E59" s="7">
        <f>'Цены годовые'!F59/'Цены годовые'!E59-1</f>
        <v>0</v>
      </c>
      <c r="F59" s="7">
        <f>'Цены годовые'!G59/'Цены годовые'!F59-1</f>
        <v>-0.80857142857142861</v>
      </c>
      <c r="G59" s="7">
        <f>'Цены годовые'!H59/'Цены годовые'!G59-1</f>
        <v>-7.9601990049751326E-2</v>
      </c>
      <c r="H59" s="7">
        <f>'Цены годовые'!I59/'Цены годовые'!H59-1</f>
        <v>0.83783783783783794</v>
      </c>
      <c r="I59" s="7">
        <f>'Цены годовые'!J59/'Цены годовые'!I59-1</f>
        <v>5.5882352941176272E-2</v>
      </c>
      <c r="J59" s="7">
        <f>'Цены годовые'!K59/'Цены годовые'!J59-1</f>
        <v>-0.11420612813370468</v>
      </c>
      <c r="K59" s="7">
        <f>'Цены годовые'!L59/'Цены годовые'!K59-1</f>
        <v>-0.23899371069182396</v>
      </c>
      <c r="L59" s="7">
        <f>'Цены годовые'!M59/'Цены годовые'!L59-1</f>
        <v>0.46280991735537191</v>
      </c>
    </row>
    <row r="60" spans="1:12" x14ac:dyDescent="0.2">
      <c r="A60" t="s">
        <v>116</v>
      </c>
      <c r="B60" t="s">
        <v>117</v>
      </c>
      <c r="C60" s="7">
        <f>'Цены годовые'!D60/'Цены годовые'!C60-1</f>
        <v>1.0461599210266539</v>
      </c>
      <c r="D60" s="7">
        <f>'Цены годовые'!E60/'Цены годовые'!D60-1</f>
        <v>-0.29543217738667282</v>
      </c>
      <c r="E60" s="7">
        <f>'Цены годовые'!F60/'Цены годовые'!E60-1</f>
        <v>1.1503697617091246E-2</v>
      </c>
      <c r="F60" s="7">
        <f>'Цены годовые'!G60/'Цены годовые'!F60-1</f>
        <v>-0.1362036284863255</v>
      </c>
      <c r="G60" s="7">
        <f>'Цены годовые'!H60/'Цены годовые'!G60-1</f>
        <v>0.57335423197492164</v>
      </c>
      <c r="H60" s="7">
        <f>'Цены годовые'!I60/'Цены годовые'!H60-1</f>
        <v>0.21438533572424801</v>
      </c>
      <c r="I60" s="7">
        <f>'Цены годовые'!J60/'Цены годовые'!I60-1</f>
        <v>0.54585726004922064</v>
      </c>
      <c r="J60" s="7">
        <f>'Цены годовые'!K60/'Цены годовые'!J60-1</f>
        <v>-5.8161749097856097E-2</v>
      </c>
      <c r="K60" s="7">
        <f>'Цены годовые'!L60/'Цены годовые'!K60-1</f>
        <v>6.2542258282623386E-2</v>
      </c>
      <c r="L60" s="7">
        <f>'Цены годовые'!M60/'Цены годовые'!L60-1</f>
        <v>-5.6209566231837371E-3</v>
      </c>
    </row>
    <row r="61" spans="1:12" x14ac:dyDescent="0.2">
      <c r="A61" t="s">
        <v>118</v>
      </c>
      <c r="B61" t="s">
        <v>119</v>
      </c>
      <c r="C61" s="7">
        <f>'Цены годовые'!D61/'Цены годовые'!C61-1</f>
        <v>0.43206854345165246</v>
      </c>
      <c r="D61" s="7">
        <f>'Цены годовые'!E61/'Цены годовые'!D61-1</f>
        <v>-0.41025641025641024</v>
      </c>
      <c r="E61" s="7">
        <f>'Цены годовые'!F61/'Цены годовые'!E61-1</f>
        <v>-0.20144927536231871</v>
      </c>
      <c r="F61" s="7">
        <f>'Цены годовые'!G61/'Цены годовые'!F61-1</f>
        <v>-0.54083484573502727</v>
      </c>
      <c r="G61" s="7">
        <f>'Цены годовые'!H61/'Цены годовые'!G61-1</f>
        <v>-0.27667984189723327</v>
      </c>
      <c r="H61" s="7">
        <f>'Цены годовые'!I61/'Цены годовые'!H61-1</f>
        <v>1.1311475409836067</v>
      </c>
      <c r="I61" s="7">
        <f>'Цены годовые'!J61/'Цены годовые'!I61-1</f>
        <v>2.5641025641025772E-2</v>
      </c>
      <c r="J61" s="7">
        <f>'Цены годовые'!K61/'Цены годовые'!J61-1</f>
        <v>0.24749999999999983</v>
      </c>
      <c r="K61" s="7">
        <f>'Цены годовые'!L61/'Цены годовые'!K61-1</f>
        <v>-3.8076152304609256E-2</v>
      </c>
      <c r="L61" s="7">
        <f>'Цены годовые'!M61/'Цены годовые'!L61-1</f>
        <v>0.23333333333333339</v>
      </c>
    </row>
    <row r="62" spans="1:12" x14ac:dyDescent="0.2">
      <c r="A62" t="s">
        <v>120</v>
      </c>
      <c r="B62" t="s">
        <v>121</v>
      </c>
      <c r="C62" s="7">
        <f>'Цены годовые'!D62/'Цены годовые'!C62-1</f>
        <v>0.1267539756782039</v>
      </c>
      <c r="D62" s="7">
        <f>'Цены годовые'!E62/'Цены годовые'!D62-1</f>
        <v>-0.51238411512384108</v>
      </c>
      <c r="E62" s="7">
        <f>'Цены годовые'!F62/'Цены годовые'!E62-1</f>
        <v>5.5334846765039636E-2</v>
      </c>
      <c r="F62" s="7">
        <f>'Цены годовые'!G62/'Цены годовые'!F62-1</f>
        <v>0.39069642376983071</v>
      </c>
      <c r="G62" s="7">
        <f>'Цены годовые'!H62/'Цены годовые'!G62-1</f>
        <v>-0.49729311678267596</v>
      </c>
      <c r="H62" s="7">
        <f>'Цены годовые'!I62/'Цены годовые'!H62-1</f>
        <v>0.36730769230769211</v>
      </c>
      <c r="I62" s="7">
        <f>'Цены годовые'!J62/'Цены годовые'!I62-1</f>
        <v>0.37552742616033763</v>
      </c>
      <c r="J62" s="7">
        <f>'Цены годовые'!K62/'Цены годовые'!J62-1</f>
        <v>7.1574642126789323E-2</v>
      </c>
      <c r="K62" s="7">
        <f>'Цены годовые'!L62/'Цены годовые'!K62-1</f>
        <v>2.8625954198473247E-2</v>
      </c>
      <c r="L62" s="7">
        <f>'Цены годовые'!M62/'Цены годовые'!L62-1</f>
        <v>0.12059369202226344</v>
      </c>
    </row>
    <row r="63" spans="1:12" x14ac:dyDescent="0.2">
      <c r="A63" t="s">
        <v>122</v>
      </c>
      <c r="B63" t="s">
        <v>123</v>
      </c>
      <c r="C63" s="7">
        <f>'Цены годовые'!D63/'Цены годовые'!C63-1</f>
        <v>3.137931034482766E-2</v>
      </c>
      <c r="D63" s="7">
        <f>'Цены годовые'!E63/'Цены годовые'!D63-1</f>
        <v>-0.33159478435305922</v>
      </c>
      <c r="E63" s="7">
        <f>'Цены годовые'!F63/'Цены годовые'!E63-1</f>
        <v>-0.49419767907162859</v>
      </c>
      <c r="F63" s="7">
        <f>'Цены годовые'!G63/'Цены годовые'!F63-1</f>
        <v>-0.55646756329113933</v>
      </c>
      <c r="G63" s="7">
        <f>'Цены годовые'!H63/'Цены годовые'!G63-1</f>
        <v>-0.77034559643255296</v>
      </c>
      <c r="H63" s="7">
        <f>'Цены годовые'!I63/'Цены годовые'!H63-1</f>
        <v>0.26213592233009719</v>
      </c>
      <c r="I63" s="7">
        <f>'Цены годовые'!J63/'Цены годовые'!I63-1</f>
        <v>0.5807692307692307</v>
      </c>
      <c r="J63" s="7">
        <f>'Цены годовые'!K63/'Цены годовые'!J63-1</f>
        <v>-8.5158150851581405E-2</v>
      </c>
      <c r="K63" s="7">
        <f>'Цены годовые'!L63/'Цены годовые'!K63-1</f>
        <v>-0.11595744680851072</v>
      </c>
      <c r="L63" s="7">
        <f>'Цены годовые'!M63/'Цены годовые'!L63-1</f>
        <v>8.4235860409145769E-2</v>
      </c>
    </row>
    <row r="64" spans="1:12" x14ac:dyDescent="0.2">
      <c r="A64" t="s">
        <v>124</v>
      </c>
      <c r="B64" t="s">
        <v>125</v>
      </c>
      <c r="C64" s="7">
        <f>'Цены годовые'!D64/'Цены годовые'!C64-1</f>
        <v>0.46739576213260414</v>
      </c>
      <c r="D64" s="7">
        <f>'Цены годовые'!E64/'Цены годовые'!D64-1</f>
        <v>-0.53889509968324956</v>
      </c>
      <c r="E64" s="7">
        <f>'Цены годовые'!F64/'Цены годовые'!E64-1</f>
        <v>-0.41539549449439339</v>
      </c>
      <c r="F64" s="7">
        <f>'Цены годовые'!G64/'Цены годовые'!F64-1</f>
        <v>-0.4779678589942975</v>
      </c>
      <c r="G64" s="7">
        <f>'Цены годовые'!H64/'Цены годовые'!G64-1</f>
        <v>-0.23866269447202915</v>
      </c>
      <c r="H64" s="7">
        <f>'Цены годовые'!I64/'Цены годовые'!H64-1</f>
        <v>0.30304347826086953</v>
      </c>
      <c r="I64" s="7">
        <f>'Цены годовые'!J64/'Цены годовые'!I64-1</f>
        <v>1.6596596596596593</v>
      </c>
      <c r="J64" s="7">
        <f>'Цены годовые'!K64/'Цены годовые'!J64-1</f>
        <v>0.11667293940534451</v>
      </c>
      <c r="K64" s="7">
        <f>'Цены годовые'!L64/'Цены годовые'!K64-1</f>
        <v>0.44927536231884058</v>
      </c>
      <c r="L64" s="7">
        <f>'Цены годовые'!M64/'Цены годовые'!L64-1</f>
        <v>-0.17364341085271318</v>
      </c>
    </row>
    <row r="65" spans="1:12" x14ac:dyDescent="0.2">
      <c r="A65" t="s">
        <v>126</v>
      </c>
      <c r="B65" t="s">
        <v>127</v>
      </c>
      <c r="C65" s="7">
        <f>'Цены годовые'!D65/'Цены годовые'!C65-1</f>
        <v>-5.1045211473018659E-3</v>
      </c>
      <c r="D65" s="7">
        <f>'Цены годовые'!E65/'Цены годовые'!D65-1</f>
        <v>-0.36916687026630846</v>
      </c>
      <c r="E65" s="7">
        <f>'Цены годовые'!F65/'Цены годовые'!E65-1</f>
        <v>-0.12806609863155161</v>
      </c>
      <c r="F65" s="7">
        <f>'Цены годовые'!G65/'Цены годовые'!F65-1</f>
        <v>5.8631921824104039E-2</v>
      </c>
      <c r="G65" s="7">
        <f>'Цены годовые'!H65/'Цены годовые'!G65-1</f>
        <v>1.6195804195804198</v>
      </c>
      <c r="H65" s="7">
        <f>'Цены годовые'!I65/'Цены годовые'!H65-1</f>
        <v>0.16924719701014412</v>
      </c>
      <c r="I65" s="7">
        <f>'Цены годовые'!J65/'Цены годовые'!I65-1</f>
        <v>0.32420091324200917</v>
      </c>
      <c r="J65" s="7">
        <f>'Цены годовые'!K65/'Цены годовые'!J65-1</f>
        <v>0.12586206896551722</v>
      </c>
      <c r="K65" s="7">
        <f>'Цены годовые'!L65/'Цены годовые'!K65-1</f>
        <v>0.15252679938744262</v>
      </c>
      <c r="L65" s="7">
        <f>'Цены годовые'!M65/'Цены годовые'!L65-1</f>
        <v>6.4044645229869746E-2</v>
      </c>
    </row>
    <row r="66" spans="1:12" x14ac:dyDescent="0.2">
      <c r="A66" t="s">
        <v>128</v>
      </c>
      <c r="B66" t="s">
        <v>129</v>
      </c>
      <c r="C66" s="7">
        <f>'Цены годовые'!D66/'Цены годовые'!C66-1</f>
        <v>2.1557444248497371E-2</v>
      </c>
      <c r="D66" s="7">
        <f>'Цены годовые'!E66/'Цены годовые'!D66-1</f>
        <v>-1.6581794667498095E-2</v>
      </c>
      <c r="E66" s="7">
        <f>'Цены годовые'!F66/'Цены годовые'!E66-1</f>
        <v>0.17953384606352363</v>
      </c>
      <c r="F66" s="7">
        <f>'Цены годовые'!G66/'Цены годовые'!F66-1</f>
        <v>1.5380020904882885E-2</v>
      </c>
      <c r="G66" s="7">
        <f>'Цены годовые'!H66/'Цены годовые'!G66-1</f>
        <v>9.0686274509803821E-2</v>
      </c>
      <c r="H66" s="7">
        <f>'Цены годовые'!I66/'Цены годовые'!H66-1</f>
        <v>5.4337078651685466E-2</v>
      </c>
      <c r="I66" s="7">
        <f>'Цены годовые'!J66/'Цены годовые'!I66-1</f>
        <v>0.47022464725691626</v>
      </c>
      <c r="J66" s="7">
        <f>'Цены годовые'!K66/'Цены годовые'!J66-1</f>
        <v>-3.3198028414033076E-2</v>
      </c>
      <c r="K66" s="7">
        <f>'Цены годовые'!L66/'Цены годовые'!K66-1</f>
        <v>0.49857549857549865</v>
      </c>
      <c r="L66" s="7">
        <f>'Цены годовые'!M66/'Цены годовые'!L66-1</f>
        <v>0.2345407244346609</v>
      </c>
    </row>
    <row r="67" spans="1:12" x14ac:dyDescent="0.2">
      <c r="A67" t="s">
        <v>130</v>
      </c>
      <c r="B67" t="s">
        <v>131</v>
      </c>
      <c r="C67" s="7">
        <f>'Цены годовые'!D67/'Цены годовые'!C67-1</f>
        <v>0.89964157706093184</v>
      </c>
      <c r="D67" s="7">
        <f>'Цены годовые'!E67/'Цены годовые'!D67-1</f>
        <v>0.13773584905660385</v>
      </c>
      <c r="E67" s="7">
        <f>'Цены годовые'!F67/'Цены годовые'!E67-1</f>
        <v>-0.27694859038142616</v>
      </c>
      <c r="F67" s="7">
        <f>'Цены годовые'!G67/'Цены годовые'!F67-1</f>
        <v>-0.24311926605504597</v>
      </c>
      <c r="G67" s="7">
        <f>'Цены годовые'!H67/'Цены годовые'!G67-1</f>
        <v>-0.4939393939393939</v>
      </c>
      <c r="H67" s="7">
        <f>'Цены годовые'!I67/'Цены годовые'!H67-1</f>
        <v>0.78443113772455098</v>
      </c>
      <c r="I67" s="7">
        <f>'Цены годовые'!J67/'Цены годовые'!I67-1</f>
        <v>0.27181208053691286</v>
      </c>
      <c r="J67" s="7">
        <f>'Цены годовые'!K67/'Цены годовые'!J67-1</f>
        <v>-9.4986807387862804E-2</v>
      </c>
      <c r="K67" s="7">
        <f>'Цены годовые'!L67/'Цены годовые'!K67-1</f>
        <v>8.7463556851311797E-2</v>
      </c>
      <c r="L67" s="7">
        <f>'Цены годовые'!M67/'Цены годовые'!L67-1</f>
        <v>0.30563002680965146</v>
      </c>
    </row>
    <row r="68" spans="1:12" x14ac:dyDescent="0.2">
      <c r="A68" t="s">
        <v>132</v>
      </c>
      <c r="B68" t="s">
        <v>133</v>
      </c>
      <c r="C68" s="7">
        <f>'Цены годовые'!D68/'Цены годовые'!C68-1</f>
        <v>-5.5793991416308919E-2</v>
      </c>
      <c r="D68" s="7">
        <f>'Цены годовые'!E68/'Цены годовые'!D68-1</f>
        <v>-0.13636363636363646</v>
      </c>
      <c r="E68" s="7">
        <f>'Цены годовые'!F68/'Цены годовые'!E68-1</f>
        <v>2.6315789473684292E-2</v>
      </c>
      <c r="F68" s="7">
        <f>'Цены годовые'!G68/'Цены годовые'!F68-1</f>
        <v>-0.10256410256410253</v>
      </c>
      <c r="G68" s="7">
        <f>'Цены годовые'!H68/'Цены годовые'!G68-1</f>
        <v>-0.37142857142857133</v>
      </c>
      <c r="H68" s="7">
        <f>'Цены годовые'!I68/'Цены годовые'!H68-1</f>
        <v>0.59090909090909083</v>
      </c>
      <c r="I68" s="7">
        <f>'Цены годовые'!J68/'Цены годовые'!I68-1</f>
        <v>0.59999999999999987</v>
      </c>
      <c r="J68" s="7">
        <f>'Цены годовые'!K68/'Цены годовые'!J68-1</f>
        <v>0.58928571428571441</v>
      </c>
      <c r="K68" s="7">
        <f>'Цены годовые'!L68/'Цены годовые'!K68-1</f>
        <v>-0.15730337078651691</v>
      </c>
      <c r="L68" s="7">
        <f>'Цены годовые'!M68/'Цены годовые'!L68-1</f>
        <v>0</v>
      </c>
    </row>
    <row r="69" spans="1:12" x14ac:dyDescent="0.2">
      <c r="A69" t="s">
        <v>134</v>
      </c>
      <c r="B69" t="s">
        <v>135</v>
      </c>
      <c r="C69" s="7">
        <f>'Цены годовые'!D69/'Цены годовые'!C69-1</f>
        <v>0.89873140857392797</v>
      </c>
      <c r="D69" s="7">
        <f>'Цены годовые'!E69/'Цены годовые'!D69-1</f>
        <v>-0.54273701186499246</v>
      </c>
      <c r="E69" s="7">
        <f>'Цены годовые'!F69/'Цены годовые'!E69-1</f>
        <v>-0.20707897720115886</v>
      </c>
      <c r="F69" s="7">
        <f>'Цены годовые'!G69/'Цены годовые'!F69-1</f>
        <v>-0.45337569499602859</v>
      </c>
      <c r="G69" s="7">
        <f>'Цены годовые'!H69/'Цены годовые'!G69-1</f>
        <v>0.52862539959314159</v>
      </c>
      <c r="H69" s="7">
        <f>'Цены годовые'!I69/'Цены годовые'!H69-1</f>
        <v>-0.23954372623574138</v>
      </c>
      <c r="I69" s="7">
        <f>'Цены годовые'!J69/'Цены годовые'!I69-1</f>
        <v>-7.5000000000000622E-3</v>
      </c>
      <c r="J69" s="7">
        <f>'Цены годовые'!K69/'Цены годовые'!J69-1</f>
        <v>0.18387909319899265</v>
      </c>
      <c r="K69" s="7">
        <f>'Цены годовые'!L69/'Цены годовые'!K69-1</f>
        <v>-0.16468085106382979</v>
      </c>
      <c r="L69" s="7">
        <f>'Цены годовые'!M69/'Цены годовые'!L69-1</f>
        <v>0.24299541518084555</v>
      </c>
    </row>
    <row r="70" spans="1:12" x14ac:dyDescent="0.2">
      <c r="A70" t="s">
        <v>136</v>
      </c>
      <c r="B70" t="s">
        <v>137</v>
      </c>
      <c r="C70" s="7">
        <f>'Цены годовые'!D70/'Цены годовые'!C70-1</f>
        <v>1.0242961027018525</v>
      </c>
      <c r="D70" s="7">
        <f>'Цены годовые'!E70/'Цены годовые'!D70-1</f>
        <v>-0.57341813008810416</v>
      </c>
      <c r="E70" s="7">
        <f>'Цены годовые'!F70/'Цены годовые'!E70-1</f>
        <v>-0.31292736240331798</v>
      </c>
      <c r="F70" s="7">
        <f>'Цены годовые'!G70/'Цены годовые'!F70-1</f>
        <v>-0.15715305394106238</v>
      </c>
      <c r="G70" s="7">
        <f>'Цены годовые'!H70/'Цены годовые'!G70-1</f>
        <v>-0.41772121270778384</v>
      </c>
      <c r="H70" s="7">
        <f>'Цены годовые'!I70/'Цены годовые'!H70-1</f>
        <v>0.78117598171618519</v>
      </c>
      <c r="I70" s="7">
        <f>'Цены годовые'!J70/'Цены годовые'!I70-1</f>
        <v>0.53847051138484514</v>
      </c>
      <c r="J70" s="7">
        <f>'Цены годовые'!K70/'Цены годовые'!J70-1</f>
        <v>-0.17582834179998474</v>
      </c>
      <c r="K70" s="7">
        <f>'Цены годовые'!L70/'Цены годовые'!K70-1</f>
        <v>-0.18528058877644893</v>
      </c>
      <c r="L70" s="7">
        <f>'Цены годовые'!M70/'Цены годовые'!L70-1</f>
        <v>0.2714543812104786</v>
      </c>
    </row>
    <row r="71" spans="1:12" x14ac:dyDescent="0.2">
      <c r="A71" t="s">
        <v>138</v>
      </c>
      <c r="B71" t="s">
        <v>139</v>
      </c>
      <c r="C71" s="7">
        <f>'Цены годовые'!D71/'Цены годовые'!C71-1</f>
        <v>0.82052286503649352</v>
      </c>
      <c r="D71" s="7">
        <f>'Цены годовые'!E71/'Цены годовые'!D71-1</f>
        <v>-0.69354126320796383</v>
      </c>
      <c r="E71" s="7">
        <f>'Цены годовые'!F71/'Цены годовые'!E71-1</f>
        <v>-0.24464153732446414</v>
      </c>
      <c r="F71" s="7">
        <f>'Цены годовые'!G71/'Цены годовые'!F71-1</f>
        <v>-0.67416829745596873</v>
      </c>
      <c r="G71" s="7">
        <f>'Цены годовые'!H71/'Цены годовые'!G71-1</f>
        <v>-0.62897897897897892</v>
      </c>
      <c r="H71" s="7">
        <f>'Цены годовые'!I71/'Цены годовые'!H71-1</f>
        <v>1.6264670174018616</v>
      </c>
      <c r="I71" s="7">
        <f>'Цены годовые'!J71/'Цены годовые'!I71-1</f>
        <v>1.7927580893682586</v>
      </c>
      <c r="J71" s="7">
        <f>'Цены годовые'!K71/'Цены годовые'!J71-1</f>
        <v>-0.18482758620689654</v>
      </c>
      <c r="K71" s="7">
        <f>'Цены годовые'!L71/'Цены годовые'!K71-1</f>
        <v>-0.50274111675126898</v>
      </c>
      <c r="L71" s="7">
        <f>'Цены годовые'!M71/'Цены годовые'!L71-1</f>
        <v>-0.14060160609772698</v>
      </c>
    </row>
    <row r="72" spans="1:12" x14ac:dyDescent="0.2">
      <c r="A72" t="s">
        <v>140</v>
      </c>
      <c r="B72" t="s">
        <v>141</v>
      </c>
      <c r="C72" s="7">
        <f>'Цены годовые'!D72/'Цены годовые'!C72-1</f>
        <v>1.8144433299899698</v>
      </c>
      <c r="D72" s="7">
        <f>'Цены годовые'!E72/'Цены годовые'!D72-1</f>
        <v>0.96004989308624378</v>
      </c>
      <c r="E72" s="7">
        <f>'Цены годовые'!F72/'Цены годовые'!E72-1</f>
        <v>-0.58497427225949572</v>
      </c>
      <c r="F72" s="7">
        <f>'Цены годовые'!G72/'Цены годовые'!F72-1</f>
        <v>-0.75904670113028994</v>
      </c>
      <c r="G72" s="7">
        <f>'Цены годовые'!H72/'Цены годовые'!G72-1</f>
        <v>-2.1818181818181848E-2</v>
      </c>
      <c r="H72" s="7">
        <f>'Цены годовые'!I72/'Цены годовые'!H72-1</f>
        <v>0.9237918215613381</v>
      </c>
      <c r="I72" s="7">
        <f>'Цены годовые'!J72/'Цены годовые'!I72-1</f>
        <v>0.33333333333333326</v>
      </c>
      <c r="J72" s="7">
        <f>'Цены годовые'!K72/'Цены годовые'!J72-1</f>
        <v>-0.28260869565217384</v>
      </c>
      <c r="K72" s="7">
        <f>'Цены годовые'!L72/'Цены годовые'!K72-1</f>
        <v>-0.21212121212121204</v>
      </c>
      <c r="L72" s="7">
        <f>'Цены годовые'!M72/'Цены годовые'!L72-1</f>
        <v>0.92948717948717929</v>
      </c>
    </row>
    <row r="73" spans="1:12" x14ac:dyDescent="0.2">
      <c r="A73" t="s">
        <v>142</v>
      </c>
      <c r="B73" t="s">
        <v>143</v>
      </c>
      <c r="C73" s="7">
        <f>'Цены годовые'!D73/'Цены годовые'!C73-1</f>
        <v>0.2872785829307567</v>
      </c>
      <c r="D73" s="7">
        <f>'Цены годовые'!E73/'Цены годовые'!D73-1</f>
        <v>-0.28759069301976481</v>
      </c>
      <c r="E73" s="7">
        <f>'Цены годовые'!F73/'Цены годовые'!E73-1</f>
        <v>-0.28990342405618974</v>
      </c>
      <c r="F73" s="7">
        <f>'Цены годовые'!G73/'Цены годовые'!F73-1</f>
        <v>-0.30736894164193862</v>
      </c>
      <c r="G73" s="7">
        <f>'Цены годовые'!H73/'Цены годовые'!G73-1</f>
        <v>0.4459121742234915</v>
      </c>
      <c r="H73" s="7">
        <f>'Цены годовые'!I73/'Цены годовые'!H73-1</f>
        <v>-2.4691358024692134E-3</v>
      </c>
      <c r="I73" s="7">
        <f>'Цены годовые'!J73/'Цены годовые'!I73-1</f>
        <v>1.4752475247524752</v>
      </c>
      <c r="J73" s="7">
        <f>'Цены годовые'!K73/'Цены годовые'!J73-1</f>
        <v>0.31000000000000005</v>
      </c>
      <c r="K73" s="7">
        <f>'Цены годовые'!L73/'Цены годовые'!K73-1</f>
        <v>-0.18473282442748096</v>
      </c>
      <c r="L73" s="7">
        <f>'Цены годовые'!M73/'Цены годовые'!L73-1</f>
        <v>0.93352059925093633</v>
      </c>
    </row>
    <row r="74" spans="1:12" x14ac:dyDescent="0.2">
      <c r="A74" t="s">
        <v>144</v>
      </c>
      <c r="B74" t="s">
        <v>145</v>
      </c>
      <c r="C74" s="7">
        <f>'Цены годовые'!D74/'Цены годовые'!C74-1</f>
        <v>0.38396946564885504</v>
      </c>
      <c r="D74" s="7">
        <f>'Цены годовые'!E74/'Цены годовые'!D74-1</f>
        <v>-0.61389961389961401</v>
      </c>
      <c r="E74" s="7">
        <f>'Цены годовые'!F74/'Цены годовые'!E74-1</f>
        <v>1.1854285714285715</v>
      </c>
      <c r="F74" s="7">
        <f>'Цены годовые'!G74/'Цены годовые'!F74-1</f>
        <v>-0.49078310890312449</v>
      </c>
      <c r="G74" s="7">
        <f>'Цены годовые'!H74/'Цены годовые'!G74-1</f>
        <v>-0.44929396662387677</v>
      </c>
      <c r="H74" s="7">
        <f>'Цены годовые'!I74/'Цены годовые'!H74-1</f>
        <v>0.39860139860139854</v>
      </c>
      <c r="I74" s="7">
        <f>'Цены годовые'!J74/'Цены годовые'!I74-1</f>
        <v>0.44999999999999996</v>
      </c>
      <c r="J74" s="7">
        <f>'Цены годовые'!K74/'Цены годовые'!J74-1</f>
        <v>-9.885057471264358E-2</v>
      </c>
      <c r="K74" s="7">
        <f>'Цены годовые'!L74/'Цены годовые'!K74-1</f>
        <v>-0.37755102040816335</v>
      </c>
      <c r="L74" s="7">
        <f>'Цены годовые'!M74/'Цены годовые'!L74-1</f>
        <v>0.30327868852459017</v>
      </c>
    </row>
    <row r="75" spans="1:12" x14ac:dyDescent="0.2">
      <c r="A75" t="s">
        <v>146</v>
      </c>
      <c r="B75" t="s">
        <v>147</v>
      </c>
      <c r="C75" s="7">
        <f>'Цены годовые'!D75/'Цены годовые'!C75-1</f>
        <v>1.005770816158285</v>
      </c>
      <c r="D75" s="7">
        <f>'Цены годовые'!E75/'Цены годовые'!D75-1</f>
        <v>-0.46568023016851623</v>
      </c>
      <c r="E75" s="7">
        <f>'Цены годовые'!F75/'Цены годовые'!E75-1</f>
        <v>-0.12102564102564106</v>
      </c>
      <c r="F75" s="7">
        <f>'Цены годовые'!G75/'Цены годовые'!F75-1</f>
        <v>-0.35822637106184363</v>
      </c>
      <c r="G75" s="7">
        <f>'Цены годовые'!H75/'Цены годовые'!G75-1</f>
        <v>-0.40909090909090917</v>
      </c>
      <c r="H75" s="7">
        <f>'Цены годовые'!I75/'Цены годовые'!H75-1</f>
        <v>1.1769230769230767</v>
      </c>
      <c r="I75" s="7">
        <f>'Цены годовые'!J75/'Цены годовые'!I75-1</f>
        <v>-0.22614840989399299</v>
      </c>
      <c r="J75" s="7">
        <f>'Цены годовые'!K75/'Цены годовые'!J75-1</f>
        <v>0.47488584474885842</v>
      </c>
      <c r="K75" s="7">
        <f>'Цены годовые'!L75/'Цены годовые'!K75-1</f>
        <v>-5.8823529411764719E-2</v>
      </c>
      <c r="L75" s="7">
        <f>'Цены годовые'!M75/'Цены годовые'!L75-1</f>
        <v>0.54276315789473673</v>
      </c>
    </row>
    <row r="76" spans="1:12" x14ac:dyDescent="0.2">
      <c r="A76" t="s">
        <v>148</v>
      </c>
      <c r="B76" t="s">
        <v>149</v>
      </c>
      <c r="C76" s="7">
        <f>'Цены годовые'!D76/'Цены годовые'!C76-1</f>
        <v>1.3007590132827325</v>
      </c>
      <c r="D76" s="7">
        <f>'Цены годовые'!E76/'Цены годовые'!D76-1</f>
        <v>-0.32014995313964389</v>
      </c>
      <c r="E76" s="7">
        <f>'Цены годовые'!F76/'Цены годовые'!E76-1</f>
        <v>0.32489660876757664</v>
      </c>
      <c r="F76" s="7">
        <f>'Цены годовые'!G76/'Цены годовые'!F76-1</f>
        <v>0.24443334581928666</v>
      </c>
      <c r="G76" s="7">
        <f>'Цены годовые'!H76/'Цены годовые'!G76-1</f>
        <v>-0.58729096989966556</v>
      </c>
      <c r="H76" s="7">
        <f>'Цены годовые'!I76/'Цены годовые'!H76-1</f>
        <v>1.1758508914100485</v>
      </c>
      <c r="I76" s="7">
        <f>'Цены годовые'!J76/'Цены годовые'!I76-1</f>
        <v>0.44320297951582877</v>
      </c>
      <c r="J76" s="7">
        <f>'Цены годовые'!K76/'Цены годовые'!J76-1</f>
        <v>7.0967741935483941E-2</v>
      </c>
      <c r="K76" s="7">
        <f>'Цены годовые'!L76/'Цены годовые'!K76-1</f>
        <v>-1.2048192771084376E-2</v>
      </c>
      <c r="L76" s="7">
        <f>'Цены годовые'!M76/'Цены годовые'!L76-1</f>
        <v>0.26487804878048782</v>
      </c>
    </row>
    <row r="77" spans="1:12" x14ac:dyDescent="0.2">
      <c r="A77" t="s">
        <v>150</v>
      </c>
      <c r="B77" t="s">
        <v>151</v>
      </c>
      <c r="C77" s="7">
        <f>'Цены годовые'!D77/'Цены годовые'!C77-1</f>
        <v>2.5562781390695353</v>
      </c>
      <c r="D77" s="7">
        <f>'Цены годовые'!E77/'Цены годовые'!D77-1</f>
        <v>-0.57560838373892254</v>
      </c>
      <c r="E77" s="7">
        <f>'Цены годовые'!F77/'Цены годовые'!E77-1</f>
        <v>-0.36327477626781568</v>
      </c>
      <c r="F77" s="7">
        <f>'Цены годовые'!G77/'Цены годовые'!F77-1</f>
        <v>-0.16772514315460707</v>
      </c>
      <c r="G77" s="7">
        <f>'Цены годовые'!H77/'Цены годовые'!G77-1</f>
        <v>-0.21816362271703771</v>
      </c>
      <c r="H77" s="7">
        <f>'Цены годовые'!I77/'Цены годовые'!H77-1</f>
        <v>0.76800000000000002</v>
      </c>
      <c r="I77" s="7">
        <f>'Цены годовые'!J77/'Цены годовые'!I77-1</f>
        <v>0.12895927601809953</v>
      </c>
      <c r="J77" s="7">
        <f>'Цены годовые'!K77/'Цены годовые'!J77-1</f>
        <v>-0.27054108216432871</v>
      </c>
      <c r="K77" s="7">
        <f>'Цены годовые'!L77/'Цены годовые'!K77-1</f>
        <v>-7.1428571428571508E-2</v>
      </c>
      <c r="L77" s="7">
        <f>'Цены годовые'!M77/'Цены годовые'!L77-1</f>
        <v>4.1420118343195478E-2</v>
      </c>
    </row>
    <row r="78" spans="1:12" x14ac:dyDescent="0.2">
      <c r="A78" t="s">
        <v>152</v>
      </c>
      <c r="B78" t="s">
        <v>153</v>
      </c>
      <c r="C78" s="7">
        <f>'Цены годовые'!D78/'Цены годовые'!C78-1</f>
        <v>0.6909886833750809</v>
      </c>
      <c r="D78" s="7">
        <f>'Цены годовые'!E78/'Цены годовые'!D78-1</f>
        <v>-0.3105439491618569</v>
      </c>
      <c r="E78" s="7">
        <f>'Цены годовые'!F78/'Цены годовые'!E78-1</f>
        <v>0.134129071414121</v>
      </c>
      <c r="F78" s="7">
        <f>'Цены годовые'!G78/'Цены годовые'!F78-1</f>
        <v>-3.6746343203710286E-2</v>
      </c>
      <c r="G78" s="7">
        <f>'Цены годовые'!H78/'Цены годовые'!G78-1</f>
        <v>0.49629629629629624</v>
      </c>
      <c r="H78" s="7">
        <f>'Цены годовые'!I78/'Цены годовые'!H78-1</f>
        <v>0.13242574257425743</v>
      </c>
      <c r="I78" s="7">
        <f>'Цены годовые'!J78/'Цены годовые'!I78-1</f>
        <v>0.10622950819672128</v>
      </c>
      <c r="J78" s="7">
        <f>'Цены годовые'!K78/'Цены годовые'!J78-1</f>
        <v>7.1922544951590561E-2</v>
      </c>
      <c r="K78" s="7">
        <f>'Цены годовые'!L78/'Цены годовые'!K78-1</f>
        <v>0.20175115207373273</v>
      </c>
      <c r="L78" s="7">
        <f>'Цены годовые'!M78/'Цены годовые'!L78-1</f>
        <v>0.46498964644527963</v>
      </c>
    </row>
    <row r="79" spans="1:12" x14ac:dyDescent="0.2">
      <c r="A79" t="s">
        <v>154</v>
      </c>
      <c r="B79" t="s">
        <v>155</v>
      </c>
      <c r="C79" s="7">
        <f>'Цены годовые'!D79/'Цены годовые'!C79-1</f>
        <v>0.53374233128834359</v>
      </c>
      <c r="D79" s="7">
        <f>'Цены годовые'!E79/'Цены годовые'!D79-1</f>
        <v>0.15999999999999992</v>
      </c>
      <c r="E79" s="7">
        <f>'Цены годовые'!F79/'Цены годовые'!E79-1</f>
        <v>0</v>
      </c>
      <c r="F79" s="7">
        <f>'Цены годовые'!G79/'Цены годовые'!F79-1</f>
        <v>-0.27241379310344827</v>
      </c>
      <c r="G79" s="7">
        <f>'Цены годовые'!H79/'Цены годовые'!G79-1</f>
        <v>0.58767772511848348</v>
      </c>
      <c r="H79" s="7">
        <f>'Цены годовые'!I79/'Цены годовые'!H79-1</f>
        <v>0.49850746268656709</v>
      </c>
      <c r="I79" s="7">
        <f>'Цены годовые'!J79/'Цены годовые'!I79-1</f>
        <v>-0.32270916334661348</v>
      </c>
      <c r="J79" s="7">
        <f>'Цены годовые'!K79/'Цены годовые'!J79-1</f>
        <v>8.8235294117647189E-2</v>
      </c>
      <c r="K79" s="7">
        <f>'Цены годовые'!L79/'Цены годовые'!K79-1</f>
        <v>1.3513513513513375E-2</v>
      </c>
      <c r="L79" s="7">
        <f>'Цены годовые'!M79/'Цены годовые'!L79-1</f>
        <v>0.8</v>
      </c>
    </row>
    <row r="80" spans="1:12" x14ac:dyDescent="0.2">
      <c r="A80" t="s">
        <v>156</v>
      </c>
      <c r="B80" t="s">
        <v>157</v>
      </c>
      <c r="C80" s="7">
        <f>'Цены годовые'!D80/'Цены годовые'!C80-1</f>
        <v>0.20783406013018402</v>
      </c>
      <c r="D80" s="7">
        <f>'Цены годовые'!E80/'Цены годовые'!D80-1</f>
        <v>-0.467421571430084</v>
      </c>
      <c r="E80" s="7">
        <f>'Цены годовые'!F80/'Цены годовые'!E80-1</f>
        <v>-0.11648757989324365</v>
      </c>
      <c r="F80" s="7">
        <f>'Цены годовые'!G80/'Цены годовые'!F80-1</f>
        <v>-0.13804509248008645</v>
      </c>
      <c r="G80" s="7">
        <f>'Цены годовые'!H80/'Цены годовые'!G80-1</f>
        <v>0.28214164513013285</v>
      </c>
      <c r="H80" s="7">
        <f>'Цены годовые'!I80/'Цены годовые'!H80-1</f>
        <v>1.882194848824188</v>
      </c>
      <c r="I80" s="7">
        <f>'Цены годовые'!J80/'Цены годовые'!I80-1</f>
        <v>0.56507180751488795</v>
      </c>
      <c r="J80" s="7">
        <f>'Цены годовые'!K80/'Цены годовые'!J80-1</f>
        <v>3.7011961182577213E-2</v>
      </c>
      <c r="K80" s="7">
        <f>'Цены годовые'!L80/'Цены годовые'!K80-1</f>
        <v>0.17497279651795439</v>
      </c>
      <c r="L80" s="7">
        <f>'Цены годовые'!M80/'Цены годовые'!L80-1</f>
        <v>0.31570661233561781</v>
      </c>
    </row>
    <row r="81" spans="1:12" x14ac:dyDescent="0.2">
      <c r="A81" t="s">
        <v>158</v>
      </c>
      <c r="B81" t="s">
        <v>159</v>
      </c>
      <c r="C81" s="7">
        <f>'Цены годовые'!D81/'Цены годовые'!C81-1</f>
        <v>0.12047781569965865</v>
      </c>
      <c r="D81" s="7">
        <f>'Цены годовые'!E81/'Цены годовые'!D81-1</f>
        <v>-0.54919281145293941</v>
      </c>
      <c r="E81" s="7">
        <f>'Цены годовые'!F81/'Цены годовые'!E81-1</f>
        <v>-0.22905405405405399</v>
      </c>
      <c r="F81" s="7">
        <f>'Цены годовые'!G81/'Цены годовые'!F81-1</f>
        <v>-0.3453111305872042</v>
      </c>
      <c r="G81" s="7">
        <f>'Цены годовые'!H81/'Цены годовые'!G81-1</f>
        <v>-0.14323962516733602</v>
      </c>
      <c r="H81" s="7">
        <f>'Цены годовые'!I81/'Цены годовые'!H81-1</f>
        <v>1.0078125</v>
      </c>
      <c r="I81" s="7">
        <f>'Цены годовые'!J81/'Цены годовые'!I81-1</f>
        <v>1.6614785992217902</v>
      </c>
      <c r="J81" s="7">
        <f>'Цены годовые'!K81/'Цены годовые'!J81-1</f>
        <v>-3.2163742690058394E-2</v>
      </c>
      <c r="K81" s="7">
        <f>'Цены годовые'!L81/'Цены годовые'!K81-1</f>
        <v>-6.3444108761329332E-2</v>
      </c>
      <c r="L81" s="7">
        <f>'Цены годовые'!M81/'Цены годовые'!L81-1</f>
        <v>5.8064516129032295E-2</v>
      </c>
    </row>
    <row r="82" spans="1:12" x14ac:dyDescent="0.2">
      <c r="A82" t="s">
        <v>160</v>
      </c>
      <c r="B82" t="s">
        <v>161</v>
      </c>
      <c r="C82" s="7">
        <f>'Цены годовые'!D82/'Цены годовые'!C82-1</f>
        <v>0.7734680460883705</v>
      </c>
      <c r="D82" s="7">
        <f>'Цены годовые'!E82/'Цены годовые'!D82-1</f>
        <v>-0.54209345429714173</v>
      </c>
      <c r="E82" s="7">
        <f>'Цены годовые'!F82/'Цены годовые'!E82-1</f>
        <v>0.19727311461440133</v>
      </c>
      <c r="F82" s="7">
        <f>'Цены годовые'!G82/'Цены годовые'!F82-1</f>
        <v>8.7188612099644125E-2</v>
      </c>
      <c r="G82" s="7">
        <f>'Цены годовые'!H82/'Цены годовые'!G82-1</f>
        <v>-0.25040916530278234</v>
      </c>
      <c r="H82" s="7">
        <f>'Цены годовые'!I82/'Цены годовые'!H82-1</f>
        <v>0.46943231441048039</v>
      </c>
      <c r="I82" s="7">
        <f>'Цены годовые'!J82/'Цены годовые'!I82-1</f>
        <v>0.41456166419019325</v>
      </c>
      <c r="J82" s="7">
        <f>'Цены годовые'!K82/'Цены годовые'!J82-1</f>
        <v>-0.13182773109243695</v>
      </c>
      <c r="K82" s="7">
        <f>'Цены годовые'!L82/'Цены годовые'!K82-1</f>
        <v>-0.27670901391409564</v>
      </c>
      <c r="L82" s="7">
        <f>'Цены годовые'!M82/'Цены годовые'!L82-1</f>
        <v>0.2780194044831048</v>
      </c>
    </row>
    <row r="83" spans="1:12" x14ac:dyDescent="0.2">
      <c r="A83" t="s">
        <v>162</v>
      </c>
      <c r="B83" t="s">
        <v>163</v>
      </c>
      <c r="C83" s="7">
        <f>'Цены годовые'!D83/'Цены годовые'!C83-1</f>
        <v>0.2336077206925915</v>
      </c>
      <c r="D83" s="7">
        <f>'Цены годовые'!E83/'Цены годовые'!D83-1</f>
        <v>-0.12828772699918589</v>
      </c>
      <c r="E83" s="7">
        <f>'Цены годовые'!F83/'Цены годовые'!E83-1</f>
        <v>-9.0558375634517851E-2</v>
      </c>
      <c r="F83" s="7">
        <f>'Цены годовые'!G83/'Цены годовые'!F83-1</f>
        <v>0.30497878990846172</v>
      </c>
      <c r="G83" s="7">
        <f>'Цены годовые'!H83/'Цены годовые'!G83-1</f>
        <v>0.28314798973481614</v>
      </c>
      <c r="H83" s="7">
        <f>'Цены годовые'!I83/'Цены годовые'!H83-1</f>
        <v>-0.13466666666666671</v>
      </c>
      <c r="I83" s="7">
        <f>'Цены годовые'!J83/'Цены годовые'!I83-1</f>
        <v>-0.21879815100154087</v>
      </c>
      <c r="J83" s="7">
        <f>'Цены годовые'!K83/'Цены годовые'!J83-1</f>
        <v>-0.15384615384615385</v>
      </c>
      <c r="K83" s="7">
        <f>'Цены годовые'!L83/'Цены годовые'!K83-1</f>
        <v>-0.24475524475524479</v>
      </c>
      <c r="L83" s="7">
        <f>'Цены годовые'!M83/'Цены годовые'!L83-1</f>
        <v>0.11265432098765427</v>
      </c>
    </row>
    <row r="84" spans="1:12" x14ac:dyDescent="0.2">
      <c r="A84" t="s">
        <v>164</v>
      </c>
      <c r="B84" t="s">
        <v>165</v>
      </c>
      <c r="C84" s="7">
        <f>'Цены годовые'!D84/'Цены годовые'!C84-1</f>
        <v>0.87865367169872766</v>
      </c>
      <c r="D84" s="7">
        <f>'Цены годовые'!E84/'Цены годовые'!D84-1</f>
        <v>-0.30672121161094146</v>
      </c>
      <c r="E84" s="7">
        <f>'Цены годовые'!F84/'Цены годовые'!E84-1</f>
        <v>0.71400608649683561</v>
      </c>
      <c r="F84" s="7">
        <f>'Цены годовые'!G84/'Цены годовые'!F84-1</f>
        <v>0.91003417663485164</v>
      </c>
      <c r="G84" s="7">
        <f>'Цены годовые'!H84/'Цены годовые'!G84-1</f>
        <v>5.2351810977918189E-2</v>
      </c>
      <c r="H84" s="7">
        <f>'Цены годовые'!I84/'Цены годовые'!H84-1</f>
        <v>0.15740587144853668</v>
      </c>
      <c r="I84" s="7">
        <f>'Цены годовые'!J84/'Цены годовые'!I84-1</f>
        <v>-2.0306264584294298E-2</v>
      </c>
      <c r="J84" s="7">
        <f>'Цены годовые'!K84/'Цены годовые'!J84-1</f>
        <v>-0.42030893693436688</v>
      </c>
      <c r="K84" s="7">
        <f>'Цены годовые'!L84/'Цены годовые'!K84-1</f>
        <v>-0.44613564668769712</v>
      </c>
      <c r="L84" s="7">
        <f>'Цены годовые'!M84/'Цены годовые'!L84-1</f>
        <v>-2.4633347572262543E-2</v>
      </c>
    </row>
    <row r="85" spans="1:12" x14ac:dyDescent="0.2">
      <c r="A85" t="s">
        <v>166</v>
      </c>
      <c r="B85" t="s">
        <v>167</v>
      </c>
      <c r="C85" s="7">
        <f>'Цены годовые'!D85/'Цены годовые'!C85-1</f>
        <v>0.36256851996867656</v>
      </c>
      <c r="D85" s="7">
        <f>'Цены годовые'!E85/'Цены годовые'!D85-1</f>
        <v>0.1293103448275863</v>
      </c>
      <c r="E85" s="7">
        <f>'Цены годовые'!F85/'Цены годовые'!E85-1</f>
        <v>-0.38931297709923662</v>
      </c>
      <c r="F85" s="7">
        <f>'Цены годовые'!G85/'Цены годовые'!F85-1</f>
        <v>-0.50416666666666665</v>
      </c>
      <c r="G85" s="7">
        <f>'Цены годовые'!H85/'Цены годовые'!G85-1</f>
        <v>-0.45546218487394952</v>
      </c>
      <c r="H85" s="7">
        <f>'Цены годовые'!I85/'Цены годовые'!H85-1</f>
        <v>15.296296296296294</v>
      </c>
      <c r="I85" s="7">
        <f>'Цены годовые'!J85/'Цены годовые'!I85-1</f>
        <v>-0.50946969696969702</v>
      </c>
      <c r="J85" s="7">
        <f>'Цены годовые'!K85/'Цены годовые'!J85-1</f>
        <v>-0.44401544401544402</v>
      </c>
      <c r="K85" s="7">
        <f>'Цены годовые'!L85/'Цены годовые'!K85-1</f>
        <v>0.72916666666666652</v>
      </c>
      <c r="L85" s="7">
        <f>'Цены годовые'!M85/'Цены годовые'!L85-1</f>
        <v>-0.52730923694779119</v>
      </c>
    </row>
    <row r="86" spans="1:12" x14ac:dyDescent="0.2">
      <c r="A86" t="s">
        <v>168</v>
      </c>
      <c r="B86" t="s">
        <v>169</v>
      </c>
      <c r="C86" s="7">
        <f>'Цены годовые'!D86/'Цены годовые'!C86-1</f>
        <v>1.8976545842217529E-2</v>
      </c>
      <c r="D86" s="7">
        <f>'Цены годовые'!E86/'Цены годовые'!D86-1</f>
        <v>4.6243984097091406E-2</v>
      </c>
      <c r="E86" s="7">
        <f>'Цены годовые'!F86/'Цены годовые'!E86-1</f>
        <v>0.22222222222222232</v>
      </c>
      <c r="F86" s="7">
        <f>'Цены годовые'!G86/'Цены годовые'!F86-1</f>
        <v>-9.0945454545454552E-2</v>
      </c>
      <c r="G86" s="7">
        <f>'Цены годовые'!H86/'Цены годовые'!G86-1</f>
        <v>-0.15196607864314571</v>
      </c>
      <c r="H86" s="7">
        <f>'Цены годовые'!I86/'Цены годовые'!H86-1</f>
        <v>0.13207547169811318</v>
      </c>
      <c r="I86" s="7">
        <f>'Цены годовые'!J86/'Цены годовые'!I86-1</f>
        <v>0.70416666666666661</v>
      </c>
      <c r="J86" s="7">
        <f>'Цены годовые'!K86/'Цены годовые'!J86-1</f>
        <v>0.6625916870415649</v>
      </c>
      <c r="K86" s="7">
        <f>'Цены годовые'!L86/'Цены годовые'!K86-1</f>
        <v>0.24264705882352944</v>
      </c>
      <c r="L86" s="7">
        <f>'Цены годовые'!M86/'Цены годовые'!L86-1</f>
        <v>0.14792899408284033</v>
      </c>
    </row>
    <row r="87" spans="1:12" x14ac:dyDescent="0.2">
      <c r="A87" t="s">
        <v>170</v>
      </c>
      <c r="B87" t="s">
        <v>171</v>
      </c>
      <c r="C87" s="7">
        <f>'Цены годовые'!D87/'Цены годовые'!C87-1</f>
        <v>-0.30401737242128124</v>
      </c>
      <c r="D87" s="7">
        <f>'Цены годовые'!E87/'Цены годовые'!D87-1</f>
        <v>-0.22932917316692658</v>
      </c>
      <c r="E87" s="7">
        <f>'Цены годовые'!F87/'Цены годовые'!E87-1</f>
        <v>0.34514170040485803</v>
      </c>
      <c r="F87" s="7">
        <f>'Цены годовые'!G87/'Цены годовые'!F87-1</f>
        <v>0.4326561324303988</v>
      </c>
      <c r="G87" s="7">
        <f>'Цены годовые'!H87/'Цены годовые'!G87-1</f>
        <v>-0.42226890756302515</v>
      </c>
      <c r="H87" s="7">
        <f>'Цены годовые'!I87/'Цены годовые'!H87-1</f>
        <v>-5.0000000000000044E-2</v>
      </c>
      <c r="I87" s="7">
        <f>'Цены годовые'!J87/'Цены годовые'!I87-1</f>
        <v>0.72727272727272751</v>
      </c>
      <c r="J87" s="7">
        <f>'Цены годовые'!K87/'Цены годовые'!J87-1</f>
        <v>-0.36288088642659277</v>
      </c>
      <c r="K87" s="7">
        <f>'Цены годовые'!L87/'Цены годовые'!K87-1</f>
        <v>-0.31391304347826088</v>
      </c>
      <c r="L87" s="7">
        <f>'Цены годовые'!M87/'Цены годовые'!L87-1</f>
        <v>0.64638783269961997</v>
      </c>
    </row>
    <row r="88" spans="1:12" x14ac:dyDescent="0.2">
      <c r="A88" t="s">
        <v>172</v>
      </c>
      <c r="B88" t="s">
        <v>173</v>
      </c>
      <c r="C88" s="7">
        <f>'Цены годовые'!D88/'Цены годовые'!C88-1</f>
        <v>0</v>
      </c>
      <c r="D88" s="7">
        <f>'Цены годовые'!E88/'Цены годовые'!D88-1</f>
        <v>2.8461538461538463</v>
      </c>
      <c r="E88" s="7">
        <f>'Цены годовые'!F88/'Цены годовые'!E88-1</f>
        <v>0.15384615384615374</v>
      </c>
      <c r="F88" s="7">
        <f>'Цены годовые'!G88/'Цены годовые'!F88-1</f>
        <v>7.4666666666666659E-2</v>
      </c>
      <c r="G88" s="7">
        <f>'Цены годовые'!H88/'Цены годовые'!G88-1</f>
        <v>-7.4441687344913854E-3</v>
      </c>
      <c r="H88" s="7">
        <f>'Цены годовые'!I88/'Цены годовые'!H88-1</f>
        <v>8.1250000000000044E-2</v>
      </c>
      <c r="I88" s="7">
        <f>'Цены годовые'!J88/'Цены годовые'!I88-1</f>
        <v>0.67341040462427726</v>
      </c>
      <c r="J88" s="7">
        <f>'Цены годовые'!K88/'Цены годовые'!J88-1</f>
        <v>-0.20207253886010357</v>
      </c>
      <c r="K88" s="7">
        <f>'Цены годовые'!L88/'Цены годовые'!K88-1</f>
        <v>-9.0909090909090939E-2</v>
      </c>
      <c r="L88" s="7">
        <f>'Цены годовые'!M88/'Цены годовые'!L88-1</f>
        <v>1.2952380952380955</v>
      </c>
    </row>
    <row r="89" spans="1:12" x14ac:dyDescent="0.2">
      <c r="A89" t="s">
        <v>174</v>
      </c>
      <c r="B89" t="s">
        <v>175</v>
      </c>
      <c r="C89" s="7">
        <f>'Цены годовые'!D89/'Цены годовые'!C89-1</f>
        <v>5.8994275706617749E-2</v>
      </c>
      <c r="D89" s="7">
        <f>'Цены годовые'!E89/'Цены годовые'!D89-1</f>
        <v>-0.65117525457468795</v>
      </c>
      <c r="E89" s="7">
        <f>'Цены годовые'!F89/'Цены годовые'!E89-1</f>
        <v>-0.28753292361720806</v>
      </c>
      <c r="F89" s="7">
        <f>'Цены годовые'!G89/'Цены годовые'!F89-1</f>
        <v>4.7443006777572405E-2</v>
      </c>
      <c r="G89" s="7">
        <f>'Цены годовые'!H89/'Цены годовые'!G89-1</f>
        <v>-0.38235294117647056</v>
      </c>
      <c r="H89" s="7">
        <f>'Цены годовые'!I89/'Цены годовые'!H89-1</f>
        <v>-9.5238095238095233E-2</v>
      </c>
      <c r="I89" s="7">
        <f>'Цены годовые'!J89/'Цены годовые'!I89-1</f>
        <v>0.85789473684210527</v>
      </c>
      <c r="J89" s="7">
        <f>'Цены годовые'!K89/'Цены годовые'!J89-1</f>
        <v>1.762039660056657</v>
      </c>
      <c r="K89" s="7">
        <f>'Цены годовые'!L89/'Цены годовые'!K89-1</f>
        <v>-0.16102564102564099</v>
      </c>
      <c r="L89" s="7">
        <f>'Цены годовые'!M89/'Цены годовые'!L89-1</f>
        <v>-4.0342298288508549E-2</v>
      </c>
    </row>
    <row r="90" spans="1:12" x14ac:dyDescent="0.2">
      <c r="A90" t="s">
        <v>176</v>
      </c>
      <c r="B90" t="s">
        <v>177</v>
      </c>
      <c r="C90" s="7">
        <f>'Цены годовые'!D90/'Цены годовые'!C90-1</f>
        <v>0.97731766631059802</v>
      </c>
      <c r="D90" s="7">
        <f>'Цены годовые'!E90/'Цены годовые'!D90-1</f>
        <v>-0.35850574712643679</v>
      </c>
      <c r="E90" s="7">
        <f>'Цены годовые'!F90/'Цены годовые'!E90-1</f>
        <v>-3.0639670309980382E-2</v>
      </c>
      <c r="F90" s="7">
        <f>'Цены годовые'!G90/'Цены годовые'!F90-1</f>
        <v>6.8022181146025762E-2</v>
      </c>
      <c r="G90" s="7">
        <f>'Цены годовые'!H90/'Цены годовые'!G90-1</f>
        <v>0.21149186569747336</v>
      </c>
      <c r="H90" s="7">
        <f>'Цены годовые'!I90/'Цены годовые'!H90-1</f>
        <v>0.48571428571428577</v>
      </c>
      <c r="I90" s="7">
        <f>'Цены годовые'!J90/'Цены годовые'!I90-1</f>
        <v>-0.25673076923076921</v>
      </c>
      <c r="J90" s="7">
        <f>'Цены годовые'!K90/'Цены годовые'!J90-1</f>
        <v>0.44501940491591196</v>
      </c>
      <c r="K90" s="7">
        <f>'Цены годовые'!L90/'Цены годовые'!K90-1</f>
        <v>8.9525514771704451E-4</v>
      </c>
      <c r="L90" s="7">
        <f>'Цены годовые'!M90/'Цены годовые'!L90-1</f>
        <v>0.55456171735241511</v>
      </c>
    </row>
    <row r="91" spans="1:12" x14ac:dyDescent="0.2">
      <c r="A91" t="s">
        <v>178</v>
      </c>
      <c r="B91" t="s">
        <v>179</v>
      </c>
      <c r="C91" s="7">
        <f>'Цены годовые'!D91/'Цены годовые'!C91-1</f>
        <v>0.32046511627906971</v>
      </c>
      <c r="D91" s="7">
        <f>'Цены годовые'!E91/'Цены годовые'!D91-1</f>
        <v>0.16678407890102154</v>
      </c>
      <c r="E91" s="7">
        <f>'Цены годовые'!F91/'Цены годовые'!E91-1</f>
        <v>5.5849056603773484E-2</v>
      </c>
      <c r="F91" s="7">
        <f>'Цены годовые'!G91/'Цены годовые'!F91-1</f>
        <v>-0.19656897784131522</v>
      </c>
      <c r="G91" s="7">
        <f>'Цены годовые'!H91/'Цены годовые'!G91-1</f>
        <v>0.60053380782918153</v>
      </c>
      <c r="H91" s="7">
        <f>'Цены годовые'!I91/'Цены годовые'!H91-1</f>
        <v>1.1006114508060034</v>
      </c>
      <c r="I91" s="7">
        <f>'Цены годовые'!J91/'Цены годовые'!I91-1</f>
        <v>-5.3982535062185755E-2</v>
      </c>
      <c r="J91" s="7">
        <f>'Цены годовые'!K91/'Цены годовые'!J91-1</f>
        <v>8.2517482517482588E-2</v>
      </c>
      <c r="K91" s="7">
        <f>'Цены годовые'!L91/'Цены годовые'!K91-1</f>
        <v>0.21705426356589141</v>
      </c>
      <c r="L91" s="7">
        <f>'Цены годовые'!M91/'Цены годовые'!L91-1</f>
        <v>1.6985138004246281E-2</v>
      </c>
    </row>
    <row r="92" spans="1:12" x14ac:dyDescent="0.2">
      <c r="A92" t="s">
        <v>180</v>
      </c>
      <c r="B92" t="s">
        <v>181</v>
      </c>
      <c r="C92" s="7">
        <f>'Цены годовые'!D92/'Цены годовые'!C92-1</f>
        <v>1.5333333333333332</v>
      </c>
      <c r="D92" s="7">
        <f>'Цены годовые'!E92/'Цены годовые'!D92-1</f>
        <v>-0.1802631578947369</v>
      </c>
      <c r="E92" s="7">
        <f>'Цены годовые'!F92/'Цены годовые'!E92-1</f>
        <v>-6.4205457463883953E-4</v>
      </c>
      <c r="F92" s="7">
        <f>'Цены годовые'!G92/'Цены годовые'!F92-1</f>
        <v>-2.0558946353999352E-2</v>
      </c>
      <c r="G92" s="7">
        <f>'Цены годовые'!H92/'Цены годовые'!G92-1</f>
        <v>-0.36372581174155461</v>
      </c>
      <c r="H92" s="7">
        <f>'Цены годовые'!I92/'Цены годовые'!H92-1</f>
        <v>0.22680412371134029</v>
      </c>
      <c r="I92" s="7">
        <f>'Цены годовые'!J92/'Цены годовые'!I92-1</f>
        <v>0.2373949579831931</v>
      </c>
      <c r="J92" s="7">
        <f>'Цены годовые'!K92/'Цены годовые'!J92-1</f>
        <v>0.37521222410865884</v>
      </c>
      <c r="K92" s="7">
        <f>'Цены годовые'!L92/'Цены годовые'!K92-1</f>
        <v>-9.3827160493827111E-2</v>
      </c>
      <c r="L92" s="7">
        <f>'Цены годовые'!M92/'Цены годовые'!L92-1</f>
        <v>0.28882833787465922</v>
      </c>
    </row>
    <row r="93" spans="1:12" x14ac:dyDescent="0.2">
      <c r="A93" t="s">
        <v>182</v>
      </c>
      <c r="B93" t="s">
        <v>183</v>
      </c>
      <c r="C93" s="7">
        <f>'Цены годовые'!D93/'Цены годовые'!C93-1</f>
        <v>0.31014258456853372</v>
      </c>
      <c r="D93" s="7">
        <f>'Цены годовые'!E93/'Цены годовые'!D93-1</f>
        <v>0.30834349666403615</v>
      </c>
      <c r="E93" s="7">
        <f>'Цены годовые'!F93/'Цены годовые'!E93-1</f>
        <v>0.18385699402313982</v>
      </c>
      <c r="F93" s="7">
        <f>'Цены годовые'!G93/'Цены годовые'!F93-1</f>
        <v>-0.40958777211672071</v>
      </c>
      <c r="G93" s="7">
        <f>'Цены годовые'!H93/'Цены годовые'!G93-1</f>
        <v>-0.53322350356946735</v>
      </c>
      <c r="H93" s="7">
        <f>'Цены годовые'!I93/'Цены годовые'!H93-1</f>
        <v>0.22016806722689086</v>
      </c>
      <c r="I93" s="7">
        <f>'Цены годовые'!J93/'Цены годовые'!I93-1</f>
        <v>0.19283746556473824</v>
      </c>
      <c r="J93" s="7">
        <f>'Цены годовые'!K93/'Цены годовые'!J93-1</f>
        <v>-0.105080831408776</v>
      </c>
      <c r="K93" s="7">
        <f>'Цены годовые'!L93/'Цены годовые'!K93-1</f>
        <v>-0.32903225806451608</v>
      </c>
      <c r="L93" s="7">
        <f>'Цены годовые'!M93/'Цены годовые'!L93-1</f>
        <v>3.8461538461538325E-3</v>
      </c>
    </row>
    <row r="94" spans="1:12" x14ac:dyDescent="0.2">
      <c r="A94" t="s">
        <v>184</v>
      </c>
      <c r="B94" t="s">
        <v>185</v>
      </c>
      <c r="C94" s="7">
        <f>'Цены годовые'!D94/'Цены годовые'!C94-1</f>
        <v>0.5224605232147066</v>
      </c>
      <c r="D94" s="7">
        <f>'Цены годовые'!E94/'Цены годовые'!D94-1</f>
        <v>-0.5295519985138859</v>
      </c>
      <c r="E94" s="7">
        <f>'Цены годовые'!F94/'Цены годовые'!E94-1</f>
        <v>1.2527147087857848</v>
      </c>
      <c r="F94" s="7">
        <f>'Цены годовые'!G94/'Цены годовые'!F94-1</f>
        <v>0.24788197487583985</v>
      </c>
      <c r="G94" s="7">
        <f>'Цены годовые'!H94/'Цены годовые'!G94-1</f>
        <v>-0.59030785438370592</v>
      </c>
      <c r="H94" s="7">
        <f>'Цены годовые'!I94/'Цены годовые'!H94-1</f>
        <v>0.14857142857142858</v>
      </c>
      <c r="I94" s="7">
        <f>'Цены годовые'!J94/'Цены годовые'!I94-1</f>
        <v>0.33084577114427871</v>
      </c>
      <c r="J94" s="7">
        <f>'Цены годовые'!K94/'Цены годовые'!J94-1</f>
        <v>0.16261682242990649</v>
      </c>
      <c r="K94" s="7">
        <f>'Цены годовые'!L94/'Цены годовые'!K94-1</f>
        <v>-0.34405144694533762</v>
      </c>
      <c r="L94" s="7">
        <f>'Цены годовые'!M94/'Цены годовые'!L94-1</f>
        <v>-0.31985294117647056</v>
      </c>
    </row>
    <row r="95" spans="1:12" x14ac:dyDescent="0.2">
      <c r="A95" t="s">
        <v>186</v>
      </c>
      <c r="B95" t="s">
        <v>187</v>
      </c>
      <c r="C95" s="7">
        <f>'Цены годовые'!D95/'Цены годовые'!C95-1</f>
        <v>0.16101694915254239</v>
      </c>
      <c r="D95" s="7">
        <f>'Цены годовые'!E95/'Цены годовые'!D95-1</f>
        <v>-0.60226277372262782</v>
      </c>
      <c r="E95" s="7">
        <f>'Цены годовые'!F95/'Цены годовые'!E95-1</f>
        <v>-1.082767480271607E-2</v>
      </c>
      <c r="F95" s="7">
        <f>'Цены годовые'!G95/'Цены годовые'!F95-1</f>
        <v>-0.17810760667903525</v>
      </c>
      <c r="G95" s="7">
        <f>'Цены годовые'!H95/'Цены годовые'!G95-1</f>
        <v>-7.2234762979684008E-2</v>
      </c>
      <c r="H95" s="7">
        <f>'Цены годовые'!I95/'Цены годовые'!H95-1</f>
        <v>0.47445255474452552</v>
      </c>
      <c r="I95" s="7">
        <f>'Цены годовые'!J95/'Цены годовые'!I95-1</f>
        <v>0.23679867986798686</v>
      </c>
      <c r="J95" s="7">
        <f>'Цены годовые'!K95/'Цены годовые'!J95-1</f>
        <v>-0.33155436957971984</v>
      </c>
      <c r="K95" s="7">
        <f>'Цены годовые'!L95/'Цены годовые'!K95-1</f>
        <v>-4.8902195608782395E-2</v>
      </c>
      <c r="L95" s="7">
        <f>'Цены годовые'!M95/'Цены годовые'!L95-1</f>
        <v>7.3452256033577079E-3</v>
      </c>
    </row>
    <row r="96" spans="1:12" x14ac:dyDescent="0.2">
      <c r="A96" t="s">
        <v>188</v>
      </c>
      <c r="B96" t="s">
        <v>189</v>
      </c>
      <c r="C96" s="7">
        <f>'Цены годовые'!D96/'Цены годовые'!C96-1</f>
        <v>0.86204545454545456</v>
      </c>
      <c r="D96" s="7">
        <f>'Цены годовые'!E96/'Цены годовые'!D96-1</f>
        <v>-0.69533612704612335</v>
      </c>
      <c r="E96" s="7">
        <f>'Цены годовые'!F96/'Цены годовые'!E96-1</f>
        <v>-5.3416425550857349E-3</v>
      </c>
      <c r="F96" s="7">
        <f>'Цены годовые'!G96/'Цены годовые'!F96-1</f>
        <v>0.67822779145222656</v>
      </c>
      <c r="G96" s="7">
        <f>'Цены годовые'!H96/'Цены годовые'!G96-1</f>
        <v>-0.23866666666666669</v>
      </c>
      <c r="H96" s="7">
        <f>'Цены годовые'!I96/'Цены годовые'!H96-1</f>
        <v>-0.1576182136602452</v>
      </c>
      <c r="I96" s="7">
        <f>'Цены годовые'!J96/'Цены годовые'!I96-1</f>
        <v>0.30145530145530142</v>
      </c>
      <c r="J96" s="7">
        <f>'Цены годовые'!K96/'Цены годовые'!J96-1</f>
        <v>3.0351437699680517E-2</v>
      </c>
      <c r="K96" s="7">
        <f>'Цены годовые'!L96/'Цены годовые'!K96-1</f>
        <v>-0.36744186046511629</v>
      </c>
      <c r="L96" s="7">
        <f>'Цены годовые'!M96/'Цены годовые'!L96-1</f>
        <v>0.81127450980392157</v>
      </c>
    </row>
    <row r="97" spans="1:12" x14ac:dyDescent="0.2">
      <c r="A97" t="s">
        <v>190</v>
      </c>
      <c r="B97" t="s">
        <v>191</v>
      </c>
      <c r="C97" s="7">
        <f>'Цены годовые'!D97/'Цены годовые'!C97-1</f>
        <v>8.9756877799104267</v>
      </c>
      <c r="D97" s="7">
        <f>'Цены годовые'!E97/'Цены годовые'!D97-1</f>
        <v>5.8299127757824643E-2</v>
      </c>
      <c r="E97" s="7">
        <f>'Цены годовые'!F97/'Цены годовые'!E97-1</f>
        <v>4.2239864250651404E-2</v>
      </c>
      <c r="F97" s="7">
        <f>'Цены годовые'!G97/'Цены годовые'!F97-1</f>
        <v>-0.24380741946737983</v>
      </c>
      <c r="G97" s="7">
        <f>'Цены годовые'!H97/'Цены годовые'!G97-1</f>
        <v>-0.1887735486351404</v>
      </c>
      <c r="H97" s="7">
        <f>'Цены годовые'!I97/'Цены годовые'!H97-1</f>
        <v>0.40284360189573465</v>
      </c>
      <c r="I97" s="7">
        <f>'Цены годовые'!J97/'Цены годовые'!I97-1</f>
        <v>5.0675675675675658E-2</v>
      </c>
      <c r="J97" s="7">
        <f>'Цены годовые'!K97/'Цены годовые'!J97-1</f>
        <v>-9.6463022508038621E-2</v>
      </c>
      <c r="K97" s="7">
        <f>'Цены годовые'!L97/'Цены годовые'!K97-1</f>
        <v>-0.10320284697508897</v>
      </c>
      <c r="L97" s="7">
        <f>'Цены годовые'!M97/'Цены годовые'!L97-1</f>
        <v>4.7619047619047672E-2</v>
      </c>
    </row>
    <row r="98" spans="1:12" x14ac:dyDescent="0.2">
      <c r="A98" t="s">
        <v>192</v>
      </c>
      <c r="B98" t="s">
        <v>193</v>
      </c>
      <c r="C98" s="7">
        <f>'Цены годовые'!D98/'Цены годовые'!C98-1</f>
        <v>0</v>
      </c>
      <c r="D98" s="7">
        <f>'Цены годовые'!E98/'Цены годовые'!D98-1</f>
        <v>2.6919101019890164</v>
      </c>
      <c r="E98" s="7">
        <f>'Цены годовые'!F98/'Цены годовые'!E98-1</f>
        <v>0.10000000000000009</v>
      </c>
      <c r="F98" s="7">
        <f>'Цены годовые'!G98/'Цены годовые'!F98-1</f>
        <v>-0.16909090909090907</v>
      </c>
      <c r="G98" s="7">
        <f>'Цены годовые'!H98/'Цены годовые'!G98-1</f>
        <v>-0.17806345733041584</v>
      </c>
      <c r="H98" s="7">
        <f>'Цены годовые'!I98/'Цены годовые'!H98-1</f>
        <v>0.93011647254575713</v>
      </c>
      <c r="I98" s="7">
        <f>'Цены годовые'!J98/'Цены годовые'!I98-1</f>
        <v>-1.7241379310344862E-2</v>
      </c>
      <c r="J98" s="7">
        <f>'Цены годовые'!K98/'Цены годовые'!J98-1</f>
        <v>-0.29385964912280704</v>
      </c>
      <c r="K98" s="7">
        <f>'Цены годовые'!L98/'Цены годовые'!K98-1</f>
        <v>-9.3167701863353991E-2</v>
      </c>
      <c r="L98" s="7">
        <f>'Цены годовые'!M98/'Цены годовые'!L98-1</f>
        <v>1.3287671232876712</v>
      </c>
    </row>
    <row r="99" spans="1:12" x14ac:dyDescent="0.2">
      <c r="A99" t="s">
        <v>194</v>
      </c>
      <c r="B99" t="s">
        <v>195</v>
      </c>
      <c r="C99" s="7">
        <f>'Цены годовые'!D99/'Цены годовые'!C99-1</f>
        <v>2.0164462809917354</v>
      </c>
      <c r="D99" s="7">
        <f>'Цены годовые'!E99/'Цены годовые'!D99-1</f>
        <v>-0.82040603852160332</v>
      </c>
      <c r="E99" s="7">
        <f>'Цены годовые'!F99/'Цены годовые'!E99-1</f>
        <v>-0.1174675819984744</v>
      </c>
      <c r="F99" s="7">
        <f>'Цены годовые'!G99/'Цены годовые'!F99-1</f>
        <v>-0.12705272255834055</v>
      </c>
      <c r="G99" s="7">
        <f>'Цены годовые'!H99/'Цены годовые'!G99-1</f>
        <v>-6.5346534653465294E-2</v>
      </c>
      <c r="H99" s="7">
        <f>'Цены годовые'!I99/'Цены годовые'!H99-1</f>
        <v>-0.39406779661016955</v>
      </c>
      <c r="I99" s="7">
        <f>'Цены годовые'!J99/'Цены годовые'!I99-1</f>
        <v>0.2325174825174825</v>
      </c>
      <c r="J99" s="7">
        <f>'Цены годовые'!K99/'Цены годовые'!J99-1</f>
        <v>5.9574468085106469E-2</v>
      </c>
      <c r="K99" s="7">
        <f>'Цены годовые'!L99/'Цены годовые'!K99-1</f>
        <v>-3.8821954484605126E-2</v>
      </c>
      <c r="L99" s="7">
        <f>'Цены годовые'!M99/'Цены годовые'!L99-1</f>
        <v>-0.10863509749303613</v>
      </c>
    </row>
    <row r="100" spans="1:12" x14ac:dyDescent="0.2">
      <c r="A100" t="s">
        <v>196</v>
      </c>
      <c r="B100" t="s">
        <v>197</v>
      </c>
      <c r="C100" s="7">
        <f>'Цены годовые'!D100/'Цены годовые'!C100-1</f>
        <v>0.19534555712270807</v>
      </c>
      <c r="D100" s="7">
        <f>'Цены годовые'!E100/'Цены годовые'!D100-1</f>
        <v>-0.72615535889872174</v>
      </c>
      <c r="E100" s="7">
        <f>'Цены годовые'!F100/'Цены годовые'!E100-1</f>
        <v>-0.47863554757630167</v>
      </c>
      <c r="F100" s="7">
        <f>'Цены годовые'!G100/'Цены годовые'!F100-1</f>
        <v>5.4400826446280997</v>
      </c>
      <c r="G100" s="7">
        <f>'Цены годовые'!H100/'Цены годовые'!G100-1</f>
        <v>0.28542401882151647</v>
      </c>
      <c r="H100" s="7">
        <f>'Цены годовые'!I100/'Цены годовые'!H100-1</f>
        <v>0.48086522462562398</v>
      </c>
      <c r="I100" s="7">
        <f>'Цены годовые'!J100/'Цены годовые'!I100-1</f>
        <v>-0.2893258426966292</v>
      </c>
      <c r="J100" s="7">
        <f>'Цены годовые'!K100/'Цены годовые'!J100-1</f>
        <v>-0.45059288537549402</v>
      </c>
      <c r="K100" s="7">
        <f>'Цены годовые'!L100/'Цены годовые'!K100-1</f>
        <v>2.7338129496402797E-2</v>
      </c>
      <c r="L100" s="7">
        <f>'Цены годовые'!M100/'Цены годовые'!L100-1</f>
        <v>8.1232492997198813E-2</v>
      </c>
    </row>
    <row r="101" spans="1:12" x14ac:dyDescent="0.2">
      <c r="A101" t="s">
        <v>198</v>
      </c>
      <c r="B101" t="s">
        <v>199</v>
      </c>
      <c r="C101" s="7">
        <f>'Цены годовые'!D101/'Цены годовые'!C101-1</f>
        <v>-5.3843247328079435E-2</v>
      </c>
      <c r="D101" s="7">
        <f>'Цены годовые'!E101/'Цены годовые'!D101-1</f>
        <v>-0.55652223521693234</v>
      </c>
      <c r="E101" s="7">
        <f>'Цены годовые'!F101/'Цены годовые'!E101-1</f>
        <v>0.38283913295169492</v>
      </c>
      <c r="F101" s="7">
        <f>'Цены годовые'!G101/'Цены годовые'!F101-1</f>
        <v>0.11577282664309951</v>
      </c>
      <c r="G101" s="7">
        <f>'Цены годовые'!H101/'Цены годовые'!G101-1</f>
        <v>-0.54143738535934638</v>
      </c>
      <c r="H101" s="7">
        <f>'Цены годовые'!I101/'Цены годовые'!H101-1</f>
        <v>0.13181818181818183</v>
      </c>
      <c r="I101" s="7">
        <f>'Цены годовые'!J101/'Цены годовые'!I101-1</f>
        <v>1.4497991967871484</v>
      </c>
      <c r="J101" s="7">
        <f>'Цены годовые'!K101/'Цены годовые'!J101-1</f>
        <v>0.45901639344262302</v>
      </c>
      <c r="K101" s="7">
        <f>'Цены годовые'!L101/'Цены годовые'!K101-1</f>
        <v>-0.30449438202247192</v>
      </c>
      <c r="L101" s="7">
        <f>'Цены годовые'!M101/'Цены годовые'!L101-1</f>
        <v>-6.4620355411955099E-3</v>
      </c>
    </row>
    <row r="102" spans="1:12" x14ac:dyDescent="0.2">
      <c r="A102" t="s">
        <v>200</v>
      </c>
      <c r="B102" t="s">
        <v>201</v>
      </c>
      <c r="C102" s="7">
        <f>'Цены годовые'!D102/'Цены годовые'!C102-1</f>
        <v>-0.10810810810810811</v>
      </c>
      <c r="D102" s="7">
        <f>'Цены годовые'!E102/'Цены годовые'!D102-1</f>
        <v>-0.51781818181818173</v>
      </c>
      <c r="E102" s="7">
        <f>'Цены годовые'!F102/'Цены годовые'!E102-1</f>
        <v>-0.40899949723479134</v>
      </c>
      <c r="F102" s="7">
        <f>'Цены годовые'!G102/'Цены годовые'!F102-1</f>
        <v>1.8285835814547</v>
      </c>
      <c r="G102" s="7">
        <f>'Цены годовые'!H102/'Цены годовые'!G102-1</f>
        <v>-0.18796992481203012</v>
      </c>
      <c r="H102" s="7">
        <f>'Цены годовые'!I102/'Цены годовые'!H102-1</f>
        <v>0.64814814814814814</v>
      </c>
      <c r="I102" s="7">
        <f>'Цены годовые'!J102/'Цены годовые'!I102-1</f>
        <v>3.9325842696629199E-2</v>
      </c>
      <c r="J102" s="7">
        <f>'Цены годовые'!K102/'Цены годовые'!J102-1</f>
        <v>-0.41567567567567576</v>
      </c>
      <c r="K102" s="7">
        <f>'Цены годовые'!L102/'Цены годовые'!K102-1</f>
        <v>-0.16743755781683622</v>
      </c>
      <c r="L102" s="7">
        <f>'Цены годовые'!M102/'Цены годовые'!L102-1</f>
        <v>4.4444444444444509E-2</v>
      </c>
    </row>
    <row r="103" spans="1:12" x14ac:dyDescent="0.2">
      <c r="A103" t="s">
        <v>202</v>
      </c>
      <c r="B103" t="s">
        <v>203</v>
      </c>
      <c r="C103" s="7">
        <f>'Цены годовые'!D103/'Цены годовые'!C103-1</f>
        <v>0.5974383539033028</v>
      </c>
      <c r="D103" s="7">
        <f>'Цены годовые'!E103/'Цены годовые'!D103-1</f>
        <v>0.32104413777675989</v>
      </c>
      <c r="E103" s="7">
        <f>'Цены годовые'!F103/'Цены годовые'!E103-1</f>
        <v>0.38479216223843893</v>
      </c>
      <c r="F103" s="7">
        <f>'Цены годовые'!G103/'Цены годовые'!F103-1</f>
        <v>0.25977523510059108</v>
      </c>
      <c r="G103" s="7">
        <f>'Цены годовые'!H103/'Цены годовые'!G103-1</f>
        <v>0.45599094050081468</v>
      </c>
      <c r="H103" s="7">
        <f>'Цены годовые'!I103/'Цены годовые'!H103-1</f>
        <v>0.53968253968253976</v>
      </c>
      <c r="I103" s="7">
        <f>'Цены годовые'!J103/'Цены годовые'!I103-1</f>
        <v>2.0360824742267969E-2</v>
      </c>
      <c r="J103" s="7">
        <f>'Цены годовые'!K103/'Цены годовые'!J103-1</f>
        <v>-9.1184642586511711E-2</v>
      </c>
      <c r="K103" s="7">
        <f>'Цены годовые'!L103/'Цены годовые'!K103-1</f>
        <v>-4.9471928849360802E-2</v>
      </c>
      <c r="L103" s="7">
        <f>'Цены годовые'!M103/'Цены годовые'!L103-1</f>
        <v>3.3625730994152114E-2</v>
      </c>
    </row>
    <row r="104" spans="1:12" x14ac:dyDescent="0.2">
      <c r="A104" t="s">
        <v>204</v>
      </c>
      <c r="B104" t="s">
        <v>205</v>
      </c>
      <c r="C104" s="7">
        <f>'Цены годовые'!D104/'Цены годовые'!C104-1</f>
        <v>1.4720399054870046</v>
      </c>
      <c r="D104" s="7">
        <f>'Цены годовые'!E104/'Цены годовые'!D104-1</f>
        <v>-0.41719767771169647</v>
      </c>
      <c r="E104" s="7">
        <f>'Цены годовые'!F104/'Цены годовые'!E104-1</f>
        <v>0.62837878879912523</v>
      </c>
      <c r="F104" s="7">
        <f>'Цены годовые'!G104/'Цены годовые'!F104-1</f>
        <v>-0.30990749030140252</v>
      </c>
      <c r="G104" s="7">
        <f>'Цены годовые'!H104/'Цены годовые'!G104-1</f>
        <v>-0.31891891891891888</v>
      </c>
      <c r="H104" s="7">
        <f>'Цены годовые'!I104/'Цены годовые'!H104-1</f>
        <v>2.7777777777777679E-2</v>
      </c>
      <c r="I104" s="7">
        <f>'Цены годовые'!J104/'Цены годовые'!I104-1</f>
        <v>-0.14671814671814676</v>
      </c>
      <c r="J104" s="7">
        <f>'Цены годовые'!K104/'Цены годовые'!J104-1</f>
        <v>-0.18552036199095023</v>
      </c>
      <c r="K104" s="7">
        <f>'Цены годовые'!L104/'Цены годовые'!K104-1</f>
        <v>-0.35555555555555551</v>
      </c>
      <c r="L104" s="7">
        <f>'Цены годовые'!M104/'Цены годовые'!L104-1</f>
        <v>-4.31034482758621E-2</v>
      </c>
    </row>
    <row r="105" spans="1:12" x14ac:dyDescent="0.2">
      <c r="A105" t="s">
        <v>206</v>
      </c>
      <c r="B105" t="s">
        <v>207</v>
      </c>
      <c r="C105" s="7">
        <f>'Цены годовые'!D105/'Цены годовые'!C105-1</f>
        <v>0.6877327511878335</v>
      </c>
      <c r="D105" s="7">
        <f>'Цены годовые'!E105/'Цены годовые'!D105-1</f>
        <v>8.6847826086956514E-2</v>
      </c>
      <c r="E105" s="7">
        <f>'Цены годовые'!F105/'Цены годовые'!E105-1</f>
        <v>-0.20392039203920387</v>
      </c>
      <c r="F105" s="7">
        <f>'Цены годовые'!G105/'Цены годовые'!F105-1</f>
        <v>-5.766331658291457E-2</v>
      </c>
      <c r="G105" s="7">
        <f>'Цены годовые'!H105/'Цены годовые'!G105-1</f>
        <v>0.39981335821890407</v>
      </c>
      <c r="H105" s="7">
        <f>'Цены годовые'!I105/'Цены годовые'!H105-1</f>
        <v>-6.9523809523809543E-2</v>
      </c>
      <c r="I105" s="7">
        <f>'Цены годовые'!J105/'Цены годовые'!I105-1</f>
        <v>5.4247697031729825E-2</v>
      </c>
      <c r="J105" s="7">
        <f>'Цены годовые'!K105/'Цены годовые'!J105-1</f>
        <v>0.33495145631067968</v>
      </c>
      <c r="K105" s="7">
        <f>'Цены годовые'!L105/'Цены годовые'!K105-1</f>
        <v>-0.25818181818181818</v>
      </c>
      <c r="L105" s="7">
        <f>'Цены годовые'!M105/'Цены годовые'!L105-1</f>
        <v>0.45588235294117641</v>
      </c>
    </row>
    <row r="106" spans="1:12" x14ac:dyDescent="0.2">
      <c r="A106" t="s">
        <v>208</v>
      </c>
      <c r="B106" t="s">
        <v>209</v>
      </c>
      <c r="C106" s="7">
        <f>'Цены годовые'!D106/'Цены годовые'!C106-1</f>
        <v>0.84048316831683167</v>
      </c>
      <c r="D106" s="7">
        <f>'Цены годовые'!E106/'Цены годовые'!D106-1</f>
        <v>-0.72101600526766541</v>
      </c>
      <c r="E106" s="7">
        <f>'Цены годовые'!F106/'Цены годовые'!E106-1</f>
        <v>-0.2903972232934825</v>
      </c>
      <c r="F106" s="7">
        <f>'Цены годовые'!G106/'Цены годовые'!F106-1</f>
        <v>-0.49076086956521736</v>
      </c>
      <c r="G106" s="7">
        <f>'Цены годовые'!H106/'Цены годовые'!G106-1</f>
        <v>-0.12166488794023478</v>
      </c>
      <c r="H106" s="7">
        <f>'Цены годовые'!I106/'Цены годовые'!H106-1</f>
        <v>3.4046172539489676</v>
      </c>
      <c r="I106" s="7">
        <f>'Цены годовые'!J106/'Цены годовые'!I106-1</f>
        <v>0.1103448275862069</v>
      </c>
      <c r="J106" s="7">
        <f>'Цены годовые'!K106/'Цены годовые'!J106-1</f>
        <v>-0.25838509316770186</v>
      </c>
      <c r="K106" s="7">
        <f>'Цены годовые'!L106/'Цены годовые'!K106-1</f>
        <v>-0.17252931323283083</v>
      </c>
      <c r="L106" s="7">
        <f>'Цены годовые'!M106/'Цены годовые'!L106-1</f>
        <v>2.4291497975708509E-2</v>
      </c>
    </row>
    <row r="107" spans="1:12" x14ac:dyDescent="0.2">
      <c r="A107" t="s">
        <v>210</v>
      </c>
      <c r="B107" t="s">
        <v>211</v>
      </c>
      <c r="C107" s="7">
        <f>'Цены годовые'!D107/'Цены годовые'!C107-1</f>
        <v>1.2567232774406665</v>
      </c>
      <c r="D107" s="7">
        <f>'Цены годовые'!E107/'Цены годовые'!D107-1</f>
        <v>1.316234964678928</v>
      </c>
      <c r="E107" s="7">
        <f>'Цены годовые'!F107/'Цены годовые'!E107-1</f>
        <v>0.37326555845583198</v>
      </c>
      <c r="F107" s="7">
        <f>'Цены годовые'!G107/'Цены годовые'!F107-1</f>
        <v>-6.7960517540349485E-2</v>
      </c>
      <c r="G107" s="7">
        <f>'Цены годовые'!H107/'Цены годовые'!G107-1</f>
        <v>-0.27728085867620755</v>
      </c>
      <c r="H107" s="7">
        <f>'Цены годовые'!I107/'Цены годовые'!H107-1</f>
        <v>0.80940594059405946</v>
      </c>
      <c r="I107" s="7">
        <f>'Цены годовые'!J107/'Цены годовые'!I107-1</f>
        <v>0.18194254445964431</v>
      </c>
      <c r="J107" s="7">
        <f>'Цены годовые'!K107/'Цены годовые'!J107-1</f>
        <v>-0.15509259259259256</v>
      </c>
      <c r="K107" s="7">
        <f>'Цены годовые'!L107/'Цены годовые'!K107-1</f>
        <v>-0.23013698630136992</v>
      </c>
      <c r="L107" s="7">
        <f>'Цены годовые'!M107/'Цены годовые'!L107-1</f>
        <v>0.209964412811388</v>
      </c>
    </row>
    <row r="108" spans="1:12" x14ac:dyDescent="0.2">
      <c r="A108" t="s">
        <v>212</v>
      </c>
      <c r="B108" t="s">
        <v>213</v>
      </c>
      <c r="C108" s="7">
        <f>'Цены годовые'!D108/'Цены годовые'!C108-1</f>
        <v>0.56409890109890104</v>
      </c>
      <c r="D108" s="7">
        <f>'Цены годовые'!E108/'Цены годовые'!D108-1</f>
        <v>-0.29742224220665625</v>
      </c>
      <c r="E108" s="7">
        <f>'Цены годовые'!F108/'Цены годовые'!E108-1</f>
        <v>0.31699999999999995</v>
      </c>
      <c r="F108" s="7">
        <f>'Цены годовые'!G108/'Цены годовые'!F108-1</f>
        <v>2.3082763857251276E-2</v>
      </c>
      <c r="G108" s="7">
        <f>'Цены годовые'!H108/'Цены годовые'!G108-1</f>
        <v>-5.4920587798723552E-3</v>
      </c>
      <c r="H108" s="7">
        <f>'Цены годовые'!I108/'Цены годовые'!H108-1</f>
        <v>-0.22537313432835826</v>
      </c>
      <c r="I108" s="7">
        <f>'Цены годовые'!J108/'Цены годовые'!I108-1</f>
        <v>4.8169556840077066E-2</v>
      </c>
      <c r="J108" s="7">
        <f>'Цены годовые'!K108/'Цены годовые'!J108-1</f>
        <v>0.61764705882352944</v>
      </c>
      <c r="K108" s="7">
        <f>'Цены годовые'!L108/'Цены годовые'!K108-1</f>
        <v>-0.45454545454545459</v>
      </c>
      <c r="L108" s="7">
        <f>'Цены годовые'!M108/'Цены годовые'!L108-1</f>
        <v>-0.1166666666666667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8"/>
  <sheetViews>
    <sheetView topLeftCell="A98" workbookViewId="0">
      <selection activeCell="C1" sqref="C1"/>
    </sheetView>
  </sheetViews>
  <sheetFormatPr defaultRowHeight="12.75" x14ac:dyDescent="0.2"/>
  <cols>
    <col min="1" max="1" width="18.85546875" bestFit="1" customWidth="1"/>
    <col min="2" max="2" width="36.42578125" customWidth="1"/>
    <col min="3" max="12" width="10.140625" bestFit="1" customWidth="1"/>
  </cols>
  <sheetData>
    <row r="1" spans="1:12" x14ac:dyDescent="0.2">
      <c r="A1" t="s">
        <v>214</v>
      </c>
      <c r="B1" t="s">
        <v>215</v>
      </c>
      <c r="C1" s="8">
        <v>2010</v>
      </c>
      <c r="D1" s="8">
        <v>2011</v>
      </c>
      <c r="E1" s="8">
        <v>2012</v>
      </c>
      <c r="F1" s="8">
        <v>2013</v>
      </c>
      <c r="G1" s="8">
        <v>2014</v>
      </c>
      <c r="H1" s="8">
        <v>2015</v>
      </c>
      <c r="I1" s="8">
        <v>2016</v>
      </c>
      <c r="J1" s="8">
        <v>2017</v>
      </c>
      <c r="K1" s="8">
        <v>2018</v>
      </c>
      <c r="L1" s="8">
        <v>2019</v>
      </c>
    </row>
    <row r="2" spans="1:12" x14ac:dyDescent="0.2">
      <c r="A2" t="s">
        <v>0</v>
      </c>
      <c r="B2" t="s">
        <v>1</v>
      </c>
      <c r="C2" s="5">
        <f>Доходность!C2*Капитализация!C2</f>
        <v>328858.49856323196</v>
      </c>
      <c r="D2" s="5">
        <f>Доходность!D2*Капитализация!D2</f>
        <v>-439081.22263476258</v>
      </c>
      <c r="E2" s="5">
        <f>Доходность!E2*Капитализация!E2</f>
        <v>-54344.491985362831</v>
      </c>
      <c r="F2" s="5">
        <f>Доходность!F2*Капитализация!F2</f>
        <v>-41370.809818683985</v>
      </c>
      <c r="G2" s="5">
        <f>Доходность!G2*Капитализация!G2</f>
        <v>225020.91869886234</v>
      </c>
      <c r="H2" s="5">
        <f>Доходность!H2*Капитализация!H2</f>
        <v>164598.87498419255</v>
      </c>
      <c r="I2" s="5">
        <f>Доходность!I2*Капитализация!I2</f>
        <v>-73875.085622826562</v>
      </c>
      <c r="J2" s="5">
        <f>Доходность!J2*Капитализация!J2</f>
        <v>-345787.2428801778</v>
      </c>
      <c r="K2" s="5">
        <f>Доходность!K2*Капитализация!K2</f>
        <v>-174578.49181394291</v>
      </c>
      <c r="L2" s="5">
        <f>Доходность!L2*Капитализация!L2</f>
        <v>156174.52311492301</v>
      </c>
    </row>
    <row r="3" spans="1:12" x14ac:dyDescent="0.2">
      <c r="A3" t="s">
        <v>2</v>
      </c>
      <c r="B3" t="s">
        <v>3</v>
      </c>
      <c r="C3" s="5">
        <f>Доходность!C3*Капитализация!C3</f>
        <v>19271.707084999984</v>
      </c>
      <c r="D3" s="5">
        <f>Доходность!D3*Капитализация!D3</f>
        <v>-46660.657194201995</v>
      </c>
      <c r="E3" s="5">
        <f>Доходность!E3*Капитализация!E3</f>
        <v>-9805.4445637566223</v>
      </c>
      <c r="F3" s="5">
        <f>Доходность!F3*Капитализация!F3</f>
        <v>-1036.8178410576011</v>
      </c>
      <c r="G3" s="5">
        <f>Доходность!G3*Капитализация!G3</f>
        <v>-7874.4195140545517</v>
      </c>
      <c r="H3" s="5">
        <f>Доходность!H3*Капитализация!H3</f>
        <v>-1399.125934215275</v>
      </c>
      <c r="I3" s="5">
        <f>Доходность!I3*Капитализация!I3</f>
        <v>41746.371882880507</v>
      </c>
      <c r="J3" s="5">
        <f>Доходность!J3*Капитализация!J3</f>
        <v>-11663.237126543851</v>
      </c>
      <c r="K3" s="5">
        <f>Доходность!K3*Капитализация!K3</f>
        <v>-15378.822252118285</v>
      </c>
      <c r="L3" s="5">
        <f>Доходность!L3*Капитализация!L3</f>
        <v>18870.855575531612</v>
      </c>
    </row>
    <row r="4" spans="1:12" x14ac:dyDescent="0.2">
      <c r="A4" t="s">
        <v>4</v>
      </c>
      <c r="B4" t="s">
        <v>5</v>
      </c>
      <c r="C4" s="5">
        <f>Доходность!C4*Капитализация!C4</f>
        <v>9562.5278900000012</v>
      </c>
      <c r="D4" s="5">
        <f>Доходность!D4*Капитализация!D4</f>
        <v>-17212.550201999999</v>
      </c>
      <c r="E4" s="5">
        <f>Доходность!E4*Капитализация!E4</f>
        <v>-5976.5799312499994</v>
      </c>
      <c r="F4" s="5">
        <f>Доходность!F4*Капитализация!F4</f>
        <v>-2987.3337128359999</v>
      </c>
      <c r="G4" s="5">
        <f>Доходность!G4*Капитализация!G4</f>
        <v>2868.7583669999995</v>
      </c>
      <c r="H4" s="5">
        <f>Доходность!H4*Капитализация!H4</f>
        <v>-1912.5055779999996</v>
      </c>
      <c r="I4" s="5">
        <f>Доходность!I4*Капитализация!I4</f>
        <v>1195.3159862499997</v>
      </c>
      <c r="J4" s="5">
        <f>Доходность!J4*Капитализация!J4</f>
        <v>-369.11357655400013</v>
      </c>
      <c r="K4" s="5">
        <f>Доходность!K4*Капитализация!K4</f>
        <v>-843.41495989799978</v>
      </c>
      <c r="L4" s="5">
        <f>Доходность!L4*Капитализация!L4</f>
        <v>527.85153952799931</v>
      </c>
    </row>
    <row r="5" spans="1:12" x14ac:dyDescent="0.2">
      <c r="A5" t="s">
        <v>6</v>
      </c>
      <c r="B5" t="s">
        <v>7</v>
      </c>
      <c r="C5" s="5">
        <f>Доходность!C5*Капитализация!C5</f>
        <v>0</v>
      </c>
      <c r="D5" s="5">
        <f>Доходность!D5*Капитализация!D5</f>
        <v>0</v>
      </c>
      <c r="E5" s="5">
        <f>Доходность!E5*Капитализация!E5</f>
        <v>0</v>
      </c>
      <c r="F5" s="5">
        <f>Доходность!F5*Капитализация!F5</f>
        <v>0</v>
      </c>
      <c r="G5" s="5">
        <f>Доходность!G5*Капитализация!G5</f>
        <v>0</v>
      </c>
      <c r="H5" s="5">
        <f>Доходность!H5*Капитализация!H5</f>
        <v>0</v>
      </c>
      <c r="I5" s="5">
        <f>Доходность!I5*Капитализация!I5</f>
        <v>3394.8640227850005</v>
      </c>
      <c r="J5" s="5">
        <f>Доходность!J5*Капитализация!J5</f>
        <v>2066.7932170715094</v>
      </c>
      <c r="K5" s="5">
        <f>Доходность!K5*Капитализация!K5</f>
        <v>-122.21510482025948</v>
      </c>
      <c r="L5" s="5">
        <f>Доходность!L5*Капитализация!L5</f>
        <v>-1371.5250652051411</v>
      </c>
    </row>
    <row r="6" spans="1:12" x14ac:dyDescent="0.2">
      <c r="A6" t="s">
        <v>8</v>
      </c>
      <c r="B6" t="s">
        <v>9</v>
      </c>
      <c r="C6" s="5">
        <f>Доходность!C6*Капитализация!C6</f>
        <v>54709.777505375961</v>
      </c>
      <c r="D6" s="5">
        <f>Доходность!D6*Капитализация!D6</f>
        <v>-103917.67281894488</v>
      </c>
      <c r="E6" s="5">
        <f>Доходность!E6*Капитализация!E6</f>
        <v>-100073.32081094006</v>
      </c>
      <c r="F6" s="5">
        <f>Доходность!F6*Капитализация!F6</f>
        <v>-138441.536779827</v>
      </c>
      <c r="G6" s="5">
        <f>Доходность!G6*Капитализация!G6</f>
        <v>-55789.450507831956</v>
      </c>
      <c r="H6" s="5">
        <f>Доходность!H6*Капитализация!H6</f>
        <v>17287.462147043727</v>
      </c>
      <c r="I6" s="5">
        <f>Доходность!I6*Капитализация!I6</f>
        <v>181322.90712945943</v>
      </c>
      <c r="J6" s="5">
        <f>Доходность!J6*Капитализация!J6</f>
        <v>-51887.605204292428</v>
      </c>
      <c r="K6" s="5">
        <f>Доходность!K6*Капитализация!K6</f>
        <v>-17564.86853794504</v>
      </c>
      <c r="L6" s="5">
        <f>Доходность!L6*Капитализация!L6</f>
        <v>66224.472046868235</v>
      </c>
    </row>
    <row r="7" spans="1:12" x14ac:dyDescent="0.2">
      <c r="A7" t="s">
        <v>10</v>
      </c>
      <c r="B7" t="s">
        <v>11</v>
      </c>
      <c r="C7" s="5">
        <f>Доходность!C7*Капитализация!C7</f>
        <v>137544.66970901995</v>
      </c>
      <c r="D7" s="5">
        <f>Доходность!D7*Капитализация!D7</f>
        <v>-195331.32848063315</v>
      </c>
      <c r="E7" s="5">
        <f>Доходность!E7*Капитализация!E7</f>
        <v>-68395.316680492411</v>
      </c>
      <c r="F7" s="5">
        <f>Доходность!F7*Капитализация!F7</f>
        <v>-52823.11959163221</v>
      </c>
      <c r="G7" s="5">
        <f>Доходность!G7*Капитализация!G7</f>
        <v>-10042.642087140019</v>
      </c>
      <c r="H7" s="5">
        <f>Доходность!H7*Капитализация!H7</f>
        <v>53110.126422375048</v>
      </c>
      <c r="I7" s="5">
        <f>Доходность!I7*Капитализация!I7</f>
        <v>95366.474281340954</v>
      </c>
      <c r="J7" s="5">
        <f>Доходность!J7*Капитализация!J7</f>
        <v>-76092.326583329996</v>
      </c>
      <c r="K7" s="5">
        <f>Доходность!K7*Капитализация!K7</f>
        <v>-102694.3242416806</v>
      </c>
      <c r="L7" s="5">
        <f>Доходность!L7*Капитализация!L7</f>
        <v>29359.340494034484</v>
      </c>
    </row>
    <row r="8" spans="1:12" x14ac:dyDescent="0.2">
      <c r="A8" t="s">
        <v>12</v>
      </c>
      <c r="B8" t="s">
        <v>13</v>
      </c>
      <c r="C8" s="5">
        <f>Доходность!C8*Капитализация!C8</f>
        <v>84054.381599439133</v>
      </c>
      <c r="D8" s="5">
        <f>Доходность!D8*Капитализация!D8</f>
        <v>-131339.38317128934</v>
      </c>
      <c r="E8" s="5">
        <f>Доходность!E8*Капитализация!E8</f>
        <v>-14823.712447174003</v>
      </c>
      <c r="F8" s="5">
        <f>Доходность!F8*Капитализация!F8</f>
        <v>-56680.297912614013</v>
      </c>
      <c r="G8" s="5">
        <f>Доходность!G8*Капитализация!G8</f>
        <v>-58286.618507508458</v>
      </c>
      <c r="H8" s="5">
        <f>Доходность!H8*Капитализация!H8</f>
        <v>6904.6976809337439</v>
      </c>
      <c r="I8" s="5">
        <f>Доходность!I8*Капитализация!I8</f>
        <v>110765.54737684831</v>
      </c>
      <c r="J8" s="5">
        <f>Доходность!J8*Капитализация!J8</f>
        <v>-63404.570035214485</v>
      </c>
      <c r="K8" s="5">
        <f>Доходность!K8*Капитализация!K8</f>
        <v>-8927.3711448309041</v>
      </c>
      <c r="L8" s="5">
        <f>Доходность!L8*Капитализация!L8</f>
        <v>120966.87315178441</v>
      </c>
    </row>
    <row r="9" spans="1:12" x14ac:dyDescent="0.2">
      <c r="A9" t="s">
        <v>14</v>
      </c>
      <c r="B9" t="s">
        <v>15</v>
      </c>
      <c r="C9" s="5">
        <f>Доходность!C9*Капитализация!C9</f>
        <v>8928.8898437499993</v>
      </c>
      <c r="D9" s="5">
        <f>Доходность!D9*Капитализация!D9</f>
        <v>-15780.92028727202</v>
      </c>
      <c r="E9" s="5">
        <f>Доходность!E9*Капитализация!E9</f>
        <v>-2925.1043827714802</v>
      </c>
      <c r="F9" s="5">
        <f>Доходность!F9*Капитализация!F9</f>
        <v>-9369.9772261306189</v>
      </c>
      <c r="G9" s="5">
        <f>Доходность!G9*Капитализация!G9</f>
        <v>914.31834186751973</v>
      </c>
      <c r="H9" s="5">
        <f>Доходность!H9*Капитализация!H9</f>
        <v>-1508.9824196837003</v>
      </c>
      <c r="I9" s="5">
        <f>Доходность!I9*Капитализация!I9</f>
        <v>6527.0186318863016</v>
      </c>
      <c r="J9" s="5">
        <f>Доходность!J9*Капитализация!J9</f>
        <v>8448.0631434609004</v>
      </c>
      <c r="K9" s="5">
        <f>Доходность!K9*Капитализация!K9</f>
        <v>-875.63200810845035</v>
      </c>
      <c r="L9" s="5">
        <f>Доходность!L9*Капитализация!L9</f>
        <v>-1741.8486182802517</v>
      </c>
    </row>
    <row r="10" spans="1:12" x14ac:dyDescent="0.2">
      <c r="A10" t="s">
        <v>16</v>
      </c>
      <c r="B10" t="s">
        <v>17</v>
      </c>
      <c r="C10" s="5">
        <f>Доходность!C10*Капитализация!C10</f>
        <v>13727.721094007831</v>
      </c>
      <c r="D10" s="5">
        <f>Доходность!D10*Капитализация!D10</f>
        <v>-17791.604376578412</v>
      </c>
      <c r="E10" s="5">
        <f>Доходность!E10*Капитализация!E10</f>
        <v>2993.2540206620774</v>
      </c>
      <c r="F10" s="5">
        <f>Доходность!F10*Капитализация!F10</f>
        <v>-11780.30281550479</v>
      </c>
      <c r="G10" s="5">
        <f>Доходность!G10*Капитализация!G10</f>
        <v>3282.8874104625907</v>
      </c>
      <c r="H10" s="5">
        <f>Доходность!H10*Капитализация!H10</f>
        <v>-3809.1862160534015</v>
      </c>
      <c r="I10" s="5">
        <f>Доходность!I10*Капитализация!I10</f>
        <v>9601.8540120635989</v>
      </c>
      <c r="J10" s="5">
        <f>Доходность!J10*Капитализация!J10</f>
        <v>17321.654479509107</v>
      </c>
      <c r="K10" s="5">
        <f>Доходность!K10*Капитализация!K10</f>
        <v>-4136.0098854781027</v>
      </c>
      <c r="L10" s="5">
        <f>Доходность!L10*Капитализация!L10</f>
        <v>-2930.1432431180028</v>
      </c>
    </row>
    <row r="11" spans="1:12" x14ac:dyDescent="0.2">
      <c r="A11" t="s">
        <v>18</v>
      </c>
      <c r="B11" t="s">
        <v>19</v>
      </c>
      <c r="C11" s="5">
        <f>Доходность!C11*Капитализация!C11</f>
        <v>28707.251771013998</v>
      </c>
      <c r="D11" s="5">
        <f>Доходность!D11*Капитализация!D11</f>
        <v>-34058.570623937405</v>
      </c>
      <c r="E11" s="5">
        <f>Доходность!E11*Капитализация!E11</f>
        <v>-23390.667622989797</v>
      </c>
      <c r="F11" s="5">
        <f>Доходность!F11*Капитализация!F11</f>
        <v>-9532.5434986949986</v>
      </c>
      <c r="G11" s="5">
        <f>Доходность!G11*Капитализация!G11</f>
        <v>-10116.252485352003</v>
      </c>
      <c r="H11" s="5">
        <f>Доходность!H11*Капитализация!H11</f>
        <v>6563.9280161151019</v>
      </c>
      <c r="I11" s="5">
        <f>Доходность!I11*Капитализация!I11</f>
        <v>29351.62883485639</v>
      </c>
      <c r="J11" s="5">
        <f>Доходность!J11*Капитализация!J11</f>
        <v>-5698.5070957657981</v>
      </c>
      <c r="K11" s="5">
        <f>Доходность!K11*Капитализация!K11</f>
        <v>-13769.4321829848</v>
      </c>
      <c r="L11" s="5">
        <f>Доходность!L11*Капитализация!L11</f>
        <v>26124.350700408599</v>
      </c>
    </row>
    <row r="12" spans="1:12" x14ac:dyDescent="0.2">
      <c r="A12" t="s">
        <v>20</v>
      </c>
      <c r="B12" t="s">
        <v>21</v>
      </c>
      <c r="C12" s="5">
        <f>Доходность!C12*Капитализация!C12</f>
        <v>-526.82257031249924</v>
      </c>
      <c r="D12" s="5">
        <f>Доходность!D12*Капитализация!D12</f>
        <v>-13997.196948155941</v>
      </c>
      <c r="E12" s="5">
        <f>Доходность!E12*Капитализация!E12</f>
        <v>-1484.6818086390001</v>
      </c>
      <c r="F12" s="5">
        <f>Доходность!F12*Капитализация!F12</f>
        <v>-3472.2397137524999</v>
      </c>
      <c r="G12" s="5">
        <f>Доходность!G12*Капитализация!G12</f>
        <v>-305.55709481022012</v>
      </c>
      <c r="H12" s="5">
        <f>Доходность!H12*Капитализация!H12</f>
        <v>198.27686089566046</v>
      </c>
      <c r="I12" s="5">
        <f>Доходность!I12*Капитализация!I12</f>
        <v>2645.6071970715593</v>
      </c>
      <c r="J12" s="5">
        <f>Доходность!J12*Капитализация!J12</f>
        <v>-287.35776941400007</v>
      </c>
      <c r="K12" s="5">
        <f>Доходность!K12*Капитализация!K12</f>
        <v>335.25073098299987</v>
      </c>
      <c r="L12" s="5">
        <f>Доходность!L12*Капитализация!L12</f>
        <v>-196.36114243290035</v>
      </c>
    </row>
    <row r="13" spans="1:12" x14ac:dyDescent="0.2">
      <c r="A13" t="s">
        <v>22</v>
      </c>
      <c r="B13" t="s">
        <v>23</v>
      </c>
      <c r="C13" s="5">
        <f>Доходность!C13*Капитализация!C13</f>
        <v>5531.857844500003</v>
      </c>
      <c r="D13" s="5">
        <f>Доходность!D13*Капитализация!D13</f>
        <v>-17426.692725000001</v>
      </c>
      <c r="E13" s="5">
        <f>Доходность!E13*Капитализация!E13</f>
        <v>-2256.6008794000008</v>
      </c>
      <c r="F13" s="5">
        <f>Доходность!F13*Капитализация!F13</f>
        <v>-1678.2283850999995</v>
      </c>
      <c r="G13" s="5">
        <f>Доходность!G13*Капитализация!G13</f>
        <v>1858.3771947999996</v>
      </c>
      <c r="H13" s="5">
        <f>Доходность!H13*Капитализация!H13</f>
        <v>-3906.3847155999993</v>
      </c>
      <c r="I13" s="5">
        <f>Доходность!I13*Капитализация!I13</f>
        <v>3309.0491886999994</v>
      </c>
      <c r="J13" s="5">
        <f>Доходность!J13*Капитализация!J13</f>
        <v>3076.4947752000016</v>
      </c>
      <c r="K13" s="5">
        <f>Доходность!K13*Капитализация!K13</f>
        <v>-1198.6343280000015</v>
      </c>
      <c r="L13" s="5">
        <f>Доходность!L13*Капитализация!L13</f>
        <v>19579.331159499998</v>
      </c>
    </row>
    <row r="14" spans="1:12" x14ac:dyDescent="0.2">
      <c r="A14" t="s">
        <v>24</v>
      </c>
      <c r="B14" t="s">
        <v>25</v>
      </c>
      <c r="C14" s="5">
        <f>Доходность!C14*Капитализация!C14</f>
        <v>6985.6958083089021</v>
      </c>
      <c r="D14" s="5">
        <f>Доходность!D14*Капитализация!D14</f>
        <v>-12301.4693395377</v>
      </c>
      <c r="E14" s="5">
        <f>Доходность!E14*Капитализация!E14</f>
        <v>1704.894471364501</v>
      </c>
      <c r="F14" s="5">
        <f>Доходность!F14*Капитализация!F14</f>
        <v>-13219.489439503201</v>
      </c>
      <c r="G14" s="5">
        <f>Доходность!G14*Капитализация!G14</f>
        <v>-236.06231141969968</v>
      </c>
      <c r="H14" s="5">
        <f>Доходность!H14*Капитализация!H14</f>
        <v>2963.8934656029001</v>
      </c>
      <c r="I14" s="5">
        <f>Доходность!I14*Капитализация!I14</f>
        <v>6076.4187569145006</v>
      </c>
      <c r="J14" s="5">
        <f>Доходность!J14*Капитализация!J14</f>
        <v>3934.3718569950001</v>
      </c>
      <c r="K14" s="5">
        <f>Доходность!K14*Капитализация!K14</f>
        <v>-2177.0190942039007</v>
      </c>
      <c r="L14" s="5">
        <f>Доходность!L14*Капитализация!L14</f>
        <v>-1713.6375199355984</v>
      </c>
    </row>
    <row r="15" spans="1:12" x14ac:dyDescent="0.2">
      <c r="A15" t="s">
        <v>26</v>
      </c>
      <c r="B15" t="s">
        <v>27</v>
      </c>
      <c r="C15" s="5">
        <f>Доходность!C15*Капитализация!C15</f>
        <v>0</v>
      </c>
      <c r="D15" s="5">
        <f>Доходность!D15*Капитализация!D15</f>
        <v>0</v>
      </c>
      <c r="E15" s="5">
        <f>Доходность!E15*Капитализация!E15</f>
        <v>-732.22311214080003</v>
      </c>
      <c r="F15" s="5">
        <f>Доходность!F15*Капитализация!F15</f>
        <v>-976.29748285440007</v>
      </c>
      <c r="G15" s="5">
        <f>Доходность!G15*Капитализация!G15</f>
        <v>-64.754424883200031</v>
      </c>
      <c r="H15" s="5">
        <f>Доходность!H15*Капитализация!H15</f>
        <v>14.943328819199994</v>
      </c>
      <c r="I15" s="5">
        <f>Доходность!I15*Капитализация!I15</f>
        <v>1055.9952365568004</v>
      </c>
      <c r="J15" s="5">
        <f>Доходность!J15*Капитализация!J15</f>
        <v>368.60211087359988</v>
      </c>
      <c r="K15" s="5">
        <f>Доходность!K15*Капитализация!K15</f>
        <v>-324.24413891009976</v>
      </c>
      <c r="L15" s="5">
        <f>Доходность!L15*Капитализация!L15</f>
        <v>517.79292882750019</v>
      </c>
    </row>
    <row r="16" spans="1:12" x14ac:dyDescent="0.2">
      <c r="A16" t="s">
        <v>28</v>
      </c>
      <c r="B16" t="s">
        <v>29</v>
      </c>
      <c r="C16" s="5">
        <f>Доходность!C16*Капитализация!C16</f>
        <v>-544.01234750001186</v>
      </c>
      <c r="D16" s="5">
        <f>Доходность!D16*Капитализация!D16</f>
        <v>-37479.857343430202</v>
      </c>
      <c r="E16" s="5">
        <f>Доходность!E16*Капитализация!E16</f>
        <v>-83882.803013269993</v>
      </c>
      <c r="F16" s="5">
        <f>Доходность!F16*Капитализация!F16</f>
        <v>-133119.47219706004</v>
      </c>
      <c r="G16" s="5">
        <f>Доходность!G16*Капитализация!G16</f>
        <v>-25818.577233585002</v>
      </c>
      <c r="H16" s="5">
        <f>Доходность!H16*Капитализация!H16</f>
        <v>33248.896262520015</v>
      </c>
      <c r="I16" s="5">
        <f>Доходность!I16*Капитализация!I16</f>
        <v>231098.73245599997</v>
      </c>
      <c r="J16" s="5">
        <f>Доходность!J16*Капитализация!J16</f>
        <v>-37064.091251999984</v>
      </c>
      <c r="K16" s="5">
        <f>Доходность!K16*Капитализация!K16</f>
        <v>40027.548998500017</v>
      </c>
      <c r="L16" s="5">
        <f>Доходность!L16*Капитализация!L16</f>
        <v>85697.159887499947</v>
      </c>
    </row>
    <row r="17" spans="1:12" x14ac:dyDescent="0.2">
      <c r="A17" t="s">
        <v>30</v>
      </c>
      <c r="B17" t="s">
        <v>31</v>
      </c>
      <c r="C17" s="5">
        <f>Доходность!C17*Капитализация!C17</f>
        <v>83728.681760559994</v>
      </c>
      <c r="D17" s="5">
        <f>Доходность!D17*Капитализация!D17</f>
        <v>-51195.549389740023</v>
      </c>
      <c r="E17" s="5">
        <f>Доходность!E17*Капитализация!E17</f>
        <v>30263.378949600024</v>
      </c>
      <c r="F17" s="5">
        <f>Доходность!F17*Капитализация!F17</f>
        <v>-15825.225242395029</v>
      </c>
      <c r="G17" s="5">
        <f>Доходность!G17*Капитализация!G17</f>
        <v>-5296.0913161799826</v>
      </c>
      <c r="H17" s="5">
        <f>Доходность!H17*Капитализация!H17</f>
        <v>56680.786824354982</v>
      </c>
      <c r="I17" s="5">
        <f>Доходность!I17*Капитализация!I17</f>
        <v>-18977.660549644992</v>
      </c>
      <c r="J17" s="5">
        <f>Доходность!J17*Капитализация!J17</f>
        <v>-22003.998444605011</v>
      </c>
      <c r="K17" s="5">
        <f>Доходность!K17*Капитализация!K17</f>
        <v>4476.4581362950139</v>
      </c>
      <c r="L17" s="5">
        <f>Доходность!L17*Капитализация!L17</f>
        <v>11348.767106099996</v>
      </c>
    </row>
    <row r="18" spans="1:12" x14ac:dyDescent="0.2">
      <c r="A18" t="s">
        <v>32</v>
      </c>
      <c r="B18" t="s">
        <v>33</v>
      </c>
      <c r="C18" s="5">
        <f>Доходность!C18*Капитализация!C18</f>
        <v>29126.840761251999</v>
      </c>
      <c r="D18" s="5">
        <f>Доходность!D18*Капитализация!D18</f>
        <v>-3243.8922988284035</v>
      </c>
      <c r="E18" s="5">
        <f>Доходность!E18*Капитализация!E18</f>
        <v>-4403.1210782896042</v>
      </c>
      <c r="F18" s="5">
        <f>Доходность!F18*Капитализация!F18</f>
        <v>-5878.9459529818005</v>
      </c>
      <c r="G18" s="5">
        <f>Доходность!G18*Капитализация!G18</f>
        <v>-6784.8978562581988</v>
      </c>
      <c r="H18" s="5">
        <f>Доходность!H18*Капитализация!H18</f>
        <v>-24353.545786999999</v>
      </c>
      <c r="I18" s="5">
        <f>Доходность!I18*Капитализация!I18</f>
        <v>7208.6495529520007</v>
      </c>
      <c r="J18" s="5">
        <f>Доходность!J18*Капитализация!J18</f>
        <v>48.707091573999129</v>
      </c>
      <c r="K18" s="5">
        <f>Доходность!K18*Капитализация!K18</f>
        <v>-11640.994886186001</v>
      </c>
      <c r="L18" s="5">
        <f>Доходность!L18*Капитализация!L18</f>
        <v>25887.819171580999</v>
      </c>
    </row>
    <row r="19" spans="1:12" x14ac:dyDescent="0.2">
      <c r="A19" t="s">
        <v>34</v>
      </c>
      <c r="B19" t="s">
        <v>35</v>
      </c>
      <c r="C19" s="5">
        <f>Доходность!C19*Капитализация!C19</f>
        <v>23093.213982995996</v>
      </c>
      <c r="D19" s="5">
        <f>Доходность!D19*Капитализация!D19</f>
        <v>-31080.848508741597</v>
      </c>
      <c r="E19" s="5">
        <f>Доходность!E19*Капитализация!E19</f>
        <v>-603.71656299239783</v>
      </c>
      <c r="F19" s="5">
        <f>Доходность!F19*Капитализация!F19</f>
        <v>-16144.140817363199</v>
      </c>
      <c r="G19" s="5">
        <f>Доходность!G19*Капитализация!G19</f>
        <v>1536.7330694352015</v>
      </c>
      <c r="H19" s="5">
        <f>Доходность!H19*Капитализация!H19</f>
        <v>-2423.3098402631999</v>
      </c>
      <c r="I19" s="5">
        <f>Доходность!I19*Капитализация!I19</f>
        <v>10634.699455789199</v>
      </c>
      <c r="J19" s="5">
        <f>Доходность!J19*Капитализация!J19</f>
        <v>-3841.8326735880014</v>
      </c>
      <c r="K19" s="5">
        <f>Доходность!K19*Капитализация!K19</f>
        <v>-2955.2559027600005</v>
      </c>
      <c r="L19" s="5">
        <f>Доходность!L19*Капитализация!L19</f>
        <v>1308.7561855080019</v>
      </c>
    </row>
    <row r="20" spans="1:12" x14ac:dyDescent="0.2">
      <c r="A20" t="s">
        <v>36</v>
      </c>
      <c r="B20" t="s">
        <v>37</v>
      </c>
      <c r="C20" s="5">
        <f>Доходность!C20*Капитализация!C20</f>
        <v>5524.405218750001</v>
      </c>
      <c r="D20" s="5">
        <f>Доходность!D20*Капитализация!D20</f>
        <v>0</v>
      </c>
      <c r="E20" s="5">
        <f>Доходность!E20*Капитализация!E20</f>
        <v>0</v>
      </c>
      <c r="F20" s="5">
        <f>Доходность!F20*Капитализация!F20</f>
        <v>0</v>
      </c>
      <c r="G20" s="5">
        <f>Доходность!G20*Капитализация!G20</f>
        <v>0</v>
      </c>
      <c r="H20" s="5">
        <f>Доходность!H20*Капитализация!H20</f>
        <v>564.99598944900004</v>
      </c>
      <c r="I20" s="5">
        <f>Доходность!I20*Капитализация!I20</f>
        <v>4080.5265904649991</v>
      </c>
      <c r="J20" s="5">
        <f>Доходность!J20*Капитализация!J20</f>
        <v>-1820.0084280915003</v>
      </c>
      <c r="K20" s="5">
        <f>Доходность!K20*Капитализация!K20</f>
        <v>355.63383077650053</v>
      </c>
      <c r="L20" s="5">
        <f>Доходность!L20*Капитализация!L20</f>
        <v>815.86584707549991</v>
      </c>
    </row>
    <row r="21" spans="1:12" x14ac:dyDescent="0.2">
      <c r="A21" t="s">
        <v>38</v>
      </c>
      <c r="B21" t="s">
        <v>39</v>
      </c>
      <c r="C21" s="5">
        <f>Доходность!C21*Капитализация!C21</f>
        <v>-2464.460301399989</v>
      </c>
      <c r="D21" s="5">
        <f>Доходность!D21*Капитализация!D21</f>
        <v>-60363.377640419996</v>
      </c>
      <c r="E21" s="5">
        <f>Доходность!E21*Капитализация!E21</f>
        <v>-14723.16283288</v>
      </c>
      <c r="F21" s="5">
        <f>Доходность!F21*Капитализация!F21</f>
        <v>-18156.825650399995</v>
      </c>
      <c r="G21" s="5">
        <f>Доходность!G21*Капитализация!G21</f>
        <v>-9292.3021326000016</v>
      </c>
      <c r="H21" s="5">
        <f>Доходность!H21*Капитализация!H21</f>
        <v>7090.034448999997</v>
      </c>
      <c r="I21" s="5">
        <f>Доходность!I21*Капитализация!I21</f>
        <v>65790.766591000007</v>
      </c>
      <c r="J21" s="5">
        <f>Доходность!J21*Капитализация!J21</f>
        <v>5644.3010604824931</v>
      </c>
      <c r="K21" s="5">
        <f>Доходность!K21*Капитализация!K21</f>
        <v>-21725.607941576505</v>
      </c>
      <c r="L21" s="5">
        <f>Доходность!L21*Капитализация!L21</f>
        <v>7367.2982263139966</v>
      </c>
    </row>
    <row r="22" spans="1:12" x14ac:dyDescent="0.2">
      <c r="A22" t="s">
        <v>40</v>
      </c>
      <c r="B22" t="s">
        <v>41</v>
      </c>
      <c r="C22" s="5">
        <f>Доходность!C22*Капитализация!C22</f>
        <v>193491.98732227995</v>
      </c>
      <c r="D22" s="5">
        <f>Доходность!D22*Капитализация!D22</f>
        <v>-247581.14330564995</v>
      </c>
      <c r="E22" s="5">
        <f>Доходность!E22*Капитализация!E22</f>
        <v>54625.045903945029</v>
      </c>
      <c r="F22" s="5">
        <f>Доходность!F22*Капитализация!F22</f>
        <v>52587.707840000054</v>
      </c>
      <c r="G22" s="5">
        <f>Доходность!G22*Капитализация!G22</f>
        <v>-171303.02927500004</v>
      </c>
      <c r="H22" s="5">
        <f>Доходность!H22*Капитализация!H22</f>
        <v>373508.48197500012</v>
      </c>
      <c r="I22" s="5">
        <f>Доходность!I22*Капитализация!I22</f>
        <v>-108069.16862500008</v>
      </c>
      <c r="J22" s="5">
        <f>Доходность!J22*Капитализация!J22</f>
        <v>-109319.55569999998</v>
      </c>
      <c r="K22" s="5">
        <f>Доходность!K22*Капитализация!K22</f>
        <v>-36083.25495000009</v>
      </c>
      <c r="L22" s="5">
        <f>Доходность!L22*Капитализация!L22</f>
        <v>842776.2220500001</v>
      </c>
    </row>
    <row r="23" spans="1:12" x14ac:dyDescent="0.2">
      <c r="A23" t="s">
        <v>42</v>
      </c>
      <c r="B23" t="s">
        <v>43</v>
      </c>
      <c r="C23" s="5">
        <f>Доходность!C23*Капитализация!C23</f>
        <v>23289.307282150003</v>
      </c>
      <c r="D23" s="5">
        <f>Доходность!D23*Капитализация!D23</f>
        <v>-35053.551284670008</v>
      </c>
      <c r="E23" s="5">
        <f>Доходность!E23*Капитализация!E23</f>
        <v>-7074.3796739999889</v>
      </c>
      <c r="F23" s="5">
        <f>Доходность!F23*Капитализация!F23</f>
        <v>-17693.023564674008</v>
      </c>
      <c r="G23" s="5">
        <f>Доходность!G23*Капитализация!G23</f>
        <v>-13469.618899296</v>
      </c>
      <c r="H23" s="5">
        <f>Доходность!H23*Капитализация!H23</f>
        <v>-884.29745925000134</v>
      </c>
      <c r="I23" s="5">
        <f>Доходность!I23*Капитализация!I23</f>
        <v>9904.1315436000041</v>
      </c>
      <c r="J23" s="5">
        <f>Доходность!J23*Капитализация!J23</f>
        <v>16412.560843679999</v>
      </c>
      <c r="K23" s="5">
        <f>Доходность!K23*Капитализация!K23</f>
        <v>-14966.6620688</v>
      </c>
      <c r="L23" s="5">
        <f>Доходность!L23*Капитализация!L23</f>
        <v>-3926.2807190699973</v>
      </c>
    </row>
    <row r="24" spans="1:12" x14ac:dyDescent="0.2">
      <c r="A24" t="s">
        <v>44</v>
      </c>
      <c r="B24" t="s">
        <v>45</v>
      </c>
      <c r="C24" s="5">
        <f>Доходность!C24*Капитализация!C24</f>
        <v>239180.15999999971</v>
      </c>
      <c r="D24" s="5">
        <f>Доходность!D24*Капитализация!D24</f>
        <v>-511238.24999999988</v>
      </c>
      <c r="E24" s="5">
        <f>Доходность!E24*Капитализация!E24</f>
        <v>-630866.04</v>
      </c>
      <c r="F24" s="5">
        <f>Доходность!F24*Капитализация!F24</f>
        <v>-118556.16000000009</v>
      </c>
      <c r="G24" s="5">
        <f>Доходность!G24*Капитализация!G24</f>
        <v>-193925.87999999986</v>
      </c>
      <c r="H24" s="5">
        <f>Доходность!H24*Капитализация!H24</f>
        <v>132807.06000000011</v>
      </c>
      <c r="I24" s="5">
        <f>Доходность!I24*Капитализация!I24</f>
        <v>424155.42000000057</v>
      </c>
      <c r="J24" s="5">
        <f>Доходность!J24*Капитализация!J24</f>
        <v>-532154.35000000044</v>
      </c>
      <c r="K24" s="5">
        <f>Доходность!K24*Капитализация!K24</f>
        <v>508920.99999999983</v>
      </c>
      <c r="L24" s="5">
        <f>Доходность!L24*Капитализация!L24</f>
        <v>2276868.2999999993</v>
      </c>
    </row>
    <row r="25" spans="1:12" x14ac:dyDescent="0.2">
      <c r="A25" t="s">
        <v>46</v>
      </c>
      <c r="B25" t="s">
        <v>47</v>
      </c>
      <c r="C25" s="5">
        <f>Доходность!C25*Капитализация!C25</f>
        <v>458075.0365600001</v>
      </c>
      <c r="D25" s="5">
        <f>Доходность!D25*Капитализация!D25</f>
        <v>-539889.56948000006</v>
      </c>
      <c r="E25" s="5">
        <f>Доходность!E25*Капитализация!E25</f>
        <v>292934.88436000008</v>
      </c>
      <c r="F25" s="5">
        <f>Доходность!F25*Капитализация!F25</f>
        <v>175502.30999999974</v>
      </c>
      <c r="G25" s="5">
        <f>Доходность!G25*Капитализация!G25</f>
        <v>-996240.05000000016</v>
      </c>
      <c r="H25" s="5">
        <f>Доходность!H25*Капитализация!H25</f>
        <v>1000773.3200000002</v>
      </c>
      <c r="I25" s="5">
        <f>Доходность!I25*Капитализация!I25</f>
        <v>1554048.1300000001</v>
      </c>
      <c r="J25" s="5">
        <f>Доходность!J25*Капитализация!J25</f>
        <v>1121444.6499999999</v>
      </c>
      <c r="K25" s="5">
        <f>Доходность!K25*Капитализация!K25</f>
        <v>-837155.2299999994</v>
      </c>
      <c r="L25" s="5">
        <f>Доходность!L25*Капитализация!L25</f>
        <v>1471551.7899999996</v>
      </c>
    </row>
    <row r="26" spans="1:12" x14ac:dyDescent="0.2">
      <c r="A26" t="s">
        <v>48</v>
      </c>
      <c r="B26" t="s">
        <v>49</v>
      </c>
      <c r="C26" s="5">
        <f>Доходность!C26*Капитализация!C26</f>
        <v>571.74146399999995</v>
      </c>
      <c r="D26" s="5">
        <f>Доходность!D26*Капитализация!D26</f>
        <v>400.83160494000026</v>
      </c>
      <c r="E26" s="5">
        <f>Доходность!E26*Капитализация!E26</f>
        <v>-604.04838013999961</v>
      </c>
      <c r="F26" s="5">
        <f>Доходность!F26*Капитализация!F26</f>
        <v>-473.98328850000036</v>
      </c>
      <c r="G26" s="5">
        <f>Доходность!G26*Капитализация!G26</f>
        <v>-35.676161499999999</v>
      </c>
      <c r="H26" s="5">
        <f>Доходность!H26*Капитализация!H26</f>
        <v>-91.738701000000034</v>
      </c>
      <c r="I26" s="5">
        <f>Доходность!I26*Капитализация!I26</f>
        <v>203.86378000000016</v>
      </c>
      <c r="J26" s="5">
        <f>Доходность!J26*Капитализация!J26</f>
        <v>-152.89783500000013</v>
      </c>
      <c r="K26" s="5">
        <f>Доходность!K26*Капитализация!K26</f>
        <v>644.20954480000023</v>
      </c>
      <c r="L26" s="5">
        <f>Доходность!L26*Капитализация!L26</f>
        <v>1109.0189631999997</v>
      </c>
    </row>
    <row r="27" spans="1:12" x14ac:dyDescent="0.2">
      <c r="A27" t="s">
        <v>50</v>
      </c>
      <c r="B27" t="s">
        <v>51</v>
      </c>
      <c r="C27" s="5">
        <f>Доходность!C27*Капитализация!C27</f>
        <v>-13751.508195600003</v>
      </c>
      <c r="D27" s="5">
        <f>Доходность!D27*Капитализация!D27</f>
        <v>-17892.368506599996</v>
      </c>
      <c r="E27" s="5">
        <f>Доходность!E27*Капитализация!E27</f>
        <v>-6185.2325383199995</v>
      </c>
      <c r="F27" s="5">
        <f>Доходность!F27*Капитализация!F27</f>
        <v>-374.86257808000124</v>
      </c>
      <c r="G27" s="5">
        <f>Доходность!G27*Капитализация!G27</f>
        <v>-31301.025269679998</v>
      </c>
      <c r="H27" s="5">
        <f>Доходность!H27*Капитализация!H27</f>
        <v>48732.135150400005</v>
      </c>
      <c r="I27" s="5">
        <f>Доходность!I27*Капитализация!I27</f>
        <v>52949.3391538</v>
      </c>
      <c r="J27" s="5">
        <f>Доходность!J27*Капитализация!J27</f>
        <v>23379.118490144981</v>
      </c>
      <c r="K27" s="5">
        <f>Доходность!K27*Капитализация!K27</f>
        <v>-17927.071095209994</v>
      </c>
      <c r="L27" s="5">
        <f>Доходность!L27*Капитализация!L27</f>
        <v>38998.990883479993</v>
      </c>
    </row>
    <row r="28" spans="1:12" x14ac:dyDescent="0.2">
      <c r="A28" t="s">
        <v>52</v>
      </c>
      <c r="B28" t="s">
        <v>53</v>
      </c>
      <c r="C28" s="5">
        <f>Доходность!C28*Капитализация!C28</f>
        <v>4185.2151035156248</v>
      </c>
      <c r="D28" s="5">
        <f>Доходность!D28*Капитализация!D28</f>
        <v>1453.9670926819997</v>
      </c>
      <c r="E28" s="5">
        <f>Доходность!E28*Капитализация!E28</f>
        <v>1376.53689248</v>
      </c>
      <c r="F28" s="5">
        <f>Доходность!F28*Капитализация!F28</f>
        <v>-9785.4566344172017</v>
      </c>
      <c r="G28" s="5">
        <f>Доходность!G28*Капитализация!G28</f>
        <v>8658.4170536992006</v>
      </c>
      <c r="H28" s="5">
        <f>Доходность!H28*Капитализация!H28</f>
        <v>-5162.0132418000003</v>
      </c>
      <c r="I28" s="5">
        <f>Доходность!I28*Капитализация!I28</f>
        <v>-103.24026483599988</v>
      </c>
      <c r="J28" s="5">
        <f>Доходность!J28*Капитализация!J28</f>
        <v>481.78790256800039</v>
      </c>
      <c r="K28" s="5">
        <f>Доходность!K28*Капитализация!K28</f>
        <v>10599.333856495999</v>
      </c>
      <c r="L28" s="5">
        <f>Доходность!L28*Капитализация!L28</f>
        <v>-6865.4776115940022</v>
      </c>
    </row>
    <row r="29" spans="1:12" x14ac:dyDescent="0.2">
      <c r="A29" t="s">
        <v>54</v>
      </c>
      <c r="B29" t="s">
        <v>55</v>
      </c>
      <c r="C29" s="5">
        <f>Доходность!C29*Капитализация!C29</f>
        <v>88511.867930000022</v>
      </c>
      <c r="D29" s="5">
        <f>Доходность!D29*Капитализация!D29</f>
        <v>-230369.98728</v>
      </c>
      <c r="E29" s="5">
        <f>Доходность!E29*Капитализация!E29</f>
        <v>-21208.712306000001</v>
      </c>
      <c r="F29" s="5">
        <f>Доходность!F29*Капитализация!F29</f>
        <v>-33172.192503999991</v>
      </c>
      <c r="G29" s="5">
        <f>Доходность!G29*Капитализация!G29</f>
        <v>38224.275967999987</v>
      </c>
      <c r="H29" s="5">
        <f>Доходность!H29*Капитализация!H29</f>
        <v>89771.188748</v>
      </c>
      <c r="I29" s="5">
        <f>Доходность!I29*Капитализация!I29</f>
        <v>160772.18866000001</v>
      </c>
      <c r="J29" s="5">
        <f>Доходность!J29*Капитализация!J29</f>
        <v>96043.366350000011</v>
      </c>
      <c r="K29" s="5">
        <f>Доходность!K29*Капитализация!K29</f>
        <v>13185.709400000022</v>
      </c>
      <c r="L29" s="5">
        <f>Доходность!L29*Капитализация!L29</f>
        <v>-12180.019699999943</v>
      </c>
    </row>
    <row r="30" spans="1:12" x14ac:dyDescent="0.2">
      <c r="A30" t="s">
        <v>56</v>
      </c>
      <c r="B30" t="s">
        <v>57</v>
      </c>
      <c r="C30" s="5">
        <f>Доходность!C30*Капитализация!C30</f>
        <v>-352701.44000000018</v>
      </c>
      <c r="D30" s="5">
        <f>Доходность!D30*Капитализация!D30</f>
        <v>-45307.280000000093</v>
      </c>
      <c r="E30" s="5">
        <f>Доходность!E30*Капитализация!E30</f>
        <v>538174.44000000018</v>
      </c>
      <c r="F30" s="5">
        <f>Доходность!F30*Капитализация!F30</f>
        <v>-171549.66000000024</v>
      </c>
      <c r="G30" s="5">
        <f>Доходность!G30*Капитализация!G30</f>
        <v>-590732.5199999999</v>
      </c>
      <c r="H30" s="5">
        <f>Доходность!H30*Капитализация!H30</f>
        <v>608855.09999999986</v>
      </c>
      <c r="I30" s="5">
        <f>Доходность!I30*Капитализация!I30</f>
        <v>1584930.9</v>
      </c>
      <c r="J30" s="5">
        <f>Доходность!J30*Капитализация!J30</f>
        <v>-1179557.3999999999</v>
      </c>
      <c r="K30" s="5">
        <f>Доходность!K30*Капитализация!K30</f>
        <v>1494318</v>
      </c>
      <c r="L30" s="5">
        <f>Доходность!L30*Капитализация!L30</f>
        <v>182285.59999999992</v>
      </c>
    </row>
    <row r="31" spans="1:12" x14ac:dyDescent="0.2">
      <c r="A31" t="s">
        <v>58</v>
      </c>
      <c r="B31" t="s">
        <v>59</v>
      </c>
      <c r="C31" s="5">
        <f>Доходность!C31*Капитализация!C31</f>
        <v>31446.46979466001</v>
      </c>
      <c r="D31" s="5">
        <f>Доходность!D31*Капитализация!D31</f>
        <v>-35475.145064267985</v>
      </c>
      <c r="E31" s="5">
        <f>Доходность!E31*Капитализация!E31</f>
        <v>18619.38191522496</v>
      </c>
      <c r="F31" s="5">
        <f>Доходность!F31*Капитализация!F31</f>
        <v>177717.168041714</v>
      </c>
      <c r="G31" s="5">
        <f>Доходность!G31*Капитализация!G31</f>
        <v>-309034.83809939999</v>
      </c>
      <c r="H31" s="5">
        <f>Доходность!H31*Капитализация!H31</f>
        <v>58974.391224999985</v>
      </c>
      <c r="I31" s="5">
        <f>Доходность!I31*Капитализация!I31</f>
        <v>52355.209681200009</v>
      </c>
      <c r="J31" s="5">
        <f>Доходность!J31*Капитализация!J31</f>
        <v>-104122.90722184001</v>
      </c>
      <c r="K31" s="5">
        <f>Доходность!K31*Капитализация!K31</f>
        <v>-38608.872445423011</v>
      </c>
      <c r="L31" s="5">
        <f>Доходность!L31*Капитализация!L31</f>
        <v>68600.75714008401</v>
      </c>
    </row>
    <row r="32" spans="1:12" x14ac:dyDescent="0.2">
      <c r="A32" t="s">
        <v>60</v>
      </c>
      <c r="B32" t="s">
        <v>61</v>
      </c>
      <c r="C32" s="5">
        <f>Доходность!C32*Капитализация!C32</f>
        <v>735.26121312600048</v>
      </c>
      <c r="D32" s="5">
        <f>Доходность!D32*Капитализация!D32</f>
        <v>-14907.096988542</v>
      </c>
      <c r="E32" s="5">
        <f>Доходность!E32*Капитализация!E32</f>
        <v>-3106.802733045</v>
      </c>
      <c r="F32" s="5">
        <f>Доходность!F32*Капитализация!F32</f>
        <v>-4784.2834342949991</v>
      </c>
      <c r="G32" s="5">
        <f>Доходность!G32*Капитализация!G32</f>
        <v>-658.33556154000007</v>
      </c>
      <c r="H32" s="5">
        <f>Доходность!H32*Капитализация!H32</f>
        <v>879.1718646700001</v>
      </c>
      <c r="I32" s="5">
        <f>Доходность!I32*Капитализация!I32</f>
        <v>27411.528775125</v>
      </c>
      <c r="J32" s="5">
        <f>Доходность!J32*Капитализация!J32</f>
        <v>-6009.2686506000009</v>
      </c>
      <c r="K32" s="5">
        <f>Доходность!K32*Капитализация!K32</f>
        <v>4176.6548067999993</v>
      </c>
      <c r="L32" s="5">
        <f>Доходность!L32*Капитализация!L32</f>
        <v>14916.624310000005</v>
      </c>
    </row>
    <row r="33" spans="1:12" x14ac:dyDescent="0.2">
      <c r="A33" t="s">
        <v>62</v>
      </c>
      <c r="B33" t="s">
        <v>63</v>
      </c>
      <c r="C33" s="5">
        <f>Доходность!C33*Капитализация!C33</f>
        <v>725.87339843749999</v>
      </c>
      <c r="D33" s="5">
        <f>Доходность!D33*Капитализация!D33</f>
        <v>6.2575293519999819</v>
      </c>
      <c r="E33" s="5">
        <f>Доходность!E33*Капитализация!E33</f>
        <v>0</v>
      </c>
      <c r="F33" s="5">
        <f>Доходность!F33*Капитализация!F33</f>
        <v>0</v>
      </c>
      <c r="G33" s="5">
        <f>Доходность!G33*Капитализация!G33</f>
        <v>929.19909011355969</v>
      </c>
      <c r="H33" s="5">
        <f>Доходность!H33*Капитализация!H33</f>
        <v>-398.30946912399992</v>
      </c>
      <c r="I33" s="5">
        <f>Доходность!I33*Капитализация!I33</f>
        <v>-674.68746810800019</v>
      </c>
      <c r="J33" s="5">
        <f>Доходность!J33*Капитализация!J33</f>
        <v>447.08205718000045</v>
      </c>
      <c r="K33" s="5">
        <f>Доходность!K33*Капитализация!K33</f>
        <v>455.210821856</v>
      </c>
      <c r="L33" s="5">
        <f>Доходность!L33*Капитализация!L33</f>
        <v>-430.82452782800021</v>
      </c>
    </row>
    <row r="34" spans="1:12" x14ac:dyDescent="0.2">
      <c r="A34" t="s">
        <v>64</v>
      </c>
      <c r="B34" t="s">
        <v>65</v>
      </c>
      <c r="C34" s="5">
        <f>Доходность!C34*Капитализация!C34</f>
        <v>1146.7530699840006</v>
      </c>
      <c r="D34" s="5">
        <f>Доходность!D34*Капитализация!D34</f>
        <v>-1919.2186796259998</v>
      </c>
      <c r="E34" s="5">
        <f>Доходность!E34*Капитализация!E34</f>
        <v>-989.87088090000032</v>
      </c>
      <c r="F34" s="5">
        <f>Доходность!F34*Капитализация!F34</f>
        <v>-951.64577849999989</v>
      </c>
      <c r="G34" s="5">
        <f>Доходность!G34*Капитализация!G34</f>
        <v>-37.428746100000083</v>
      </c>
      <c r="H34" s="5">
        <f>Доходность!H34*Капитализация!H34</f>
        <v>545.50406550000002</v>
      </c>
      <c r="I34" s="5">
        <f>Доходность!I34*Капитализация!I34</f>
        <v>525.62399999999968</v>
      </c>
      <c r="J34" s="5">
        <f>Доходность!J34*Капитализация!J34</f>
        <v>-191.13599999999983</v>
      </c>
      <c r="K34" s="5">
        <f>Доходность!K34*Капитализация!K34</f>
        <v>-294.66800000000018</v>
      </c>
      <c r="L34" s="5">
        <f>Доходность!L34*Капитализация!L34</f>
        <v>434.03800000000024</v>
      </c>
    </row>
    <row r="35" spans="1:12" x14ac:dyDescent="0.2">
      <c r="A35" t="s">
        <v>66</v>
      </c>
      <c r="B35" t="s">
        <v>67</v>
      </c>
      <c r="C35" s="5">
        <f>Доходность!C35*Капитализация!C35</f>
        <v>-1056.6849999999999</v>
      </c>
      <c r="D35" s="5">
        <f>Доходность!D35*Капитализация!D35</f>
        <v>-6788.2500000000009</v>
      </c>
      <c r="E35" s="5">
        <f>Доходность!E35*Капитализация!E35</f>
        <v>-676.1999999999997</v>
      </c>
      <c r="F35" s="5">
        <f>Доходность!F35*Капитализация!F35</f>
        <v>-1317.75</v>
      </c>
      <c r="G35" s="5">
        <f>Доходность!G35*Капитализация!G35</f>
        <v>-704.55000000000018</v>
      </c>
      <c r="H35" s="5">
        <f>Доходность!H35*Капитализация!H35</f>
        <v>311.77803238000013</v>
      </c>
      <c r="I35" s="5">
        <f>Доходность!I35*Капитализация!I35</f>
        <v>-5468.1136607999997</v>
      </c>
      <c r="J35" s="5">
        <f>Доходность!J35*Капитализация!J35</f>
        <v>-3775.6452985200026</v>
      </c>
      <c r="K35" s="5">
        <f>Доходность!K35*Капитализация!K35</f>
        <v>-8273.7977232999983</v>
      </c>
      <c r="L35" s="5">
        <f>Доходность!L35*Капитализация!L35</f>
        <v>16664.127808899997</v>
      </c>
    </row>
    <row r="36" spans="1:12" x14ac:dyDescent="0.2">
      <c r="A36" t="s">
        <v>68</v>
      </c>
      <c r="B36" t="s">
        <v>69</v>
      </c>
      <c r="C36" s="5">
        <f>Доходность!C36*Капитализация!C36</f>
        <v>316322.53372719989</v>
      </c>
      <c r="D36" s="5">
        <f>Доходность!D36*Капитализация!D36</f>
        <v>-490245.98823199992</v>
      </c>
      <c r="E36" s="5">
        <f>Доходность!E36*Капитализация!E36</f>
        <v>-10308.350852800006</v>
      </c>
      <c r="F36" s="5">
        <f>Доходность!F36*Капитализация!F36</f>
        <v>-35779.566622799983</v>
      </c>
      <c r="G36" s="5">
        <f>Доходность!G36*Капитализация!G36</f>
        <v>69581.368256400063</v>
      </c>
      <c r="H36" s="5">
        <f>Доходность!H36*Капитализация!H36</f>
        <v>-25111.622135600042</v>
      </c>
      <c r="I36" s="5">
        <f>Доходность!I36*Капитализация!I36</f>
        <v>313925.24283120001</v>
      </c>
      <c r="J36" s="5">
        <f>Доходность!J36*Капитализация!J36</f>
        <v>193221.64621760001</v>
      </c>
      <c r="K36" s="5">
        <f>Доходность!K36*Капитализация!K36</f>
        <v>61130.917847999917</v>
      </c>
      <c r="L36" s="5">
        <f>Доходность!L36*Капитализация!L36</f>
        <v>-82107.213187999951</v>
      </c>
    </row>
    <row r="37" spans="1:12" x14ac:dyDescent="0.2">
      <c r="A37" t="s">
        <v>70</v>
      </c>
      <c r="B37" t="s">
        <v>71</v>
      </c>
      <c r="C37" s="5">
        <f>Доходность!C37*Капитализация!C37</f>
        <v>1106.5142491200002</v>
      </c>
      <c r="D37" s="5">
        <f>Доходность!D37*Капитализация!D37</f>
        <v>-698.47394696832021</v>
      </c>
      <c r="E37" s="5">
        <f>Доходность!E37*Капитализация!E37</f>
        <v>-250.96796993136005</v>
      </c>
      <c r="F37" s="5">
        <f>Доходность!F37*Капитализация!F37</f>
        <v>-142.26611774399998</v>
      </c>
      <c r="G37" s="5">
        <f>Доходность!G37*Капитализация!G37</f>
        <v>253.91867459568007</v>
      </c>
      <c r="H37" s="5">
        <f>Доходность!H37*Капитализация!H37</f>
        <v>1844.1904152000002</v>
      </c>
      <c r="I37" s="5">
        <f>Доходность!I37*Капитализация!I37</f>
        <v>5964.638714304001</v>
      </c>
      <c r="J37" s="5">
        <f>Доходность!J37*Капитализация!J37</f>
        <v>-7534.8351249600009</v>
      </c>
      <c r="K37" s="5">
        <f>Доходность!K37*Капитализация!K37</f>
        <v>-31.878148605600003</v>
      </c>
      <c r="L37" s="5">
        <f>Доходность!L37*Капитализация!L37</f>
        <v>-52.427698946399985</v>
      </c>
    </row>
    <row r="38" spans="1:12" x14ac:dyDescent="0.2">
      <c r="A38" t="s">
        <v>72</v>
      </c>
      <c r="B38" t="s">
        <v>73</v>
      </c>
      <c r="C38" s="5">
        <f>Доходность!C38*Капитализация!C38</f>
        <v>0</v>
      </c>
      <c r="D38" s="5">
        <f>Доходность!D38*Капитализация!D38</f>
        <v>0</v>
      </c>
      <c r="E38" s="5">
        <f>Доходность!E38*Капитализация!E38</f>
        <v>-526.36350269999991</v>
      </c>
      <c r="F38" s="5">
        <f>Доходность!F38*Капитализация!F38</f>
        <v>-1163.01269168</v>
      </c>
      <c r="G38" s="5">
        <f>Доходность!G38*Капитализация!G38</f>
        <v>15.038957219999897</v>
      </c>
      <c r="H38" s="5">
        <f>Доходность!H38*Капитализация!H38</f>
        <v>706.83098933999986</v>
      </c>
      <c r="I38" s="5">
        <f>Доходность!I38*Капитализация!I38</f>
        <v>937.42833338000014</v>
      </c>
      <c r="J38" s="5">
        <f>Доходность!J38*Капитализация!J38</f>
        <v>-766.98681822000003</v>
      </c>
      <c r="K38" s="5">
        <f>Доходность!K38*Капитализация!K38</f>
        <v>145.37658645999997</v>
      </c>
      <c r="L38" s="5">
        <f>Доходность!L38*Капитализация!L38</f>
        <v>-100.25979480000009</v>
      </c>
    </row>
    <row r="39" spans="1:12" x14ac:dyDescent="0.2">
      <c r="A39" t="s">
        <v>74</v>
      </c>
      <c r="B39" t="s">
        <v>75</v>
      </c>
      <c r="C39" s="5">
        <f>Доходность!C39*Капитализация!C39</f>
        <v>61672.958022599996</v>
      </c>
      <c r="D39" s="5">
        <f>Доходность!D39*Капитализация!D39</f>
        <v>-53802.958509899996</v>
      </c>
      <c r="E39" s="5">
        <f>Доходность!E39*Капитализация!E39</f>
        <v>6845.1358571999926</v>
      </c>
      <c r="F39" s="5">
        <f>Доходность!F39*Капитализация!F39</f>
        <v>-42191.014952700003</v>
      </c>
      <c r="G39" s="5">
        <f>Доходность!G39*Капитализация!G39</f>
        <v>-7841.398666500002</v>
      </c>
      <c r="H39" s="5">
        <f>Доходность!H39*Капитализация!H39</f>
        <v>11440.338480000004</v>
      </c>
      <c r="I39" s="5">
        <f>Доходность!I39*Капитализация!I39</f>
        <v>32128.283898000005</v>
      </c>
      <c r="J39" s="5">
        <f>Доходность!J39*Капитализация!J39</f>
        <v>9390.6111689999962</v>
      </c>
      <c r="K39" s="5">
        <f>Доходность!K39*Капитализация!K39</f>
        <v>0</v>
      </c>
      <c r="L39" s="5">
        <f>Доходность!L39*Капитализация!L39</f>
        <v>-3718.110005999999</v>
      </c>
    </row>
    <row r="40" spans="1:12" x14ac:dyDescent="0.2">
      <c r="A40" t="s">
        <v>76</v>
      </c>
      <c r="B40" t="s">
        <v>77</v>
      </c>
      <c r="C40" s="5">
        <f>Доходность!C40*Капитализация!C40</f>
        <v>-167699.76823142989</v>
      </c>
      <c r="D40" s="5">
        <f>Доходность!D40*Капитализация!D40</f>
        <v>94399.275812490028</v>
      </c>
      <c r="E40" s="5">
        <f>Доходность!E40*Капитализация!E40</f>
        <v>-26835.755956739988</v>
      </c>
      <c r="F40" s="5">
        <f>Доходность!F40*Капитализация!F40</f>
        <v>20051.499999999967</v>
      </c>
      <c r="G40" s="5">
        <f>Доходность!G40*Капитализация!G40</f>
        <v>-17786.86000000007</v>
      </c>
      <c r="H40" s="5">
        <f>Доходность!H40*Капитализация!H40</f>
        <v>51662.100000000006</v>
      </c>
      <c r="I40" s="5">
        <f>Доходность!I40*Капитализация!I40</f>
        <v>283315.90000000014</v>
      </c>
      <c r="J40" s="5">
        <f>Доходность!J40*Капитализация!J40</f>
        <v>142011.80000000002</v>
      </c>
      <c r="K40" s="5">
        <f>Доходность!K40*Капитализация!K40</f>
        <v>484066.8</v>
      </c>
      <c r="L40" s="5">
        <f>Доходность!L40*Капитализация!L40</f>
        <v>346537.09999999974</v>
      </c>
    </row>
    <row r="41" spans="1:12" x14ac:dyDescent="0.2">
      <c r="A41" t="s">
        <v>78</v>
      </c>
      <c r="B41" t="s">
        <v>79</v>
      </c>
      <c r="C41" s="5">
        <f>Доходность!C41*Капитализация!C41</f>
        <v>0</v>
      </c>
      <c r="D41" s="5">
        <f>Доходность!D41*Капитализация!D41</f>
        <v>0</v>
      </c>
      <c r="E41" s="5">
        <f>Доходность!E41*Капитализация!E41</f>
        <v>0</v>
      </c>
      <c r="F41" s="5">
        <f>Доходность!F41*Капитализация!F41</f>
        <v>0</v>
      </c>
      <c r="G41" s="5">
        <f>Доходность!G41*Капитализация!G41</f>
        <v>0</v>
      </c>
      <c r="H41" s="5">
        <f>Доходность!H41*Капитализация!H41</f>
        <v>-347.55771778000013</v>
      </c>
      <c r="I41" s="5">
        <f>Доходность!I41*Капитализация!I41</f>
        <v>855.52668991999997</v>
      </c>
      <c r="J41" s="5">
        <f>Доходность!J41*Капитализация!J41</f>
        <v>-401.02813589999994</v>
      </c>
      <c r="K41" s="5">
        <f>Доходность!K41*Капитализация!K41</f>
        <v>-240.61688153999995</v>
      </c>
      <c r="L41" s="5">
        <f>Доходность!L41*Капитализация!L41</f>
        <v>0</v>
      </c>
    </row>
    <row r="42" spans="1:12" x14ac:dyDescent="0.2">
      <c r="A42" t="s">
        <v>80</v>
      </c>
      <c r="B42" t="s">
        <v>81</v>
      </c>
      <c r="C42" s="5">
        <f>Доходность!C42*Капитализация!C42</f>
        <v>3274.2345080566415</v>
      </c>
      <c r="D42" s="5">
        <f>Доходность!D42*Капитализация!D42</f>
        <v>814.11539999999968</v>
      </c>
      <c r="E42" s="5">
        <f>Доходность!E42*Капитализация!E42</f>
        <v>3887.3696299999988</v>
      </c>
      <c r="F42" s="5">
        <f>Доходность!F42*Капитализация!F42</f>
        <v>-349.96194999999869</v>
      </c>
      <c r="G42" s="5">
        <f>Доходность!G42*Капитализация!G42</f>
        <v>-7876.7498999999998</v>
      </c>
      <c r="H42" s="5">
        <f>Доходность!H42*Капитализация!H42</f>
        <v>1323.3011999999999</v>
      </c>
      <c r="I42" s="5">
        <f>Доходность!I42*Капитализация!I42</f>
        <v>-484.42305000000079</v>
      </c>
      <c r="J42" s="5">
        <f>Доходность!J42*Капитализация!J42</f>
        <v>-4252.855230000001</v>
      </c>
      <c r="K42" s="5">
        <f>Доходность!K42*Капитализация!K42</f>
        <v>-5052.5374099999981</v>
      </c>
      <c r="L42" s="5">
        <f>Доходность!L42*Капитализация!L42</f>
        <v>-2108.2530200000015</v>
      </c>
    </row>
    <row r="43" spans="1:12" x14ac:dyDescent="0.2">
      <c r="A43" t="s">
        <v>82</v>
      </c>
      <c r="B43" t="s">
        <v>83</v>
      </c>
      <c r="C43" s="5">
        <f>Доходность!C43*Капитализация!C43</f>
        <v>5931.5880447999907</v>
      </c>
      <c r="D43" s="5">
        <f>Доходность!D43*Капитализация!D43</f>
        <v>-3176.4741849999882</v>
      </c>
      <c r="E43" s="5">
        <f>Доходность!E43*Капитализация!E43</f>
        <v>-94802.348844489999</v>
      </c>
      <c r="F43" s="5">
        <f>Доходность!F43*Капитализация!F43</f>
        <v>-25490.901074550016</v>
      </c>
      <c r="G43" s="5">
        <f>Доходность!G43*Капитализация!G43</f>
        <v>-62966.529460589976</v>
      </c>
      <c r="H43" s="5">
        <f>Доходность!H43*Капитализация!H43</f>
        <v>9448.9832255400015</v>
      </c>
      <c r="I43" s="5">
        <f>Доходность!I43*Капитализация!I43</f>
        <v>-16865.692948699994</v>
      </c>
      <c r="J43" s="5">
        <f>Доходность!J43*Капитализация!J43</f>
        <v>-51755.790575400002</v>
      </c>
      <c r="K43" s="5">
        <f>Доходность!K43*Капитализация!K43</f>
        <v>23611.970128180001</v>
      </c>
      <c r="L43" s="5">
        <f>Доходность!L43*Капитализация!L43</f>
        <v>13621.300106660019</v>
      </c>
    </row>
    <row r="44" spans="1:12" x14ac:dyDescent="0.2">
      <c r="A44" t="s">
        <v>84</v>
      </c>
      <c r="B44" t="s">
        <v>85</v>
      </c>
      <c r="C44" s="5">
        <f>Доходность!C44*Капитализация!C44</f>
        <v>502330.32637999998</v>
      </c>
      <c r="D44" s="5">
        <f>Доходность!D44*Капитализация!D44</f>
        <v>176440.31328000018</v>
      </c>
      <c r="E44" s="5">
        <f>Доходность!E44*Капитализация!E44</f>
        <v>-145587.53724000006</v>
      </c>
      <c r="F44" s="5">
        <f>Доходность!F44*Капитализация!F44</f>
        <v>163015.61462000004</v>
      </c>
      <c r="G44" s="5">
        <f>Доходность!G44*Капитализация!G44</f>
        <v>105680.06180000004</v>
      </c>
      <c r="H44" s="5">
        <f>Доходность!H44*Капитализация!H44</f>
        <v>472391.49839999987</v>
      </c>
      <c r="I44" s="5">
        <f>Доходность!I44*Капитализация!I44</f>
        <v>606538.39540000015</v>
      </c>
      <c r="J44" s="5">
        <f>Доходность!J44*Капитализация!J44</f>
        <v>-346746.14519999997</v>
      </c>
      <c r="K44" s="5">
        <f>Доходность!K44*Капитализация!K44</f>
        <v>1379393.8157999997</v>
      </c>
      <c r="L44" s="5">
        <f>Доходность!L44*Капитализация!L44</f>
        <v>394719.77999999974</v>
      </c>
    </row>
    <row r="45" spans="1:12" x14ac:dyDescent="0.2">
      <c r="A45" t="s">
        <v>86</v>
      </c>
      <c r="B45" t="s">
        <v>87</v>
      </c>
      <c r="C45" s="5">
        <f>Доходность!C45*Капитализация!C45</f>
        <v>15217.38794835</v>
      </c>
      <c r="D45" s="5">
        <f>Доходность!D45*Капитализация!D45</f>
        <v>-21751.913361465002</v>
      </c>
      <c r="E45" s="5">
        <f>Доходность!E45*Капитализация!E45</f>
        <v>3337.5951718649985</v>
      </c>
      <c r="F45" s="5">
        <f>Доходность!F45*Капитализация!F45</f>
        <v>-16408.949999999997</v>
      </c>
      <c r="G45" s="5">
        <f>Доходность!G45*Капитализация!G45</f>
        <v>-3187.35</v>
      </c>
      <c r="H45" s="5">
        <f>Доходность!H45*Капитализация!H45</f>
        <v>-295.125</v>
      </c>
      <c r="I45" s="5">
        <f>Доходность!I45*Капитализация!I45</f>
        <v>1230.6712500000001</v>
      </c>
      <c r="J45" s="5">
        <f>Доходность!J45*Капитализация!J45</f>
        <v>8464.1850000000031</v>
      </c>
      <c r="K45" s="5">
        <f>Доходность!K45*Капитализация!K45</f>
        <v>-3807.1125000000011</v>
      </c>
      <c r="L45" s="5">
        <f>Доходность!L45*Капитализация!L45</f>
        <v>12114.881250000002</v>
      </c>
    </row>
    <row r="46" spans="1:12" x14ac:dyDescent="0.2">
      <c r="A46" t="s">
        <v>88</v>
      </c>
      <c r="B46" t="s">
        <v>89</v>
      </c>
      <c r="C46" s="5">
        <f>Доходность!C46*Капитализация!C46</f>
        <v>14357.573690000021</v>
      </c>
      <c r="D46" s="5">
        <f>Доходность!D46*Капитализация!D46</f>
        <v>27909.027867000023</v>
      </c>
      <c r="E46" s="5">
        <f>Доходность!E46*Капитализация!E46</f>
        <v>128259.53917000003</v>
      </c>
      <c r="F46" s="5">
        <f>Доходность!F46*Капитализация!F46</f>
        <v>-22484.088024000055</v>
      </c>
      <c r="G46" s="5">
        <f>Доходность!G46*Капитализация!G46</f>
        <v>45447.488002000027</v>
      </c>
      <c r="H46" s="5">
        <f>Доходность!H46*Капитализация!H46</f>
        <v>194121.3413700001</v>
      </c>
      <c r="I46" s="5">
        <f>Доходность!I46*Капитализация!I46</f>
        <v>238348.76258000001</v>
      </c>
      <c r="J46" s="5">
        <f>Доходность!J46*Капитализация!J46</f>
        <v>112856.17826000004</v>
      </c>
      <c r="K46" s="5">
        <f>Доходность!K46*Капитализация!K46</f>
        <v>564498.76036999992</v>
      </c>
      <c r="L46" s="5">
        <f>Доходность!L46*Капитализация!L46</f>
        <v>45849.927860000113</v>
      </c>
    </row>
    <row r="47" spans="1:12" x14ac:dyDescent="0.2">
      <c r="A47" t="s">
        <v>90</v>
      </c>
      <c r="B47" t="s">
        <v>91</v>
      </c>
      <c r="C47" s="5">
        <f>Доходность!C47*Капитализация!C47</f>
        <v>76164.991732979965</v>
      </c>
      <c r="D47" s="5">
        <f>Доходность!D47*Капитализация!D47</f>
        <v>-152290.1169432</v>
      </c>
      <c r="E47" s="5">
        <f>Доходность!E47*Капитализация!E47</f>
        <v>129171.51176062008</v>
      </c>
      <c r="F47" s="5">
        <f>Доходность!F47*Капитализация!F47</f>
        <v>169797.20238954001</v>
      </c>
      <c r="G47" s="5">
        <f>Доходность!G47*Капитализация!G47</f>
        <v>-328787.06184982008</v>
      </c>
      <c r="H47" s="5">
        <f>Доходность!H47*Капитализация!H47</f>
        <v>84619.635363899972</v>
      </c>
      <c r="I47" s="5">
        <f>Доходность!I47*Капитализация!I47</f>
        <v>101254.26453800003</v>
      </c>
      <c r="J47" s="5">
        <f>Доходность!J47*Капитализация!J47</f>
        <v>33972.486775000049</v>
      </c>
      <c r="K47" s="5">
        <f>Доходность!K47*Капитализация!K47</f>
        <v>-72657.611921999982</v>
      </c>
      <c r="L47" s="5">
        <f>Доходность!L47*Капитализация!L47</f>
        <v>150029.36229819997</v>
      </c>
    </row>
    <row r="48" spans="1:12" x14ac:dyDescent="0.2">
      <c r="A48" t="s">
        <v>92</v>
      </c>
      <c r="B48" t="s">
        <v>93</v>
      </c>
      <c r="C48" s="5">
        <f>Доходность!C48*Капитализация!C48</f>
        <v>14017.927199999998</v>
      </c>
      <c r="D48" s="5">
        <f>Доходность!D48*Капитализация!D48</f>
        <v>-805.62799999999947</v>
      </c>
      <c r="E48" s="5">
        <f>Доходность!E48*Капитализация!E48</f>
        <v>11117.6664</v>
      </c>
      <c r="F48" s="5">
        <f>Доходность!F48*Капитализация!F48</f>
        <v>-4511.516799999994</v>
      </c>
      <c r="G48" s="5">
        <f>Доходность!G48*Капитализация!G48</f>
        <v>-9184.1592000000073</v>
      </c>
      <c r="H48" s="5">
        <f>Доходность!H48*Капитализация!H48</f>
        <v>38186.767200000002</v>
      </c>
      <c r="I48" s="5">
        <f>Доходность!I48*Капитализация!I48</f>
        <v>50754.563999999984</v>
      </c>
      <c r="J48" s="5">
        <f>Доходность!J48*Капитализация!J48</f>
        <v>-39153.520799999998</v>
      </c>
      <c r="K48" s="5">
        <f>Доходность!K48*Капитализация!K48</f>
        <v>21268.579200000015</v>
      </c>
      <c r="L48" s="5">
        <f>Доходность!L48*Капитализация!L48</f>
        <v>51318.503599999996</v>
      </c>
    </row>
    <row r="49" spans="1:12" x14ac:dyDescent="0.2">
      <c r="A49" t="s">
        <v>94</v>
      </c>
      <c r="B49" t="s">
        <v>95</v>
      </c>
      <c r="C49" s="5">
        <f>Доходность!C49*Капитализация!C49</f>
        <v>3207.3408455200019</v>
      </c>
      <c r="D49" s="5">
        <f>Доходность!D49*Капитализация!D49</f>
        <v>-17189.736459680007</v>
      </c>
      <c r="E49" s="5">
        <f>Доходность!E49*Капитализация!E49</f>
        <v>17065.420383000004</v>
      </c>
      <c r="F49" s="5">
        <f>Доходность!F49*Капитализация!F49</f>
        <v>-100142.98961115001</v>
      </c>
      <c r="G49" s="5">
        <f>Доходность!G49*Капитализация!G49</f>
        <v>-3506.1681877799933</v>
      </c>
      <c r="H49" s="5">
        <f>Доходность!H49*Капитализация!H49</f>
        <v>3723.3644471999987</v>
      </c>
      <c r="I49" s="5">
        <f>Доходность!I49*Капитализация!I49</f>
        <v>23426.167980300012</v>
      </c>
      <c r="J49" s="5">
        <f>Доходность!J49*Капитализация!J49</f>
        <v>-9773.8316738999983</v>
      </c>
      <c r="K49" s="5">
        <f>Доходность!K49*Капитализация!K49</f>
        <v>7136.4485237999943</v>
      </c>
      <c r="L49" s="5">
        <f>Доходность!L49*Капитализация!L49</f>
        <v>28545.794095199995</v>
      </c>
    </row>
    <row r="50" spans="1:12" x14ac:dyDescent="0.2">
      <c r="A50" t="s">
        <v>96</v>
      </c>
      <c r="B50" t="s">
        <v>97</v>
      </c>
      <c r="C50" s="5">
        <f>Доходность!C50*Капитализация!C50</f>
        <v>0</v>
      </c>
      <c r="D50" s="5">
        <f>Доходность!D50*Капитализация!D50</f>
        <v>-17.930345839999973</v>
      </c>
      <c r="E50" s="5">
        <f>Доходность!E50*Капитализация!E50</f>
        <v>-26.323273680000039</v>
      </c>
      <c r="F50" s="5">
        <f>Доходность!F50*Капитализация!F50</f>
        <v>-224.79312729279999</v>
      </c>
      <c r="G50" s="5">
        <f>Доходность!G50*Капитализация!G50</f>
        <v>-15.549806307199992</v>
      </c>
      <c r="H50" s="5">
        <f>Доходность!H50*Капитализация!H50</f>
        <v>0</v>
      </c>
      <c r="I50" s="5">
        <f>Доходность!I50*Капитализация!I50</f>
        <v>0</v>
      </c>
      <c r="J50" s="5">
        <f>Доходность!J50*Капитализация!J50</f>
        <v>0</v>
      </c>
      <c r="K50" s="5">
        <f>Доходность!K50*Капитализация!K50</f>
        <v>0</v>
      </c>
      <c r="L50" s="5">
        <f>Доходность!L50*Капитализация!L50</f>
        <v>0</v>
      </c>
    </row>
    <row r="51" spans="1:12" x14ac:dyDescent="0.2">
      <c r="A51" t="s">
        <v>98</v>
      </c>
      <c r="B51" t="s">
        <v>99</v>
      </c>
      <c r="C51" s="5">
        <f>Доходность!C51*Капитализация!C51</f>
        <v>355.08995800781258</v>
      </c>
      <c r="D51" s="5">
        <f>Доходность!D51*Капитализация!D51</f>
        <v>246.81441978499987</v>
      </c>
      <c r="E51" s="5">
        <f>Доходность!E51*Капитализация!E51</f>
        <v>-529.27233888499995</v>
      </c>
      <c r="F51" s="5">
        <f>Доходность!F51*Капитализация!F51</f>
        <v>-184.76783022269998</v>
      </c>
      <c r="G51" s="5">
        <f>Доходность!G51*Капитализация!G51</f>
        <v>-23.71301482729999</v>
      </c>
      <c r="H51" s="5">
        <f>Доходность!H51*Капитализация!H51</f>
        <v>84.239711777299988</v>
      </c>
      <c r="I51" s="5">
        <f>Доходность!I51*Капитализация!I51</f>
        <v>535.82267253270004</v>
      </c>
      <c r="J51" s="5">
        <f>Доходность!J51*Капитализация!J51</f>
        <v>-73.977074050000056</v>
      </c>
      <c r="K51" s="5">
        <f>Доходность!K51*Капитализация!K51</f>
        <v>-149.29918580999998</v>
      </c>
      <c r="L51" s="5">
        <f>Доходность!L51*Капитализация!L51</f>
        <v>-53.801508400000046</v>
      </c>
    </row>
    <row r="52" spans="1:12" x14ac:dyDescent="0.2">
      <c r="A52" t="s">
        <v>100</v>
      </c>
      <c r="B52" t="s">
        <v>101</v>
      </c>
      <c r="C52" s="5">
        <f>Доходность!C52*Капитализация!C52</f>
        <v>2125.4799928759994</v>
      </c>
      <c r="D52" s="5">
        <f>Доходность!D52*Капитализация!D52</f>
        <v>-5037.1592471999984</v>
      </c>
      <c r="E52" s="5">
        <f>Доходность!E52*Капитализация!E52</f>
        <v>51.30439978400112</v>
      </c>
      <c r="F52" s="5">
        <f>Доходность!F52*Капитализация!F52</f>
        <v>-360.29680757400035</v>
      </c>
      <c r="G52" s="5">
        <f>Доходность!G52*Капитализация!G52</f>
        <v>-5.9864142650001062</v>
      </c>
      <c r="H52" s="5">
        <f>Доходность!H52*Капитализация!H52</f>
        <v>5735.3586956399995</v>
      </c>
      <c r="I52" s="5">
        <f>Доходность!I52*Капитализация!I52</f>
        <v>-1303.6076704200013</v>
      </c>
      <c r="J52" s="5">
        <f>Доходность!J52*Капитализация!J52</f>
        <v>6124.4964138600008</v>
      </c>
      <c r="K52" s="5">
        <f>Доходность!K52*Капитализация!K52</f>
        <v>0</v>
      </c>
      <c r="L52" s="5">
        <f>Доходность!L52*Капитализация!L52</f>
        <v>-679.54978203000576</v>
      </c>
    </row>
    <row r="53" spans="1:12" x14ac:dyDescent="0.2">
      <c r="A53" t="s">
        <v>102</v>
      </c>
      <c r="B53" t="s">
        <v>103</v>
      </c>
      <c r="C53" s="5">
        <f>Доходность!C53*Капитализация!C53</f>
        <v>199167.48</v>
      </c>
      <c r="D53" s="5">
        <f>Доходность!D53*Капитализация!D53</f>
        <v>30245.759999999966</v>
      </c>
      <c r="E53" s="5">
        <f>Доходность!E53*Капитализация!E53</f>
        <v>4181.2669521900289</v>
      </c>
      <c r="F53" s="5">
        <f>Доходность!F53*Капитализация!F53</f>
        <v>-189279.38742300007</v>
      </c>
      <c r="G53" s="5">
        <f>Доходность!G53*Капитализация!G53</f>
        <v>-111744.28021800003</v>
      </c>
      <c r="H53" s="5">
        <f>Доходность!H53*Капитализация!H53</f>
        <v>124701.58443779999</v>
      </c>
      <c r="I53" s="5">
        <f>Доходность!I53*Капитализация!I53</f>
        <v>-17825.587010600026</v>
      </c>
      <c r="J53" s="5">
        <f>Доходность!J53*Капитализация!J53</f>
        <v>-63879.030912599985</v>
      </c>
      <c r="K53" s="5">
        <f>Доходность!K53*Капитализация!K53</f>
        <v>-43879.547448800004</v>
      </c>
      <c r="L53" s="5">
        <f>Доходность!L53*Капитализация!L53</f>
        <v>44129.786979460026</v>
      </c>
    </row>
    <row r="54" spans="1:12" x14ac:dyDescent="0.2">
      <c r="A54" t="s">
        <v>104</v>
      </c>
      <c r="B54" t="s">
        <v>105</v>
      </c>
      <c r="C54" s="5">
        <f>Доходность!C54*Капитализация!C54</f>
        <v>29611.563609970006</v>
      </c>
      <c r="D54" s="5">
        <f>Доходность!D54*Капитализация!D54</f>
        <v>-30073.018271420002</v>
      </c>
      <c r="E54" s="5">
        <f>Доходность!E54*Капитализация!E54</f>
        <v>-5887.6520599199976</v>
      </c>
      <c r="F54" s="5">
        <f>Доходность!F54*Капитализация!F54</f>
        <v>40790.926215150001</v>
      </c>
      <c r="G54" s="5">
        <f>Доходность!G54*Капитализация!G54</f>
        <v>-54512.779998800012</v>
      </c>
      <c r="H54" s="5">
        <f>Доходность!H54*Капитализация!H54</f>
        <v>25228.205625700004</v>
      </c>
      <c r="I54" s="5">
        <f>Доходность!I54*Капитализация!I54</f>
        <v>102255.08564250001</v>
      </c>
      <c r="J54" s="5">
        <f>Доходность!J54*Капитализация!J54</f>
        <v>-15219.361584000015</v>
      </c>
      <c r="K54" s="5">
        <f>Доходность!K54*Капитализация!K54</f>
        <v>-41392.669463729981</v>
      </c>
      <c r="L54" s="5">
        <f>Доходность!L54*Капитализация!L54</f>
        <v>2465.6925269599869</v>
      </c>
    </row>
    <row r="55" spans="1:12" x14ac:dyDescent="0.2">
      <c r="A55" t="s">
        <v>106</v>
      </c>
      <c r="B55" t="s">
        <v>107</v>
      </c>
      <c r="C55" s="5">
        <f>Доходность!C55*Капитализация!C55</f>
        <v>21064.905070890021</v>
      </c>
      <c r="D55" s="5">
        <f>Доходность!D55*Капитализация!D55</f>
        <v>-75091.270268460008</v>
      </c>
      <c r="E55" s="5">
        <f>Доходность!E55*Капитализация!E55</f>
        <v>17776.632342239991</v>
      </c>
      <c r="F55" s="5">
        <f>Доходность!F55*Капитализация!F55</f>
        <v>1847.0446051799954</v>
      </c>
      <c r="G55" s="5">
        <f>Доходность!G55*Капитализация!G55</f>
        <v>-55158.189910019995</v>
      </c>
      <c r="H55" s="5">
        <f>Доходность!H55*Капитализация!H55</f>
        <v>25343.230492999999</v>
      </c>
      <c r="I55" s="5">
        <f>Доходность!I55*Капитализация!I55</f>
        <v>18300.688947000002</v>
      </c>
      <c r="J55" s="5">
        <f>Доходность!J55*Капитализация!J55</f>
        <v>-5268.9903665999918</v>
      </c>
      <c r="K55" s="5">
        <f>Доходность!K55*Капитализация!K55</f>
        <v>-20920.991161500006</v>
      </c>
      <c r="L55" s="5">
        <f>Доходность!L55*Капитализация!L55</f>
        <v>4494.1388421000029</v>
      </c>
    </row>
    <row r="56" spans="1:12" x14ac:dyDescent="0.2">
      <c r="A56" t="s">
        <v>108</v>
      </c>
      <c r="B56" t="s">
        <v>109</v>
      </c>
      <c r="C56" s="5">
        <f>Доходность!C56*Капитализация!C56</f>
        <v>0</v>
      </c>
      <c r="D56" s="5">
        <f>Доходность!D56*Капитализация!D56</f>
        <v>0</v>
      </c>
      <c r="E56" s="5">
        <f>Доходность!E56*Капитализация!E56</f>
        <v>2536.8208465600014</v>
      </c>
      <c r="F56" s="5">
        <f>Доходность!F56*Капитализация!F56</f>
        <v>3516.10830571</v>
      </c>
      <c r="G56" s="5">
        <f>Доходность!G56*Капитализация!G56</f>
        <v>18820.972310140005</v>
      </c>
      <c r="H56" s="5">
        <f>Доходность!H56*Капитализация!H56</f>
        <v>-11798.082245950003</v>
      </c>
      <c r="I56" s="5">
        <f>Доходность!I56*Капитализация!I56</f>
        <v>4943.0700318999998</v>
      </c>
      <c r="J56" s="5">
        <f>Доходность!J56*Капитализация!J56</f>
        <v>-5689.193810300002</v>
      </c>
      <c r="K56" s="5">
        <f>Доходность!K56*Капитализация!K56</f>
        <v>0</v>
      </c>
      <c r="L56" s="5">
        <f>Доходность!L56*Капитализация!L56</f>
        <v>0</v>
      </c>
    </row>
    <row r="57" spans="1:12" x14ac:dyDescent="0.2">
      <c r="A57" t="s">
        <v>110</v>
      </c>
      <c r="B57" t="s">
        <v>111</v>
      </c>
      <c r="C57" s="5">
        <f>Доходность!C57*Капитализация!C57</f>
        <v>1267.81099236</v>
      </c>
      <c r="D57" s="5">
        <f>Доходность!D57*Капитализация!D57</f>
        <v>-3705.6818849600004</v>
      </c>
      <c r="E57" s="5">
        <f>Доходность!E57*Капитализация!E57</f>
        <v>-724.42123556000001</v>
      </c>
      <c r="F57" s="5">
        <f>Доходность!F57*Капитализация!F57</f>
        <v>-621.50476703999993</v>
      </c>
      <c r="G57" s="5">
        <f>Доходность!G57*Капитализация!G57</f>
        <v>-516.23800517999996</v>
      </c>
      <c r="H57" s="5">
        <f>Доходность!H57*Капитализация!H57</f>
        <v>61.824910800000204</v>
      </c>
      <c r="I57" s="5">
        <f>Доходность!I57*Капитализация!I57</f>
        <v>1476.0697453499999</v>
      </c>
      <c r="J57" s="5">
        <f>Доходность!J57*Капитализация!J57</f>
        <v>-440.5024894500001</v>
      </c>
      <c r="K57" s="5">
        <f>Доходность!K57*Капитализация!K57</f>
        <v>-2023.9299339999993</v>
      </c>
      <c r="L57" s="5">
        <f>Доходность!L57*Капитализация!L57</f>
        <v>13623.237408000001</v>
      </c>
    </row>
    <row r="58" spans="1:12" x14ac:dyDescent="0.2">
      <c r="A58" t="s">
        <v>112</v>
      </c>
      <c r="B58" t="s">
        <v>113</v>
      </c>
      <c r="C58" s="5">
        <f>Доходность!C58*Капитализация!C58</f>
        <v>13.496947199999999</v>
      </c>
      <c r="D58" s="5">
        <f>Доходность!D58*Капитализация!D58</f>
        <v>-46.056915200000034</v>
      </c>
      <c r="E58" s="5">
        <f>Доходность!E58*Капитализация!E58</f>
        <v>-130.34975999999997</v>
      </c>
      <c r="F58" s="5">
        <f>Доходность!F58*Капитализация!F58</f>
        <v>43.44992000000002</v>
      </c>
      <c r="G58" s="5">
        <f>Доходность!G58*Капитализация!G58</f>
        <v>-221.59459199999998</v>
      </c>
      <c r="H58" s="5">
        <f>Доходность!H58*Капитализация!H58</f>
        <v>377.14530560000009</v>
      </c>
      <c r="I58" s="5">
        <f>Доходность!I58*Капитализация!I58</f>
        <v>-197.2626368</v>
      </c>
      <c r="J58" s="5">
        <f>Доходность!J58*Капитализация!J58</f>
        <v>-113.83879039999998</v>
      </c>
      <c r="K58" s="5">
        <f>Доходность!K58*Капитализация!K58</f>
        <v>-37.366931199999968</v>
      </c>
      <c r="L58" s="5">
        <f>Доходность!L58*Капитализация!L58</f>
        <v>274.60349439999987</v>
      </c>
    </row>
    <row r="59" spans="1:12" x14ac:dyDescent="0.2">
      <c r="A59" t="s">
        <v>114</v>
      </c>
      <c r="B59" t="s">
        <v>115</v>
      </c>
      <c r="C59" s="5">
        <f>Доходность!C59*Капитализация!C59</f>
        <v>1357.3379406738279</v>
      </c>
      <c r="D59" s="5">
        <f>Доходность!D59*Капитализация!D59</f>
        <v>-786.05329193999989</v>
      </c>
      <c r="E59" s="5">
        <f>Доходность!E59*Капитализация!E59</f>
        <v>0</v>
      </c>
      <c r="F59" s="5">
        <f>Доходность!F59*Капитализация!F59</f>
        <v>-729.35436596400007</v>
      </c>
      <c r="G59" s="5">
        <f>Доходность!G59*Капитализация!G59</f>
        <v>-13.745194176000016</v>
      </c>
      <c r="H59" s="5">
        <f>Доходность!H59*Капитализация!H59</f>
        <v>133.15656858000003</v>
      </c>
      <c r="I59" s="5">
        <f>Доходность!I59*Капитализация!I59</f>
        <v>16.322418083999942</v>
      </c>
      <c r="J59" s="5">
        <f>Доходность!J59*Капитализация!J59</f>
        <v>-35.222060075999984</v>
      </c>
      <c r="K59" s="5">
        <f>Доходность!K59*Капитализация!K59</f>
        <v>-65.289672336000024</v>
      </c>
      <c r="L59" s="5">
        <f>Доходность!L59*Капитализация!L59</f>
        <v>96.216359232000002</v>
      </c>
    </row>
    <row r="60" spans="1:12" x14ac:dyDescent="0.2">
      <c r="A60" t="s">
        <v>116</v>
      </c>
      <c r="B60" t="s">
        <v>117</v>
      </c>
      <c r="C60" s="5">
        <f>Доходность!C60*Капитализация!C60</f>
        <v>266980.39699370012</v>
      </c>
      <c r="D60" s="5">
        <f>Доходность!D60*Капитализация!D60</f>
        <v>-154269.00043695001</v>
      </c>
      <c r="E60" s="5">
        <f>Доходность!E60*Капитализация!E60</f>
        <v>4232.3456910000141</v>
      </c>
      <c r="F60" s="5">
        <f>Доходность!F60*Капитализация!F60</f>
        <v>-42137.248598000006</v>
      </c>
      <c r="G60" s="5">
        <f>Доходность!G60*Капитализация!G60</f>
        <v>153218.742914</v>
      </c>
      <c r="H60" s="5">
        <f>Доходность!H60*Капитализация!H60</f>
        <v>90138.52781600006</v>
      </c>
      <c r="I60" s="5">
        <f>Доходность!I60*Капитализация!I60</f>
        <v>269692.82818199997</v>
      </c>
      <c r="J60" s="5">
        <f>Доходность!J60*Капитализация!J60</f>
        <v>-44421.902568000012</v>
      </c>
      <c r="K60" s="5">
        <f>Доходность!K60*Капитализация!K60</f>
        <v>45050.385629999997</v>
      </c>
      <c r="L60" s="5">
        <f>Доходность!L60*Капитализация!L60</f>
        <v>-4330.7288979999557</v>
      </c>
    </row>
    <row r="61" spans="1:12" x14ac:dyDescent="0.2">
      <c r="A61" t="s">
        <v>118</v>
      </c>
      <c r="B61" t="s">
        <v>119</v>
      </c>
      <c r="C61" s="5">
        <f>Доходность!C61*Капитализация!C61</f>
        <v>273.18673016357428</v>
      </c>
      <c r="D61" s="5">
        <f>Доходность!D61*Капитализация!D61</f>
        <v>-371.47203743999995</v>
      </c>
      <c r="E61" s="5">
        <f>Доходность!E61*Капитализация!E61</f>
        <v>0</v>
      </c>
      <c r="F61" s="5">
        <f>Доходность!F61*Капитализация!F61</f>
        <v>-230.62222324400003</v>
      </c>
      <c r="G61" s="5">
        <f>Доходность!G61*Капитализация!G61</f>
        <v>-54.173005460000013</v>
      </c>
      <c r="H61" s="5">
        <f>Доходность!H61*Капитализация!H61</f>
        <v>160.19731614600002</v>
      </c>
      <c r="I61" s="5">
        <f>Доходность!I61*Капитализация!I61</f>
        <v>7.7390007800000395</v>
      </c>
      <c r="J61" s="5">
        <f>Доходность!J61*Капитализация!J61</f>
        <v>76.616107721999953</v>
      </c>
      <c r="K61" s="5">
        <f>Доходность!K61*Капитализация!K61</f>
        <v>-14.704101482000015</v>
      </c>
      <c r="L61" s="5">
        <f>Доходность!L61*Капитализация!L61</f>
        <v>86.676808736000027</v>
      </c>
    </row>
    <row r="62" spans="1:12" x14ac:dyDescent="0.2">
      <c r="A62" t="s">
        <v>120</v>
      </c>
      <c r="B62" t="s">
        <v>121</v>
      </c>
      <c r="C62" s="5">
        <f>Доходность!C62*Капитализация!C62</f>
        <v>5749.7763146699981</v>
      </c>
      <c r="D62" s="5">
        <f>Доходность!D62*Капитализация!D62</f>
        <v>-26188.726899999998</v>
      </c>
      <c r="E62" s="5">
        <f>Доходность!E62*Капитализация!E62</f>
        <v>1379.0984999999978</v>
      </c>
      <c r="F62" s="5">
        <f>Доходность!F62*Капитализация!F62</f>
        <v>10276.051900000002</v>
      </c>
      <c r="G62" s="5">
        <f>Доходность!G62*Капитализация!G62</f>
        <v>-18189.955599999998</v>
      </c>
      <c r="H62" s="5">
        <f>Доходность!H62*Капитализация!H62</f>
        <v>6754.0464999999958</v>
      </c>
      <c r="I62" s="5">
        <f>Доходность!I62*Капитализация!I62</f>
        <v>9441.5205000000024</v>
      </c>
      <c r="J62" s="5">
        <f>Доходность!J62*Капитализация!J62</f>
        <v>2475.3049999999985</v>
      </c>
      <c r="K62" s="5">
        <f>Доходность!K62*Капитализация!K62</f>
        <v>1060.8449999999987</v>
      </c>
      <c r="L62" s="5">
        <f>Доходность!L62*Капитализация!L62</f>
        <v>4596.9949999999999</v>
      </c>
    </row>
    <row r="63" spans="1:12" x14ac:dyDescent="0.2">
      <c r="A63" t="s">
        <v>122</v>
      </c>
      <c r="B63" t="s">
        <v>123</v>
      </c>
      <c r="C63" s="5">
        <f>Доходность!C63*Капитализация!C63</f>
        <v>9.100000000000021</v>
      </c>
      <c r="D63" s="5">
        <f>Доходность!D63*Капитализация!D63</f>
        <v>-99.180000000000021</v>
      </c>
      <c r="E63" s="5">
        <f>Доходность!E63*Капитализация!E63</f>
        <v>-138.32</v>
      </c>
      <c r="F63" s="5">
        <f>Доходность!F63*Капитализация!F63</f>
        <v>-393.8900000000001</v>
      </c>
      <c r="G63" s="5">
        <f>Доходность!G63*Капитализация!G63</f>
        <v>-241.85</v>
      </c>
      <c r="H63" s="5">
        <f>Доходность!H63*Капитализация!H63</f>
        <v>18.900000000000006</v>
      </c>
      <c r="I63" s="5">
        <f>Доходность!I63*Капитализация!I63</f>
        <v>52.849999999999994</v>
      </c>
      <c r="J63" s="5">
        <f>Доходность!J63*Капитализация!J63</f>
        <v>-12.249999999999984</v>
      </c>
      <c r="K63" s="5">
        <f>Доходность!K63*Капитализация!K63</f>
        <v>-15.26000000000001</v>
      </c>
      <c r="L63" s="5">
        <f>Доходность!L63*Капитализация!L63</f>
        <v>9.8000000000000185</v>
      </c>
    </row>
    <row r="64" spans="1:12" x14ac:dyDescent="0.2">
      <c r="A64" t="s">
        <v>124</v>
      </c>
      <c r="B64" t="s">
        <v>125</v>
      </c>
      <c r="C64" s="5">
        <f>Доходность!C64*Капитализация!C64</f>
        <v>53391.090939419992</v>
      </c>
      <c r="D64" s="5">
        <f>Доходность!D64*Капитализация!D64</f>
        <v>-90330.729903210013</v>
      </c>
      <c r="E64" s="5">
        <f>Доходность!E64*Капитализация!E64</f>
        <v>-32106.488146080002</v>
      </c>
      <c r="F64" s="5">
        <f>Доходность!F64*Капитализация!F64</f>
        <v>-19450.275313379996</v>
      </c>
      <c r="G64" s="5">
        <f>Доходность!G64*Капитализация!G64</f>
        <v>-5070.010304030001</v>
      </c>
      <c r="H64" s="5">
        <f>Доходность!H64*Капитализация!H64</f>
        <v>4901.2443577099993</v>
      </c>
      <c r="I64" s="5">
        <f>Доходность!I64*Капитализация!I64</f>
        <v>34976.742374819994</v>
      </c>
      <c r="J64" s="5">
        <f>Доходность!J64*Капитализация!J64</f>
        <v>6539.6804199000071</v>
      </c>
      <c r="K64" s="5">
        <f>Доходность!K64*Капитализация!K64</f>
        <v>28120.625805570002</v>
      </c>
      <c r="L64" s="5">
        <f>Доходность!L64*Капитализация!L64</f>
        <v>-15751.488323200001</v>
      </c>
    </row>
    <row r="65" spans="1:12" x14ac:dyDescent="0.2">
      <c r="A65" t="s">
        <v>126</v>
      </c>
      <c r="B65" t="s">
        <v>127</v>
      </c>
      <c r="C65" s="5">
        <f>Доходность!C65*Капитализация!C65</f>
        <v>-310.7540419199982</v>
      </c>
      <c r="D65" s="5">
        <f>Доходность!D65*Капитализация!D65</f>
        <v>-22359.493206720006</v>
      </c>
      <c r="E65" s="5">
        <f>Доходность!E65*Капитализация!E65</f>
        <v>-4893.1430092799928</v>
      </c>
      <c r="F65" s="5">
        <f>Доходность!F65*Капитализация!F65</f>
        <v>1953.3095999999937</v>
      </c>
      <c r="G65" s="5">
        <f>Доходность!G65*Капитализация!G65</f>
        <v>76485.55260000001</v>
      </c>
      <c r="H65" s="5">
        <f>Доходность!H65*Капитализация!H65</f>
        <v>20937.754899999996</v>
      </c>
      <c r="I65" s="5">
        <f>Доходность!I65*Капитализация!I65</f>
        <v>46895.287000000004</v>
      </c>
      <c r="J65" s="5">
        <f>Доходность!J65*Капитализация!J65</f>
        <v>24108.14049999999</v>
      </c>
      <c r="K65" s="5">
        <f>Доходность!K65*Капитализация!K65</f>
        <v>32224.335000000014</v>
      </c>
      <c r="L65" s="5">
        <f>Доходность!L65*Капитализация!L65</f>
        <v>15917.98599039999</v>
      </c>
    </row>
    <row r="66" spans="1:12" x14ac:dyDescent="0.2">
      <c r="A66" t="s">
        <v>128</v>
      </c>
      <c r="B66" t="s">
        <v>129</v>
      </c>
      <c r="C66" s="5">
        <f>Доходность!C66*Капитализация!C66</f>
        <v>30944.874749999864</v>
      </c>
      <c r="D66" s="5">
        <f>Доходность!D66*Капитализация!D66</f>
        <v>-22440.515600000039</v>
      </c>
      <c r="E66" s="5">
        <f>Доходность!E66*Капитализация!E66</f>
        <v>236830.47959999985</v>
      </c>
      <c r="F66" s="5">
        <f>Доходность!F66*Капитализация!F66</f>
        <v>23325.359400000154</v>
      </c>
      <c r="G66" s="5">
        <f>Доходность!G66*Капитализация!G66</f>
        <v>139650.20999999985</v>
      </c>
      <c r="H66" s="5">
        <f>Доходность!H66*Капитализация!H66</f>
        <v>91263.29940000012</v>
      </c>
      <c r="I66" s="5">
        <f>Доходность!I66*Капитализация!I66</f>
        <v>786436.39229999983</v>
      </c>
      <c r="J66" s="5">
        <f>Доходность!J66*Капитализация!J66</f>
        <v>-81630.828500000047</v>
      </c>
      <c r="K66" s="5">
        <f>Доходность!K66*Капитализация!K66</f>
        <v>1179764.8625000003</v>
      </c>
      <c r="L66" s="5">
        <f>Доходность!L66*Капитализация!L66</f>
        <v>816758.59600000037</v>
      </c>
    </row>
    <row r="67" spans="1:12" x14ac:dyDescent="0.2">
      <c r="A67" t="s">
        <v>130</v>
      </c>
      <c r="B67" t="s">
        <v>131</v>
      </c>
      <c r="C67" s="5">
        <f>Доходность!C67*Капитализация!C67</f>
        <v>0</v>
      </c>
      <c r="D67" s="5">
        <f>Доходность!D67*Капитализация!D67</f>
        <v>0</v>
      </c>
      <c r="E67" s="5">
        <f>Доходность!E67*Капитализация!E67</f>
        <v>0</v>
      </c>
      <c r="F67" s="5">
        <f>Доходность!F67*Капитализация!F67</f>
        <v>-631.80198872000028</v>
      </c>
      <c r="G67" s="5">
        <f>Доходность!G67*Капитализация!G67</f>
        <v>0</v>
      </c>
      <c r="H67" s="5">
        <f>Доходность!H67*Капитализация!H67</f>
        <v>0</v>
      </c>
      <c r="I67" s="5">
        <f>Доходность!I67*Капитализация!I67</f>
        <v>0</v>
      </c>
      <c r="J67" s="5">
        <f>Доходность!J67*Капитализация!J67</f>
        <v>0</v>
      </c>
      <c r="K67" s="5">
        <f>Доходность!K67*Капитализация!K67</f>
        <v>0</v>
      </c>
      <c r="L67" s="5">
        <f>Доходность!L67*Капитализация!L67</f>
        <v>0</v>
      </c>
    </row>
    <row r="68" spans="1:12" x14ac:dyDescent="0.2">
      <c r="A68" t="s">
        <v>132</v>
      </c>
      <c r="B68" t="s">
        <v>133</v>
      </c>
      <c r="C68" s="5">
        <f>Доходность!C68*Капитализация!C68</f>
        <v>0</v>
      </c>
      <c r="D68" s="5">
        <f>Доходность!D68*Капитализация!D68</f>
        <v>0</v>
      </c>
      <c r="E68" s="5">
        <f>Доходность!E68*Капитализация!E68</f>
        <v>0</v>
      </c>
      <c r="F68" s="5">
        <f>Доходность!F68*Капитализация!F68</f>
        <v>0</v>
      </c>
      <c r="G68" s="5">
        <f>Доходность!G68*Капитализация!G68</f>
        <v>0</v>
      </c>
      <c r="H68" s="5">
        <f>Доходность!H68*Капитализация!H68</f>
        <v>680.18707379999989</v>
      </c>
      <c r="I68" s="5">
        <f>Доходность!I68*Капитализация!I68</f>
        <v>1098.7637345999999</v>
      </c>
      <c r="J68" s="5">
        <f>Доходность!J68*Капитализация!J68</f>
        <v>1726.6287258000002</v>
      </c>
      <c r="K68" s="5">
        <f>Доходность!K68*Капитализация!K68</f>
        <v>-731.02893640000025</v>
      </c>
      <c r="L68" s="5">
        <f>Доходность!L68*Капитализация!L68</f>
        <v>0</v>
      </c>
    </row>
    <row r="69" spans="1:12" x14ac:dyDescent="0.2">
      <c r="A69" t="s">
        <v>134</v>
      </c>
      <c r="B69" t="s">
        <v>135</v>
      </c>
      <c r="C69" s="5">
        <f>Доходность!C69*Капитализация!C69</f>
        <v>4096.3018256835931</v>
      </c>
      <c r="D69" s="5">
        <f>Доходность!D69*Капитализация!D69</f>
        <v>0</v>
      </c>
      <c r="E69" s="5">
        <f>Доходность!E69*Капитализация!E69</f>
        <v>0</v>
      </c>
      <c r="F69" s="5">
        <f>Доходность!F69*Капитализация!F69</f>
        <v>0</v>
      </c>
      <c r="G69" s="5">
        <f>Доходность!G69*Капитализация!G69</f>
        <v>906.68932121800003</v>
      </c>
      <c r="H69" s="5">
        <f>Доходность!H69*Капитализация!H69</f>
        <v>-628.0530757199997</v>
      </c>
      <c r="I69" s="5">
        <f>Доходность!I69*Капитализация!I69</f>
        <v>-14.953644660000123</v>
      </c>
      <c r="J69" s="5">
        <f>Доходность!J69*Капитализация!J69</f>
        <v>363.87202006000035</v>
      </c>
      <c r="K69" s="5">
        <f>Доходность!K69*Капитализация!K69</f>
        <v>-385.80403222800004</v>
      </c>
      <c r="L69" s="5">
        <f>Доходность!L69*Капитализация!L69</f>
        <v>475.52590018799987</v>
      </c>
    </row>
    <row r="70" spans="1:12" x14ac:dyDescent="0.2">
      <c r="A70" t="s">
        <v>136</v>
      </c>
      <c r="B70" t="s">
        <v>137</v>
      </c>
      <c r="C70" s="5">
        <f>Доходность!C70*Капитализация!C70</f>
        <v>24267.672629256042</v>
      </c>
      <c r="D70" s="5">
        <f>Доходность!D70*Капитализация!D70</f>
        <v>-27500.973433524883</v>
      </c>
      <c r="E70" s="5">
        <f>Доходность!E70*Капитализация!E70</f>
        <v>-6823.440257943118</v>
      </c>
      <c r="F70" s="5">
        <f>Доходность!F70*Капитализация!F70</f>
        <v>-2354.4275568759072</v>
      </c>
      <c r="G70" s="5">
        <f>Доходность!G70*Капитализация!G70</f>
        <v>-7709.9067064398387</v>
      </c>
      <c r="H70" s="5">
        <f>Доходность!H70*Капитализация!H70</f>
        <v>7926.5378187204851</v>
      </c>
      <c r="I70" s="5">
        <f>Доходность!I70*Капитализация!I70</f>
        <v>10307.71296868269</v>
      </c>
      <c r="J70" s="5">
        <f>Доходность!J70*Капитализация!J70</f>
        <v>-5029.6063026899692</v>
      </c>
      <c r="K70" s="5">
        <f>Доходность!K70*Капитализация!K70</f>
        <v>-5030.5087800000001</v>
      </c>
      <c r="L70" s="5">
        <f>Доходность!L70*Капитализация!L70</f>
        <v>5860.3990799999965</v>
      </c>
    </row>
    <row r="71" spans="1:12" x14ac:dyDescent="0.2">
      <c r="A71" t="s">
        <v>138</v>
      </c>
      <c r="B71" t="s">
        <v>139</v>
      </c>
      <c r="C71" s="5">
        <f>Доходность!C71*Капитализация!C71</f>
        <v>165663.26838765002</v>
      </c>
      <c r="D71" s="5">
        <f>Доходность!D71*Капитализация!D71</f>
        <v>-254920.04153054999</v>
      </c>
      <c r="E71" s="5">
        <f>Доходность!E71*Капитализация!E71</f>
        <v>-27557.123318999998</v>
      </c>
      <c r="F71" s="5">
        <f>Доходность!F71*Капитализация!F71</f>
        <v>-57362.108661000006</v>
      </c>
      <c r="G71" s="5">
        <f>Доходность!G71*Капитализация!G71</f>
        <v>-17437.581508049996</v>
      </c>
      <c r="H71" s="5">
        <f>Доходность!H71*Капитализация!H71</f>
        <v>16729.921241550001</v>
      </c>
      <c r="I71" s="5">
        <f>Доходность!I71*Капитализация!I71</f>
        <v>48433.101180749996</v>
      </c>
      <c r="J71" s="5">
        <f>Доходность!J71*Капитализация!J71</f>
        <v>-13945.0699575</v>
      </c>
      <c r="K71" s="5">
        <f>Доходность!K71*Капитализация!K71</f>
        <v>-30920.590938599995</v>
      </c>
      <c r="L71" s="5">
        <f>Доходность!L71*Капитализация!L71</f>
        <v>-4300.0767958500001</v>
      </c>
    </row>
    <row r="72" spans="1:12" x14ac:dyDescent="0.2">
      <c r="A72" t="s">
        <v>140</v>
      </c>
      <c r="B72" t="s">
        <v>141</v>
      </c>
      <c r="C72" s="5">
        <f>Доходность!C72*Капитализация!C72</f>
        <v>578.14910068499989</v>
      </c>
      <c r="D72" s="5">
        <f>Доходность!D72*Капитализация!D72</f>
        <v>860.95957011350004</v>
      </c>
      <c r="E72" s="5">
        <f>Доходность!E72*Капитализация!E72</f>
        <v>-1028.2360981945001</v>
      </c>
      <c r="F72" s="5">
        <f>Доходность!F72*Капитализация!F72</f>
        <v>-553.73196895899991</v>
      </c>
      <c r="G72" s="5">
        <f>Доходность!G72*Капитализация!G72</f>
        <v>-3.8351515800000051</v>
      </c>
      <c r="H72" s="5">
        <f>Доходность!H72*Капитализация!H72</f>
        <v>158.83919460499996</v>
      </c>
      <c r="I72" s="5">
        <f>Доходность!I72*Капитализация!I72</f>
        <v>110.26060792499996</v>
      </c>
      <c r="J72" s="5">
        <f>Доходность!J72*Капитализация!J72</f>
        <v>-124.64242634999995</v>
      </c>
      <c r="K72" s="5">
        <f>Доходность!K72*Капитализация!K72</f>
        <v>-67.11515264999997</v>
      </c>
      <c r="L72" s="5">
        <f>Доходность!L72*Капитализация!L72</f>
        <v>231.70707462499993</v>
      </c>
    </row>
    <row r="73" spans="1:12" x14ac:dyDescent="0.2">
      <c r="A73" t="s">
        <v>142</v>
      </c>
      <c r="B73" t="s">
        <v>143</v>
      </c>
      <c r="C73" s="5">
        <f>Доходность!C73*Капитализация!C73</f>
        <v>8427.310463867183</v>
      </c>
      <c r="D73" s="5">
        <f>Доходность!D73*Капитализация!D73</f>
        <v>-10860.082411199999</v>
      </c>
      <c r="E73" s="5">
        <f>Доходность!E73*Капитализация!E73</f>
        <v>-5590.4897994400026</v>
      </c>
      <c r="F73" s="5">
        <f>Доходность!F73*Капитализация!F73</f>
        <v>-3937.651210569999</v>
      </c>
      <c r="G73" s="5">
        <f>Доходность!G73*Капитализация!G73</f>
        <v>3887.3954562099993</v>
      </c>
      <c r="H73" s="5">
        <f>Доходность!H73*Капитализация!H73</f>
        <v>-31.014247800000973</v>
      </c>
      <c r="I73" s="5">
        <f>Доходность!I73*Капитализация!I73</f>
        <v>18838.769942399998</v>
      </c>
      <c r="J73" s="5">
        <f>Доходность!J73*Капитализация!J73</f>
        <v>9696.9836750000013</v>
      </c>
      <c r="K73" s="5">
        <f>Доходность!K73*Капитализация!K73</f>
        <v>-7329.375301600001</v>
      </c>
      <c r="L73" s="5">
        <f>Доходность!L73*Капитализация!L73</f>
        <v>30479.959775599997</v>
      </c>
    </row>
    <row r="74" spans="1:12" x14ac:dyDescent="0.2">
      <c r="A74" t="s">
        <v>144</v>
      </c>
      <c r="B74" t="s">
        <v>145</v>
      </c>
      <c r="C74" s="5">
        <f>Доходность!C74*Капитализация!C74</f>
        <v>0</v>
      </c>
      <c r="D74" s="5">
        <f>Доходность!D74*Капитализация!D74</f>
        <v>0</v>
      </c>
      <c r="E74" s="5">
        <f>Доходность!E74*Капитализация!E74</f>
        <v>0</v>
      </c>
      <c r="F74" s="5">
        <f>Доходность!F74*Капитализация!F74</f>
        <v>-10732.147676399996</v>
      </c>
      <c r="G74" s="5">
        <f>Доходность!G74*Капитализация!G74</f>
        <v>-9900.3845500000007</v>
      </c>
      <c r="H74" s="5">
        <f>Доходность!H74*Капитализация!H74</f>
        <v>4837.0450229999997</v>
      </c>
      <c r="I74" s="5">
        <f>Доходность!I74*Капитализация!I74</f>
        <v>7637.4395100000002</v>
      </c>
      <c r="J74" s="5">
        <f>Доходность!J74*Капитализация!J74</f>
        <v>-2432.6659179999979</v>
      </c>
      <c r="K74" s="5">
        <f>Доходность!K74*Капитализация!K74</f>
        <v>-8372.8966480000036</v>
      </c>
      <c r="L74" s="5">
        <f>Доходность!L74*Капитализация!L74</f>
        <v>4496.1415799999995</v>
      </c>
    </row>
    <row r="75" spans="1:12" x14ac:dyDescent="0.2">
      <c r="A75" t="s">
        <v>146</v>
      </c>
      <c r="B75" t="s">
        <v>147</v>
      </c>
      <c r="C75" s="5">
        <f>Доходность!C75*Капитализация!C75</f>
        <v>757.40119079589829</v>
      </c>
      <c r="D75" s="5">
        <f>Доходность!D75*Капитализация!D75</f>
        <v>-703.38980778000007</v>
      </c>
      <c r="E75" s="5">
        <f>Доходность!E75*Капитализация!E75</f>
        <v>-97.675783840000037</v>
      </c>
      <c r="F75" s="5">
        <f>Доходность!F75*Капитализация!F75</f>
        <v>-254.12259015999999</v>
      </c>
      <c r="G75" s="5">
        <f>Доходность!G75*Капитализация!G75</f>
        <v>-186.24619800000005</v>
      </c>
      <c r="H75" s="5">
        <f>Доходность!H75*Капитализация!H75</f>
        <v>316.61853659999997</v>
      </c>
      <c r="I75" s="5">
        <f>Доходность!I75*Капитализация!I75</f>
        <v>-132.44174080000005</v>
      </c>
      <c r="J75" s="5">
        <f>Доходность!J75*Капитализация!J75</f>
        <v>215.21782879999998</v>
      </c>
      <c r="K75" s="5">
        <f>Доходность!K75*Капитализация!K75</f>
        <v>-39.318641800000009</v>
      </c>
      <c r="L75" s="5">
        <f>Доходность!L75*Капитализация!L75</f>
        <v>341.45136299999996</v>
      </c>
    </row>
    <row r="76" spans="1:12" x14ac:dyDescent="0.2">
      <c r="A76" t="s">
        <v>148</v>
      </c>
      <c r="B76" t="s">
        <v>149</v>
      </c>
      <c r="C76" s="5">
        <f>Доходность!C76*Капитализация!C76</f>
        <v>27110.846313869999</v>
      </c>
      <c r="D76" s="5">
        <f>Доходность!D76*Капитализация!D76</f>
        <v>-15121.626585800002</v>
      </c>
      <c r="E76" s="5">
        <f>Доходность!E76*Капитализация!E76</f>
        <v>10432.859934840004</v>
      </c>
      <c r="F76" s="5">
        <f>Доходность!F76*Капитализация!F76</f>
        <v>10399.216971710002</v>
      </c>
      <c r="G76" s="5">
        <f>Доходность!G76*Капитализация!G76</f>
        <v>-31303.024417200002</v>
      </c>
      <c r="H76" s="5">
        <f>Доходность!H76*Капитализация!H76</f>
        <v>26084.369737699995</v>
      </c>
      <c r="I76" s="5">
        <f>Доходность!I76*Капитализация!I76</f>
        <v>21364.217203000004</v>
      </c>
      <c r="J76" s="5">
        <f>Доходность!J76*Капитализация!J76</f>
        <v>4937.1090175000054</v>
      </c>
      <c r="K76" s="5">
        <f>Доходность!K76*Капитализация!K76</f>
        <v>-897.65618500000289</v>
      </c>
      <c r="L76" s="5">
        <f>Доходность!L76*Капитализация!L76</f>
        <v>19308.217390199999</v>
      </c>
    </row>
    <row r="77" spans="1:12" x14ac:dyDescent="0.2">
      <c r="A77" t="s">
        <v>150</v>
      </c>
      <c r="B77" t="s">
        <v>151</v>
      </c>
      <c r="C77" s="5">
        <f>Доходность!C77*Капитализация!C77</f>
        <v>0</v>
      </c>
      <c r="D77" s="5">
        <f>Доходность!D77*Капитализация!D77</f>
        <v>-6799.553640000001</v>
      </c>
      <c r="E77" s="5">
        <f>Доходность!E77*Капитализация!E77</f>
        <v>-1821.1903199999999</v>
      </c>
      <c r="F77" s="5">
        <f>Доходность!F77*Капитализация!F77</f>
        <v>-535.39007400000037</v>
      </c>
      <c r="G77" s="5">
        <f>Доходность!G77*Капитализация!G77</f>
        <v>-579.5904959999998</v>
      </c>
      <c r="H77" s="5">
        <f>Доходность!H77*Капитализация!H77</f>
        <v>1595.2032000000002</v>
      </c>
      <c r="I77" s="5">
        <f>Доходность!I77*Капитализация!I77</f>
        <v>473.57595000000003</v>
      </c>
      <c r="J77" s="5">
        <f>Доходность!J77*Капитализация!J77</f>
        <v>-1121.6272500000002</v>
      </c>
      <c r="K77" s="5">
        <f>Доходность!K77*Капитализация!K77</f>
        <v>-216.01710000000023</v>
      </c>
      <c r="L77" s="5">
        <f>Доходность!L77*Капитализация!L77</f>
        <v>0</v>
      </c>
    </row>
    <row r="78" spans="1:12" x14ac:dyDescent="0.2">
      <c r="A78" t="s">
        <v>152</v>
      </c>
      <c r="B78" t="s">
        <v>153</v>
      </c>
      <c r="C78" s="5">
        <f>Доходность!C78*Капитализация!C78</f>
        <v>558470.67272108002</v>
      </c>
      <c r="D78" s="5">
        <f>Доходность!D78*Капитализация!D78</f>
        <v>-424417.42847574002</v>
      </c>
      <c r="E78" s="5">
        <f>Доходность!E78*Капитализация!E78</f>
        <v>126386.19626100003</v>
      </c>
      <c r="F78" s="5">
        <f>Доходность!F78*Капитализация!F78</f>
        <v>-39269.315881999973</v>
      </c>
      <c r="G78" s="5">
        <f>Доходность!G78*Капитализация!G78</f>
        <v>424097.87567999994</v>
      </c>
      <c r="H78" s="5">
        <f>Доходность!H78*Капитализация!H78</f>
        <v>169322.65932000001</v>
      </c>
      <c r="I78" s="5">
        <f>Доходность!I78*Капитализация!I78</f>
        <v>153814.60267199995</v>
      </c>
      <c r="J78" s="5">
        <f>Доходность!J78*Капитализация!J78</f>
        <v>115202.70652799994</v>
      </c>
      <c r="K78" s="5">
        <f>Доходность!K78*Капитализация!K78</f>
        <v>346399.34696400003</v>
      </c>
      <c r="L78" s="5">
        <f>Доходность!L78*Капитализация!L78</f>
        <v>959442.32098800014</v>
      </c>
    </row>
    <row r="79" spans="1:12" x14ac:dyDescent="0.2">
      <c r="A79" t="s">
        <v>154</v>
      </c>
      <c r="B79" t="s">
        <v>155</v>
      </c>
      <c r="C79" s="5">
        <f>Доходность!C79*Капитализация!C79</f>
        <v>0</v>
      </c>
      <c r="D79" s="5">
        <f>Доходность!D79*Капитализация!D79</f>
        <v>0</v>
      </c>
      <c r="E79" s="5">
        <f>Доходность!E79*Капитализация!E79</f>
        <v>0</v>
      </c>
      <c r="F79" s="5">
        <f>Доходность!F79*Капитализация!F79</f>
        <v>0</v>
      </c>
      <c r="G79" s="5">
        <f>Доходность!G79*Капитализация!G79</f>
        <v>192.84721800000003</v>
      </c>
      <c r="H79" s="5">
        <f>Доходность!H79*Капитализация!H79</f>
        <v>259.72165649999999</v>
      </c>
      <c r="I79" s="5">
        <f>Доходность!I79*Капитализация!I79</f>
        <v>-251.94555899999995</v>
      </c>
      <c r="J79" s="5">
        <f>Доходность!J79*Капитализация!J79</f>
        <v>46.656585000000071</v>
      </c>
      <c r="K79" s="5">
        <f>Доходность!K79*Капитализация!K79</f>
        <v>7.7760974999999215</v>
      </c>
      <c r="L79" s="5">
        <f>Доходность!L79*Капитализация!L79</f>
        <v>466.56585000000007</v>
      </c>
    </row>
    <row r="80" spans="1:12" x14ac:dyDescent="0.2">
      <c r="A80" t="s">
        <v>156</v>
      </c>
      <c r="B80" t="s">
        <v>157</v>
      </c>
      <c r="C80" s="5">
        <f>Доходность!C80*Капитализация!C80</f>
        <v>62920.552098866734</v>
      </c>
      <c r="D80" s="5">
        <f>Доходность!D80*Капитализация!D80</f>
        <v>-170919.58366876197</v>
      </c>
      <c r="E80" s="5">
        <f>Доходность!E80*Капитализация!E80</f>
        <v>-22685.391030230698</v>
      </c>
      <c r="F80" s="5">
        <f>Доходность!F80*Капитализация!F80</f>
        <v>-23752.005114850326</v>
      </c>
      <c r="G80" s="5">
        <f>Доходность!G80*Капитализация!G80</f>
        <v>41843.793199886262</v>
      </c>
      <c r="H80" s="5">
        <f>Доходность!H80*Капитализация!H80</f>
        <v>357902.2593051708</v>
      </c>
      <c r="I80" s="5">
        <f>Доходность!I80*Капитализация!I80</f>
        <v>309689.75405737443</v>
      </c>
      <c r="J80" s="5">
        <f>Доходность!J80*Капитализация!J80</f>
        <v>20603.606507999953</v>
      </c>
      <c r="K80" s="5">
        <f>Доходность!K80*Капитализация!K80</f>
        <v>106055.64000000004</v>
      </c>
      <c r="L80" s="5">
        <f>Доходность!L80*Капитализация!L80</f>
        <v>225571.82550000006</v>
      </c>
    </row>
    <row r="81" spans="1:12" x14ac:dyDescent="0.2">
      <c r="A81" t="s">
        <v>158</v>
      </c>
      <c r="B81" t="s">
        <v>159</v>
      </c>
      <c r="C81" s="5">
        <f>Доходность!C81*Капитализация!C81</f>
        <v>0</v>
      </c>
      <c r="D81" s="5">
        <f>Доходность!D81*Капитализация!D81</f>
        <v>0</v>
      </c>
      <c r="E81" s="5">
        <f>Доходность!E81*Капитализация!E81</f>
        <v>0</v>
      </c>
      <c r="F81" s="5">
        <f>Доходность!F81*Капитализация!F81</f>
        <v>0</v>
      </c>
      <c r="G81" s="5">
        <f>Доходность!G81*Капитализация!G81</f>
        <v>0</v>
      </c>
      <c r="H81" s="5">
        <f>Доходность!H81*Капитализация!H81</f>
        <v>0</v>
      </c>
      <c r="I81" s="5">
        <f>Доходность!I81*Капитализация!I81</f>
        <v>0</v>
      </c>
      <c r="J81" s="5">
        <f>Доходность!J81*Капитализация!J81</f>
        <v>-13.619888149999964</v>
      </c>
      <c r="K81" s="5">
        <f>Доходность!K81*Капитализация!K81</f>
        <v>-26.001604650000012</v>
      </c>
      <c r="L81" s="5">
        <f>Доходность!L81*Капитализация!L81</f>
        <v>22.287089700000013</v>
      </c>
    </row>
    <row r="82" spans="1:12" x14ac:dyDescent="0.2">
      <c r="A82" t="s">
        <v>160</v>
      </c>
      <c r="B82" t="s">
        <v>161</v>
      </c>
      <c r="C82" s="5">
        <f>Доходность!C82*Капитализация!C82</f>
        <v>41875.226010559993</v>
      </c>
      <c r="D82" s="5">
        <f>Доходность!D82*Капитализация!D82</f>
        <v>-57253.890475499997</v>
      </c>
      <c r="E82" s="5">
        <f>Доходность!E82*Капитализация!E82</f>
        <v>9540.5979089999983</v>
      </c>
      <c r="F82" s="5">
        <f>Доходность!F82*Капитализация!F82</f>
        <v>5048.4805349999997</v>
      </c>
      <c r="G82" s="5">
        <f>Доходность!G82*Капитализация!G82</f>
        <v>-15763.622895</v>
      </c>
      <c r="H82" s="5">
        <f>Доходность!H82*Капитализация!H82</f>
        <v>21721.496225000003</v>
      </c>
      <c r="I82" s="5">
        <f>Доходность!I82*Капитализация!I82</f>
        <v>28171.793988000001</v>
      </c>
      <c r="J82" s="5">
        <f>Доходность!J82*Капитализация!J82</f>
        <v>-12671.312692499996</v>
      </c>
      <c r="K82" s="5">
        <f>Доходность!K82*Капитализация!K82</f>
        <v>-23563.010170500002</v>
      </c>
      <c r="L82" s="5">
        <f>Доходность!L82*Капитализация!L82</f>
        <v>16658.022072600004</v>
      </c>
    </row>
    <row r="83" spans="1:12" x14ac:dyDescent="0.2">
      <c r="A83" t="s">
        <v>162</v>
      </c>
      <c r="B83" t="s">
        <v>163</v>
      </c>
      <c r="C83" s="5">
        <f>Доходность!C83*Капитализация!C83</f>
        <v>0</v>
      </c>
      <c r="D83" s="5">
        <f>Доходность!D83*Капитализация!D83</f>
        <v>0</v>
      </c>
      <c r="E83" s="5">
        <f>Доходность!E83*Капитализация!E83</f>
        <v>0</v>
      </c>
      <c r="F83" s="5">
        <f>Доходность!F83*Капитализация!F83</f>
        <v>13588.244703</v>
      </c>
      <c r="G83" s="5">
        <f>Доходность!G83*Капитализация!G83</f>
        <v>16463.063677500006</v>
      </c>
      <c r="H83" s="5">
        <f>Доходность!H83*Капитализация!H83</f>
        <v>-10046.945205000004</v>
      </c>
      <c r="I83" s="5">
        <f>Доходность!I83*Капитализация!I83</f>
        <v>-14125.408110000004</v>
      </c>
      <c r="J83" s="5">
        <f>Доходность!J83*Капитализация!J83</f>
        <v>-7759.0269900000003</v>
      </c>
      <c r="K83" s="5">
        <f>Доходность!K83*Капитализация!K83</f>
        <v>0</v>
      </c>
      <c r="L83" s="5">
        <f>Доходность!L83*Капитализация!L83</f>
        <v>0</v>
      </c>
    </row>
    <row r="84" spans="1:12" x14ac:dyDescent="0.2">
      <c r="A84" t="s">
        <v>164</v>
      </c>
      <c r="B84" t="s">
        <v>165</v>
      </c>
      <c r="C84" s="5">
        <f>Доходность!C84*Капитализация!C84</f>
        <v>168767.38733329313</v>
      </c>
      <c r="D84" s="5">
        <f>Доходность!D84*Капитализация!D84</f>
        <v>-110842.45016394106</v>
      </c>
      <c r="E84" s="5">
        <f>Доходность!E84*Капитализация!E84</f>
        <v>190114.91617886676</v>
      </c>
      <c r="F84" s="5">
        <f>Доходность!F84*Капитализация!F84</f>
        <v>414768.0256170418</v>
      </c>
      <c r="G84" s="5">
        <f>Доходность!G84*Капитализация!G84</f>
        <v>45627.42879126178</v>
      </c>
      <c r="H84" s="5">
        <f>Доходность!H84*Капитализация!H84</f>
        <v>144320.87380564437</v>
      </c>
      <c r="I84" s="5">
        <f>Доходность!I84*Капитализация!I84</f>
        <v>-21552.718303059428</v>
      </c>
      <c r="J84" s="5">
        <f>Доходность!J84*Капитализация!J84</f>
        <v>-437194.8085463561</v>
      </c>
      <c r="K84" s="5">
        <f>Доходность!K84*Капитализация!K84</f>
        <v>-288256.26761749998</v>
      </c>
      <c r="L84" s="5">
        <f>Доходность!L84*Капитализация!L84</f>
        <v>-8534.5224999999919</v>
      </c>
    </row>
    <row r="85" spans="1:12" x14ac:dyDescent="0.2">
      <c r="A85" t="s">
        <v>166</v>
      </c>
      <c r="B85" t="s">
        <v>167</v>
      </c>
      <c r="C85" s="5">
        <f>Доходность!C85*Капитализация!C85</f>
        <v>0</v>
      </c>
      <c r="D85" s="5">
        <f>Доходность!D85*Капитализация!D85</f>
        <v>0</v>
      </c>
      <c r="E85" s="5">
        <f>Доходность!E85*Капитализация!E85</f>
        <v>-699.87820454999996</v>
      </c>
      <c r="F85" s="5">
        <f>Доходность!F85*Капитализация!F85</f>
        <v>-553.49844934999999</v>
      </c>
      <c r="G85" s="5">
        <f>Доходность!G85*Капитализация!G85</f>
        <v>-247.93071036999996</v>
      </c>
      <c r="H85" s="5">
        <f>Доходность!H85*Капитализация!H85</f>
        <v>4534.1129173199997</v>
      </c>
      <c r="I85" s="5">
        <f>Доходность!I85*Капитализация!I85</f>
        <v>-2461.0096343</v>
      </c>
      <c r="J85" s="5">
        <f>Доходность!J85*Капитализация!J85</f>
        <v>-1052.1044904999999</v>
      </c>
      <c r="K85" s="5">
        <f>Доходность!K85*Капитализация!K85</f>
        <v>786.75079349999987</v>
      </c>
      <c r="L85" s="5">
        <f>Доходность!L85*Капитализация!L85</f>
        <v>-981.71890011000005</v>
      </c>
    </row>
    <row r="86" spans="1:12" x14ac:dyDescent="0.2">
      <c r="A86" t="s">
        <v>168</v>
      </c>
      <c r="B86" t="s">
        <v>169</v>
      </c>
      <c r="C86" s="5">
        <f>Доходность!C86*Капитализация!C86</f>
        <v>639.43189796447905</v>
      </c>
      <c r="D86" s="5">
        <f>Доходность!D86*Капитализация!D86</f>
        <v>0</v>
      </c>
      <c r="E86" s="5">
        <f>Доходность!E86*Капитализация!E86</f>
        <v>7982.9200000000037</v>
      </c>
      <c r="F86" s="5">
        <f>Доходность!F86*Капитализация!F86</f>
        <v>-3988.9103761800002</v>
      </c>
      <c r="G86" s="5">
        <f>Доходность!G86*Капитализация!G86</f>
        <v>-6059.1247097800006</v>
      </c>
      <c r="H86" s="5">
        <f>Доходность!H86*Капитализация!H86</f>
        <v>4465.7934159999986</v>
      </c>
      <c r="I86" s="5">
        <f>Доходность!I86*Капитализация!I86</f>
        <v>26954.253117999997</v>
      </c>
      <c r="J86" s="5">
        <f>Доходность!J86*Капитализация!J86</f>
        <v>43202.143042000011</v>
      </c>
      <c r="K86" s="5">
        <f>Доходность!K86*Капитализация!K86</f>
        <v>26303.887830000003</v>
      </c>
      <c r="L86" s="5">
        <f>Доходность!L86*Капитализация!L86</f>
        <v>19927.187750000012</v>
      </c>
    </row>
    <row r="87" spans="1:12" x14ac:dyDescent="0.2">
      <c r="A87" t="s">
        <v>170</v>
      </c>
      <c r="B87" t="s">
        <v>171</v>
      </c>
      <c r="C87" s="5">
        <f>Доходность!C87*Капитализация!C87</f>
        <v>-420.00000000000011</v>
      </c>
      <c r="D87" s="5">
        <f>Доходность!D87*Капитализация!D87</f>
        <v>-220.49999999999991</v>
      </c>
      <c r="E87" s="5">
        <f>Доходность!E87*Капитализация!E87</f>
        <v>255.74999999999983</v>
      </c>
      <c r="F87" s="5">
        <f>Доходность!F87*Капитализация!F87</f>
        <v>413.96434999999997</v>
      </c>
      <c r="G87" s="5">
        <f>Доходность!G87*Капитализация!G87</f>
        <v>-602.99999999999989</v>
      </c>
      <c r="H87" s="5">
        <f>Доходность!H87*Капитализация!H87</f>
        <v>-41.250000000000036</v>
      </c>
      <c r="I87" s="5">
        <f>Доходность!I87*Капитализация!I87</f>
        <v>570.00000000000023</v>
      </c>
      <c r="J87" s="5">
        <f>Доходность!J87*Капитализация!J87</f>
        <v>-491.24999999999994</v>
      </c>
      <c r="K87" s="5">
        <f>Доходность!K87*Капитализация!K87</f>
        <v>-270.75</v>
      </c>
      <c r="L87" s="5">
        <f>Доходность!L87*Капитализация!L87</f>
        <v>382.50000000000011</v>
      </c>
    </row>
    <row r="88" spans="1:12" x14ac:dyDescent="0.2">
      <c r="A88" t="s">
        <v>172</v>
      </c>
      <c r="B88" t="s">
        <v>173</v>
      </c>
      <c r="C88" s="5">
        <f>Доходность!C88*Капитализация!C88</f>
        <v>0</v>
      </c>
      <c r="D88" s="5">
        <f>Доходность!D88*Капитализация!D88</f>
        <v>0</v>
      </c>
      <c r="E88" s="5">
        <f>Доходность!E88*Капитализация!E88</f>
        <v>112.30204799999993</v>
      </c>
      <c r="F88" s="5">
        <f>Доходность!F88*Капитализация!F88</f>
        <v>62.889146879999991</v>
      </c>
      <c r="G88" s="5">
        <f>Доходность!G88*Капитализация!G88</f>
        <v>-6.7381228800000645</v>
      </c>
      <c r="H88" s="5">
        <f>Доходность!H88*Капитализация!H88</f>
        <v>72.996331200000043</v>
      </c>
      <c r="I88" s="5">
        <f>Доходность!I88*Капитализация!I88</f>
        <v>654.15942959999984</v>
      </c>
      <c r="J88" s="5">
        <f>Доходность!J88*Капитализация!J88</f>
        <v>-328.48349039999988</v>
      </c>
      <c r="K88" s="5">
        <f>Доходность!K88*Капитализация!K88</f>
        <v>-117.91715040000004</v>
      </c>
      <c r="L88" s="5">
        <f>Доходность!L88*Капитализация!L88</f>
        <v>1527.3078528000003</v>
      </c>
    </row>
    <row r="89" spans="1:12" x14ac:dyDescent="0.2">
      <c r="A89" t="s">
        <v>174</v>
      </c>
      <c r="B89" t="s">
        <v>175</v>
      </c>
      <c r="C89" s="5">
        <f>Доходность!C89*Капитализация!C89</f>
        <v>1111.7888799599989</v>
      </c>
      <c r="D89" s="5">
        <f>Доходность!D89*Капитализация!D89</f>
        <v>-12995.827960499997</v>
      </c>
      <c r="E89" s="5">
        <f>Доходность!E89*Капитализация!E89</f>
        <v>-1993.9238829999999</v>
      </c>
      <c r="F89" s="5">
        <f>Доходность!F89*Капитализация!F89</f>
        <v>234.40021220000006</v>
      </c>
      <c r="G89" s="5">
        <f>Доходность!G89*Капитализация!G89</f>
        <v>-1978.70309</v>
      </c>
      <c r="H89" s="5">
        <f>Доходность!H89*Капитализация!H89</f>
        <v>-304.41586000000001</v>
      </c>
      <c r="I89" s="5">
        <f>Доходность!I89*Капитализация!I89</f>
        <v>2480.9892589999999</v>
      </c>
      <c r="J89" s="5">
        <f>Доходность!J89*Капитализация!J89</f>
        <v>9467.3332459999983</v>
      </c>
      <c r="K89" s="5">
        <f>Доходность!K89*Капитализация!K89</f>
        <v>-6470.996936999999</v>
      </c>
      <c r="L89" s="5">
        <f>Доходность!L89*Капитализация!L89</f>
        <v>-1360.1458529999995</v>
      </c>
    </row>
    <row r="90" spans="1:12" x14ac:dyDescent="0.2">
      <c r="A90" t="s">
        <v>176</v>
      </c>
      <c r="B90" t="s">
        <v>177</v>
      </c>
      <c r="C90" s="5">
        <f>Доходность!C90*Капитализация!C90</f>
        <v>18502.479740219998</v>
      </c>
      <c r="D90" s="5">
        <f>Доходность!D90*Капитализация!D90</f>
        <v>-13420.4400618</v>
      </c>
      <c r="E90" s="5">
        <f>Доходность!E90*Капитализация!E90</f>
        <v>-738.16124040000227</v>
      </c>
      <c r="F90" s="5">
        <f>Доходность!F90*Капитализация!F90</f>
        <v>1613.2969119999973</v>
      </c>
      <c r="G90" s="5">
        <f>Доходность!G90*Капитализация!G90</f>
        <v>5358.0532980000044</v>
      </c>
      <c r="H90" s="5">
        <f>Доходность!H90*Капитализация!H90</f>
        <v>14910.900600000003</v>
      </c>
      <c r="I90" s="5">
        <f>Доходность!I90*Капитализация!I90</f>
        <v>-11738.327390999999</v>
      </c>
      <c r="J90" s="5">
        <f>Доходность!J90*Капитализация!J90</f>
        <v>15123.537912</v>
      </c>
      <c r="K90" s="5">
        <f>Доходность!K90*Капитализация!K90</f>
        <v>41.047013999997482</v>
      </c>
      <c r="L90" s="5">
        <f>Доходность!L90*Капитализация!L90</f>
        <v>25449.148680000002</v>
      </c>
    </row>
    <row r="91" spans="1:12" x14ac:dyDescent="0.2">
      <c r="A91" t="s">
        <v>178</v>
      </c>
      <c r="B91" t="s">
        <v>179</v>
      </c>
      <c r="C91" s="5">
        <f>Доходность!C91*Капитализация!C91</f>
        <v>13142.702559999998</v>
      </c>
      <c r="D91" s="5">
        <f>Доходность!D91*Капитализация!D91</f>
        <v>9032.0314400000025</v>
      </c>
      <c r="E91" s="5">
        <f>Доходность!E91*Капитализация!E91</f>
        <v>3528.882399999994</v>
      </c>
      <c r="F91" s="5">
        <f>Доходность!F91*Капитализация!F91</f>
        <v>-11146.849999999999</v>
      </c>
      <c r="G91" s="5">
        <f>Доходность!G91*Капитализация!G91</f>
        <v>27360.45</v>
      </c>
      <c r="H91" s="5">
        <f>Доходность!H91*Капитализация!H91</f>
        <v>80257.320000000007</v>
      </c>
      <c r="I91" s="5">
        <f>Доходность!I91*Капитализация!I91</f>
        <v>-8268.9359999999997</v>
      </c>
      <c r="J91" s="5">
        <f>Доходность!J91*Капитализация!J91</f>
        <v>11957.53000000001</v>
      </c>
      <c r="K91" s="5">
        <f>Доходность!K91*Капитализация!K91</f>
        <v>33085.540319999993</v>
      </c>
      <c r="L91" s="5">
        <f>Доходность!L91*Капитализация!L91</f>
        <v>3139.8559999999993</v>
      </c>
    </row>
    <row r="92" spans="1:12" x14ac:dyDescent="0.2">
      <c r="A92" t="s">
        <v>180</v>
      </c>
      <c r="B92" t="s">
        <v>181</v>
      </c>
      <c r="C92" s="5">
        <f>Доходность!C92*Капитализация!C92</f>
        <v>0</v>
      </c>
      <c r="D92" s="5">
        <f>Доходность!D92*Капитализация!D92</f>
        <v>0</v>
      </c>
      <c r="E92" s="5">
        <f>Доходность!E92*Капитализация!E92</f>
        <v>0</v>
      </c>
      <c r="F92" s="5">
        <f>Доходность!F92*Капитализация!F92</f>
        <v>-46.35002879999999</v>
      </c>
      <c r="G92" s="5">
        <f>Доходность!G92*Капитализация!G92</f>
        <v>-803.15909280000005</v>
      </c>
      <c r="H92" s="5">
        <f>Доходность!H92*Капитализация!H92</f>
        <v>318.65644800000013</v>
      </c>
      <c r="I92" s="5">
        <f>Доходность!I92*Капитализация!I92</f>
        <v>409.18384799999973</v>
      </c>
      <c r="J92" s="5">
        <f>Доходность!J92*Капитализация!J92</f>
        <v>800.26221600000019</v>
      </c>
      <c r="K92" s="5">
        <f>Доходность!K92*Капитализация!K92</f>
        <v>-275.20329599999985</v>
      </c>
      <c r="L92" s="5">
        <f>Доходность!L92*Капитализация!L92</f>
        <v>767.67235199999959</v>
      </c>
    </row>
    <row r="93" spans="1:12" x14ac:dyDescent="0.2">
      <c r="A93" t="s">
        <v>182</v>
      </c>
      <c r="B93" t="s">
        <v>183</v>
      </c>
      <c r="C93" s="5">
        <f>Доходность!C93*Капитализация!C93</f>
        <v>11914.958333490003</v>
      </c>
      <c r="D93" s="5">
        <f>Доходность!D93*Капитализация!D93</f>
        <v>15519.7414666</v>
      </c>
      <c r="E93" s="5">
        <f>Доходность!E93*Капитализация!E93</f>
        <v>12107.420460100004</v>
      </c>
      <c r="F93" s="5">
        <f>Доходность!F93*Капитализация!F93</f>
        <v>0</v>
      </c>
      <c r="G93" s="5">
        <f>Доходность!G93*Капитализация!G93</f>
        <v>0</v>
      </c>
      <c r="H93" s="5">
        <f>Доходность!H93*Капитализация!H93</f>
        <v>4730.3074270000025</v>
      </c>
      <c r="I93" s="5">
        <f>Доходность!I93*Капитализация!I93</f>
        <v>5055.2903799999985</v>
      </c>
      <c r="J93" s="5">
        <f>Доходность!J93*Капитализация!J93</f>
        <v>-3285.9387470000006</v>
      </c>
      <c r="K93" s="5">
        <f>Доходность!K93*Капитализация!K93</f>
        <v>-9207.8503349999992</v>
      </c>
      <c r="L93" s="5">
        <f>Доходность!L93*Капитализация!L93</f>
        <v>72.218433999999746</v>
      </c>
    </row>
    <row r="94" spans="1:12" x14ac:dyDescent="0.2">
      <c r="A94" t="s">
        <v>184</v>
      </c>
      <c r="B94" t="s">
        <v>185</v>
      </c>
      <c r="C94" s="5">
        <f>Доходность!C94*Капитализация!C94</f>
        <v>7596.9736000000012</v>
      </c>
      <c r="D94" s="5">
        <f>Доходность!D94*Капитализация!D94</f>
        <v>-11723.081600000003</v>
      </c>
      <c r="E94" s="5">
        <f>Доходность!E94*Капитализация!E94</f>
        <v>13046.589</v>
      </c>
      <c r="F94" s="5">
        <f>Доходность!F94*Капитализация!F94</f>
        <v>5815.6189999999988</v>
      </c>
      <c r="G94" s="5">
        <f>Доходность!G94*Капитализация!G94</f>
        <v>-17282.361000000001</v>
      </c>
      <c r="H94" s="5">
        <f>Доходность!H94*Капитализация!H94</f>
        <v>1782.0400000000004</v>
      </c>
      <c r="I94" s="5">
        <f>Доходность!I94*Капитализация!I94</f>
        <v>4557.9100000000017</v>
      </c>
      <c r="J94" s="5">
        <f>Доходность!J94*Капитализация!J94</f>
        <v>2981.4899999999993</v>
      </c>
      <c r="K94" s="5">
        <f>Доходность!K94*Капитализация!K94</f>
        <v>-7333.7800000000007</v>
      </c>
      <c r="L94" s="5">
        <f>Доходность!L94*Капитализация!L94</f>
        <v>-4472.2350000000006</v>
      </c>
    </row>
    <row r="95" spans="1:12" x14ac:dyDescent="0.2">
      <c r="A95" t="s">
        <v>186</v>
      </c>
      <c r="B95" t="s">
        <v>187</v>
      </c>
      <c r="C95" s="5">
        <f>Доходность!C95*Капитализация!C95</f>
        <v>4512.2518600000003</v>
      </c>
      <c r="D95" s="5">
        <f>Доходность!D95*Капитализация!D95</f>
        <v>-19595.047419400002</v>
      </c>
      <c r="E95" s="5">
        <f>Доходность!E95*Капитализация!E95</f>
        <v>-140.11729459999967</v>
      </c>
      <c r="F95" s="5">
        <f>Доходность!F95*Капитализация!F95</f>
        <v>-2279.874624</v>
      </c>
      <c r="G95" s="5">
        <f>Доходность!G95*Капитализация!G95</f>
        <v>-759.95820800000047</v>
      </c>
      <c r="H95" s="5">
        <f>Доходность!H95*Капитализация!H95</f>
        <v>4630.9953299999997</v>
      </c>
      <c r="I95" s="5">
        <f>Доходность!I95*Капитализация!I95</f>
        <v>3407.937589000001</v>
      </c>
      <c r="J95" s="5">
        <f>Доходность!J95*Капитализация!J95</f>
        <v>-5901.550459000001</v>
      </c>
      <c r="K95" s="5">
        <f>Доходность!K95*Капитализация!K95</f>
        <v>-581.8430029999995</v>
      </c>
      <c r="L95" s="5">
        <f>Доходность!L95*Капитализация!L95</f>
        <v>83.120428999998765</v>
      </c>
    </row>
    <row r="96" spans="1:12" x14ac:dyDescent="0.2">
      <c r="A96" t="s">
        <v>188</v>
      </c>
      <c r="B96" t="s">
        <v>189</v>
      </c>
      <c r="C96" s="5">
        <f>Доходность!C96*Капитализация!C96</f>
        <v>9776.8368000000009</v>
      </c>
      <c r="D96" s="5">
        <f>Доходность!D96*Капитализация!D96</f>
        <v>-20707.735359999999</v>
      </c>
      <c r="E96" s="5">
        <f>Доходность!E96*Капитализация!E96</f>
        <v>-49.292880000000423</v>
      </c>
      <c r="F96" s="5">
        <f>Доходность!F96*Капитализация!F96</f>
        <v>5646.5256750000008</v>
      </c>
      <c r="G96" s="5">
        <f>Доходность!G96*Капитализация!G96</f>
        <v>-4466.7747710000003</v>
      </c>
      <c r="H96" s="5">
        <f>Доходность!H96*Капитализация!H96</f>
        <v>-2245.8644100000001</v>
      </c>
      <c r="I96" s="5">
        <f>Доходность!I96*Капитализация!I96</f>
        <v>3618.3371049999996</v>
      </c>
      <c r="J96" s="5">
        <f>Доходность!J96*Капитализация!J96</f>
        <v>474.12693100000013</v>
      </c>
      <c r="K96" s="5">
        <f>Доходность!K96*Капитализация!K96</f>
        <v>-5914.1096130000005</v>
      </c>
      <c r="L96" s="5">
        <f>Доходность!L96*Капитализация!L96</f>
        <v>4618.7740000000003</v>
      </c>
    </row>
    <row r="97" spans="1:12" x14ac:dyDescent="0.2">
      <c r="A97" t="s">
        <v>190</v>
      </c>
      <c r="B97" t="s">
        <v>191</v>
      </c>
      <c r="C97" s="5">
        <f>Доходность!C97*Капитализация!C97</f>
        <v>0</v>
      </c>
      <c r="D97" s="5">
        <f>Доходность!D97*Капитализация!D97</f>
        <v>0</v>
      </c>
      <c r="E97" s="5">
        <f>Доходность!E97*Капитализация!E97</f>
        <v>0</v>
      </c>
      <c r="F97" s="5">
        <f>Доходность!F97*Капитализация!F97</f>
        <v>0</v>
      </c>
      <c r="G97" s="5">
        <f>Доходность!G97*Капитализация!G97</f>
        <v>0</v>
      </c>
      <c r="H97" s="5">
        <f>Доходность!H97*Капитализация!H97</f>
        <v>0</v>
      </c>
      <c r="I97" s="5">
        <f>Доходность!I97*Капитализация!I97</f>
        <v>0</v>
      </c>
      <c r="J97" s="5">
        <f>Доходность!J97*Капитализация!J97</f>
        <v>-268.04160000000013</v>
      </c>
      <c r="K97" s="5">
        <f>Доходность!K97*Капитализация!K97</f>
        <v>-251.11100000000002</v>
      </c>
      <c r="L97" s="5">
        <f>Доходность!L97*Капитализация!L97</f>
        <v>106.48200000000011</v>
      </c>
    </row>
    <row r="98" spans="1:12" x14ac:dyDescent="0.2">
      <c r="A98" t="s">
        <v>192</v>
      </c>
      <c r="B98" t="s">
        <v>193</v>
      </c>
      <c r="C98" s="5">
        <f>Доходность!C98*Капитализация!C98</f>
        <v>0</v>
      </c>
      <c r="D98" s="5">
        <f>Доходность!D98*Капитализация!D98</f>
        <v>0</v>
      </c>
      <c r="E98" s="5">
        <f>Доходность!E98*Капитализация!E98</f>
        <v>0</v>
      </c>
      <c r="F98" s="5">
        <f>Доходность!F98*Капитализация!F98</f>
        <v>0</v>
      </c>
      <c r="G98" s="5">
        <f>Доходность!G98*Капитализация!G98</f>
        <v>0</v>
      </c>
      <c r="H98" s="5">
        <f>Доходность!H98*Капитализация!H98</f>
        <v>0</v>
      </c>
      <c r="I98" s="5">
        <f>Доходность!I98*Капитализация!I98</f>
        <v>-34.287168000000072</v>
      </c>
      <c r="J98" s="5">
        <f>Доходность!J98*Капитализация!J98</f>
        <v>-574.31006400000012</v>
      </c>
      <c r="K98" s="5">
        <f>Доходность!K98*Капитализация!K98</f>
        <v>-128.57687999999993</v>
      </c>
      <c r="L98" s="5">
        <f>Доходность!L98*Капитализация!L98</f>
        <v>1662.9276479999999</v>
      </c>
    </row>
    <row r="99" spans="1:12" x14ac:dyDescent="0.2">
      <c r="A99" t="s">
        <v>194</v>
      </c>
      <c r="B99" t="s">
        <v>195</v>
      </c>
      <c r="C99" s="5">
        <f>Доходность!C99*Капитализация!C99</f>
        <v>5798.9039862600002</v>
      </c>
      <c r="D99" s="5">
        <f>Доходность!D99*Капитализация!D99</f>
        <v>-9764.9384259199996</v>
      </c>
      <c r="E99" s="5">
        <f>Доходность!E99*Капитализация!E99</f>
        <v>-251.10214359999986</v>
      </c>
      <c r="F99" s="5">
        <f>Доходность!F99*Капитализация!F99</f>
        <v>-239.68840980000002</v>
      </c>
      <c r="G99" s="5">
        <f>Доходность!G99*Капитализация!G99</f>
        <v>-107.61520439999991</v>
      </c>
      <c r="H99" s="5">
        <f>Доходность!H99*Капитализация!H99</f>
        <v>-606.55842480000001</v>
      </c>
      <c r="I99" s="5">
        <f>Доходность!I99*Капитализация!I99</f>
        <v>216.86094219999998</v>
      </c>
      <c r="J99" s="5">
        <f>Доходность!J99*Капитализация!J99</f>
        <v>68.482402800000088</v>
      </c>
      <c r="K99" s="5">
        <f>Доходность!K99*Капитализация!K99</f>
        <v>-47.285468600000044</v>
      </c>
      <c r="L99" s="5">
        <f>Доходность!L99*Капитализация!L99</f>
        <v>-127.18160519999988</v>
      </c>
    </row>
    <row r="100" spans="1:12" x14ac:dyDescent="0.2">
      <c r="A100" t="s">
        <v>196</v>
      </c>
      <c r="B100" t="s">
        <v>197</v>
      </c>
      <c r="C100" s="5">
        <f>Доходность!C100*Капитализация!C100</f>
        <v>1862.4167574000001</v>
      </c>
      <c r="D100" s="5">
        <f>Доходность!D100*Капитализация!D100</f>
        <v>-8279.7178590000003</v>
      </c>
      <c r="E100" s="5">
        <f>Доходность!E100*Капитализация!E100</f>
        <v>-1494.5596</v>
      </c>
      <c r="F100" s="5">
        <f>Доходность!F100*Капитализация!F100</f>
        <v>8855.9907065999996</v>
      </c>
      <c r="G100" s="5">
        <f>Доходность!G100*Капитализация!G100</f>
        <v>2992.3584246000009</v>
      </c>
      <c r="H100" s="5">
        <f>Доходность!H100*Капитализация!H100</f>
        <v>6480.5360000000001</v>
      </c>
      <c r="I100" s="5">
        <f>Доходность!I100*Капитализация!I100</f>
        <v>-5774.18</v>
      </c>
      <c r="J100" s="5">
        <f>Доходность!J100*Капитализация!J100</f>
        <v>-6390.8399999999992</v>
      </c>
      <c r="K100" s="5">
        <f>Доходность!K100*Капитализация!K100</f>
        <v>213.12478599999938</v>
      </c>
      <c r="L100" s="5">
        <f>Доходность!L100*Капитализация!L100</f>
        <v>640.29349399999955</v>
      </c>
    </row>
    <row r="101" spans="1:12" x14ac:dyDescent="0.2">
      <c r="A101" t="s">
        <v>198</v>
      </c>
      <c r="B101" t="s">
        <v>199</v>
      </c>
      <c r="C101" s="5">
        <f>Доходность!C101*Капитализация!C101</f>
        <v>0</v>
      </c>
      <c r="D101" s="5">
        <f>Доходность!D101*Капитализация!D101</f>
        <v>0</v>
      </c>
      <c r="E101" s="5">
        <f>Доходность!E101*Капитализация!E101</f>
        <v>548.63054016000001</v>
      </c>
      <c r="F101" s="5">
        <f>Доходность!F101*Капитализация!F101</f>
        <v>229.42564086999968</v>
      </c>
      <c r="G101" s="5">
        <f>Доходность!G101*Капитализация!G101</f>
        <v>-1197.17968004</v>
      </c>
      <c r="H101" s="5">
        <f>Доходность!H101*Капитализация!H101</f>
        <v>133.6549535</v>
      </c>
      <c r="I101" s="5">
        <f>Доходность!I101*Капитализация!I101</f>
        <v>1663.7737314999997</v>
      </c>
      <c r="J101" s="5">
        <f>Доходность!J101*Капитализация!J101</f>
        <v>1290.4616200000003</v>
      </c>
      <c r="K101" s="5">
        <f>Доходность!K101*Капитализация!K101</f>
        <v>-1248.9824964999998</v>
      </c>
      <c r="L101" s="5">
        <f>Доходность!L101*Капитализация!L101</f>
        <v>-18.435166000000095</v>
      </c>
    </row>
    <row r="102" spans="1:12" x14ac:dyDescent="0.2">
      <c r="A102" t="s">
        <v>200</v>
      </c>
      <c r="B102" t="s">
        <v>201</v>
      </c>
      <c r="C102" s="5">
        <f>Доходность!C102*Капитализация!C102</f>
        <v>-164.4</v>
      </c>
      <c r="D102" s="5">
        <f>Доходность!D102*Капитализация!D102</f>
        <v>-702.31679999999994</v>
      </c>
      <c r="E102" s="5">
        <f>Доходность!E102*Капитализация!E102</f>
        <v>-267.47880000000004</v>
      </c>
      <c r="F102" s="5">
        <f>Доходность!F102*Капитализация!F102</f>
        <v>706.75559999999996</v>
      </c>
      <c r="G102" s="5">
        <f>Доходность!G102*Капитализация!G102</f>
        <v>-205.50000000000006</v>
      </c>
      <c r="H102" s="5">
        <f>Доходность!H102*Капитализация!H102</f>
        <v>575.40000000000009</v>
      </c>
      <c r="I102" s="5">
        <f>Доходность!I102*Капитализация!I102</f>
        <v>57.539999999999978</v>
      </c>
      <c r="J102" s="5">
        <f>Доходность!J102*Капитализация!J102</f>
        <v>-632.11800000000017</v>
      </c>
      <c r="K102" s="5">
        <f>Доходность!K102*Капитализация!K102</f>
        <v>-148.78199999999995</v>
      </c>
      <c r="L102" s="5">
        <f>Доходность!L102*Капитализация!L102</f>
        <v>32.880000000000052</v>
      </c>
    </row>
    <row r="103" spans="1:12" x14ac:dyDescent="0.2">
      <c r="A103" t="s">
        <v>202</v>
      </c>
      <c r="B103" t="s">
        <v>203</v>
      </c>
      <c r="C103" s="5">
        <f>Доходность!C103*Капитализация!C103</f>
        <v>77899.031772479997</v>
      </c>
      <c r="D103" s="5">
        <f>Доходность!D103*Капитализация!D103</f>
        <v>66869.459323799994</v>
      </c>
      <c r="E103" s="5">
        <f>Доходность!E103*Капитализация!E103</f>
        <v>105878.215536</v>
      </c>
      <c r="F103" s="5">
        <f>Доходность!F103*Капитализация!F103</f>
        <v>98983.484715000013</v>
      </c>
      <c r="G103" s="5">
        <f>Доходность!G103*Капитализация!G103</f>
        <v>218884.12946699999</v>
      </c>
      <c r="H103" s="5">
        <f>Доходность!H103*Капитализация!H103</f>
        <v>377185.59600000002</v>
      </c>
      <c r="I103" s="5">
        <f>Доходность!I103*Капитализация!I103</f>
        <v>21910.04564999992</v>
      </c>
      <c r="J103" s="5">
        <f>Доходность!J103*Капитализация!J103</f>
        <v>-100120.58834999996</v>
      </c>
      <c r="K103" s="5">
        <f>Доходность!K103*Капитализация!K103</f>
        <v>-49561.857200000049</v>
      </c>
      <c r="L103" s="5">
        <f>Доходность!L103*Капитализация!L103</f>
        <v>32743.191000000064</v>
      </c>
    </row>
    <row r="104" spans="1:12" x14ac:dyDescent="0.2">
      <c r="A104" t="s">
        <v>204</v>
      </c>
      <c r="B104" t="s">
        <v>205</v>
      </c>
      <c r="C104" s="5">
        <f>Доходность!C104*Капитализация!C104</f>
        <v>0</v>
      </c>
      <c r="D104" s="5">
        <f>Доходность!D104*Капитализация!D104</f>
        <v>0</v>
      </c>
      <c r="E104" s="5">
        <f>Доходность!E104*Капитализация!E104</f>
        <v>517.82983724999997</v>
      </c>
      <c r="F104" s="5">
        <f>Доходность!F104*Капитализация!F104</f>
        <v>-415.86566339999996</v>
      </c>
      <c r="G104" s="5">
        <f>Доходность!G104*Капитализация!G104</f>
        <v>-295.33069499999999</v>
      </c>
      <c r="H104" s="5">
        <f>Доходность!H104*Капитализация!H104</f>
        <v>17.519617499999939</v>
      </c>
      <c r="I104" s="5">
        <f>Доходность!I104*Капитализация!I104</f>
        <v>-95.106495000000024</v>
      </c>
      <c r="J104" s="5">
        <f>Доходность!J104*Капитализация!J104</f>
        <v>-102.6149025</v>
      </c>
      <c r="K104" s="5">
        <f>Доходность!K104*Капитализация!K104</f>
        <v>-160.17935999999997</v>
      </c>
      <c r="L104" s="5">
        <f>Доходность!L104*Капитализация!L104</f>
        <v>-12.514012500000009</v>
      </c>
    </row>
    <row r="105" spans="1:12" x14ac:dyDescent="0.2">
      <c r="A105" t="s">
        <v>206</v>
      </c>
      <c r="B105" t="s">
        <v>207</v>
      </c>
      <c r="C105" s="5">
        <f>Доходность!C105*Капитализация!C105</f>
        <v>0</v>
      </c>
      <c r="D105" s="5">
        <f>Доходность!D105*Капитализация!D105</f>
        <v>0</v>
      </c>
      <c r="E105" s="5">
        <f>Доходность!E105*Капитализация!E105</f>
        <v>0</v>
      </c>
      <c r="F105" s="5">
        <f>Доходность!F105*Капитализация!F105</f>
        <v>0</v>
      </c>
      <c r="G105" s="5">
        <f>Доходность!G105*Капитализация!G105</f>
        <v>0</v>
      </c>
      <c r="H105" s="5">
        <f>Доходность!H105*Капитализация!H105</f>
        <v>-286.11620000000005</v>
      </c>
      <c r="I105" s="5">
        <f>Доходность!I105*Капитализация!I105</f>
        <v>207.72820000000016</v>
      </c>
      <c r="J105" s="5">
        <f>Доходность!J105*Капитализация!J105</f>
        <v>1352.1930000000002</v>
      </c>
      <c r="K105" s="5">
        <f>Доходность!K105*Капитализация!K105</f>
        <v>-1391.3869999999999</v>
      </c>
      <c r="L105" s="5">
        <f>Доходность!L105*Капитализация!L105</f>
        <v>1822.5209999999997</v>
      </c>
    </row>
    <row r="106" spans="1:12" x14ac:dyDescent="0.2">
      <c r="A106" t="s">
        <v>208</v>
      </c>
      <c r="B106" t="s">
        <v>209</v>
      </c>
      <c r="C106" s="5">
        <f>Доходность!C106*Капитализация!C106</f>
        <v>13420.770271892547</v>
      </c>
      <c r="D106" s="5">
        <f>Доходность!D106*Капитализация!D106</f>
        <v>-21189.718729600001</v>
      </c>
      <c r="E106" s="5">
        <f>Доходность!E106*Капитализация!E106</f>
        <v>-2380.9596450000004</v>
      </c>
      <c r="F106" s="5">
        <f>Доходность!F106*Капитализация!F106</f>
        <v>-2855.2543949999995</v>
      </c>
      <c r="G106" s="5">
        <f>Доходность!G106*Капитализация!G106</f>
        <v>-360.46400999999992</v>
      </c>
      <c r="H106" s="5">
        <f>Доходность!H106*Капитализация!H106</f>
        <v>8859.8259300000009</v>
      </c>
      <c r="I106" s="5">
        <f>Доходность!I106*Капитализация!I106</f>
        <v>1264.7860000000001</v>
      </c>
      <c r="J106" s="5">
        <f>Доходность!J106*Капитализация!J106</f>
        <v>-3288.4436000000001</v>
      </c>
      <c r="K106" s="5">
        <f>Доходность!K106*Капитализация!K106</f>
        <v>-1628.411975</v>
      </c>
      <c r="L106" s="5">
        <f>Доходность!L106*Капитализация!L106</f>
        <v>189.71790000000004</v>
      </c>
    </row>
    <row r="107" spans="1:12" x14ac:dyDescent="0.2">
      <c r="A107" t="s">
        <v>210</v>
      </c>
      <c r="B107" t="s">
        <v>211</v>
      </c>
      <c r="C107" s="5">
        <f>Доходность!C107*Капитализация!C107</f>
        <v>0</v>
      </c>
      <c r="D107" s="5">
        <f>Доходность!D107*Капитализация!D107</f>
        <v>0</v>
      </c>
      <c r="E107" s="5">
        <f>Доходность!E107*Капитализация!E107</f>
        <v>0</v>
      </c>
      <c r="F107" s="5">
        <f>Доходность!F107*Капитализация!F107</f>
        <v>-464.78628000000015</v>
      </c>
      <c r="G107" s="5">
        <f>Доходность!G107*Капитализация!G107</f>
        <v>-1767.4650000000006</v>
      </c>
      <c r="H107" s="5">
        <f>Доходность!H107*Капитализация!H107</f>
        <v>3728.7810000000009</v>
      </c>
      <c r="I107" s="5">
        <f>Доходность!I107*Капитализация!I107</f>
        <v>1516.5989999999999</v>
      </c>
      <c r="J107" s="5">
        <f>Доходность!J107*Капитализация!J107</f>
        <v>-1528.0019999999997</v>
      </c>
      <c r="K107" s="5">
        <f>Доходность!K107*Капитализация!K107</f>
        <v>-1915.7040000000006</v>
      </c>
      <c r="L107" s="5">
        <f>Доходность!L107*Капитализация!L107</f>
        <v>1345.5540000000008</v>
      </c>
    </row>
    <row r="108" spans="1:12" x14ac:dyDescent="0.2">
      <c r="A108" t="s">
        <v>212</v>
      </c>
      <c r="B108" t="s">
        <v>213</v>
      </c>
      <c r="C108" s="5">
        <f>Доходность!C108*Капитализация!C108</f>
        <v>6419.8589789999996</v>
      </c>
      <c r="D108" s="5">
        <f>Доходность!D108*Капитализация!D108</f>
        <v>-5294.2919790000005</v>
      </c>
      <c r="E108" s="5">
        <f>Доходность!E108*Капитализация!E108</f>
        <v>3964.4970999999996</v>
      </c>
      <c r="F108" s="5">
        <f>Доходность!F108*Капитализация!F108</f>
        <v>380.19151999999912</v>
      </c>
      <c r="G108" s="5">
        <f>Доходность!G108*Капитализация!G108</f>
        <v>-92.546620000000146</v>
      </c>
      <c r="H108" s="5">
        <f>Доходность!H108*Капитализация!H108</f>
        <v>-3776.9026000000013</v>
      </c>
      <c r="I108" s="5">
        <f>Доходность!I108*Капитализация!I108</f>
        <v>625.31500000000005</v>
      </c>
      <c r="J108" s="5">
        <f>Доходность!J108*Капитализация!J108</f>
        <v>8404.2335999999996</v>
      </c>
      <c r="K108" s="5">
        <f>Доходность!K108*Капитализация!K108</f>
        <v>-10005.040000000001</v>
      </c>
      <c r="L108" s="5">
        <f>Доходность!L108*Капитализация!L108</f>
        <v>-1400.7056000000005</v>
      </c>
    </row>
    <row r="110" spans="1:12" x14ac:dyDescent="0.2">
      <c r="C110" s="8"/>
      <c r="D110" s="8"/>
      <c r="E110" s="8"/>
      <c r="F110" s="8"/>
      <c r="G110" s="8"/>
      <c r="H110" s="8"/>
      <c r="I110" s="8"/>
      <c r="J110" s="8"/>
      <c r="K110" s="8"/>
      <c r="L110" s="8"/>
    </row>
    <row r="111" spans="1:12" x14ac:dyDescent="0.2">
      <c r="C111" s="8"/>
      <c r="D111" s="8"/>
      <c r="E111" s="8"/>
      <c r="F111" s="8"/>
      <c r="G111" s="8"/>
      <c r="H111" s="8"/>
      <c r="I111" s="8"/>
      <c r="J111" s="8"/>
      <c r="K111" s="8"/>
      <c r="L111" s="8"/>
    </row>
    <row r="112" spans="1:12" x14ac:dyDescent="0.2">
      <c r="C112" s="8"/>
      <c r="D112" s="8"/>
      <c r="E112" s="8"/>
      <c r="F112" s="8"/>
      <c r="G112" s="8"/>
      <c r="H112" s="8"/>
      <c r="I112" s="8"/>
      <c r="J112" s="8"/>
      <c r="K112" s="8"/>
      <c r="L112" s="8"/>
    </row>
    <row r="113" spans="3:12" x14ac:dyDescent="0.2">
      <c r="C113" s="8"/>
      <c r="D113" s="8"/>
      <c r="E113" s="8"/>
      <c r="F113" s="8"/>
      <c r="G113" s="8"/>
      <c r="H113" s="8"/>
      <c r="I113" s="8"/>
      <c r="J113" s="8"/>
      <c r="K113" s="8"/>
      <c r="L113" s="8"/>
    </row>
    <row r="114" spans="3:12" x14ac:dyDescent="0.2">
      <c r="C114" s="8"/>
      <c r="D114" s="8"/>
      <c r="E114" s="8"/>
      <c r="F114" s="8"/>
      <c r="G114" s="8"/>
      <c r="H114" s="8"/>
      <c r="I114" s="8"/>
      <c r="J114" s="8"/>
      <c r="K114" s="8"/>
      <c r="L114" s="8"/>
    </row>
    <row r="115" spans="3:12" x14ac:dyDescent="0.2">
      <c r="C115" s="8"/>
      <c r="D115" s="8"/>
      <c r="E115" s="8"/>
      <c r="F115" s="8"/>
      <c r="G115" s="8"/>
      <c r="H115" s="8"/>
      <c r="I115" s="8"/>
      <c r="J115" s="8"/>
      <c r="K115" s="8"/>
      <c r="L115" s="8"/>
    </row>
    <row r="116" spans="3:12" x14ac:dyDescent="0.2">
      <c r="C116" s="8"/>
      <c r="D116" s="8"/>
      <c r="E116" s="8"/>
      <c r="F116" s="8"/>
      <c r="G116" s="8"/>
      <c r="H116" s="8"/>
      <c r="I116" s="8"/>
      <c r="J116" s="8"/>
      <c r="K116" s="8"/>
      <c r="L116" s="8"/>
    </row>
    <row r="117" spans="3:12" x14ac:dyDescent="0.2">
      <c r="C117" s="8"/>
      <c r="D117" s="8"/>
      <c r="E117" s="8"/>
      <c r="F117" s="8"/>
      <c r="G117" s="8"/>
      <c r="H117" s="8"/>
      <c r="I117" s="8"/>
      <c r="J117" s="8"/>
      <c r="K117" s="8"/>
      <c r="L117" s="8"/>
    </row>
    <row r="118" spans="3:12" x14ac:dyDescent="0.2">
      <c r="C118" s="8"/>
      <c r="D118" s="8"/>
      <c r="E118" s="8"/>
      <c r="F118" s="8"/>
      <c r="G118" s="8"/>
      <c r="H118" s="8"/>
      <c r="I118" s="8"/>
      <c r="J118" s="8"/>
      <c r="K118" s="8"/>
      <c r="L118" s="8"/>
    </row>
    <row r="119" spans="3:12" x14ac:dyDescent="0.2">
      <c r="C119" s="8"/>
      <c r="D119" s="8"/>
      <c r="E119" s="8"/>
      <c r="F119" s="8"/>
      <c r="G119" s="8"/>
      <c r="H119" s="8"/>
      <c r="I119" s="8"/>
      <c r="J119" s="8"/>
      <c r="K119" s="8"/>
      <c r="L119" s="8"/>
    </row>
    <row r="120" spans="3:12" x14ac:dyDescent="0.2">
      <c r="C120" s="8"/>
      <c r="D120" s="8"/>
      <c r="E120" s="8"/>
      <c r="F120" s="8"/>
      <c r="G120" s="8"/>
      <c r="H120" s="8"/>
      <c r="I120" s="8"/>
      <c r="J120" s="8"/>
      <c r="K120" s="8"/>
      <c r="L120" s="8"/>
    </row>
    <row r="121" spans="3:12" x14ac:dyDescent="0.2">
      <c r="C121" s="8"/>
      <c r="D121" s="8"/>
      <c r="E121" s="8"/>
      <c r="F121" s="8"/>
      <c r="G121" s="8"/>
      <c r="H121" s="8"/>
      <c r="I121" s="8"/>
      <c r="J121" s="8"/>
      <c r="K121" s="8"/>
      <c r="L121" s="8"/>
    </row>
    <row r="122" spans="3:12" x14ac:dyDescent="0.2">
      <c r="C122" s="8"/>
      <c r="D122" s="8"/>
      <c r="E122" s="8"/>
      <c r="F122" s="8"/>
      <c r="G122" s="8"/>
      <c r="H122" s="8"/>
      <c r="I122" s="8"/>
      <c r="J122" s="8"/>
      <c r="K122" s="8"/>
      <c r="L122" s="8"/>
    </row>
    <row r="123" spans="3:12" x14ac:dyDescent="0.2">
      <c r="C123" s="8"/>
      <c r="D123" s="8"/>
      <c r="E123" s="8"/>
      <c r="F123" s="8"/>
      <c r="G123" s="8"/>
      <c r="H123" s="8"/>
      <c r="I123" s="8"/>
      <c r="J123" s="8"/>
      <c r="K123" s="8"/>
      <c r="L123" s="8"/>
    </row>
    <row r="124" spans="3:12" x14ac:dyDescent="0.2">
      <c r="C124" s="8"/>
      <c r="D124" s="8"/>
      <c r="E124" s="8"/>
      <c r="F124" s="8"/>
      <c r="G124" s="8"/>
      <c r="H124" s="8"/>
      <c r="I124" s="8"/>
      <c r="J124" s="8"/>
      <c r="K124" s="8"/>
      <c r="L124" s="8"/>
    </row>
    <row r="125" spans="3:12" x14ac:dyDescent="0.2">
      <c r="C125" s="8"/>
      <c r="D125" s="8"/>
      <c r="E125" s="8"/>
      <c r="F125" s="8"/>
      <c r="G125" s="8"/>
      <c r="H125" s="8"/>
      <c r="I125" s="8"/>
      <c r="J125" s="8"/>
      <c r="K125" s="8"/>
      <c r="L125" s="8"/>
    </row>
    <row r="126" spans="3:12" x14ac:dyDescent="0.2">
      <c r="C126" s="8"/>
      <c r="D126" s="8"/>
      <c r="E126" s="8"/>
      <c r="F126" s="8"/>
      <c r="G126" s="8"/>
      <c r="H126" s="8"/>
      <c r="I126" s="8"/>
      <c r="J126" s="8"/>
      <c r="K126" s="8"/>
      <c r="L126" s="8"/>
    </row>
    <row r="127" spans="3:12" x14ac:dyDescent="0.2">
      <c r="C127" s="8"/>
      <c r="D127" s="8"/>
      <c r="E127" s="8"/>
      <c r="F127" s="8"/>
      <c r="G127" s="8"/>
      <c r="H127" s="8"/>
      <c r="I127" s="8"/>
      <c r="J127" s="8"/>
      <c r="K127" s="8"/>
      <c r="L127" s="8"/>
    </row>
    <row r="128" spans="3:12" x14ac:dyDescent="0.2">
      <c r="C128" s="8"/>
      <c r="D128" s="8"/>
      <c r="E128" s="8"/>
      <c r="F128" s="8"/>
      <c r="G128" s="8"/>
      <c r="H128" s="8"/>
      <c r="I128" s="8"/>
      <c r="J128" s="8"/>
      <c r="K128" s="8"/>
      <c r="L128" s="8"/>
    </row>
    <row r="129" spans="3:12" x14ac:dyDescent="0.2">
      <c r="C129" s="8"/>
      <c r="D129" s="8"/>
      <c r="E129" s="8"/>
      <c r="F129" s="8"/>
      <c r="G129" s="8"/>
      <c r="H129" s="8"/>
      <c r="I129" s="8"/>
      <c r="J129" s="8"/>
      <c r="K129" s="8"/>
      <c r="L129" s="8"/>
    </row>
    <row r="130" spans="3:12" x14ac:dyDescent="0.2">
      <c r="C130" s="8"/>
      <c r="D130" s="8"/>
      <c r="E130" s="8"/>
      <c r="F130" s="8"/>
      <c r="G130" s="8"/>
      <c r="H130" s="8"/>
      <c r="I130" s="8"/>
      <c r="J130" s="8"/>
      <c r="K130" s="8"/>
      <c r="L130" s="8"/>
    </row>
    <row r="131" spans="3:12" x14ac:dyDescent="0.2">
      <c r="C131" s="8"/>
      <c r="D131" s="8"/>
      <c r="E131" s="8"/>
      <c r="F131" s="8"/>
      <c r="G131" s="8"/>
      <c r="H131" s="8"/>
      <c r="I131" s="8"/>
      <c r="J131" s="8"/>
      <c r="K131" s="8"/>
      <c r="L131" s="8"/>
    </row>
    <row r="132" spans="3:12" x14ac:dyDescent="0.2">
      <c r="C132" s="8"/>
      <c r="D132" s="8"/>
      <c r="E132" s="8"/>
      <c r="F132" s="8"/>
      <c r="G132" s="8"/>
      <c r="H132" s="8"/>
      <c r="I132" s="8"/>
      <c r="J132" s="8"/>
      <c r="K132" s="8"/>
      <c r="L132" s="8"/>
    </row>
    <row r="133" spans="3:12" x14ac:dyDescent="0.2">
      <c r="C133" s="8"/>
      <c r="D133" s="8"/>
      <c r="E133" s="8"/>
      <c r="F133" s="8"/>
      <c r="G133" s="8"/>
      <c r="H133" s="8"/>
      <c r="I133" s="8"/>
      <c r="J133" s="8"/>
      <c r="K133" s="8"/>
      <c r="L133" s="8"/>
    </row>
    <row r="134" spans="3:12" x14ac:dyDescent="0.2">
      <c r="C134" s="8"/>
      <c r="D134" s="8"/>
      <c r="E134" s="8"/>
      <c r="F134" s="8"/>
      <c r="G134" s="8"/>
      <c r="H134" s="8"/>
      <c r="I134" s="8"/>
      <c r="J134" s="8"/>
      <c r="K134" s="8"/>
      <c r="L134" s="8"/>
    </row>
    <row r="135" spans="3:12" x14ac:dyDescent="0.2">
      <c r="C135" s="8"/>
      <c r="D135" s="8"/>
      <c r="E135" s="8"/>
      <c r="F135" s="8"/>
      <c r="G135" s="8"/>
      <c r="H135" s="8"/>
      <c r="I135" s="8"/>
      <c r="J135" s="8"/>
      <c r="K135" s="8"/>
      <c r="L135" s="8"/>
    </row>
    <row r="136" spans="3:12" x14ac:dyDescent="0.2">
      <c r="C136" s="8"/>
      <c r="D136" s="8"/>
      <c r="E136" s="8"/>
      <c r="F136" s="8"/>
      <c r="G136" s="8"/>
      <c r="H136" s="8"/>
      <c r="I136" s="8"/>
      <c r="J136" s="8"/>
      <c r="K136" s="8"/>
      <c r="L136" s="8"/>
    </row>
    <row r="137" spans="3:12" x14ac:dyDescent="0.2">
      <c r="C137" s="8"/>
      <c r="D137" s="8"/>
      <c r="E137" s="8"/>
      <c r="F137" s="8"/>
      <c r="G137" s="8"/>
      <c r="H137" s="8"/>
      <c r="I137" s="8"/>
      <c r="J137" s="8"/>
      <c r="K137" s="8"/>
      <c r="L137" s="8"/>
    </row>
    <row r="138" spans="3:12" x14ac:dyDescent="0.2">
      <c r="C138" s="8"/>
      <c r="D138" s="8"/>
      <c r="E138" s="8"/>
      <c r="F138" s="8"/>
      <c r="G138" s="8"/>
      <c r="H138" s="8"/>
      <c r="I138" s="8"/>
      <c r="J138" s="8"/>
      <c r="K138" s="8"/>
      <c r="L138" s="8"/>
    </row>
    <row r="139" spans="3:12" x14ac:dyDescent="0.2">
      <c r="C139" s="8"/>
      <c r="D139" s="8"/>
      <c r="E139" s="8"/>
      <c r="F139" s="8"/>
      <c r="G139" s="8"/>
      <c r="H139" s="8"/>
      <c r="I139" s="8"/>
      <c r="J139" s="8"/>
      <c r="K139" s="8"/>
      <c r="L139" s="8"/>
    </row>
    <row r="140" spans="3:12" x14ac:dyDescent="0.2">
      <c r="C140" s="8"/>
      <c r="D140" s="8"/>
      <c r="E140" s="8"/>
      <c r="F140" s="8"/>
      <c r="G140" s="8"/>
      <c r="H140" s="8"/>
      <c r="I140" s="8"/>
      <c r="J140" s="8"/>
      <c r="K140" s="8"/>
      <c r="L140" s="8"/>
    </row>
    <row r="141" spans="3:12" x14ac:dyDescent="0.2">
      <c r="C141" s="8"/>
      <c r="D141" s="8"/>
      <c r="E141" s="8"/>
      <c r="F141" s="8"/>
      <c r="G141" s="8"/>
      <c r="H141" s="8"/>
      <c r="I141" s="8"/>
      <c r="J141" s="8"/>
      <c r="K141" s="8"/>
      <c r="L141" s="8"/>
    </row>
    <row r="142" spans="3:12" x14ac:dyDescent="0.2">
      <c r="C142" s="8"/>
      <c r="D142" s="8"/>
      <c r="E142" s="8"/>
      <c r="F142" s="8"/>
      <c r="G142" s="8"/>
      <c r="H142" s="8"/>
      <c r="I142" s="8"/>
      <c r="J142" s="8"/>
      <c r="K142" s="8"/>
      <c r="L142" s="8"/>
    </row>
    <row r="143" spans="3:12" x14ac:dyDescent="0.2">
      <c r="C143" s="8"/>
      <c r="D143" s="8"/>
      <c r="E143" s="8"/>
      <c r="F143" s="8"/>
      <c r="G143" s="8"/>
      <c r="H143" s="8"/>
      <c r="I143" s="8"/>
      <c r="J143" s="8"/>
      <c r="K143" s="8"/>
      <c r="L143" s="8"/>
    </row>
    <row r="144" spans="3:12" x14ac:dyDescent="0.2">
      <c r="C144" s="8"/>
      <c r="D144" s="8"/>
      <c r="E144" s="8"/>
      <c r="F144" s="8"/>
      <c r="G144" s="8"/>
      <c r="H144" s="8"/>
      <c r="I144" s="8"/>
      <c r="J144" s="8"/>
      <c r="K144" s="8"/>
      <c r="L144" s="8"/>
    </row>
    <row r="145" spans="3:12" x14ac:dyDescent="0.2">
      <c r="C145" s="8"/>
      <c r="D145" s="8"/>
      <c r="E145" s="8"/>
      <c r="F145" s="8"/>
      <c r="G145" s="8"/>
      <c r="H145" s="8"/>
      <c r="I145" s="8"/>
      <c r="J145" s="8"/>
      <c r="K145" s="8"/>
      <c r="L145" s="8"/>
    </row>
    <row r="146" spans="3:12" x14ac:dyDescent="0.2">
      <c r="C146" s="8"/>
      <c r="D146" s="8"/>
      <c r="E146" s="8"/>
      <c r="F146" s="8"/>
      <c r="G146" s="8"/>
      <c r="H146" s="8"/>
      <c r="I146" s="8"/>
      <c r="J146" s="8"/>
      <c r="K146" s="8"/>
      <c r="L146" s="8"/>
    </row>
    <row r="147" spans="3:12" x14ac:dyDescent="0.2">
      <c r="C147" s="8"/>
      <c r="D147" s="8"/>
      <c r="E147" s="8"/>
      <c r="F147" s="8"/>
      <c r="G147" s="8"/>
      <c r="H147" s="8"/>
      <c r="I147" s="8"/>
      <c r="J147" s="8"/>
      <c r="K147" s="8"/>
      <c r="L147" s="8"/>
    </row>
    <row r="148" spans="3:12" x14ac:dyDescent="0.2">
      <c r="C148" s="8"/>
      <c r="D148" s="8"/>
      <c r="E148" s="8"/>
      <c r="F148" s="8"/>
      <c r="G148" s="8"/>
      <c r="H148" s="8"/>
      <c r="I148" s="8"/>
      <c r="J148" s="8"/>
      <c r="K148" s="8"/>
      <c r="L148" s="8"/>
    </row>
    <row r="149" spans="3:12" x14ac:dyDescent="0.2">
      <c r="C149" s="8"/>
      <c r="D149" s="8"/>
      <c r="E149" s="8"/>
      <c r="F149" s="8"/>
      <c r="G149" s="8"/>
      <c r="H149" s="8"/>
      <c r="I149" s="8"/>
      <c r="J149" s="8"/>
      <c r="K149" s="8"/>
      <c r="L149" s="8"/>
    </row>
    <row r="150" spans="3:12" x14ac:dyDescent="0.2">
      <c r="C150" s="8"/>
      <c r="D150" s="8"/>
      <c r="E150" s="8"/>
      <c r="F150" s="8"/>
      <c r="G150" s="8"/>
      <c r="H150" s="8"/>
      <c r="I150" s="8"/>
      <c r="J150" s="8"/>
      <c r="K150" s="8"/>
      <c r="L150" s="8"/>
    </row>
    <row r="151" spans="3:12" x14ac:dyDescent="0.2">
      <c r="C151" s="8"/>
      <c r="D151" s="8"/>
      <c r="E151" s="8"/>
      <c r="F151" s="8"/>
      <c r="G151" s="8"/>
      <c r="H151" s="8"/>
      <c r="I151" s="8"/>
      <c r="J151" s="8"/>
      <c r="K151" s="8"/>
      <c r="L151" s="8"/>
    </row>
    <row r="152" spans="3:12" x14ac:dyDescent="0.2">
      <c r="C152" s="8"/>
      <c r="D152" s="8"/>
      <c r="E152" s="8"/>
      <c r="F152" s="8"/>
      <c r="G152" s="8"/>
      <c r="H152" s="8"/>
      <c r="I152" s="8"/>
      <c r="J152" s="8"/>
      <c r="K152" s="8"/>
      <c r="L152" s="8"/>
    </row>
    <row r="153" spans="3:12" x14ac:dyDescent="0.2">
      <c r="C153" s="8"/>
      <c r="D153" s="8"/>
      <c r="E153" s="8"/>
      <c r="F153" s="8"/>
      <c r="G153" s="8"/>
      <c r="H153" s="8"/>
      <c r="I153" s="8"/>
      <c r="J153" s="8"/>
      <c r="K153" s="8"/>
      <c r="L153" s="8"/>
    </row>
    <row r="154" spans="3:12" x14ac:dyDescent="0.2">
      <c r="C154" s="8"/>
      <c r="D154" s="8"/>
      <c r="E154" s="8"/>
      <c r="F154" s="8"/>
      <c r="G154" s="8"/>
      <c r="H154" s="8"/>
      <c r="I154" s="8"/>
      <c r="J154" s="8"/>
      <c r="K154" s="8"/>
      <c r="L154" s="8"/>
    </row>
    <row r="155" spans="3:12" x14ac:dyDescent="0.2">
      <c r="C155" s="8"/>
      <c r="D155" s="8"/>
      <c r="E155" s="8"/>
      <c r="F155" s="8"/>
      <c r="G155" s="8"/>
      <c r="H155" s="8"/>
      <c r="I155" s="8"/>
      <c r="J155" s="8"/>
      <c r="K155" s="8"/>
      <c r="L155" s="8"/>
    </row>
    <row r="156" spans="3:12" x14ac:dyDescent="0.2">
      <c r="C156" s="8"/>
      <c r="D156" s="8"/>
      <c r="E156" s="8"/>
      <c r="F156" s="8"/>
      <c r="G156" s="8"/>
      <c r="H156" s="8"/>
      <c r="I156" s="8"/>
      <c r="J156" s="8"/>
      <c r="K156" s="8"/>
      <c r="L156" s="8"/>
    </row>
    <row r="157" spans="3:12" x14ac:dyDescent="0.2">
      <c r="C157" s="8"/>
      <c r="D157" s="8"/>
      <c r="E157" s="8"/>
      <c r="F157" s="8"/>
      <c r="G157" s="8"/>
      <c r="H157" s="8"/>
      <c r="I157" s="8"/>
      <c r="J157" s="8"/>
      <c r="K157" s="8"/>
      <c r="L157" s="8"/>
    </row>
    <row r="158" spans="3:12" x14ac:dyDescent="0.2">
      <c r="C158" s="8"/>
      <c r="D158" s="8"/>
      <c r="E158" s="8"/>
      <c r="F158" s="8"/>
      <c r="G158" s="8"/>
      <c r="H158" s="8"/>
      <c r="I158" s="8"/>
      <c r="J158" s="8"/>
      <c r="K158" s="8"/>
      <c r="L158" s="8"/>
    </row>
    <row r="159" spans="3:12" x14ac:dyDescent="0.2">
      <c r="C159" s="8"/>
      <c r="D159" s="8"/>
      <c r="E159" s="8"/>
      <c r="F159" s="8"/>
      <c r="G159" s="8"/>
      <c r="H159" s="8"/>
      <c r="I159" s="8"/>
      <c r="J159" s="8"/>
      <c r="K159" s="8"/>
      <c r="L159" s="8"/>
    </row>
    <row r="160" spans="3:12" x14ac:dyDescent="0.2">
      <c r="C160" s="8"/>
      <c r="D160" s="8"/>
      <c r="E160" s="8"/>
      <c r="F160" s="8"/>
      <c r="G160" s="8"/>
      <c r="H160" s="8"/>
      <c r="I160" s="8"/>
      <c r="J160" s="8"/>
      <c r="K160" s="8"/>
      <c r="L160" s="8"/>
    </row>
    <row r="161" spans="3:12" x14ac:dyDescent="0.2">
      <c r="C161" s="8"/>
      <c r="D161" s="8"/>
      <c r="E161" s="8"/>
      <c r="F161" s="8"/>
      <c r="G161" s="8"/>
      <c r="H161" s="8"/>
      <c r="I161" s="8"/>
      <c r="J161" s="8"/>
      <c r="K161" s="8"/>
      <c r="L161" s="8"/>
    </row>
    <row r="162" spans="3:12" x14ac:dyDescent="0.2">
      <c r="C162" s="8"/>
      <c r="D162" s="8"/>
      <c r="E162" s="8"/>
      <c r="F162" s="8"/>
      <c r="G162" s="8"/>
      <c r="H162" s="8"/>
      <c r="I162" s="8"/>
      <c r="J162" s="8"/>
      <c r="K162" s="8"/>
      <c r="L162" s="8"/>
    </row>
    <row r="163" spans="3:12" x14ac:dyDescent="0.2">
      <c r="C163" s="8"/>
      <c r="D163" s="8"/>
      <c r="E163" s="8"/>
      <c r="F163" s="8"/>
      <c r="G163" s="8"/>
      <c r="H163" s="8"/>
      <c r="I163" s="8"/>
      <c r="J163" s="8"/>
      <c r="K163" s="8"/>
      <c r="L163" s="8"/>
    </row>
    <row r="164" spans="3:12" x14ac:dyDescent="0.2">
      <c r="C164" s="8"/>
      <c r="D164" s="8"/>
      <c r="E164" s="8"/>
      <c r="F164" s="8"/>
      <c r="G164" s="8"/>
      <c r="H164" s="8"/>
      <c r="I164" s="8"/>
      <c r="J164" s="8"/>
      <c r="K164" s="8"/>
      <c r="L164" s="8"/>
    </row>
    <row r="165" spans="3:12" x14ac:dyDescent="0.2">
      <c r="C165" s="8"/>
      <c r="D165" s="8"/>
      <c r="E165" s="8"/>
      <c r="F165" s="8"/>
      <c r="G165" s="8"/>
      <c r="H165" s="8"/>
      <c r="I165" s="8"/>
      <c r="J165" s="8"/>
      <c r="K165" s="8"/>
      <c r="L165" s="8"/>
    </row>
    <row r="166" spans="3:12" x14ac:dyDescent="0.2">
      <c r="C166" s="8"/>
      <c r="D166" s="8"/>
      <c r="E166" s="8"/>
      <c r="F166" s="8"/>
      <c r="G166" s="8"/>
      <c r="H166" s="8"/>
      <c r="I166" s="8"/>
      <c r="J166" s="8"/>
      <c r="K166" s="8"/>
      <c r="L166" s="8"/>
    </row>
    <row r="167" spans="3:12" x14ac:dyDescent="0.2">
      <c r="C167" s="8"/>
      <c r="D167" s="8"/>
      <c r="E167" s="8"/>
      <c r="F167" s="8"/>
      <c r="G167" s="8"/>
      <c r="H167" s="8"/>
      <c r="I167" s="8"/>
      <c r="J167" s="8"/>
      <c r="K167" s="8"/>
      <c r="L167" s="8"/>
    </row>
    <row r="168" spans="3:12" x14ac:dyDescent="0.2">
      <c r="C168" s="8"/>
      <c r="D168" s="8"/>
      <c r="E168" s="8"/>
      <c r="F168" s="8"/>
      <c r="G168" s="8"/>
      <c r="H168" s="8"/>
      <c r="I168" s="8"/>
      <c r="J168" s="8"/>
      <c r="K168" s="8"/>
      <c r="L168" s="8"/>
    </row>
    <row r="169" spans="3:12" x14ac:dyDescent="0.2">
      <c r="C169" s="8"/>
      <c r="D169" s="8"/>
      <c r="E169" s="8"/>
      <c r="F169" s="8"/>
      <c r="G169" s="8"/>
      <c r="H169" s="8"/>
      <c r="I169" s="8"/>
      <c r="J169" s="8"/>
      <c r="K169" s="8"/>
      <c r="L169" s="8"/>
    </row>
    <row r="170" spans="3:12" x14ac:dyDescent="0.2">
      <c r="C170" s="8"/>
      <c r="D170" s="8"/>
      <c r="E170" s="8"/>
      <c r="F170" s="8"/>
      <c r="G170" s="8"/>
      <c r="H170" s="8"/>
      <c r="I170" s="8"/>
      <c r="J170" s="8"/>
      <c r="K170" s="8"/>
      <c r="L170" s="8"/>
    </row>
    <row r="171" spans="3:12" x14ac:dyDescent="0.2">
      <c r="C171" s="8"/>
      <c r="D171" s="8"/>
      <c r="E171" s="8"/>
      <c r="F171" s="8"/>
      <c r="G171" s="8"/>
      <c r="H171" s="8"/>
      <c r="I171" s="8"/>
      <c r="J171" s="8"/>
      <c r="K171" s="8"/>
      <c r="L171" s="8"/>
    </row>
    <row r="172" spans="3:12" x14ac:dyDescent="0.2">
      <c r="C172" s="8"/>
      <c r="D172" s="8"/>
      <c r="E172" s="8"/>
      <c r="F172" s="8"/>
      <c r="G172" s="8"/>
      <c r="H172" s="8"/>
      <c r="I172" s="8"/>
      <c r="J172" s="8"/>
      <c r="K172" s="8"/>
      <c r="L172" s="8"/>
    </row>
    <row r="173" spans="3:12" x14ac:dyDescent="0.2">
      <c r="C173" s="8"/>
      <c r="D173" s="8"/>
      <c r="E173" s="8"/>
      <c r="F173" s="8"/>
      <c r="G173" s="8"/>
      <c r="H173" s="8"/>
      <c r="I173" s="8"/>
      <c r="J173" s="8"/>
      <c r="K173" s="8"/>
      <c r="L173" s="8"/>
    </row>
    <row r="174" spans="3:12" x14ac:dyDescent="0.2">
      <c r="C174" s="8"/>
      <c r="D174" s="8"/>
      <c r="E174" s="8"/>
      <c r="F174" s="8"/>
      <c r="G174" s="8"/>
      <c r="H174" s="8"/>
      <c r="I174" s="8"/>
      <c r="J174" s="8"/>
      <c r="K174" s="8"/>
      <c r="L174" s="8"/>
    </row>
    <row r="175" spans="3:12" x14ac:dyDescent="0.2">
      <c r="C175" s="8"/>
      <c r="D175" s="8"/>
      <c r="E175" s="8"/>
      <c r="F175" s="8"/>
      <c r="G175" s="8"/>
      <c r="H175" s="8"/>
      <c r="I175" s="8"/>
      <c r="J175" s="8"/>
      <c r="K175" s="8"/>
      <c r="L175" s="8"/>
    </row>
    <row r="176" spans="3:12" x14ac:dyDescent="0.2">
      <c r="C176" s="8"/>
      <c r="D176" s="8"/>
      <c r="E176" s="8"/>
      <c r="F176" s="8"/>
      <c r="G176" s="8"/>
      <c r="H176" s="8"/>
      <c r="I176" s="8"/>
      <c r="J176" s="8"/>
      <c r="K176" s="8"/>
      <c r="L176" s="8"/>
    </row>
    <row r="177" spans="3:12" x14ac:dyDescent="0.2">
      <c r="C177" s="8"/>
      <c r="D177" s="8"/>
      <c r="E177" s="8"/>
      <c r="F177" s="8"/>
      <c r="G177" s="8"/>
      <c r="H177" s="8"/>
      <c r="I177" s="8"/>
      <c r="J177" s="8"/>
      <c r="K177" s="8"/>
      <c r="L177" s="8"/>
    </row>
    <row r="178" spans="3:12" x14ac:dyDescent="0.2">
      <c r="C178" s="8"/>
      <c r="D178" s="8"/>
      <c r="E178" s="8"/>
      <c r="F178" s="8"/>
      <c r="G178" s="8"/>
      <c r="H178" s="8"/>
      <c r="I178" s="8"/>
      <c r="J178" s="8"/>
      <c r="K178" s="8"/>
      <c r="L178" s="8"/>
    </row>
    <row r="179" spans="3:12" x14ac:dyDescent="0.2">
      <c r="C179" s="8"/>
      <c r="D179" s="8"/>
      <c r="E179" s="8"/>
      <c r="F179" s="8"/>
      <c r="G179" s="8"/>
      <c r="H179" s="8"/>
      <c r="I179" s="8"/>
      <c r="J179" s="8"/>
      <c r="K179" s="8"/>
      <c r="L179" s="8"/>
    </row>
    <row r="180" spans="3:12" x14ac:dyDescent="0.2">
      <c r="C180" s="8"/>
      <c r="D180" s="8"/>
      <c r="E180" s="8"/>
      <c r="F180" s="8"/>
      <c r="G180" s="8"/>
      <c r="H180" s="8"/>
      <c r="I180" s="8"/>
      <c r="J180" s="8"/>
      <c r="K180" s="8"/>
      <c r="L180" s="8"/>
    </row>
    <row r="181" spans="3:12" x14ac:dyDescent="0.2">
      <c r="C181" s="8"/>
      <c r="D181" s="8"/>
      <c r="E181" s="8"/>
      <c r="F181" s="8"/>
      <c r="G181" s="8"/>
      <c r="H181" s="8"/>
      <c r="I181" s="8"/>
      <c r="J181" s="8"/>
      <c r="K181" s="8"/>
      <c r="L181" s="8"/>
    </row>
    <row r="182" spans="3:12" x14ac:dyDescent="0.2">
      <c r="C182" s="8"/>
      <c r="D182" s="8"/>
      <c r="E182" s="8"/>
      <c r="F182" s="8"/>
      <c r="G182" s="8"/>
      <c r="H182" s="8"/>
      <c r="I182" s="8"/>
      <c r="J182" s="8"/>
      <c r="K182" s="8"/>
      <c r="L182" s="8"/>
    </row>
    <row r="183" spans="3:12" x14ac:dyDescent="0.2">
      <c r="C183" s="8"/>
      <c r="D183" s="8"/>
      <c r="E183" s="8"/>
      <c r="F183" s="8"/>
      <c r="G183" s="8"/>
      <c r="H183" s="8"/>
      <c r="I183" s="8"/>
      <c r="J183" s="8"/>
      <c r="K183" s="8"/>
      <c r="L183" s="8"/>
    </row>
    <row r="184" spans="3:12" x14ac:dyDescent="0.2">
      <c r="C184" s="8"/>
      <c r="D184" s="8"/>
      <c r="E184" s="8"/>
      <c r="F184" s="8"/>
      <c r="G184" s="8"/>
      <c r="H184" s="8"/>
      <c r="I184" s="8"/>
      <c r="J184" s="8"/>
      <c r="K184" s="8"/>
      <c r="L184" s="8"/>
    </row>
    <row r="185" spans="3:12" x14ac:dyDescent="0.2">
      <c r="C185" s="8"/>
      <c r="D185" s="8"/>
      <c r="E185" s="8"/>
      <c r="F185" s="8"/>
      <c r="G185" s="8"/>
      <c r="H185" s="8"/>
      <c r="I185" s="8"/>
      <c r="J185" s="8"/>
      <c r="K185" s="8"/>
      <c r="L185" s="8"/>
    </row>
    <row r="186" spans="3:12" x14ac:dyDescent="0.2">
      <c r="C186" s="8"/>
      <c r="D186" s="8"/>
      <c r="E186" s="8"/>
      <c r="F186" s="8"/>
      <c r="G186" s="8"/>
      <c r="H186" s="8"/>
      <c r="I186" s="8"/>
      <c r="J186" s="8"/>
      <c r="K186" s="8"/>
      <c r="L186" s="8"/>
    </row>
    <row r="187" spans="3:12" x14ac:dyDescent="0.2">
      <c r="C187" s="8"/>
      <c r="D187" s="8"/>
      <c r="E187" s="8"/>
      <c r="F187" s="8"/>
      <c r="G187" s="8"/>
      <c r="H187" s="8"/>
      <c r="I187" s="8"/>
      <c r="J187" s="8"/>
      <c r="K187" s="8"/>
      <c r="L187" s="8"/>
    </row>
    <row r="188" spans="3:12" x14ac:dyDescent="0.2">
      <c r="C188" s="8"/>
      <c r="D188" s="8"/>
      <c r="E188" s="8"/>
      <c r="F188" s="8"/>
      <c r="G188" s="8"/>
      <c r="H188" s="8"/>
      <c r="I188" s="8"/>
      <c r="J188" s="8"/>
      <c r="K188" s="8"/>
      <c r="L188" s="8"/>
    </row>
    <row r="189" spans="3:12" x14ac:dyDescent="0.2">
      <c r="C189" s="8"/>
      <c r="D189" s="8"/>
      <c r="E189" s="8"/>
      <c r="F189" s="8"/>
      <c r="G189" s="8"/>
      <c r="H189" s="8"/>
      <c r="I189" s="8"/>
      <c r="J189" s="8"/>
      <c r="K189" s="8"/>
      <c r="L189" s="8"/>
    </row>
    <row r="190" spans="3:12" x14ac:dyDescent="0.2">
      <c r="C190" s="8"/>
      <c r="D190" s="8"/>
      <c r="E190" s="8"/>
      <c r="F190" s="8"/>
      <c r="G190" s="8"/>
      <c r="H190" s="8"/>
      <c r="I190" s="8"/>
      <c r="J190" s="8"/>
      <c r="K190" s="8"/>
      <c r="L190" s="8"/>
    </row>
    <row r="191" spans="3:12" x14ac:dyDescent="0.2">
      <c r="C191" s="8"/>
      <c r="D191" s="8"/>
      <c r="E191" s="8"/>
      <c r="F191" s="8"/>
      <c r="G191" s="8"/>
      <c r="H191" s="8"/>
      <c r="I191" s="8"/>
      <c r="J191" s="8"/>
      <c r="K191" s="8"/>
      <c r="L191" s="8"/>
    </row>
    <row r="192" spans="3:12" x14ac:dyDescent="0.2">
      <c r="C192" s="8"/>
      <c r="D192" s="8"/>
      <c r="E192" s="8"/>
      <c r="F192" s="8"/>
      <c r="G192" s="8"/>
      <c r="H192" s="8"/>
      <c r="I192" s="8"/>
      <c r="J192" s="8"/>
      <c r="K192" s="8"/>
      <c r="L192" s="8"/>
    </row>
    <row r="193" spans="3:12" x14ac:dyDescent="0.2">
      <c r="C193" s="8"/>
      <c r="D193" s="8"/>
      <c r="E193" s="8"/>
      <c r="F193" s="8"/>
      <c r="G193" s="8"/>
      <c r="H193" s="8"/>
      <c r="I193" s="8"/>
      <c r="J193" s="8"/>
      <c r="K193" s="8"/>
      <c r="L193" s="8"/>
    </row>
    <row r="194" spans="3:12" x14ac:dyDescent="0.2">
      <c r="C194" s="8"/>
      <c r="D194" s="8"/>
      <c r="E194" s="8"/>
      <c r="F194" s="8"/>
      <c r="G194" s="8"/>
      <c r="H194" s="8"/>
      <c r="I194" s="8"/>
      <c r="J194" s="8"/>
      <c r="K194" s="8"/>
      <c r="L194" s="8"/>
    </row>
    <row r="195" spans="3:12" x14ac:dyDescent="0.2">
      <c r="C195" s="8"/>
      <c r="D195" s="8"/>
      <c r="E195" s="8"/>
      <c r="F195" s="8"/>
      <c r="G195" s="8"/>
      <c r="H195" s="8"/>
      <c r="I195" s="8"/>
      <c r="J195" s="8"/>
      <c r="K195" s="8"/>
      <c r="L195" s="8"/>
    </row>
    <row r="196" spans="3:12" x14ac:dyDescent="0.2">
      <c r="C196" s="8"/>
      <c r="D196" s="8"/>
      <c r="E196" s="8"/>
      <c r="F196" s="8"/>
      <c r="G196" s="8"/>
      <c r="H196" s="8"/>
      <c r="I196" s="8"/>
      <c r="J196" s="8"/>
      <c r="K196" s="8"/>
      <c r="L196" s="8"/>
    </row>
    <row r="197" spans="3:12" x14ac:dyDescent="0.2">
      <c r="C197" s="8"/>
      <c r="D197" s="8"/>
      <c r="E197" s="8"/>
      <c r="F197" s="8"/>
      <c r="G197" s="8"/>
      <c r="H197" s="8"/>
      <c r="I197" s="8"/>
      <c r="J197" s="8"/>
      <c r="K197" s="8"/>
      <c r="L197" s="8"/>
    </row>
    <row r="198" spans="3:12" x14ac:dyDescent="0.2">
      <c r="C198" s="8"/>
      <c r="D198" s="8"/>
      <c r="E198" s="8"/>
      <c r="F198" s="8"/>
      <c r="G198" s="8"/>
      <c r="H198" s="8"/>
      <c r="I198" s="8"/>
      <c r="J198" s="8"/>
      <c r="K198" s="8"/>
      <c r="L198" s="8"/>
    </row>
    <row r="199" spans="3:12" x14ac:dyDescent="0.2">
      <c r="C199" s="8"/>
      <c r="D199" s="8"/>
      <c r="E199" s="8"/>
      <c r="F199" s="8"/>
      <c r="G199" s="8"/>
      <c r="H199" s="8"/>
      <c r="I199" s="8"/>
      <c r="J199" s="8"/>
      <c r="K199" s="8"/>
      <c r="L199" s="8"/>
    </row>
    <row r="200" spans="3:12" x14ac:dyDescent="0.2">
      <c r="C200" s="8"/>
      <c r="D200" s="8"/>
      <c r="E200" s="8"/>
      <c r="F200" s="8"/>
      <c r="G200" s="8"/>
      <c r="H200" s="8"/>
      <c r="I200" s="8"/>
      <c r="J200" s="8"/>
      <c r="K200" s="8"/>
      <c r="L200" s="8"/>
    </row>
    <row r="201" spans="3:12" x14ac:dyDescent="0.2">
      <c r="C201" s="8"/>
      <c r="D201" s="8"/>
      <c r="E201" s="8"/>
      <c r="F201" s="8"/>
      <c r="G201" s="8"/>
      <c r="H201" s="8"/>
      <c r="I201" s="8"/>
      <c r="J201" s="8"/>
      <c r="K201" s="8"/>
      <c r="L201" s="8"/>
    </row>
    <row r="202" spans="3:12" x14ac:dyDescent="0.2">
      <c r="C202" s="8"/>
      <c r="D202" s="8"/>
      <c r="E202" s="8"/>
      <c r="F202" s="8"/>
      <c r="G202" s="8"/>
      <c r="H202" s="8"/>
      <c r="I202" s="8"/>
      <c r="J202" s="8"/>
      <c r="K202" s="8"/>
      <c r="L202" s="8"/>
    </row>
    <row r="203" spans="3:12" x14ac:dyDescent="0.2">
      <c r="C203" s="8"/>
      <c r="D203" s="8"/>
      <c r="E203" s="8"/>
      <c r="F203" s="8"/>
      <c r="G203" s="8"/>
      <c r="H203" s="8"/>
      <c r="I203" s="8"/>
      <c r="J203" s="8"/>
      <c r="K203" s="8"/>
      <c r="L203" s="8"/>
    </row>
    <row r="204" spans="3:12" x14ac:dyDescent="0.2">
      <c r="C204" s="8"/>
      <c r="D204" s="8"/>
      <c r="E204" s="8"/>
      <c r="F204" s="8"/>
      <c r="G204" s="8"/>
      <c r="H204" s="8"/>
      <c r="I204" s="8"/>
      <c r="J204" s="8"/>
      <c r="K204" s="8"/>
      <c r="L204" s="8"/>
    </row>
    <row r="205" spans="3:12" x14ac:dyDescent="0.2">
      <c r="C205" s="8"/>
      <c r="D205" s="8"/>
      <c r="E205" s="8"/>
      <c r="F205" s="8"/>
      <c r="G205" s="8"/>
      <c r="H205" s="8"/>
      <c r="I205" s="8"/>
      <c r="J205" s="8"/>
      <c r="K205" s="8"/>
      <c r="L205" s="8"/>
    </row>
    <row r="206" spans="3:12" x14ac:dyDescent="0.2">
      <c r="C206" s="8"/>
      <c r="D206" s="8"/>
      <c r="E206" s="8"/>
      <c r="F206" s="8"/>
      <c r="G206" s="8"/>
      <c r="H206" s="8"/>
      <c r="I206" s="8"/>
      <c r="J206" s="8"/>
      <c r="K206" s="8"/>
      <c r="L206" s="8"/>
    </row>
    <row r="207" spans="3:12" x14ac:dyDescent="0.2">
      <c r="C207" s="8"/>
      <c r="D207" s="8"/>
      <c r="E207" s="8"/>
      <c r="F207" s="8"/>
      <c r="G207" s="8"/>
      <c r="H207" s="8"/>
      <c r="I207" s="8"/>
      <c r="J207" s="8"/>
      <c r="K207" s="8"/>
      <c r="L207" s="8"/>
    </row>
    <row r="208" spans="3:12" x14ac:dyDescent="0.2">
      <c r="C208" s="8"/>
      <c r="D208" s="8"/>
      <c r="E208" s="8"/>
      <c r="F208" s="8"/>
      <c r="G208" s="8"/>
      <c r="H208" s="8"/>
      <c r="I208" s="8"/>
      <c r="J208" s="8"/>
      <c r="K208" s="8"/>
      <c r="L208" s="8"/>
    </row>
    <row r="209" spans="3:12" x14ac:dyDescent="0.2">
      <c r="C209" s="8"/>
      <c r="D209" s="8"/>
      <c r="E209" s="8"/>
      <c r="F209" s="8"/>
      <c r="G209" s="8"/>
      <c r="H209" s="8"/>
      <c r="I209" s="8"/>
      <c r="J209" s="8"/>
      <c r="K209" s="8"/>
      <c r="L209" s="8"/>
    </row>
    <row r="210" spans="3:12" x14ac:dyDescent="0.2">
      <c r="C210" s="8"/>
      <c r="D210" s="8"/>
      <c r="E210" s="8"/>
      <c r="F210" s="8"/>
      <c r="G210" s="8"/>
      <c r="H210" s="8"/>
      <c r="I210" s="8"/>
      <c r="J210" s="8"/>
      <c r="K210" s="8"/>
      <c r="L210" s="8"/>
    </row>
    <row r="211" spans="3:12" x14ac:dyDescent="0.2">
      <c r="C211" s="8"/>
      <c r="D211" s="8"/>
      <c r="E211" s="8"/>
      <c r="F211" s="8"/>
      <c r="G211" s="8"/>
      <c r="H211" s="8"/>
      <c r="I211" s="8"/>
      <c r="J211" s="8"/>
      <c r="K211" s="8"/>
      <c r="L211" s="8"/>
    </row>
    <row r="212" spans="3:12" x14ac:dyDescent="0.2">
      <c r="C212" s="8"/>
      <c r="D212" s="8"/>
      <c r="E212" s="8"/>
      <c r="F212" s="8"/>
      <c r="G212" s="8"/>
      <c r="H212" s="8"/>
      <c r="I212" s="8"/>
      <c r="J212" s="8"/>
      <c r="K212" s="8"/>
      <c r="L212" s="8"/>
    </row>
    <row r="213" spans="3:12" x14ac:dyDescent="0.2">
      <c r="C213" s="8"/>
      <c r="D213" s="8"/>
      <c r="E213" s="8"/>
      <c r="F213" s="8"/>
      <c r="G213" s="8"/>
      <c r="H213" s="8"/>
      <c r="I213" s="8"/>
      <c r="J213" s="8"/>
      <c r="K213" s="8"/>
      <c r="L213" s="8"/>
    </row>
    <row r="214" spans="3:12" x14ac:dyDescent="0.2">
      <c r="C214" s="8"/>
      <c r="D214" s="8"/>
      <c r="E214" s="8"/>
      <c r="F214" s="8"/>
      <c r="G214" s="8"/>
      <c r="H214" s="8"/>
      <c r="I214" s="8"/>
      <c r="J214" s="8"/>
      <c r="K214" s="8"/>
      <c r="L214" s="8"/>
    </row>
    <row r="215" spans="3:12" x14ac:dyDescent="0.2">
      <c r="C215" s="8"/>
      <c r="D215" s="8"/>
      <c r="E215" s="8"/>
      <c r="F215" s="8"/>
      <c r="G215" s="8"/>
      <c r="H215" s="8"/>
      <c r="I215" s="8"/>
      <c r="J215" s="8"/>
      <c r="K215" s="8"/>
      <c r="L215" s="8"/>
    </row>
    <row r="216" spans="3:12" x14ac:dyDescent="0.2">
      <c r="C216" s="8"/>
      <c r="D216" s="8"/>
      <c r="E216" s="8"/>
      <c r="F216" s="8"/>
      <c r="G216" s="8"/>
      <c r="H216" s="8"/>
      <c r="I216" s="8"/>
      <c r="J216" s="8"/>
      <c r="K216" s="8"/>
      <c r="L216" s="8"/>
    </row>
    <row r="217" spans="3:12" x14ac:dyDescent="0.2">
      <c r="C217" s="8"/>
      <c r="D217" s="8"/>
      <c r="E217" s="8"/>
      <c r="F217" s="8"/>
      <c r="G217" s="8"/>
      <c r="H217" s="8"/>
      <c r="I217" s="8"/>
      <c r="J217" s="8"/>
      <c r="K217" s="8"/>
      <c r="L217" s="8"/>
    </row>
    <row r="219" spans="3:12" x14ac:dyDescent="0.2">
      <c r="C219" s="8"/>
      <c r="D219" s="8"/>
      <c r="E219" s="8"/>
      <c r="F219" s="8"/>
      <c r="G219" s="8"/>
      <c r="H219" s="8"/>
      <c r="I219" s="8"/>
      <c r="J219" s="8"/>
      <c r="K219" s="8"/>
      <c r="L219" s="8"/>
    </row>
    <row r="221" spans="3:12" x14ac:dyDescent="0.2">
      <c r="C221" s="8"/>
      <c r="D221" s="8"/>
      <c r="E221" s="8"/>
      <c r="F221" s="8"/>
      <c r="G221" s="8"/>
      <c r="H221" s="8"/>
      <c r="I221" s="8"/>
      <c r="J221" s="8"/>
      <c r="K221" s="8"/>
      <c r="L221" s="8"/>
    </row>
    <row r="222" spans="3:12" x14ac:dyDescent="0.2">
      <c r="C222" s="8"/>
      <c r="D222" s="8"/>
      <c r="E222" s="8"/>
      <c r="F222" s="8"/>
      <c r="G222" s="8"/>
      <c r="H222" s="8"/>
      <c r="I222" s="8"/>
      <c r="J222" s="8"/>
      <c r="K222" s="8"/>
      <c r="L222" s="8"/>
    </row>
    <row r="223" spans="3:12" x14ac:dyDescent="0.2">
      <c r="C223" s="8"/>
      <c r="D223" s="8"/>
      <c r="E223" s="8"/>
      <c r="F223" s="8"/>
      <c r="G223" s="8"/>
      <c r="H223" s="8"/>
      <c r="I223" s="8"/>
      <c r="J223" s="8"/>
      <c r="K223" s="8"/>
      <c r="L223" s="8"/>
    </row>
    <row r="224" spans="3:12" x14ac:dyDescent="0.2">
      <c r="C224" s="8"/>
      <c r="D224" s="8"/>
      <c r="E224" s="8"/>
      <c r="F224" s="8"/>
      <c r="G224" s="8"/>
      <c r="H224" s="8"/>
      <c r="I224" s="8"/>
      <c r="J224" s="8"/>
      <c r="K224" s="8"/>
      <c r="L224" s="8"/>
    </row>
    <row r="225" spans="3:12" x14ac:dyDescent="0.2">
      <c r="C225" s="8"/>
      <c r="D225" s="8"/>
      <c r="E225" s="8"/>
      <c r="F225" s="8"/>
      <c r="G225" s="8"/>
      <c r="H225" s="8"/>
      <c r="I225" s="8"/>
      <c r="J225" s="8"/>
      <c r="K225" s="8"/>
      <c r="L225" s="8"/>
    </row>
    <row r="226" spans="3:12" x14ac:dyDescent="0.2">
      <c r="C226" s="8"/>
      <c r="D226" s="8"/>
      <c r="E226" s="8"/>
      <c r="F226" s="8"/>
      <c r="G226" s="8"/>
      <c r="H226" s="8"/>
      <c r="I226" s="8"/>
      <c r="J226" s="8"/>
      <c r="K226" s="8"/>
      <c r="L226" s="8"/>
    </row>
    <row r="227" spans="3:12" x14ac:dyDescent="0.2">
      <c r="C227" s="8"/>
      <c r="D227" s="8"/>
      <c r="E227" s="8"/>
      <c r="F227" s="8"/>
      <c r="G227" s="8"/>
      <c r="H227" s="8"/>
      <c r="I227" s="8"/>
      <c r="J227" s="8"/>
      <c r="K227" s="8"/>
      <c r="L227" s="8"/>
    </row>
    <row r="228" spans="3:12" x14ac:dyDescent="0.2">
      <c r="C228" s="8"/>
      <c r="D228" s="8"/>
      <c r="E228" s="8"/>
      <c r="F228" s="8"/>
      <c r="G228" s="8"/>
      <c r="H228" s="8"/>
      <c r="I228" s="8"/>
      <c r="J228" s="8"/>
      <c r="K228" s="8"/>
      <c r="L228" s="8"/>
    </row>
    <row r="229" spans="3:12" x14ac:dyDescent="0.2">
      <c r="C229" s="8"/>
      <c r="D229" s="8"/>
      <c r="E229" s="8"/>
      <c r="F229" s="8"/>
      <c r="G229" s="8"/>
      <c r="H229" s="8"/>
      <c r="I229" s="8"/>
      <c r="J229" s="8"/>
      <c r="K229" s="8"/>
      <c r="L229" s="8"/>
    </row>
    <row r="230" spans="3:12" x14ac:dyDescent="0.2">
      <c r="C230" s="8"/>
      <c r="D230" s="8"/>
      <c r="E230" s="8"/>
      <c r="F230" s="8"/>
      <c r="G230" s="8"/>
      <c r="H230" s="8"/>
      <c r="I230" s="8"/>
      <c r="J230" s="8"/>
      <c r="K230" s="8"/>
      <c r="L230" s="8"/>
    </row>
    <row r="231" spans="3:12" x14ac:dyDescent="0.2">
      <c r="C231" s="8"/>
      <c r="D231" s="8"/>
      <c r="E231" s="8"/>
      <c r="F231" s="8"/>
      <c r="G231" s="8"/>
      <c r="H231" s="8"/>
      <c r="I231" s="8"/>
      <c r="J231" s="8"/>
      <c r="K231" s="8"/>
      <c r="L231" s="8"/>
    </row>
    <row r="232" spans="3:12" x14ac:dyDescent="0.2">
      <c r="C232" s="8"/>
      <c r="D232" s="8"/>
      <c r="E232" s="8"/>
      <c r="F232" s="8"/>
      <c r="G232" s="8"/>
      <c r="H232" s="8"/>
      <c r="I232" s="8"/>
      <c r="J232" s="8"/>
      <c r="K232" s="8"/>
      <c r="L232" s="8"/>
    </row>
    <row r="233" spans="3:12" x14ac:dyDescent="0.2">
      <c r="C233" s="8"/>
      <c r="D233" s="8"/>
      <c r="E233" s="8"/>
      <c r="F233" s="8"/>
      <c r="G233" s="8"/>
      <c r="H233" s="8"/>
      <c r="I233" s="8"/>
      <c r="J233" s="8"/>
      <c r="K233" s="8"/>
      <c r="L233" s="8"/>
    </row>
    <row r="234" spans="3:12" x14ac:dyDescent="0.2">
      <c r="C234" s="8"/>
      <c r="D234" s="8"/>
      <c r="E234" s="8"/>
      <c r="F234" s="8"/>
      <c r="G234" s="8"/>
      <c r="H234" s="8"/>
      <c r="I234" s="8"/>
      <c r="J234" s="8"/>
      <c r="K234" s="8"/>
      <c r="L234" s="8"/>
    </row>
    <row r="235" spans="3:12" x14ac:dyDescent="0.2">
      <c r="C235" s="8"/>
      <c r="D235" s="8"/>
      <c r="E235" s="8"/>
      <c r="F235" s="8"/>
      <c r="G235" s="8"/>
      <c r="H235" s="8"/>
      <c r="I235" s="8"/>
      <c r="J235" s="8"/>
      <c r="K235" s="8"/>
      <c r="L235" s="8"/>
    </row>
    <row r="236" spans="3:12" x14ac:dyDescent="0.2">
      <c r="C236" s="8"/>
      <c r="D236" s="8"/>
      <c r="E236" s="8"/>
      <c r="F236" s="8"/>
      <c r="G236" s="8"/>
      <c r="H236" s="8"/>
      <c r="I236" s="8"/>
      <c r="J236" s="8"/>
      <c r="K236" s="8"/>
      <c r="L236" s="8"/>
    </row>
    <row r="237" spans="3:12" x14ac:dyDescent="0.2">
      <c r="C237" s="8"/>
      <c r="D237" s="8"/>
      <c r="E237" s="8"/>
      <c r="F237" s="8"/>
      <c r="G237" s="8"/>
      <c r="H237" s="8"/>
      <c r="I237" s="8"/>
      <c r="J237" s="8"/>
      <c r="K237" s="8"/>
      <c r="L237" s="8"/>
    </row>
    <row r="238" spans="3:12" x14ac:dyDescent="0.2">
      <c r="C238" s="8"/>
      <c r="D238" s="8"/>
      <c r="E238" s="8"/>
      <c r="F238" s="8"/>
      <c r="G238" s="8"/>
      <c r="H238" s="8"/>
      <c r="I238" s="8"/>
      <c r="J238" s="8"/>
      <c r="K238" s="8"/>
      <c r="L238" s="8"/>
    </row>
    <row r="239" spans="3:12" x14ac:dyDescent="0.2">
      <c r="C239" s="8"/>
      <c r="D239" s="8"/>
      <c r="E239" s="8"/>
      <c r="F239" s="8"/>
      <c r="G239" s="8"/>
      <c r="H239" s="8"/>
      <c r="I239" s="8"/>
      <c r="J239" s="8"/>
      <c r="K239" s="8"/>
      <c r="L239" s="8"/>
    </row>
    <row r="240" spans="3:12" x14ac:dyDescent="0.2">
      <c r="C240" s="8"/>
      <c r="D240" s="8"/>
      <c r="E240" s="8"/>
      <c r="F240" s="8"/>
      <c r="G240" s="8"/>
      <c r="H240" s="8"/>
      <c r="I240" s="8"/>
      <c r="J240" s="8"/>
      <c r="K240" s="8"/>
      <c r="L240" s="8"/>
    </row>
    <row r="241" spans="3:12" x14ac:dyDescent="0.2">
      <c r="C241" s="8"/>
      <c r="D241" s="8"/>
      <c r="E241" s="8"/>
      <c r="F241" s="8"/>
      <c r="G241" s="8"/>
      <c r="H241" s="8"/>
      <c r="I241" s="8"/>
      <c r="J241" s="8"/>
      <c r="K241" s="8"/>
      <c r="L241" s="8"/>
    </row>
    <row r="242" spans="3:12" x14ac:dyDescent="0.2">
      <c r="C242" s="8"/>
      <c r="D242" s="8"/>
      <c r="E242" s="8"/>
      <c r="F242" s="8"/>
      <c r="G242" s="8"/>
      <c r="H242" s="8"/>
      <c r="I242" s="8"/>
      <c r="J242" s="8"/>
      <c r="K242" s="8"/>
      <c r="L242" s="8"/>
    </row>
    <row r="243" spans="3:12" x14ac:dyDescent="0.2">
      <c r="C243" s="8"/>
      <c r="D243" s="8"/>
      <c r="E243" s="8"/>
      <c r="F243" s="8"/>
      <c r="G243" s="8"/>
      <c r="H243" s="8"/>
      <c r="I243" s="8"/>
      <c r="J243" s="8"/>
      <c r="K243" s="8"/>
      <c r="L243" s="8"/>
    </row>
    <row r="244" spans="3:12" x14ac:dyDescent="0.2">
      <c r="C244" s="8"/>
      <c r="D244" s="8"/>
      <c r="E244" s="8"/>
      <c r="F244" s="8"/>
      <c r="G244" s="8"/>
      <c r="H244" s="8"/>
      <c r="I244" s="8"/>
      <c r="J244" s="8"/>
      <c r="K244" s="8"/>
      <c r="L244" s="8"/>
    </row>
    <row r="245" spans="3:12" x14ac:dyDescent="0.2">
      <c r="C245" s="8"/>
      <c r="D245" s="8"/>
      <c r="E245" s="8"/>
      <c r="F245" s="8"/>
      <c r="G245" s="8"/>
      <c r="H245" s="8"/>
      <c r="I245" s="8"/>
      <c r="J245" s="8"/>
      <c r="K245" s="8"/>
      <c r="L245" s="8"/>
    </row>
    <row r="246" spans="3:12" x14ac:dyDescent="0.2">
      <c r="C246" s="8"/>
      <c r="D246" s="8"/>
      <c r="E246" s="8"/>
      <c r="F246" s="8"/>
      <c r="G246" s="8"/>
      <c r="H246" s="8"/>
      <c r="I246" s="8"/>
      <c r="J246" s="8"/>
      <c r="K246" s="8"/>
      <c r="L246" s="8"/>
    </row>
    <row r="247" spans="3:12" x14ac:dyDescent="0.2">
      <c r="C247" s="8"/>
      <c r="D247" s="8"/>
      <c r="E247" s="8"/>
      <c r="F247" s="8"/>
      <c r="G247" s="8"/>
      <c r="H247" s="8"/>
      <c r="I247" s="8"/>
      <c r="J247" s="8"/>
      <c r="K247" s="8"/>
      <c r="L247" s="8"/>
    </row>
    <row r="248" spans="3:12" x14ac:dyDescent="0.2">
      <c r="C248" s="8"/>
      <c r="D248" s="8"/>
      <c r="E248" s="8"/>
      <c r="F248" s="8"/>
      <c r="G248" s="8"/>
      <c r="H248" s="8"/>
      <c r="I248" s="8"/>
      <c r="J248" s="8"/>
      <c r="K248" s="8"/>
      <c r="L248" s="8"/>
    </row>
    <row r="249" spans="3:12" x14ac:dyDescent="0.2">
      <c r="C249" s="8"/>
      <c r="D249" s="8"/>
      <c r="E249" s="8"/>
      <c r="F249" s="8"/>
      <c r="G249" s="8"/>
      <c r="H249" s="8"/>
      <c r="I249" s="8"/>
      <c r="J249" s="8"/>
      <c r="K249" s="8"/>
      <c r="L249" s="8"/>
    </row>
    <row r="250" spans="3:12" x14ac:dyDescent="0.2">
      <c r="C250" s="8"/>
      <c r="D250" s="8"/>
      <c r="E250" s="8"/>
      <c r="F250" s="8"/>
      <c r="G250" s="8"/>
      <c r="H250" s="8"/>
      <c r="I250" s="8"/>
      <c r="J250" s="8"/>
      <c r="K250" s="8"/>
      <c r="L250" s="8"/>
    </row>
    <row r="251" spans="3:12" x14ac:dyDescent="0.2">
      <c r="C251" s="8"/>
      <c r="D251" s="8"/>
      <c r="E251" s="8"/>
      <c r="F251" s="8"/>
      <c r="G251" s="8"/>
      <c r="H251" s="8"/>
      <c r="I251" s="8"/>
      <c r="J251" s="8"/>
      <c r="K251" s="8"/>
      <c r="L251" s="8"/>
    </row>
    <row r="252" spans="3:12" x14ac:dyDescent="0.2">
      <c r="C252" s="8"/>
      <c r="D252" s="8"/>
      <c r="E252" s="8"/>
      <c r="F252" s="8"/>
      <c r="G252" s="8"/>
      <c r="H252" s="8"/>
      <c r="I252" s="8"/>
      <c r="J252" s="8"/>
      <c r="K252" s="8"/>
      <c r="L252" s="8"/>
    </row>
    <row r="253" spans="3:12" x14ac:dyDescent="0.2">
      <c r="C253" s="8"/>
      <c r="D253" s="8"/>
      <c r="E253" s="8"/>
      <c r="F253" s="8"/>
      <c r="G253" s="8"/>
      <c r="H253" s="8"/>
      <c r="I253" s="8"/>
      <c r="J253" s="8"/>
      <c r="K253" s="8"/>
      <c r="L253" s="8"/>
    </row>
    <row r="254" spans="3:12" x14ac:dyDescent="0.2">
      <c r="C254" s="8"/>
      <c r="D254" s="8"/>
      <c r="E254" s="8"/>
      <c r="F254" s="8"/>
      <c r="G254" s="8"/>
      <c r="H254" s="8"/>
      <c r="I254" s="8"/>
      <c r="J254" s="8"/>
      <c r="K254" s="8"/>
      <c r="L254" s="8"/>
    </row>
    <row r="255" spans="3:12" x14ac:dyDescent="0.2">
      <c r="C255" s="8"/>
      <c r="D255" s="8"/>
      <c r="E255" s="8"/>
      <c r="F255" s="8"/>
      <c r="G255" s="8"/>
      <c r="H255" s="8"/>
      <c r="I255" s="8"/>
      <c r="J255" s="8"/>
      <c r="K255" s="8"/>
      <c r="L255" s="8"/>
    </row>
    <row r="256" spans="3:12" x14ac:dyDescent="0.2">
      <c r="C256" s="8"/>
      <c r="D256" s="8"/>
      <c r="E256" s="8"/>
      <c r="F256" s="8"/>
      <c r="G256" s="8"/>
      <c r="H256" s="8"/>
      <c r="I256" s="8"/>
      <c r="J256" s="8"/>
      <c r="K256" s="8"/>
      <c r="L256" s="8"/>
    </row>
    <row r="257" spans="3:12" x14ac:dyDescent="0.2">
      <c r="C257" s="8"/>
      <c r="D257" s="8"/>
      <c r="E257" s="8"/>
      <c r="F257" s="8"/>
      <c r="G257" s="8"/>
      <c r="H257" s="8"/>
      <c r="I257" s="8"/>
      <c r="J257" s="8"/>
      <c r="K257" s="8"/>
      <c r="L257" s="8"/>
    </row>
    <row r="258" spans="3:12" x14ac:dyDescent="0.2">
      <c r="C258" s="8"/>
      <c r="D258" s="8"/>
      <c r="E258" s="8"/>
      <c r="F258" s="8"/>
      <c r="G258" s="8"/>
      <c r="H258" s="8"/>
      <c r="I258" s="8"/>
      <c r="J258" s="8"/>
      <c r="K258" s="8"/>
      <c r="L258" s="8"/>
    </row>
    <row r="259" spans="3:12" x14ac:dyDescent="0.2">
      <c r="C259" s="8"/>
      <c r="D259" s="8"/>
      <c r="E259" s="8"/>
      <c r="F259" s="8"/>
      <c r="G259" s="8"/>
      <c r="H259" s="8"/>
      <c r="I259" s="8"/>
      <c r="J259" s="8"/>
      <c r="K259" s="8"/>
      <c r="L259" s="8"/>
    </row>
    <row r="260" spans="3:12" x14ac:dyDescent="0.2">
      <c r="C260" s="8"/>
      <c r="D260" s="8"/>
      <c r="E260" s="8"/>
      <c r="F260" s="8"/>
      <c r="G260" s="8"/>
      <c r="H260" s="8"/>
      <c r="I260" s="8"/>
      <c r="J260" s="8"/>
      <c r="K260" s="8"/>
      <c r="L260" s="8"/>
    </row>
    <row r="261" spans="3:12" x14ac:dyDescent="0.2">
      <c r="C261" s="8"/>
      <c r="D261" s="8"/>
      <c r="E261" s="8"/>
      <c r="F261" s="8"/>
      <c r="G261" s="8"/>
      <c r="H261" s="8"/>
      <c r="I261" s="8"/>
      <c r="J261" s="8"/>
      <c r="K261" s="8"/>
      <c r="L261" s="8"/>
    </row>
    <row r="262" spans="3:12" x14ac:dyDescent="0.2">
      <c r="C262" s="8"/>
      <c r="D262" s="8"/>
      <c r="E262" s="8"/>
      <c r="F262" s="8"/>
      <c r="G262" s="8"/>
      <c r="H262" s="8"/>
      <c r="I262" s="8"/>
      <c r="J262" s="8"/>
      <c r="K262" s="8"/>
      <c r="L262" s="8"/>
    </row>
    <row r="263" spans="3:12" x14ac:dyDescent="0.2">
      <c r="C263" s="8"/>
      <c r="D263" s="8"/>
      <c r="E263" s="8"/>
      <c r="F263" s="8"/>
      <c r="G263" s="8"/>
      <c r="H263" s="8"/>
      <c r="I263" s="8"/>
      <c r="J263" s="8"/>
      <c r="K263" s="8"/>
      <c r="L263" s="8"/>
    </row>
    <row r="264" spans="3:12" x14ac:dyDescent="0.2">
      <c r="C264" s="8"/>
      <c r="D264" s="8"/>
      <c r="E264" s="8"/>
      <c r="F264" s="8"/>
      <c r="G264" s="8"/>
      <c r="H264" s="8"/>
      <c r="I264" s="8"/>
      <c r="J264" s="8"/>
      <c r="K264" s="8"/>
      <c r="L264" s="8"/>
    </row>
    <row r="265" spans="3:12" x14ac:dyDescent="0.2">
      <c r="C265" s="8"/>
      <c r="D265" s="8"/>
      <c r="E265" s="8"/>
      <c r="F265" s="8"/>
      <c r="G265" s="8"/>
      <c r="H265" s="8"/>
      <c r="I265" s="8"/>
      <c r="J265" s="8"/>
      <c r="K265" s="8"/>
      <c r="L265" s="8"/>
    </row>
    <row r="266" spans="3:12" x14ac:dyDescent="0.2">
      <c r="C266" s="8"/>
      <c r="D266" s="8"/>
      <c r="E266" s="8"/>
      <c r="F266" s="8"/>
      <c r="G266" s="8"/>
      <c r="H266" s="8"/>
      <c r="I266" s="8"/>
      <c r="J266" s="8"/>
      <c r="K266" s="8"/>
      <c r="L266" s="8"/>
    </row>
    <row r="267" spans="3:12" x14ac:dyDescent="0.2">
      <c r="C267" s="8"/>
      <c r="D267" s="8"/>
      <c r="E267" s="8"/>
      <c r="F267" s="8"/>
      <c r="G267" s="8"/>
      <c r="H267" s="8"/>
      <c r="I267" s="8"/>
      <c r="J267" s="8"/>
      <c r="K267" s="8"/>
      <c r="L267" s="8"/>
    </row>
    <row r="268" spans="3:12" x14ac:dyDescent="0.2">
      <c r="C268" s="8"/>
      <c r="D268" s="8"/>
      <c r="E268" s="8"/>
      <c r="F268" s="8"/>
      <c r="G268" s="8"/>
      <c r="H268" s="8"/>
      <c r="I268" s="8"/>
      <c r="J268" s="8"/>
      <c r="K268" s="8"/>
      <c r="L268" s="8"/>
    </row>
    <row r="269" spans="3:12" x14ac:dyDescent="0.2">
      <c r="C269" s="8"/>
      <c r="D269" s="8"/>
      <c r="E269" s="8"/>
      <c r="F269" s="8"/>
      <c r="G269" s="8"/>
      <c r="H269" s="8"/>
      <c r="I269" s="8"/>
      <c r="J269" s="8"/>
      <c r="K269" s="8"/>
      <c r="L269" s="8"/>
    </row>
    <row r="270" spans="3:12" x14ac:dyDescent="0.2">
      <c r="C270" s="8"/>
      <c r="D270" s="8"/>
      <c r="E270" s="8"/>
      <c r="F270" s="8"/>
      <c r="G270" s="8"/>
      <c r="H270" s="8"/>
      <c r="I270" s="8"/>
      <c r="J270" s="8"/>
      <c r="K270" s="8"/>
      <c r="L270" s="8"/>
    </row>
    <row r="271" spans="3:12" x14ac:dyDescent="0.2">
      <c r="C271" s="8"/>
      <c r="D271" s="8"/>
      <c r="E271" s="8"/>
      <c r="F271" s="8"/>
      <c r="G271" s="8"/>
      <c r="H271" s="8"/>
      <c r="I271" s="8"/>
      <c r="J271" s="8"/>
      <c r="K271" s="8"/>
      <c r="L271" s="8"/>
    </row>
    <row r="272" spans="3:12" x14ac:dyDescent="0.2">
      <c r="C272" s="8"/>
      <c r="D272" s="8"/>
      <c r="E272" s="8"/>
      <c r="F272" s="8"/>
      <c r="G272" s="8"/>
      <c r="H272" s="8"/>
      <c r="I272" s="8"/>
      <c r="J272" s="8"/>
      <c r="K272" s="8"/>
      <c r="L272" s="8"/>
    </row>
    <row r="273" spans="3:12" x14ac:dyDescent="0.2">
      <c r="C273" s="8"/>
      <c r="D273" s="8"/>
      <c r="E273" s="8"/>
      <c r="F273" s="8"/>
      <c r="G273" s="8"/>
      <c r="H273" s="8"/>
      <c r="I273" s="8"/>
      <c r="J273" s="8"/>
      <c r="K273" s="8"/>
      <c r="L273" s="8"/>
    </row>
    <row r="274" spans="3:12" x14ac:dyDescent="0.2">
      <c r="C274" s="8"/>
      <c r="D274" s="8"/>
      <c r="E274" s="8"/>
      <c r="F274" s="8"/>
      <c r="G274" s="8"/>
      <c r="H274" s="8"/>
      <c r="I274" s="8"/>
      <c r="J274" s="8"/>
      <c r="K274" s="8"/>
      <c r="L274" s="8"/>
    </row>
    <row r="275" spans="3:12" x14ac:dyDescent="0.2">
      <c r="C275" s="8"/>
      <c r="D275" s="8"/>
      <c r="E275" s="8"/>
      <c r="F275" s="8"/>
      <c r="G275" s="8"/>
      <c r="H275" s="8"/>
      <c r="I275" s="8"/>
      <c r="J275" s="8"/>
      <c r="K275" s="8"/>
      <c r="L275" s="8"/>
    </row>
    <row r="276" spans="3:12" x14ac:dyDescent="0.2">
      <c r="C276" s="8"/>
      <c r="D276" s="8"/>
      <c r="E276" s="8"/>
      <c r="F276" s="8"/>
      <c r="G276" s="8"/>
      <c r="H276" s="8"/>
      <c r="I276" s="8"/>
      <c r="J276" s="8"/>
      <c r="K276" s="8"/>
      <c r="L276" s="8"/>
    </row>
    <row r="277" spans="3:12" x14ac:dyDescent="0.2">
      <c r="C277" s="8"/>
      <c r="D277" s="8"/>
      <c r="E277" s="8"/>
      <c r="F277" s="8"/>
      <c r="G277" s="8"/>
      <c r="H277" s="8"/>
      <c r="I277" s="8"/>
      <c r="J277" s="8"/>
      <c r="K277" s="8"/>
      <c r="L277" s="8"/>
    </row>
    <row r="278" spans="3:12" x14ac:dyDescent="0.2">
      <c r="C278" s="8"/>
      <c r="D278" s="8"/>
      <c r="E278" s="8"/>
      <c r="F278" s="8"/>
      <c r="G278" s="8"/>
      <c r="H278" s="8"/>
      <c r="I278" s="8"/>
      <c r="J278" s="8"/>
      <c r="K278" s="8"/>
      <c r="L278" s="8"/>
    </row>
    <row r="279" spans="3:12" x14ac:dyDescent="0.2">
      <c r="C279" s="8"/>
      <c r="D279" s="8"/>
      <c r="E279" s="8"/>
      <c r="F279" s="8"/>
      <c r="G279" s="8"/>
      <c r="H279" s="8"/>
      <c r="I279" s="8"/>
      <c r="J279" s="8"/>
      <c r="K279" s="8"/>
      <c r="L279" s="8"/>
    </row>
    <row r="280" spans="3:12" x14ac:dyDescent="0.2">
      <c r="C280" s="8"/>
      <c r="D280" s="8"/>
      <c r="E280" s="8"/>
      <c r="F280" s="8"/>
      <c r="G280" s="8"/>
      <c r="H280" s="8"/>
      <c r="I280" s="8"/>
      <c r="J280" s="8"/>
      <c r="K280" s="8"/>
      <c r="L280" s="8"/>
    </row>
    <row r="281" spans="3:12" x14ac:dyDescent="0.2">
      <c r="C281" s="8"/>
      <c r="D281" s="8"/>
      <c r="E281" s="8"/>
      <c r="F281" s="8"/>
      <c r="G281" s="8"/>
      <c r="H281" s="8"/>
      <c r="I281" s="8"/>
      <c r="J281" s="8"/>
      <c r="K281" s="8"/>
      <c r="L281" s="8"/>
    </row>
    <row r="282" spans="3:12" x14ac:dyDescent="0.2">
      <c r="C282" s="8"/>
      <c r="D282" s="8"/>
      <c r="E282" s="8"/>
      <c r="F282" s="8"/>
      <c r="G282" s="8"/>
      <c r="H282" s="8"/>
      <c r="I282" s="8"/>
      <c r="J282" s="8"/>
      <c r="K282" s="8"/>
      <c r="L282" s="8"/>
    </row>
    <row r="283" spans="3:12" x14ac:dyDescent="0.2">
      <c r="C283" s="8"/>
      <c r="D283" s="8"/>
      <c r="E283" s="8"/>
      <c r="F283" s="8"/>
      <c r="G283" s="8"/>
      <c r="H283" s="8"/>
      <c r="I283" s="8"/>
      <c r="J283" s="8"/>
      <c r="K283" s="8"/>
      <c r="L283" s="8"/>
    </row>
    <row r="284" spans="3:12" x14ac:dyDescent="0.2">
      <c r="C284" s="8"/>
      <c r="D284" s="8"/>
      <c r="E284" s="8"/>
      <c r="F284" s="8"/>
      <c r="G284" s="8"/>
      <c r="H284" s="8"/>
      <c r="I284" s="8"/>
      <c r="J284" s="8"/>
      <c r="K284" s="8"/>
      <c r="L284" s="8"/>
    </row>
    <row r="285" spans="3:12" x14ac:dyDescent="0.2">
      <c r="C285" s="8"/>
      <c r="D285" s="8"/>
      <c r="E285" s="8"/>
      <c r="F285" s="8"/>
      <c r="G285" s="8"/>
      <c r="H285" s="8"/>
      <c r="I285" s="8"/>
      <c r="J285" s="8"/>
      <c r="K285" s="8"/>
      <c r="L285" s="8"/>
    </row>
    <row r="286" spans="3:12" x14ac:dyDescent="0.2">
      <c r="C286" s="8"/>
      <c r="D286" s="8"/>
      <c r="E286" s="8"/>
      <c r="F286" s="8"/>
      <c r="G286" s="8"/>
      <c r="H286" s="8"/>
      <c r="I286" s="8"/>
      <c r="J286" s="8"/>
      <c r="K286" s="8"/>
      <c r="L286" s="8"/>
    </row>
    <row r="287" spans="3:12" x14ac:dyDescent="0.2">
      <c r="C287" s="8"/>
      <c r="D287" s="8"/>
      <c r="E287" s="8"/>
      <c r="F287" s="8"/>
      <c r="G287" s="8"/>
      <c r="H287" s="8"/>
      <c r="I287" s="8"/>
      <c r="J287" s="8"/>
      <c r="K287" s="8"/>
      <c r="L287" s="8"/>
    </row>
    <row r="288" spans="3:12" x14ac:dyDescent="0.2">
      <c r="C288" s="8"/>
      <c r="D288" s="8"/>
      <c r="E288" s="8"/>
      <c r="F288" s="8"/>
      <c r="G288" s="8"/>
      <c r="H288" s="8"/>
      <c r="I288" s="8"/>
      <c r="J288" s="8"/>
      <c r="K288" s="8"/>
      <c r="L288" s="8"/>
    </row>
    <row r="289" spans="3:12" x14ac:dyDescent="0.2">
      <c r="C289" s="8"/>
      <c r="D289" s="8"/>
      <c r="E289" s="8"/>
      <c r="F289" s="8"/>
      <c r="G289" s="8"/>
      <c r="H289" s="8"/>
      <c r="I289" s="8"/>
      <c r="J289" s="8"/>
      <c r="K289" s="8"/>
      <c r="L289" s="8"/>
    </row>
    <row r="290" spans="3:12" x14ac:dyDescent="0.2">
      <c r="C290" s="8"/>
      <c r="D290" s="8"/>
      <c r="E290" s="8"/>
      <c r="F290" s="8"/>
      <c r="G290" s="8"/>
      <c r="H290" s="8"/>
      <c r="I290" s="8"/>
      <c r="J290" s="8"/>
      <c r="K290" s="8"/>
      <c r="L290" s="8"/>
    </row>
    <row r="291" spans="3:12" x14ac:dyDescent="0.2">
      <c r="C291" s="8"/>
      <c r="D291" s="8"/>
      <c r="E291" s="8"/>
      <c r="F291" s="8"/>
      <c r="G291" s="8"/>
      <c r="H291" s="8"/>
      <c r="I291" s="8"/>
      <c r="J291" s="8"/>
      <c r="K291" s="8"/>
      <c r="L291" s="8"/>
    </row>
    <row r="292" spans="3:12" x14ac:dyDescent="0.2">
      <c r="C292" s="8"/>
      <c r="D292" s="8"/>
      <c r="E292" s="8"/>
      <c r="F292" s="8"/>
      <c r="G292" s="8"/>
      <c r="H292" s="8"/>
      <c r="I292" s="8"/>
      <c r="J292" s="8"/>
      <c r="K292" s="8"/>
      <c r="L292" s="8"/>
    </row>
    <row r="293" spans="3:12" x14ac:dyDescent="0.2">
      <c r="C293" s="8"/>
      <c r="D293" s="8"/>
      <c r="E293" s="8"/>
      <c r="F293" s="8"/>
      <c r="G293" s="8"/>
      <c r="H293" s="8"/>
      <c r="I293" s="8"/>
      <c r="J293" s="8"/>
      <c r="K293" s="8"/>
      <c r="L293" s="8"/>
    </row>
    <row r="294" spans="3:12" x14ac:dyDescent="0.2">
      <c r="C294" s="8"/>
      <c r="D294" s="8"/>
      <c r="E294" s="8"/>
      <c r="F294" s="8"/>
      <c r="G294" s="8"/>
      <c r="H294" s="8"/>
      <c r="I294" s="8"/>
      <c r="J294" s="8"/>
      <c r="K294" s="8"/>
      <c r="L294" s="8"/>
    </row>
    <row r="295" spans="3:12" x14ac:dyDescent="0.2">
      <c r="C295" s="8"/>
      <c r="D295" s="8"/>
      <c r="E295" s="8"/>
      <c r="F295" s="8"/>
      <c r="G295" s="8"/>
      <c r="H295" s="8"/>
      <c r="I295" s="8"/>
      <c r="J295" s="8"/>
      <c r="K295" s="8"/>
      <c r="L295" s="8"/>
    </row>
    <row r="296" spans="3:12" x14ac:dyDescent="0.2">
      <c r="C296" s="8"/>
      <c r="D296" s="8"/>
      <c r="E296" s="8"/>
      <c r="F296" s="8"/>
      <c r="G296" s="8"/>
      <c r="H296" s="8"/>
      <c r="I296" s="8"/>
      <c r="J296" s="8"/>
      <c r="K296" s="8"/>
      <c r="L296" s="8"/>
    </row>
    <row r="297" spans="3:12" x14ac:dyDescent="0.2">
      <c r="C297" s="8"/>
      <c r="D297" s="8"/>
      <c r="E297" s="8"/>
      <c r="F297" s="8"/>
      <c r="G297" s="8"/>
      <c r="H297" s="8"/>
      <c r="I297" s="8"/>
      <c r="J297" s="8"/>
      <c r="K297" s="8"/>
      <c r="L297" s="8"/>
    </row>
    <row r="298" spans="3:12" x14ac:dyDescent="0.2">
      <c r="C298" s="8"/>
      <c r="D298" s="8"/>
      <c r="E298" s="8"/>
      <c r="F298" s="8"/>
      <c r="G298" s="8"/>
      <c r="H298" s="8"/>
      <c r="I298" s="8"/>
      <c r="J298" s="8"/>
      <c r="K298" s="8"/>
      <c r="L298" s="8"/>
    </row>
    <row r="299" spans="3:12" x14ac:dyDescent="0.2">
      <c r="C299" s="8"/>
      <c r="D299" s="8"/>
      <c r="E299" s="8"/>
      <c r="F299" s="8"/>
      <c r="G299" s="8"/>
      <c r="H299" s="8"/>
      <c r="I299" s="8"/>
      <c r="J299" s="8"/>
      <c r="K299" s="8"/>
      <c r="L299" s="8"/>
    </row>
    <row r="300" spans="3:12" x14ac:dyDescent="0.2">
      <c r="C300" s="8"/>
      <c r="D300" s="8"/>
      <c r="E300" s="8"/>
      <c r="F300" s="8"/>
      <c r="G300" s="8"/>
      <c r="H300" s="8"/>
      <c r="I300" s="8"/>
      <c r="J300" s="8"/>
      <c r="K300" s="8"/>
      <c r="L300" s="8"/>
    </row>
    <row r="301" spans="3:12" x14ac:dyDescent="0.2">
      <c r="C301" s="8"/>
      <c r="D301" s="8"/>
      <c r="E301" s="8"/>
      <c r="F301" s="8"/>
      <c r="G301" s="8"/>
      <c r="H301" s="8"/>
      <c r="I301" s="8"/>
      <c r="J301" s="8"/>
      <c r="K301" s="8"/>
      <c r="L301" s="8"/>
    </row>
    <row r="302" spans="3:12" x14ac:dyDescent="0.2">
      <c r="C302" s="8"/>
      <c r="D302" s="8"/>
      <c r="E302" s="8"/>
      <c r="F302" s="8"/>
      <c r="G302" s="8"/>
      <c r="H302" s="8"/>
      <c r="I302" s="8"/>
      <c r="J302" s="8"/>
      <c r="K302" s="8"/>
      <c r="L302" s="8"/>
    </row>
    <row r="303" spans="3:12" x14ac:dyDescent="0.2">
      <c r="C303" s="8"/>
      <c r="D303" s="8"/>
      <c r="E303" s="8"/>
      <c r="F303" s="8"/>
      <c r="G303" s="8"/>
      <c r="H303" s="8"/>
      <c r="I303" s="8"/>
      <c r="J303" s="8"/>
      <c r="K303" s="8"/>
      <c r="L303" s="8"/>
    </row>
    <row r="304" spans="3:12" x14ac:dyDescent="0.2">
      <c r="C304" s="8"/>
      <c r="D304" s="8"/>
      <c r="E304" s="8"/>
      <c r="F304" s="8"/>
      <c r="G304" s="8"/>
      <c r="H304" s="8"/>
      <c r="I304" s="8"/>
      <c r="J304" s="8"/>
      <c r="K304" s="8"/>
      <c r="L304" s="8"/>
    </row>
    <row r="305" spans="3:12" x14ac:dyDescent="0.2">
      <c r="C305" s="8"/>
      <c r="D305" s="8"/>
      <c r="E305" s="8"/>
      <c r="F305" s="8"/>
      <c r="G305" s="8"/>
      <c r="H305" s="8"/>
      <c r="I305" s="8"/>
      <c r="J305" s="8"/>
      <c r="K305" s="8"/>
      <c r="L305" s="8"/>
    </row>
    <row r="306" spans="3:12" x14ac:dyDescent="0.2">
      <c r="C306" s="8"/>
      <c r="D306" s="8"/>
      <c r="E306" s="8"/>
      <c r="F306" s="8"/>
      <c r="G306" s="8"/>
      <c r="H306" s="8"/>
      <c r="I306" s="8"/>
      <c r="J306" s="8"/>
      <c r="K306" s="8"/>
      <c r="L306" s="8"/>
    </row>
    <row r="307" spans="3:12" x14ac:dyDescent="0.2">
      <c r="C307" s="8"/>
      <c r="D307" s="8"/>
      <c r="E307" s="8"/>
      <c r="F307" s="8"/>
      <c r="G307" s="8"/>
      <c r="H307" s="8"/>
      <c r="I307" s="8"/>
      <c r="J307" s="8"/>
      <c r="K307" s="8"/>
      <c r="L307" s="8"/>
    </row>
    <row r="308" spans="3:12" x14ac:dyDescent="0.2">
      <c r="C308" s="8"/>
      <c r="D308" s="8"/>
      <c r="E308" s="8"/>
      <c r="F308" s="8"/>
      <c r="G308" s="8"/>
      <c r="H308" s="8"/>
      <c r="I308" s="8"/>
      <c r="J308" s="8"/>
      <c r="K308" s="8"/>
      <c r="L308" s="8"/>
    </row>
    <row r="309" spans="3:12" x14ac:dyDescent="0.2">
      <c r="C309" s="8"/>
      <c r="D309" s="8"/>
      <c r="E309" s="8"/>
      <c r="F309" s="8"/>
      <c r="G309" s="8"/>
      <c r="H309" s="8"/>
      <c r="I309" s="8"/>
      <c r="J309" s="8"/>
      <c r="K309" s="8"/>
      <c r="L309" s="8"/>
    </row>
    <row r="310" spans="3:12" x14ac:dyDescent="0.2">
      <c r="C310" s="8"/>
      <c r="D310" s="8"/>
      <c r="E310" s="8"/>
      <c r="F310" s="8"/>
      <c r="G310" s="8"/>
      <c r="H310" s="8"/>
      <c r="I310" s="8"/>
      <c r="J310" s="8"/>
      <c r="K310" s="8"/>
      <c r="L310" s="8"/>
    </row>
    <row r="311" spans="3:12" x14ac:dyDescent="0.2">
      <c r="C311" s="8"/>
      <c r="D311" s="8"/>
      <c r="E311" s="8"/>
      <c r="F311" s="8"/>
      <c r="G311" s="8"/>
      <c r="H311" s="8"/>
      <c r="I311" s="8"/>
      <c r="J311" s="8"/>
      <c r="K311" s="8"/>
      <c r="L311" s="8"/>
    </row>
    <row r="312" spans="3:12" x14ac:dyDescent="0.2">
      <c r="C312" s="8"/>
      <c r="D312" s="8"/>
      <c r="E312" s="8"/>
      <c r="F312" s="8"/>
      <c r="G312" s="8"/>
      <c r="H312" s="8"/>
      <c r="I312" s="8"/>
      <c r="J312" s="8"/>
      <c r="K312" s="8"/>
      <c r="L312" s="8"/>
    </row>
    <row r="313" spans="3:12" x14ac:dyDescent="0.2">
      <c r="C313" s="8"/>
      <c r="D313" s="8"/>
      <c r="E313" s="8"/>
      <c r="F313" s="8"/>
      <c r="G313" s="8"/>
      <c r="H313" s="8"/>
      <c r="I313" s="8"/>
      <c r="J313" s="8"/>
      <c r="K313" s="8"/>
      <c r="L313" s="8"/>
    </row>
    <row r="314" spans="3:12" x14ac:dyDescent="0.2">
      <c r="C314" s="8"/>
      <c r="D314" s="8"/>
      <c r="E314" s="8"/>
      <c r="F314" s="8"/>
      <c r="G314" s="8"/>
      <c r="H314" s="8"/>
      <c r="I314" s="8"/>
      <c r="J314" s="8"/>
      <c r="K314" s="8"/>
      <c r="L314" s="8"/>
    </row>
    <row r="315" spans="3:12" x14ac:dyDescent="0.2">
      <c r="C315" s="8"/>
      <c r="D315" s="8"/>
      <c r="E315" s="8"/>
      <c r="F315" s="8"/>
      <c r="G315" s="8"/>
      <c r="H315" s="8"/>
      <c r="I315" s="8"/>
      <c r="J315" s="8"/>
      <c r="K315" s="8"/>
      <c r="L315" s="8"/>
    </row>
    <row r="316" spans="3:12" x14ac:dyDescent="0.2">
      <c r="C316" s="8"/>
      <c r="D316" s="8"/>
      <c r="E316" s="8"/>
      <c r="F316" s="8"/>
      <c r="G316" s="8"/>
      <c r="H316" s="8"/>
      <c r="I316" s="8"/>
      <c r="J316" s="8"/>
      <c r="K316" s="8"/>
      <c r="L316" s="8"/>
    </row>
    <row r="317" spans="3:12" x14ac:dyDescent="0.2">
      <c r="C317" s="8"/>
      <c r="D317" s="8"/>
      <c r="E317" s="8"/>
      <c r="F317" s="8"/>
      <c r="G317" s="8"/>
      <c r="H317" s="8"/>
      <c r="I317" s="8"/>
      <c r="J317" s="8"/>
      <c r="K317" s="8"/>
      <c r="L317" s="8"/>
    </row>
    <row r="318" spans="3:12" x14ac:dyDescent="0.2">
      <c r="C318" s="8"/>
      <c r="D318" s="8"/>
      <c r="E318" s="8"/>
      <c r="F318" s="8"/>
      <c r="G318" s="8"/>
      <c r="H318" s="8"/>
      <c r="I318" s="8"/>
      <c r="J318" s="8"/>
      <c r="K318" s="8"/>
      <c r="L318" s="8"/>
    </row>
    <row r="319" spans="3:12" x14ac:dyDescent="0.2">
      <c r="C319" s="8"/>
      <c r="D319" s="8"/>
      <c r="E319" s="8"/>
      <c r="F319" s="8"/>
      <c r="G319" s="8"/>
      <c r="H319" s="8"/>
      <c r="I319" s="8"/>
      <c r="J319" s="8"/>
      <c r="K319" s="8"/>
      <c r="L319" s="8"/>
    </row>
    <row r="320" spans="3:12" x14ac:dyDescent="0.2">
      <c r="C320" s="8"/>
      <c r="D320" s="8"/>
      <c r="E320" s="8"/>
      <c r="F320" s="8"/>
      <c r="G320" s="8"/>
      <c r="H320" s="8"/>
      <c r="I320" s="8"/>
      <c r="J320" s="8"/>
      <c r="K320" s="8"/>
      <c r="L320" s="8"/>
    </row>
    <row r="321" spans="3:12" x14ac:dyDescent="0.2">
      <c r="C321" s="8"/>
      <c r="D321" s="8"/>
      <c r="E321" s="8"/>
      <c r="F321" s="8"/>
      <c r="G321" s="8"/>
      <c r="H321" s="8"/>
      <c r="I321" s="8"/>
      <c r="J321" s="8"/>
      <c r="K321" s="8"/>
      <c r="L321" s="8"/>
    </row>
    <row r="322" spans="3:12" x14ac:dyDescent="0.2">
      <c r="C322" s="8"/>
      <c r="D322" s="8"/>
      <c r="E322" s="8"/>
      <c r="F322" s="8"/>
      <c r="G322" s="8"/>
      <c r="H322" s="8"/>
      <c r="I322" s="8"/>
      <c r="J322" s="8"/>
      <c r="K322" s="8"/>
      <c r="L322" s="8"/>
    </row>
    <row r="323" spans="3:12" x14ac:dyDescent="0.2">
      <c r="C323" s="8"/>
      <c r="D323" s="8"/>
      <c r="E323" s="8"/>
      <c r="F323" s="8"/>
      <c r="G323" s="8"/>
      <c r="H323" s="8"/>
      <c r="I323" s="8"/>
      <c r="J323" s="8"/>
      <c r="K323" s="8"/>
      <c r="L323" s="8"/>
    </row>
    <row r="324" spans="3:12" x14ac:dyDescent="0.2">
      <c r="C324" s="8"/>
      <c r="D324" s="8"/>
      <c r="E324" s="8"/>
      <c r="F324" s="8"/>
      <c r="G324" s="8"/>
      <c r="H324" s="8"/>
      <c r="I324" s="8"/>
      <c r="J324" s="8"/>
      <c r="K324" s="8"/>
      <c r="L324" s="8"/>
    </row>
    <row r="325" spans="3:12" x14ac:dyDescent="0.2">
      <c r="C325" s="8"/>
      <c r="D325" s="8"/>
      <c r="E325" s="8"/>
      <c r="F325" s="8"/>
      <c r="G325" s="8"/>
      <c r="H325" s="8"/>
      <c r="I325" s="8"/>
      <c r="J325" s="8"/>
      <c r="K325" s="8"/>
      <c r="L325" s="8"/>
    </row>
    <row r="326" spans="3:12" x14ac:dyDescent="0.2">
      <c r="C326" s="8"/>
      <c r="D326" s="8"/>
      <c r="E326" s="8"/>
      <c r="F326" s="8"/>
      <c r="G326" s="8"/>
      <c r="H326" s="8"/>
      <c r="I326" s="8"/>
      <c r="J326" s="8"/>
      <c r="K326" s="8"/>
      <c r="L326" s="8"/>
    </row>
    <row r="327" spans="3:12" x14ac:dyDescent="0.2">
      <c r="C327" s="8"/>
      <c r="D327" s="8"/>
      <c r="E327" s="8"/>
      <c r="F327" s="8"/>
      <c r="G327" s="8"/>
      <c r="H327" s="8"/>
      <c r="I327" s="8"/>
      <c r="J327" s="8"/>
      <c r="K327" s="8"/>
      <c r="L327" s="8"/>
    </row>
    <row r="328" spans="3:12" x14ac:dyDescent="0.2">
      <c r="C328" s="8"/>
      <c r="D328" s="8"/>
      <c r="E328" s="8"/>
      <c r="F328" s="8"/>
      <c r="G328" s="8"/>
      <c r="H328" s="8"/>
      <c r="I328" s="8"/>
      <c r="J328" s="8"/>
      <c r="K328" s="8"/>
      <c r="L328" s="8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5"/>
  <sheetViews>
    <sheetView tabSelected="1" topLeftCell="A19" workbookViewId="0">
      <selection activeCell="N21" sqref="N21"/>
    </sheetView>
  </sheetViews>
  <sheetFormatPr defaultRowHeight="12.75" x14ac:dyDescent="0.2"/>
  <cols>
    <col min="1" max="1" width="28" bestFit="1" customWidth="1"/>
    <col min="2" max="2" width="9" customWidth="1"/>
  </cols>
  <sheetData>
    <row r="2" spans="1:12" x14ac:dyDescent="0.2">
      <c r="A2" s="11" t="s">
        <v>231</v>
      </c>
      <c r="B2" s="11"/>
      <c r="C2" s="8">
        <v>2010</v>
      </c>
      <c r="D2" s="8">
        <v>2011</v>
      </c>
      <c r="E2" s="8">
        <v>2012</v>
      </c>
      <c r="F2" s="8">
        <v>2013</v>
      </c>
      <c r="G2" s="8">
        <v>2014</v>
      </c>
      <c r="H2" s="8">
        <v>2015</v>
      </c>
      <c r="I2" s="8">
        <v>2016</v>
      </c>
      <c r="J2" s="8">
        <v>2017</v>
      </c>
      <c r="K2" s="8">
        <v>2018</v>
      </c>
      <c r="L2" s="8">
        <v>2019</v>
      </c>
    </row>
    <row r="3" spans="1:12" x14ac:dyDescent="0.2">
      <c r="A3" s="11" t="s">
        <v>219</v>
      </c>
      <c r="B3" s="11"/>
      <c r="C3" s="9">
        <f>AVERAGE(Доходность!C2:C108)</f>
        <v>0.72398502868045544</v>
      </c>
      <c r="D3" s="9">
        <f>AVERAGE(Доходность!D2:D108)</f>
        <v>-0.23517732522259061</v>
      </c>
      <c r="E3" s="9">
        <f>AVERAGE(Доходность!E2:E108)</f>
        <v>-2.3051010132120506E-2</v>
      </c>
      <c r="F3" s="9">
        <f>AVERAGE(Доходность!F2:F108)</f>
        <v>-0.10986358860917168</v>
      </c>
      <c r="G3" s="9">
        <f>AVERAGE(Доходность!G2:G108)</f>
        <v>-6.3479168778802414E-2</v>
      </c>
      <c r="H3" s="9">
        <f>AVERAGE(Доходность!H2:H108)</f>
        <v>0.56899861423430131</v>
      </c>
      <c r="I3" s="9">
        <f>AVERAGE(Доходность!I2:I108)</f>
        <v>0.55379082455577833</v>
      </c>
      <c r="J3" s="9">
        <f>AVERAGE(Доходность!J2:J108)</f>
        <v>1.4855663411495157E-2</v>
      </c>
      <c r="K3" s="9">
        <f>AVERAGE(Доходность!K2:K108)</f>
        <v>-4.2360939309153522E-2</v>
      </c>
      <c r="L3" s="9">
        <f>AVERAGE(Доходность!L2:L108)</f>
        <v>0.26182160614829303</v>
      </c>
    </row>
    <row r="4" spans="1:12" x14ac:dyDescent="0.2">
      <c r="A4" s="10" t="s">
        <v>220</v>
      </c>
      <c r="B4" s="8" t="s">
        <v>222</v>
      </c>
      <c r="C4" s="7">
        <f>AVERAGEIF(Капитализация!C$222:C$328,Портфели!$B4,Доходность!C$2:C$108)</f>
        <v>1.1332470902883214</v>
      </c>
      <c r="D4" s="7">
        <f>AVERAGEIF(Капитализация!D$222:D$328,Портфели!$B4,Доходность!D$2:D$108)</f>
        <v>-0.12243373290751113</v>
      </c>
      <c r="E4" s="7">
        <f>AVERAGEIF(Капитализация!E$222:E$328,Портфели!$B4,Доходность!E$2:E$108)</f>
        <v>-9.1568999023283165E-2</v>
      </c>
      <c r="F4" s="7">
        <f>AVERAGEIF(Капитализация!F$222:F$328,Портфели!$B4,Доходность!F$2:F$108)</f>
        <v>-9.3568360947550597E-2</v>
      </c>
      <c r="G4" s="7">
        <f>AVERAGEIF(Капитализация!G$222:G$328,Портфели!$B4,Доходность!G$2:G$108)</f>
        <v>-0.10115026305367236</v>
      </c>
      <c r="H4" s="7">
        <f>AVERAGEIF(Капитализация!H$222:H$328,Портфели!$B4,Доходность!H$2:H$108)</f>
        <v>1.0713995687501505</v>
      </c>
      <c r="I4" s="7">
        <f>AVERAGEIF(Капитализация!I$222:I$328,Портфели!$B4,Доходность!I$2:I$108)</f>
        <v>0.61352825255016485</v>
      </c>
      <c r="J4" s="7">
        <f>AVERAGEIF(Капитализация!J$222:J$328,Портфели!$B4,Доходность!J$2:J$108)</f>
        <v>-1.148129331658058E-2</v>
      </c>
      <c r="K4" s="7">
        <f>AVERAGEIF(Капитализация!K$222:K$328,Портфели!$B4,Доходность!K$2:K$108)</f>
        <v>-1.8950045562031573E-2</v>
      </c>
      <c r="L4" s="7">
        <f>AVERAGEIF(Капитализация!L$222:L$328,Портфели!$B4,Доходность!L$2:L$108)</f>
        <v>0.25826237856990408</v>
      </c>
    </row>
    <row r="5" spans="1:12" x14ac:dyDescent="0.2">
      <c r="A5" s="10"/>
      <c r="B5" s="8" t="s">
        <v>223</v>
      </c>
      <c r="C5" s="7">
        <f>AVERAGEIF(Капитализация!C$222:C$328,Портфели!$B5,Доходность!C$2:C$108)</f>
        <v>0.38085466223916425</v>
      </c>
      <c r="D5" s="7">
        <f>AVERAGEIF(Капитализация!D$222:D$328,Портфели!$B5,Доходность!D$2:D$108)</f>
        <v>-0.2379446732128534</v>
      </c>
      <c r="E5" s="7">
        <f>AVERAGEIF(Капитализация!E$222:E$328,Портфели!$B5,Доходность!E$2:E$108)</f>
        <v>3.4370092565798073E-2</v>
      </c>
      <c r="F5" s="7">
        <f>AVERAGEIF(Капитализация!F$222:F$328,Портфели!$B5,Доходность!F$2:F$108)</f>
        <v>-7.0739724422225592E-2</v>
      </c>
      <c r="G5" s="7">
        <f>AVERAGEIF(Капитализация!G$222:G$328,Портфели!$B5,Доходность!G$2:G$108)</f>
        <v>-7.5496971417683134E-2</v>
      </c>
      <c r="H5" s="7">
        <f>AVERAGEIF(Капитализация!H$222:H$328,Портфели!$B5,Доходность!H$2:H$108)</f>
        <v>0.33032426764159395</v>
      </c>
      <c r="I5" s="7">
        <f>AVERAGEIF(Капитализация!I$222:I$328,Портфели!$B5,Доходность!I$2:I$108)</f>
        <v>0.48979215462745307</v>
      </c>
      <c r="J5" s="7">
        <f>AVERAGEIF(Капитализация!J$222:J$328,Портфели!$B5,Доходность!J$2:J$108)</f>
        <v>-7.289993262446981E-2</v>
      </c>
      <c r="K5" s="7">
        <f>AVERAGEIF(Капитализация!K$222:K$328,Портфели!$B5,Доходность!K$2:K$108)</f>
        <v>5.4616271058562545E-2</v>
      </c>
      <c r="L5" s="7">
        <f>AVERAGEIF(Капитализация!L$222:L$328,Портфели!$B5,Доходность!L$2:L$108)</f>
        <v>0.23664658499216079</v>
      </c>
    </row>
    <row r="6" spans="1:12" x14ac:dyDescent="0.2">
      <c r="A6" s="8" t="s">
        <v>227</v>
      </c>
      <c r="B6" s="8" t="s">
        <v>228</v>
      </c>
      <c r="C6" s="9">
        <f>C4-C5</f>
        <v>0.75239242804915718</v>
      </c>
      <c r="D6" s="9">
        <f t="shared" ref="D6:L6" si="0">D4-D5</f>
        <v>0.11551094030534227</v>
      </c>
      <c r="E6" s="9">
        <f t="shared" si="0"/>
        <v>-0.12593909158908123</v>
      </c>
      <c r="F6" s="9">
        <f t="shared" si="0"/>
        <v>-2.2828636525325005E-2</v>
      </c>
      <c r="G6" s="9">
        <f t="shared" si="0"/>
        <v>-2.5653291635989228E-2</v>
      </c>
      <c r="H6" s="9">
        <f t="shared" si="0"/>
        <v>0.74107530110855657</v>
      </c>
      <c r="I6" s="9">
        <f t="shared" si="0"/>
        <v>0.12373609792271179</v>
      </c>
      <c r="J6" s="9">
        <f t="shared" si="0"/>
        <v>6.1418639307889232E-2</v>
      </c>
      <c r="K6" s="9">
        <f t="shared" si="0"/>
        <v>-7.3566316620594124E-2</v>
      </c>
      <c r="L6" s="9">
        <f t="shared" si="0"/>
        <v>2.1615793577743292E-2</v>
      </c>
    </row>
    <row r="7" spans="1:12" x14ac:dyDescent="0.2">
      <c r="A7" s="10" t="s">
        <v>221</v>
      </c>
      <c r="B7" s="8" t="s">
        <v>223</v>
      </c>
      <c r="C7" s="7">
        <f>AVERAGEIF('Мультипликатор BM'!C$222:C$328,Портфели!$B7,Доходность!C$2:C$108)</f>
        <v>0.35748721097328029</v>
      </c>
      <c r="D7" s="7">
        <f>AVERAGEIF('Мультипликатор BM'!D$222:D$328,Портфели!$B7,Доходность!D$2:D$108)</f>
        <v>-0.24826625364303759</v>
      </c>
      <c r="E7" s="7">
        <f>AVERAGEIF('Мультипликатор BM'!E$222:E$328,Портфели!$B7,Доходность!E$2:E$108)</f>
        <v>-0.10946351496082846</v>
      </c>
      <c r="F7" s="7">
        <f>AVERAGEIF('Мультипликатор BM'!F$222:F$328,Портфели!$B7,Доходность!F$2:F$108)</f>
        <v>-0.19399448184885923</v>
      </c>
      <c r="G7" s="7">
        <f>AVERAGEIF('Мультипликатор BM'!G$222:G$328,Портфели!$B7,Доходность!G$2:G$108)</f>
        <v>-6.5694580287216156E-2</v>
      </c>
      <c r="H7" s="7">
        <f>AVERAGEIF('Мультипликатор BM'!H$222:H$328,Портфели!$B7,Доходность!H$2:H$108)</f>
        <v>0.86181920640885334</v>
      </c>
      <c r="I7" s="7">
        <f>AVERAGEIF('Мультипликатор BM'!I$222:I$328,Портфели!$B7,Доходность!I$2:I$108)</f>
        <v>1.0017643966244816</v>
      </c>
      <c r="J7" s="7">
        <f>AVERAGEIF('Мультипликатор BM'!J$222:J$328,Портфели!$B7,Доходность!J$2:J$108)</f>
        <v>6.5220184895841776E-2</v>
      </c>
      <c r="K7" s="7">
        <f>AVERAGEIF('Мультипликатор BM'!K$222:K$328,Портфели!$B7,Доходность!K$2:K$108)</f>
        <v>-0.11966661136676859</v>
      </c>
      <c r="L7" s="7">
        <f>AVERAGEIF('Мультипликатор BM'!L$222:L$328,Портфели!$B7,Доходность!L$2:L$108)</f>
        <v>0.33823944602790845</v>
      </c>
    </row>
    <row r="8" spans="1:12" x14ac:dyDescent="0.2">
      <c r="A8" s="10"/>
      <c r="B8" s="8" t="s">
        <v>222</v>
      </c>
      <c r="C8" s="7">
        <f>AVERAGEIF('Мультипликатор BM'!C$222:C$328,Портфели!$B8,Доходность!C$2:C$108)</f>
        <v>0.90259867371836866</v>
      </c>
      <c r="D8" s="7">
        <f>AVERAGEIF('Мультипликатор BM'!D$222:D$328,Портфели!$B8,Доходность!D$2:D$108)</f>
        <v>-0.36306374303672651</v>
      </c>
      <c r="E8" s="7">
        <f>AVERAGEIF('Мультипликатор BM'!E$222:E$328,Портфели!$B8,Доходность!E$2:E$108)</f>
        <v>-8.4470336127265858E-2</v>
      </c>
      <c r="F8" s="7">
        <f>AVERAGEIF('Мультипликатор BM'!F$222:F$328,Портфели!$B8,Доходность!F$2:F$108)</f>
        <v>5.8828319857446409E-2</v>
      </c>
      <c r="G8" s="7">
        <f>AVERAGEIF('Мультипликатор BM'!G$222:G$328,Портфели!$B8,Доходность!G$2:G$108)</f>
        <v>2.7356181768006711E-2</v>
      </c>
      <c r="H8" s="7">
        <f>AVERAGEIF('Мультипликатор BM'!H$222:H$328,Портфели!$B8,Доходность!H$2:H$108)</f>
        <v>0.45753892530360019</v>
      </c>
      <c r="I8" s="7">
        <f>AVERAGEIF('Мультипликатор BM'!I$222:I$328,Портфели!$B8,Доходность!I$2:I$108)</f>
        <v>0.51497556742472539</v>
      </c>
      <c r="J8" s="7">
        <f>AVERAGEIF('Мультипликатор BM'!J$222:J$328,Портфели!$B8,Доходность!J$2:J$108)</f>
        <v>-7.6800016908076751E-2</v>
      </c>
      <c r="K8" s="7">
        <f>AVERAGEIF('Мультипликатор BM'!K$222:K$328,Портфели!$B8,Доходность!K$2:K$108)</f>
        <v>-8.2948243197234234E-2</v>
      </c>
      <c r="L8" s="7">
        <f>AVERAGEIF('Мультипликатор BM'!L$222:L$328,Портфели!$B8,Доходность!L$2:L$108)</f>
        <v>0.32743645936387561</v>
      </c>
    </row>
    <row r="9" spans="1:12" x14ac:dyDescent="0.2">
      <c r="A9" s="8" t="s">
        <v>226</v>
      </c>
      <c r="B9" s="8" t="s">
        <v>228</v>
      </c>
      <c r="C9" s="9">
        <f>C7-C8</f>
        <v>-0.54511146274508837</v>
      </c>
      <c r="D9" s="9">
        <f t="shared" ref="D9:L9" si="1">D7-D8</f>
        <v>0.11479748939368892</v>
      </c>
      <c r="E9" s="9">
        <f t="shared" si="1"/>
        <v>-2.4993178833562599E-2</v>
      </c>
      <c r="F9" s="9">
        <f t="shared" si="1"/>
        <v>-0.25282280170630567</v>
      </c>
      <c r="G9" s="9">
        <f t="shared" si="1"/>
        <v>-9.3050762055222863E-2</v>
      </c>
      <c r="H9" s="9">
        <f t="shared" si="1"/>
        <v>0.40428028110525316</v>
      </c>
      <c r="I9" s="9">
        <f t="shared" si="1"/>
        <v>0.48678882919975619</v>
      </c>
      <c r="J9" s="9">
        <f t="shared" si="1"/>
        <v>0.14202020180391853</v>
      </c>
      <c r="K9" s="9">
        <f t="shared" si="1"/>
        <v>-3.671836816953436E-2</v>
      </c>
      <c r="L9" s="9">
        <f t="shared" si="1"/>
        <v>1.0802986664032843E-2</v>
      </c>
    </row>
    <row r="10" spans="1:12" x14ac:dyDescent="0.2">
      <c r="A10" s="10" t="s">
        <v>224</v>
      </c>
      <c r="B10" s="8" t="s">
        <v>223</v>
      </c>
      <c r="C10" s="7">
        <f>AVERAGEIF('Операционная рентабельность'!C$222:C$328,Портфели!$B10,Доходность!C$2:C$108)</f>
        <v>0.33318016060746414</v>
      </c>
      <c r="D10" s="7">
        <f>AVERAGEIF('Операционная рентабельность'!D$222:D$328,Портфели!$B10,Доходность!D$2:D$108)</f>
        <v>-0.19725051335039823</v>
      </c>
      <c r="E10" s="7">
        <f>AVERAGEIF('Операционная рентабельность'!E$222:E$328,Портфели!$B10,Доходность!E$2:E$108)</f>
        <v>3.5568263457099606E-3</v>
      </c>
      <c r="F10" s="7">
        <f>AVERAGEIF('Операционная рентабельность'!F$222:F$328,Портфели!$B10,Доходность!F$2:F$108)</f>
        <v>0.1250422147876627</v>
      </c>
      <c r="G10" s="7">
        <f>AVERAGEIF('Операционная рентабельность'!G$222:G$328,Портфели!$B10,Доходность!G$2:G$108)</f>
        <v>4.1971160643124124E-4</v>
      </c>
      <c r="H10" s="7">
        <f>AVERAGEIF('Операционная рентабельность'!H$222:H$328,Портфели!$B10,Доходность!H$2:H$108)</f>
        <v>0.43190374604079868</v>
      </c>
      <c r="I10" s="7">
        <f>AVERAGEIF('Операционная рентабельность'!I$222:I$328,Портфели!$B10,Доходность!I$2:I$108)</f>
        <v>0.48840117930538252</v>
      </c>
      <c r="J10" s="7">
        <f>AVERAGEIF('Операционная рентабельность'!J$222:J$328,Портфели!$B10,Доходность!J$2:J$108)</f>
        <v>-2.2268883204410894E-2</v>
      </c>
      <c r="K10" s="7">
        <f>AVERAGEIF('Операционная рентабельность'!K$222:K$328,Портфели!$B10,Доходность!K$2:K$108)</f>
        <v>-1.5153188516519155E-2</v>
      </c>
      <c r="L10" s="7">
        <f>AVERAGEIF('Операционная рентабельность'!L$222:L$328,Портфели!$B10,Доходность!L$2:L$108)</f>
        <v>0.24562666488843476</v>
      </c>
    </row>
    <row r="11" spans="1:12" x14ac:dyDescent="0.2">
      <c r="A11" s="10"/>
      <c r="B11" s="8" t="s">
        <v>222</v>
      </c>
      <c r="C11" s="7">
        <f>AVERAGEIF('Операционная рентабельность'!C$222:C$328,Портфели!$B11,Доходность!C$2:C$108)</f>
        <v>0.80515528839978923</v>
      </c>
      <c r="D11" s="7">
        <f>AVERAGEIF('Операционная рентабельность'!D$222:D$328,Портфели!$B11,Доходность!D$2:D$108)</f>
        <v>-0.34455818241263303</v>
      </c>
      <c r="E11" s="7">
        <f>AVERAGEIF('Операционная рентабельность'!E$222:E$328,Портфели!$B11,Доходность!E$2:E$108)</f>
        <v>-0.17698514097329576</v>
      </c>
      <c r="F11" s="7">
        <f>AVERAGEIF('Операционная рентабельность'!F$222:F$328,Портфели!$B11,Доходность!F$2:F$108)</f>
        <v>-0.35519825373317049</v>
      </c>
      <c r="G11" s="7">
        <f>AVERAGEIF('Операционная рентабельность'!G$222:G$328,Портфели!$B11,Доходность!G$2:G$108)</f>
        <v>-0.15195137497040581</v>
      </c>
      <c r="H11" s="7">
        <f>AVERAGEIF('Операционная рентабельность'!H$222:H$328,Портфели!$B11,Доходность!H$2:H$108)</f>
        <v>0.88537447864091146</v>
      </c>
      <c r="I11" s="7">
        <f>AVERAGEIF('Операционная рентабельность'!I$222:I$328,Портфели!$B11,Доходность!I$2:I$108)</f>
        <v>0.45023588300055328</v>
      </c>
      <c r="J11" s="7">
        <f>AVERAGEIF('Операционная рентабельность'!J$222:J$328,Портфели!$B11,Доходность!J$2:J$108)</f>
        <v>1.0911190828404065E-2</v>
      </c>
      <c r="K11" s="7">
        <f>AVERAGEIF('Операционная рентабельность'!K$222:K$328,Портфели!$B11,Доходность!K$2:K$108)</f>
        <v>-6.5186049426991285E-2</v>
      </c>
      <c r="L11" s="7">
        <f>AVERAGEIF('Операционная рентабельность'!L$222:L$328,Портфели!$B11,Доходность!L$2:L$108)</f>
        <v>0.25540498178107285</v>
      </c>
    </row>
    <row r="12" spans="1:12" x14ac:dyDescent="0.2">
      <c r="A12" s="8" t="s">
        <v>230</v>
      </c>
      <c r="B12" s="8" t="s">
        <v>228</v>
      </c>
      <c r="C12" s="9">
        <f>C10-C11</f>
        <v>-0.47197512779232509</v>
      </c>
      <c r="D12" s="9">
        <f t="shared" ref="D12:L12" si="2">D10-D11</f>
        <v>0.1473076690622348</v>
      </c>
      <c r="E12" s="9">
        <f t="shared" si="2"/>
        <v>0.18054196731900574</v>
      </c>
      <c r="F12" s="9">
        <f t="shared" si="2"/>
        <v>0.48024046852083319</v>
      </c>
      <c r="G12" s="9">
        <f t="shared" si="2"/>
        <v>0.15237108657683704</v>
      </c>
      <c r="H12" s="9">
        <f t="shared" si="2"/>
        <v>-0.45347073260011278</v>
      </c>
      <c r="I12" s="9">
        <f t="shared" si="2"/>
        <v>3.8165296304829233E-2</v>
      </c>
      <c r="J12" s="9">
        <f t="shared" si="2"/>
        <v>-3.3180074032814963E-2</v>
      </c>
      <c r="K12" s="9">
        <f t="shared" si="2"/>
        <v>5.0032860910472127E-2</v>
      </c>
      <c r="L12" s="9">
        <f t="shared" si="2"/>
        <v>-9.7783168926380837E-3</v>
      </c>
    </row>
    <row r="13" spans="1:12" x14ac:dyDescent="0.2">
      <c r="A13" s="10" t="s">
        <v>225</v>
      </c>
      <c r="B13" s="8" t="s">
        <v>222</v>
      </c>
      <c r="C13" s="7">
        <f>AVERAGEIF('Рост активов'!C$222:C$328,Портфели!$B13,Доходность!C$2:C$108)</f>
        <v>0.43107401156066705</v>
      </c>
      <c r="D13" s="7">
        <f>AVERAGEIF('Рост активов'!D$222:D$328,Портфели!$B13,Доходность!D$2:D$108)</f>
        <v>-0.42524199962920617</v>
      </c>
      <c r="E13" s="7">
        <f>AVERAGEIF('Рост активов'!E$222:E$328,Портфели!$B13,Доходность!E$2:E$108)</f>
        <v>-0.13996920809093585</v>
      </c>
      <c r="F13" s="7">
        <f>AVERAGEIF('Рост активов'!F$222:F$328,Портфели!$B13,Доходность!F$2:F$108)</f>
        <v>-0.15568826373971353</v>
      </c>
      <c r="G13" s="7">
        <f>AVERAGEIF('Рост активов'!G$222:G$328,Портфели!$B13,Доходность!G$2:G$108)</f>
        <v>-0.10114865199187509</v>
      </c>
      <c r="H13" s="7">
        <f>AVERAGEIF('Рост активов'!H$222:H$328,Портфели!$B13,Доходность!H$2:H$108)</f>
        <v>0.25356325244548727</v>
      </c>
      <c r="I13" s="7">
        <f>AVERAGEIF('Рост активов'!I$222:I$328,Портфели!$B13,Доходность!I$2:I$108)</f>
        <v>0.53628802361804206</v>
      </c>
      <c r="J13" s="7">
        <f>AVERAGEIF('Рост активов'!J$222:J$328,Портфели!$B13,Доходность!J$2:J$108)</f>
        <v>0.10255151332935601</v>
      </c>
      <c r="K13" s="7">
        <f>AVERAGEIF('Рост активов'!K$222:K$328,Портфели!$B13,Доходность!K$2:K$108)</f>
        <v>-9.0459871399487926E-2</v>
      </c>
      <c r="L13" s="7">
        <f>AVERAGEIF('Рост активов'!L$222:L$328,Портфели!$B13,Доходность!L$2:L$108)</f>
        <v>0.27472642371064909</v>
      </c>
    </row>
    <row r="14" spans="1:12" x14ac:dyDescent="0.2">
      <c r="A14" s="10"/>
      <c r="B14" s="8" t="s">
        <v>223</v>
      </c>
      <c r="C14" s="7">
        <f>AVERAGEIF('Рост активов'!C$222:C$328,Портфели!$B14,Доходность!C$2:C$108)</f>
        <v>1.1075817285269087</v>
      </c>
      <c r="D14" s="7">
        <f>AVERAGEIF('Рост активов'!D$222:D$328,Портфели!$B14,Доходность!D$2:D$108)</f>
        <v>-0.24494931813713758</v>
      </c>
      <c r="E14" s="7">
        <f>AVERAGEIF('Рост активов'!E$222:E$328,Портфели!$B14,Доходность!E$2:E$108)</f>
        <v>-3.0751475035777825E-2</v>
      </c>
      <c r="F14" s="7">
        <f>AVERAGEIF('Рост активов'!F$222:F$328,Портфели!$B14,Доходность!F$2:F$108)</f>
        <v>3.3968496585608308E-3</v>
      </c>
      <c r="G14" s="7">
        <f>AVERAGEIF('Рост активов'!G$222:G$328,Портфели!$B14,Доходность!G$2:G$108)</f>
        <v>-1.6767626333866241E-2</v>
      </c>
      <c r="H14" s="7">
        <f>AVERAGEIF('Рост активов'!H$222:H$328,Портфели!$B14,Доходность!H$2:H$108)</f>
        <v>0.62127176423449648</v>
      </c>
      <c r="I14" s="7">
        <f>AVERAGEIF('Рост активов'!I$222:I$328,Портфели!$B14,Доходность!I$2:I$108)</f>
        <v>0.47202340576996421</v>
      </c>
      <c r="J14" s="7">
        <f>AVERAGEIF('Рост активов'!J$222:J$328,Портфели!$B14,Доходность!J$2:J$108)</f>
        <v>-3.5491432342435528E-2</v>
      </c>
      <c r="K14" s="7">
        <f>AVERAGEIF('Рост активов'!K$222:K$328,Портфели!$B14,Доходность!K$2:K$108)</f>
        <v>2.3444718111236378E-2</v>
      </c>
      <c r="L14" s="7">
        <f>AVERAGEIF('Рост активов'!L$222:L$328,Портфели!$B14,Доходность!L$2:L$108)</f>
        <v>0.27358838301140814</v>
      </c>
    </row>
    <row r="15" spans="1:12" x14ac:dyDescent="0.2">
      <c r="A15" s="8" t="s">
        <v>229</v>
      </c>
      <c r="B15" s="8" t="s">
        <v>228</v>
      </c>
      <c r="C15" s="9">
        <f>C13-C14</f>
        <v>-0.67650771696624168</v>
      </c>
      <c r="D15" s="9">
        <f t="shared" ref="D15:L15" si="3">D13-D14</f>
        <v>-0.18029268149206859</v>
      </c>
      <c r="E15" s="9">
        <f t="shared" si="3"/>
        <v>-0.10921773305515803</v>
      </c>
      <c r="F15" s="9">
        <f t="shared" si="3"/>
        <v>-0.15908511339827436</v>
      </c>
      <c r="G15" s="9">
        <f t="shared" si="3"/>
        <v>-8.438102565800884E-2</v>
      </c>
      <c r="H15" s="9">
        <f t="shared" si="3"/>
        <v>-0.36770851178900921</v>
      </c>
      <c r="I15" s="9">
        <f t="shared" si="3"/>
        <v>6.4264617848077854E-2</v>
      </c>
      <c r="J15" s="9">
        <f t="shared" si="3"/>
        <v>0.13804294567179154</v>
      </c>
      <c r="K15" s="9">
        <f t="shared" si="3"/>
        <v>-0.1139045895107243</v>
      </c>
      <c r="L15" s="9">
        <f t="shared" si="3"/>
        <v>1.1380406992409497E-3</v>
      </c>
    </row>
    <row r="17" spans="1:13" x14ac:dyDescent="0.2">
      <c r="A17" s="11" t="s">
        <v>232</v>
      </c>
      <c r="B17" s="11"/>
      <c r="C17" s="8">
        <v>2010</v>
      </c>
      <c r="D17" s="8">
        <v>2011</v>
      </c>
      <c r="E17" s="8">
        <v>2012</v>
      </c>
      <c r="F17" s="8">
        <v>2013</v>
      </c>
      <c r="G17" s="8">
        <v>2014</v>
      </c>
      <c r="H17" s="8">
        <v>2015</v>
      </c>
      <c r="I17" s="8">
        <v>2016</v>
      </c>
      <c r="J17" s="8">
        <v>2017</v>
      </c>
      <c r="K17" s="8">
        <v>2018</v>
      </c>
      <c r="L17" s="8">
        <v>2019</v>
      </c>
    </row>
    <row r="18" spans="1:13" x14ac:dyDescent="0.2">
      <c r="A18" s="11" t="s">
        <v>219</v>
      </c>
      <c r="B18" s="11"/>
      <c r="C18" s="9">
        <f>SUM('Взвешенная доходность'!C2:C108)/SUM(Капитализация!C2:C108)</f>
        <v>0.21217889762267214</v>
      </c>
      <c r="D18" s="9">
        <f>SUM('Взвешенная доходность'!D2:D108)/SUM(Капитализация!D2:D108)</f>
        <v>-0.20408516771599397</v>
      </c>
      <c r="E18" s="9">
        <f>SUM('Взвешенная доходность'!E2:E108)/SUM(Капитализация!E2:E108)</f>
        <v>2.7076675479174969E-2</v>
      </c>
      <c r="F18" s="9">
        <f>SUM('Взвешенная доходность'!F2:F108)/SUM(Капитализация!F2:F108)</f>
        <v>-7.3180026022382034E-3</v>
      </c>
      <c r="G18" s="9">
        <f>SUM('Взвешенная доходность'!G2:G108)/SUM(Капитализация!G2:G108)</f>
        <v>-7.9507154058913912E-2</v>
      </c>
      <c r="H18" s="9">
        <f>SUM('Взвешенная доходность'!H2:H108)/SUM(Капитализация!H2:H108)</f>
        <v>0.27061695554733506</v>
      </c>
      <c r="I18" s="9">
        <f>SUM('Взвешенная доходность'!I2:I108)/SUM(Капитализация!I2:I108)</f>
        <v>0.33755314573244277</v>
      </c>
      <c r="J18" s="9">
        <f>SUM('Взвешенная доходность'!J2:J108)/SUM(Капитализация!J2:J108)</f>
        <v>-5.6035762317476437E-2</v>
      </c>
      <c r="K18" s="9">
        <f>SUM('Взвешенная доходность'!K2:K108)/SUM(Капитализация!K2:K108)</f>
        <v>0.15073754279620283</v>
      </c>
      <c r="L18" s="9">
        <f>SUM('Взвешенная доходность'!L2:L108)/SUM(Капитализация!L2:L108)</f>
        <v>0.25532673452895233</v>
      </c>
    </row>
    <row r="19" spans="1:13" x14ac:dyDescent="0.2">
      <c r="A19" s="10" t="s">
        <v>220</v>
      </c>
      <c r="B19" s="8" t="s">
        <v>222</v>
      </c>
      <c r="C19" s="7">
        <f>SUMIF(Капитализация!C$222:C$328,Портфели!$B19,'Взвешенная доходность'!C$2:C$108)/SUMIF(Капитализация!C$222:C$328,Портфели!$B19,Капитализация!C$2:C$108)</f>
        <v>0.54657443695988805</v>
      </c>
      <c r="D19" s="7">
        <f>SUMIF(Капитализация!D$222:D$328,Портфели!$B19,'Взвешенная доходность'!D$2:D$108)/SUMIF(Капитализация!D$222:D$328,Портфели!$B19,Капитализация!D$2:D$108)</f>
        <v>-0.44506646069628647</v>
      </c>
      <c r="E19" s="7">
        <f>SUMIF(Капитализация!E$222:E$328,Портфели!$B19,'Взвешенная доходность'!E$2:E$108)/SUMIF(Капитализация!E$222:E$328,Портфели!$B19,Капитализация!E$2:E$108)</f>
        <v>-0.21517285818172266</v>
      </c>
      <c r="F19" s="7">
        <f>SUMIF(Капитализация!F$222:F$328,Портфели!$B19,'Взвешенная доходность'!F$2:F$108)/SUMIF(Капитализация!F$222:F$328,Портфели!$B19,Капитализация!F$2:F$108)</f>
        <v>-5.9650383844909262E-2</v>
      </c>
      <c r="G19" s="7">
        <f>SUMIF(Капитализация!G$222:G$328,Портфели!$B19,'Взвешенная доходность'!G$2:G$108)/SUMIF(Капитализация!G$222:G$328,Портфели!$B19,Капитализация!G$2:G$108)</f>
        <v>-0.13817093257231322</v>
      </c>
      <c r="H19" s="7">
        <f>SUMIF(Капитализация!H$222:H$328,Портфели!$B19,'Взвешенная доходность'!H$2:H$108)/SUMIF(Капитализация!H$222:H$328,Портфели!$B19,Капитализация!H$2:H$108)</f>
        <v>0.63500799118124374</v>
      </c>
      <c r="I19" s="7">
        <f>SUMIF(Капитализация!I$222:I$328,Портфели!$B19,'Взвешенная доходность'!I$2:I$108)/SUMIF(Капитализация!I$222:I$328,Портфели!$B19,Капитализация!I$2:I$108)</f>
        <v>0.73162443526825904</v>
      </c>
      <c r="J19" s="7">
        <f>SUMIF(Капитализация!J$222:J$328,Портфели!$B19,'Взвешенная доходность'!J$2:J$108)/SUMIF(Капитализация!J$222:J$328,Портфели!$B19,Капитализация!J$2:J$108)</f>
        <v>3.278013219214454E-2</v>
      </c>
      <c r="K19" s="7">
        <f>SUMIF(Капитализация!K$222:K$328,Портфели!$B19,'Взвешенная доходность'!K$2:K$108)/SUMIF(Капитализация!K$222:K$328,Портфели!$B19,Капитализация!K$2:K$108)</f>
        <v>-5.6864651546545054E-2</v>
      </c>
      <c r="L19" s="7">
        <f>SUMIF(Капитализация!L$222:L$328,Портфели!$B19,'Взвешенная доходность'!L$2:L$108)/SUMIF(Капитализация!L$222:L$328,Портфели!$B19,Капитализация!L$2:L$108)</f>
        <v>0.16472327918152885</v>
      </c>
    </row>
    <row r="20" spans="1:13" x14ac:dyDescent="0.2">
      <c r="A20" s="10"/>
      <c r="B20" s="8" t="s">
        <v>223</v>
      </c>
      <c r="C20" s="7">
        <f>SUMIF(Капитализация!C$222:C$328,Портфели!$B20,'Взвешенная доходность'!C$2:C$108)/SUMIF(Капитализация!C$222:C$328,Портфели!$B20,Капитализация!C$2:C$108)</f>
        <v>0.19823384929918814</v>
      </c>
      <c r="D20" s="7">
        <f>SUMIF(Капитализация!D$222:D$328,Портфели!$B20,'Взвешенная доходность'!D$2:D$108)/SUMIF(Капитализация!D$222:D$328,Портфели!$B20,Капитализация!D$2:D$108)</f>
        <v>-0.18650900249247465</v>
      </c>
      <c r="E20" s="7">
        <f>SUMIF(Капитализация!E$222:E$328,Портфели!$B20,'Взвешенная доходность'!E$2:E$108)/SUMIF(Капитализация!E$222:E$328,Портфели!$B20,Капитализация!E$2:E$108)</f>
        <v>3.1072509645645393E-2</v>
      </c>
      <c r="F20" s="7">
        <f>SUMIF(Капитализация!F$222:F$328,Портфели!$B20,'Взвешенная доходность'!F$2:F$108)/SUMIF(Капитализация!F$222:F$328,Портфели!$B20,Капитализация!F$2:F$108)</f>
        <v>1.8932908333232538E-5</v>
      </c>
      <c r="G20" s="7">
        <f>SUMIF(Капитализация!G$222:G$328,Портфели!$B20,'Взвешенная доходность'!G$2:G$108)/SUMIF(Капитализация!G$222:G$328,Портфели!$B20,Капитализация!G$2:G$108)</f>
        <v>-7.9668988237832347E-2</v>
      </c>
      <c r="H20" s="7">
        <f>SUMIF(Капитализация!H$222:H$328,Портфели!$B20,'Взвешенная доходность'!H$2:H$108)/SUMIF(Капитализация!H$222:H$328,Портфели!$B20,Капитализация!H$2:H$108)</f>
        <v>0.26555674468932927</v>
      </c>
      <c r="I20" s="7">
        <f>SUMIF(Капитализация!I$222:I$328,Портфели!$B20,'Взвешенная доходность'!I$2:I$108)/SUMIF(Капитализация!I$222:I$328,Портфели!$B20,Капитализация!I$2:I$108)</f>
        <v>0.32646014898783637</v>
      </c>
      <c r="J20" s="7">
        <f>SUMIF(Капитализация!J$222:J$328,Портфели!$B20,'Взвешенная доходность'!J$2:J$108)/SUMIF(Капитализация!J$222:J$328,Портфели!$B20,Капитализация!J$2:J$108)</f>
        <v>-6.049622450860187E-2</v>
      </c>
      <c r="K20" s="7">
        <f>SUMIF(Капитализация!K$222:K$328,Портфели!$B20,'Взвешенная доходность'!K$2:K$108)/SUMIF(Капитализация!K$222:K$328,Портфели!$B20,Капитализация!K$2:K$108)</f>
        <v>0.16508083649197031</v>
      </c>
      <c r="L20" s="7">
        <f>SUMIF(Капитализация!L$222:L$328,Портфели!$B20,'Взвешенная доходность'!L$2:L$108)/SUMIF(Капитализация!L$222:L$328,Портфели!$B20,Капитализация!L$2:L$108)</f>
        <v>0.25593337381896342</v>
      </c>
    </row>
    <row r="21" spans="1:13" x14ac:dyDescent="0.2">
      <c r="A21" s="8" t="s">
        <v>227</v>
      </c>
      <c r="B21" s="8" t="s">
        <v>228</v>
      </c>
      <c r="C21" s="9">
        <f>C19-C20</f>
        <v>0.34834058766069992</v>
      </c>
      <c r="D21" s="9">
        <f t="shared" ref="D21" si="4">D19-D20</f>
        <v>-0.25855745820381182</v>
      </c>
      <c r="E21" s="9">
        <f t="shared" ref="E21" si="5">E19-E20</f>
        <v>-0.24624536782736806</v>
      </c>
      <c r="F21" s="9">
        <f t="shared" ref="F21" si="6">F19-F20</f>
        <v>-5.9669316753242496E-2</v>
      </c>
      <c r="G21" s="9">
        <f t="shared" ref="G21" si="7">G19-G20</f>
        <v>-5.8501944334480874E-2</v>
      </c>
      <c r="H21" s="9">
        <f t="shared" ref="H21" si="8">H19-H20</f>
        <v>0.36945124649191446</v>
      </c>
      <c r="I21" s="9">
        <f t="shared" ref="I21" si="9">I19-I20</f>
        <v>0.40516428628042267</v>
      </c>
      <c r="J21" s="9">
        <f t="shared" ref="J21" si="10">J19-J20</f>
        <v>9.327635670074641E-2</v>
      </c>
      <c r="K21" s="9">
        <f t="shared" ref="K21" si="11">K19-K20</f>
        <v>-0.22194548803851535</v>
      </c>
      <c r="L21" s="9">
        <f t="shared" ref="L21" si="12">L19-L20</f>
        <v>-9.1210094637434569E-2</v>
      </c>
    </row>
    <row r="22" spans="1:13" x14ac:dyDescent="0.2">
      <c r="A22" s="10" t="s">
        <v>221</v>
      </c>
      <c r="B22" s="8" t="s">
        <v>223</v>
      </c>
      <c r="C22" s="7">
        <f>SUMIF('Мультипликатор BM'!C$222:C$328,Портфели!$B22,'Взвешенная доходность'!C$2:C$108)/SUMIF('Мультипликатор BM'!C$222:C$328,Портфели!$B22,Капитализация!C$2:C$108)</f>
        <v>0.13370460287890198</v>
      </c>
      <c r="D22" s="7">
        <f>SUMIF('Мультипликатор BM'!D$222:D$328,Портфели!$B22,'Взвешенная доходность'!D$2:D$108)/SUMIF('Мультипликатор BM'!D$222:D$328,Портфели!$B22,Капитализация!D$2:D$108)</f>
        <v>-0.12490504664004022</v>
      </c>
      <c r="E22" s="7">
        <f>SUMIF('Мультипликатор BM'!E$222:E$328,Портфели!$B22,'Взвешенная доходность'!E$2:E$108)/SUMIF('Мультипликатор BM'!E$222:E$328,Портфели!$B22,Капитализация!E$2:E$108)</f>
        <v>-0.13701110849402032</v>
      </c>
      <c r="F22" s="7">
        <f>SUMIF('Мультипликатор BM'!F$222:F$328,Портфели!$B22,'Взвешенная доходность'!F$2:F$108)/SUMIF('Мультипликатор BM'!F$222:F$328,Портфели!$B22,Капитализация!F$2:F$108)</f>
        <v>-5.1657971287023485E-2</v>
      </c>
      <c r="G22" s="7">
        <f>SUMIF('Мультипликатор BM'!G$222:G$328,Портфели!$B22,'Взвешенная доходность'!G$2:G$108)/SUMIF('Мультипликатор BM'!G$222:G$328,Портфели!$B22,Капитализация!G$2:G$108)</f>
        <v>-2.5856896997664875E-2</v>
      </c>
      <c r="H22" s="7">
        <f>SUMIF('Мультипликатор BM'!H$222:H$328,Портфели!$B22,'Взвешенная доходность'!H$2:H$108)/SUMIF('Мультипликатор BM'!H$222:H$328,Портфели!$B22,Капитализация!H$2:H$108)</f>
        <v>0.1579015230113861</v>
      </c>
      <c r="I22" s="7">
        <f>SUMIF('Мультипликатор BM'!I$222:I$328,Портфели!$B22,'Взвешенная доходность'!I$2:I$108)/SUMIF('Мультипликатор BM'!I$222:I$328,Портфели!$B22,Капитализация!I$2:I$108)</f>
        <v>0.23375082262401548</v>
      </c>
      <c r="J22" s="7">
        <f>SUMIF('Мультипликатор BM'!J$222:J$328,Портфели!$B22,'Взвешенная доходность'!J$2:J$108)/SUMIF('Мультипликатор BM'!J$222:J$328,Портфели!$B22,Капитализация!J$2:J$108)</f>
        <v>-0.13225225722411757</v>
      </c>
      <c r="K22" s="7">
        <f>SUMIF('Мультипликатор BM'!K$222:K$328,Портфели!$B22,'Взвешенная доходность'!K$2:K$108)/SUMIF('Мультипликатор BM'!K$222:K$328,Портфели!$B22,Капитализация!K$2:K$108)</f>
        <v>6.6768996093117244E-3</v>
      </c>
      <c r="L22" s="7">
        <f>SUMIF('Мультипликатор BM'!L$222:L$328,Портфели!$B22,'Взвешенная доходность'!L$2:L$108)/SUMIF('Мультипликатор BM'!L$222:L$328,Портфели!$B22,Капитализация!L$2:L$108)</f>
        <v>0.54429575069431713</v>
      </c>
    </row>
    <row r="23" spans="1:13" x14ac:dyDescent="0.2">
      <c r="A23" s="10"/>
      <c r="B23" s="8" t="s">
        <v>222</v>
      </c>
      <c r="C23" s="7">
        <f>SUMIF('Мультипликатор BM'!C$222:C$328,Портфели!$B23,'Взвешенная доходность'!C$2:C$108)/SUMIF('Мультипликатор BM'!C$222:C$328,Портфели!$B23,Капитализация!C$2:C$108)</f>
        <v>0.40413193389212826</v>
      </c>
      <c r="D23" s="7">
        <f>SUMIF('Мультипликатор BM'!D$222:D$328,Портфели!$B23,'Взвешенная доходность'!D$2:D$108)/SUMIF('Мультипликатор BM'!D$222:D$328,Портфели!$B23,Капитализация!D$2:D$108)</f>
        <v>-0.25468884391358498</v>
      </c>
      <c r="E23" s="7">
        <f>SUMIF('Мультипликатор BM'!E$222:E$328,Портфели!$B23,'Взвешенная доходность'!E$2:E$108)/SUMIF('Мультипликатор BM'!E$222:E$328,Портфели!$B23,Капитализация!E$2:E$108)</f>
        <v>3.4535947185369231E-2</v>
      </c>
      <c r="F23" s="7">
        <f>SUMIF('Мультипликатор BM'!F$222:F$328,Портфели!$B23,'Взвешенная доходность'!F$2:F$108)/SUMIF('Мультипликатор BM'!F$222:F$328,Портфели!$B23,Капитализация!F$2:F$108)</f>
        <v>7.2178378520400557E-2</v>
      </c>
      <c r="G23" s="7">
        <f>SUMIF('Мультипликатор BM'!G$222:G$328,Портфели!$B23,'Взвешенная доходность'!G$2:G$108)/SUMIF('Мультипликатор BM'!G$222:G$328,Портфели!$B23,Капитализация!G$2:G$108)</f>
        <v>-0.11916520274166441</v>
      </c>
      <c r="H23" s="7">
        <f>SUMIF('Мультипликатор BM'!H$222:H$328,Портфели!$B23,'Взвешенная доходность'!H$2:H$108)/SUMIF('Мультипликатор BM'!H$222:H$328,Портфели!$B23,Капитализация!H$2:H$108)</f>
        <v>0.29935239818473336</v>
      </c>
      <c r="I23" s="7">
        <f>SUMIF('Мультипликатор BM'!I$222:I$328,Портфели!$B23,'Взвешенная доходность'!I$2:I$108)/SUMIF('Мультипликатор BM'!I$222:I$328,Портфели!$B23,Капитализация!I$2:I$108)</f>
        <v>0.26269376221136154</v>
      </c>
      <c r="J23" s="7">
        <f>SUMIF('Мультипликатор BM'!J$222:J$328,Портфели!$B23,'Взвешенная доходность'!J$2:J$108)/SUMIF('Мультипликатор BM'!J$222:J$328,Портфели!$B23,Капитализация!J$2:J$108)</f>
        <v>-9.0946834591188783E-2</v>
      </c>
      <c r="K23" s="7">
        <f>SUMIF('Мультипликатор BM'!K$222:K$328,Портфели!$B23,'Взвешенная доходность'!K$2:K$108)/SUMIF('Мультипликатор BM'!K$222:K$328,Портфели!$B23,Капитализация!K$2:K$108)</f>
        <v>8.3655014015481935E-2</v>
      </c>
      <c r="L23" s="7">
        <f>SUMIF('Мультипликатор BM'!L$222:L$328,Портфели!$B23,'Взвешенная доходность'!L$2:L$108)/SUMIF('Мультипликатор BM'!L$222:L$328,Портфели!$B23,Капитализация!L$2:L$108)</f>
        <v>0.22686573237306004</v>
      </c>
    </row>
    <row r="24" spans="1:13" x14ac:dyDescent="0.2">
      <c r="A24" s="8" t="s">
        <v>226</v>
      </c>
      <c r="B24" s="8" t="s">
        <v>228</v>
      </c>
      <c r="C24" s="9">
        <f>C22-C23</f>
        <v>-0.27042733101322625</v>
      </c>
      <c r="D24" s="9">
        <f t="shared" ref="D24" si="13">D22-D23</f>
        <v>0.12978379727354478</v>
      </c>
      <c r="E24" s="9">
        <f t="shared" ref="E24" si="14">E22-E23</f>
        <v>-0.17154705567938955</v>
      </c>
      <c r="F24" s="9">
        <f t="shared" ref="F24" si="15">F22-F23</f>
        <v>-0.12383634980742404</v>
      </c>
      <c r="G24" s="9">
        <f t="shared" ref="G24" si="16">G22-G23</f>
        <v>9.3308305743999537E-2</v>
      </c>
      <c r="H24" s="9">
        <f t="shared" ref="H24" si="17">H22-H23</f>
        <v>-0.14145087517334726</v>
      </c>
      <c r="I24" s="9">
        <f t="shared" ref="I24" si="18">I22-I23</f>
        <v>-2.8942939587346062E-2</v>
      </c>
      <c r="J24" s="9">
        <f t="shared" ref="J24" si="19">J22-J23</f>
        <v>-4.1305422632928787E-2</v>
      </c>
      <c r="K24" s="9">
        <f t="shared" ref="K24" si="20">K22-K23</f>
        <v>-7.6978114406170209E-2</v>
      </c>
      <c r="L24" s="9">
        <f t="shared" ref="L24" si="21">L22-L23</f>
        <v>0.31743001832125706</v>
      </c>
    </row>
    <row r="25" spans="1:13" x14ac:dyDescent="0.2">
      <c r="A25" s="10" t="s">
        <v>224</v>
      </c>
      <c r="B25" s="8" t="s">
        <v>223</v>
      </c>
      <c r="C25" s="7">
        <f>SUMIF('Операционная рентабельность'!C$222:C$328,Портфели!$B25,'Взвешенная доходность'!C$2:C$108)/SUMIF('Операционная рентабельность'!C$222:C$328,Портфели!$B25,Капитализация!C$2:C$108)</f>
        <v>0.18254660792121216</v>
      </c>
      <c r="D25" s="7">
        <f>SUMIF('Операционная рентабельность'!D$222:D$328,Портфели!$B25,'Взвешенная доходность'!D$2:D$108)/SUMIF('Операционная рентабельность'!D$222:D$328,Портфели!$B25,Капитализация!D$2:D$108)</f>
        <v>-0.18071180577449836</v>
      </c>
      <c r="E25" s="7">
        <f>SUMIF('Операционная рентабельность'!E$222:E$328,Портфели!$B25,'Взвешенная доходность'!E$2:E$108)/SUMIF('Операционная рентабельность'!E$222:E$328,Портфели!$B25,Капитализация!E$2:E$108)</f>
        <v>-2.4579047684363146E-2</v>
      </c>
      <c r="F25" s="7">
        <f>SUMIF('Операционная рентабельность'!F$222:F$328,Портфели!$B25,'Взвешенная доходность'!F$2:F$108)/SUMIF('Операционная рентабельность'!F$222:F$328,Портфели!$B25,Капитализация!F$2:F$108)</f>
        <v>-3.6840449515287118E-3</v>
      </c>
      <c r="G25" s="7">
        <f>SUMIF('Операционная рентабельность'!G$222:G$328,Портфели!$B25,'Взвешенная доходность'!G$2:G$108)/SUMIF('Операционная рентабельность'!G$222:G$328,Портфели!$B25,Капитализация!G$2:G$108)</f>
        <v>-8.6814374647028222E-2</v>
      </c>
      <c r="H25" s="7">
        <f>SUMIF('Операционная рентабельность'!H$222:H$328,Портфели!$B25,'Взвешенная доходность'!H$2:H$108)/SUMIF('Операционная рентабельность'!H$222:H$328,Портфели!$B25,Капитализация!H$2:H$108)</f>
        <v>0.2994141451960412</v>
      </c>
      <c r="I25" s="7">
        <f>SUMIF('Операционная рентабельность'!I$222:I$328,Портфели!$B25,'Взвешенная доходность'!I$2:I$108)/SUMIF('Операционная рентабельность'!I$222:I$328,Портфели!$B25,Капитализация!I$2:I$108)</f>
        <v>0.28094061404302162</v>
      </c>
      <c r="J25" s="7">
        <f>SUMIF('Операционная рентабельность'!J$222:J$328,Портфели!$B25,'Взвешенная доходность'!J$2:J$108)/SUMIF('Операционная рентабельность'!J$222:J$328,Портфели!$B25,Капитализация!J$2:J$108)</f>
        <v>3.7957513498932588E-2</v>
      </c>
      <c r="K25" s="7">
        <f>SUMIF('Операционная рентабельность'!K$222:K$328,Портфели!$B25,'Взвешенная доходность'!K$2:K$108)/SUMIF('Операционная рентабельность'!K$222:K$328,Портфели!$B25,Капитализация!K$2:K$108)</f>
        <v>7.6538068585028221E-2</v>
      </c>
      <c r="L25" s="7">
        <f>SUMIF('Операционная рентабельность'!L$222:L$328,Портфели!$B25,'Взвешенная доходность'!L$2:L$108)/SUMIF('Операционная рентабельность'!L$222:L$328,Портфели!$B25,Капитализация!L$2:L$108)</f>
        <v>0.30830693210569227</v>
      </c>
    </row>
    <row r="26" spans="1:13" x14ac:dyDescent="0.2">
      <c r="A26" s="10"/>
      <c r="B26" s="8" t="s">
        <v>222</v>
      </c>
      <c r="C26" s="7">
        <f>SUMIF('Операционная рентабельность'!C$222:C$328,Портфели!$B26,'Взвешенная доходность'!C$2:C$108)/SUMIF('Операционная рентабельность'!C$222:C$328,Портфели!$B26,Капитализация!C$2:C$108)</f>
        <v>0.16916233101460851</v>
      </c>
      <c r="D26" s="7">
        <f>SUMIF('Операционная рентабельность'!D$222:D$328,Портфели!$B26,'Взвешенная доходность'!D$2:D$108)/SUMIF('Операционная рентабельность'!D$222:D$328,Портфели!$B26,Капитализация!D$2:D$108)</f>
        <v>-0.38687758669593542</v>
      </c>
      <c r="E26" s="7">
        <f>SUMIF('Операционная рентабельность'!E$222:E$328,Портфели!$B26,'Взвешенная доходность'!E$2:E$108)/SUMIF('Операционная рентабельность'!E$222:E$328,Портфели!$B26,Капитализация!E$2:E$108)</f>
        <v>5.3954290723512315E-2</v>
      </c>
      <c r="F26" s="7">
        <f>SUMIF('Операционная рентабельность'!F$222:F$328,Портфели!$B26,'Взвешенная доходность'!F$2:F$108)/SUMIF('Операционная рентабельность'!F$222:F$328,Портфели!$B26,Капитализация!F$2:F$108)</f>
        <v>-0.42756457103277479</v>
      </c>
      <c r="G26" s="7">
        <f>SUMIF('Операционная рентабельность'!G$222:G$328,Портфели!$B26,'Взвешенная доходность'!G$2:G$108)/SUMIF('Операционная рентабельность'!G$222:G$328,Портфели!$B26,Капитализация!G$2:G$108)</f>
        <v>-0.26274807812935147</v>
      </c>
      <c r="H26" s="7">
        <f>SUMIF('Операционная рентабельность'!H$222:H$328,Портфели!$B26,'Взвешенная доходность'!H$2:H$108)/SUMIF('Операционная рентабельность'!H$222:H$328,Портфели!$B26,Капитализация!H$2:H$108)</f>
        <v>0.22650209761058843</v>
      </c>
      <c r="I26" s="7">
        <f>SUMIF('Операционная рентабельность'!I$222:I$328,Портфели!$B26,'Взвешенная доходность'!I$2:I$108)/SUMIF('Операционная рентабельность'!I$222:I$328,Портфели!$B26,Капитализация!I$2:I$108)</f>
        <v>0.97590894970220221</v>
      </c>
      <c r="J26" s="7">
        <f>SUMIF('Операционная рентабельность'!J$222:J$328,Портфели!$B26,'Взвешенная доходность'!J$2:J$108)/SUMIF('Операционная рентабельность'!J$222:J$328,Портфели!$B26,Капитализация!J$2:J$108)</f>
        <v>5.9841083699827061E-2</v>
      </c>
      <c r="K26" s="7">
        <f>SUMIF('Операционная рентабельность'!K$222:K$328,Портфели!$B26,'Взвешенная доходность'!K$2:K$108)/SUMIF('Операционная рентабельность'!K$222:K$328,Портфели!$B26,Капитализация!K$2:K$108)</f>
        <v>-4.5248608144546808E-2</v>
      </c>
      <c r="L26" s="7">
        <f>SUMIF('Операционная рентабельность'!L$222:L$328,Портфели!$B26,'Взвешенная доходность'!L$2:L$108)/SUMIF('Операционная рентабельность'!L$222:L$328,Портфели!$B26,Капитализация!L$2:L$108)</f>
        <v>8.6316988728722038E-2</v>
      </c>
    </row>
    <row r="27" spans="1:13" x14ac:dyDescent="0.2">
      <c r="A27" s="8" t="s">
        <v>230</v>
      </c>
      <c r="B27" s="8" t="s">
        <v>228</v>
      </c>
      <c r="C27" s="9">
        <f>C25-C26</f>
        <v>1.3384276906603654E-2</v>
      </c>
      <c r="D27" s="9">
        <f t="shared" ref="D27" si="22">D25-D26</f>
        <v>0.20616578092143706</v>
      </c>
      <c r="E27" s="9">
        <f t="shared" ref="E27" si="23">E25-E26</f>
        <v>-7.8533338407875464E-2</v>
      </c>
      <c r="F27" s="9">
        <f t="shared" ref="F27" si="24">F25-F26</f>
        <v>0.4238805260812461</v>
      </c>
      <c r="G27" s="9">
        <f t="shared" ref="G27" si="25">G25-G26</f>
        <v>0.17593370348232323</v>
      </c>
      <c r="H27" s="9">
        <f t="shared" ref="H27" si="26">H25-H26</f>
        <v>7.2912047585452777E-2</v>
      </c>
      <c r="I27" s="9">
        <f t="shared" ref="I27" si="27">I25-I26</f>
        <v>-0.69496833565918059</v>
      </c>
      <c r="J27" s="9">
        <f t="shared" ref="J27" si="28">J25-J26</f>
        <v>-2.1883570200894473E-2</v>
      </c>
      <c r="K27" s="9">
        <f t="shared" ref="K27" si="29">K25-K26</f>
        <v>0.12178667672957502</v>
      </c>
      <c r="L27" s="9">
        <f t="shared" ref="L27" si="30">L25-L26</f>
        <v>0.22198994337697023</v>
      </c>
    </row>
    <row r="28" spans="1:13" x14ac:dyDescent="0.2">
      <c r="A28" s="10" t="s">
        <v>225</v>
      </c>
      <c r="B28" s="8" t="s">
        <v>222</v>
      </c>
      <c r="C28" s="7">
        <f>SUMIF('Рост активов'!C$222:C$328,Портфели!$B25,'Взвешенная доходность'!C$2:C$108)/SUMIF('Рост активов'!C$222:C$328,Портфели!$B25,Капитализация!C$2:C$108)</f>
        <v>0.1119605038378748</v>
      </c>
      <c r="D28" s="7">
        <f>SUMIF('Рост активов'!D$222:D$328,Портфели!$B25,'Взвешенная доходность'!D$2:D$108)/SUMIF('Рост активов'!D$222:D$328,Портфели!$B25,Капитализация!D$2:D$108)</f>
        <v>-0.23388367283619596</v>
      </c>
      <c r="E28" s="7">
        <f>SUMIF('Рост активов'!E$222:E$328,Портфели!$B25,'Взвешенная доходность'!E$2:E$108)/SUMIF('Рост активов'!E$222:E$328,Портфели!$B25,Капитализация!E$2:E$108)</f>
        <v>3.2660730545370879E-2</v>
      </c>
      <c r="F28" s="7">
        <f>SUMIF('Рост активов'!F$222:F$328,Портфели!$B25,'Взвешенная доходность'!F$2:F$108)/SUMIF('Рост активов'!F$222:F$328,Портфели!$B25,Капитализация!F$2:F$108)</f>
        <v>5.8527651173373642E-2</v>
      </c>
      <c r="G28" s="7">
        <f>SUMIF('Рост активов'!G$222:G$328,Портфели!$B25,'Взвешенная доходность'!G$2:G$108)/SUMIF('Рост активов'!G$222:G$328,Портфели!$B25,Капитализация!G$2:G$108)</f>
        <v>-0.1162479564258722</v>
      </c>
      <c r="H28" s="7">
        <f>SUMIF('Рост активов'!H$222:H$328,Портфели!$B25,'Взвешенная доходность'!H$2:H$108)/SUMIF('Рост активов'!H$222:H$328,Портфели!$B25,Капитализация!H$2:H$108)</f>
        <v>0.32221327162304592</v>
      </c>
      <c r="I28" s="7">
        <f>SUMIF('Рост активов'!I$222:I$328,Портфели!$B25,'Взвешенная доходность'!I$2:I$108)/SUMIF('Рост активов'!I$222:I$328,Портфели!$B25,Капитализация!I$2:I$108)</f>
        <v>0.24073045017917472</v>
      </c>
      <c r="J28" s="7">
        <f>SUMIF('Рост активов'!J$222:J$328,Портфели!$B25,'Взвешенная доходность'!J$2:J$108)/SUMIF('Рост активов'!J$222:J$328,Портфели!$B25,Капитализация!J$2:J$108)</f>
        <v>-0.19722443036726117</v>
      </c>
      <c r="K28" s="7">
        <f>SUMIF('Рост активов'!K$222:K$328,Портфели!$B25,'Взвешенная доходность'!K$2:K$108)/SUMIF('Рост активов'!K$222:K$328,Портфели!$B25,Капитализация!K$2:K$108)</f>
        <v>0.30872743557438193</v>
      </c>
      <c r="L28" s="7">
        <f>SUMIF('Рост активов'!L$222:L$328,Портфели!$B25,'Взвешенная доходность'!L$2:L$108)/SUMIF('Рост активов'!L$222:L$328,Портфели!$B25,Капитализация!L$2:L$108)</f>
        <v>0.37309311150816882</v>
      </c>
    </row>
    <row r="29" spans="1:13" x14ac:dyDescent="0.2">
      <c r="A29" s="10"/>
      <c r="B29" s="8" t="s">
        <v>223</v>
      </c>
      <c r="C29" s="7">
        <f>SUMIF('Рост активов'!C$222:C$328,Портфели!$B26,'Взвешенная доходность'!C$2:C$108)/SUMIF('Рост активов'!C$222:C$328,Портфели!$B26,Капитализация!C$2:C$108)</f>
        <v>0.50412286816070129</v>
      </c>
      <c r="D29" s="7">
        <f>SUMIF('Рост активов'!D$222:D$328,Портфели!$B26,'Взвешенная доходность'!D$2:D$108)/SUMIF('Рост активов'!D$222:D$328,Портфели!$B26,Капитализация!D$2:D$108)</f>
        <v>-0.35496701408197928</v>
      </c>
      <c r="E29" s="7">
        <f>SUMIF('Рост активов'!E$222:E$328,Портфели!$B26,'Взвешенная доходность'!E$2:E$108)/SUMIF('Рост активов'!E$222:E$328,Портфели!$B26,Капитализация!E$2:E$108)</f>
        <v>2.5483606188945841E-2</v>
      </c>
      <c r="F29" s="7">
        <f>SUMIF('Рост активов'!F$222:F$328,Портфели!$B26,'Взвешенная доходность'!F$2:F$108)/SUMIF('Рост активов'!F$222:F$328,Портфели!$B26,Капитализация!F$2:F$108)</f>
        <v>-4.1838650603036684E-4</v>
      </c>
      <c r="G29" s="7">
        <f>SUMIF('Рост активов'!G$222:G$328,Портфели!$B26,'Взвешенная доходность'!G$2:G$108)/SUMIF('Рост активов'!G$222:G$328,Портфели!$B26,Капитализация!G$2:G$108)</f>
        <v>9.9536484553469043E-2</v>
      </c>
      <c r="H29" s="7">
        <f>SUMIF('Рост активов'!H$222:H$328,Портфели!$B26,'Взвешенная доходность'!H$2:H$108)/SUMIF('Рост активов'!H$222:H$328,Портфели!$B26,Капитализация!H$2:H$108)</f>
        <v>0.21614463757840957</v>
      </c>
      <c r="I29" s="7">
        <f>SUMIF('Рост активов'!I$222:I$328,Портфели!$B26,'Взвешенная доходность'!I$2:I$108)/SUMIF('Рост активов'!I$222:I$328,Портфели!$B26,Капитализация!I$2:I$108)</f>
        <v>0.59653795326850156</v>
      </c>
      <c r="J29" s="7">
        <f>SUMIF('Рост активов'!J$222:J$328,Портфели!$B26,'Взвешенная доходность'!J$2:J$108)/SUMIF('Рост активов'!J$222:J$328,Портфели!$B26,Капитализация!J$2:J$108)</f>
        <v>7.8589510186774472E-2</v>
      </c>
      <c r="K29" s="7">
        <f>SUMIF('Рост активов'!K$222:K$328,Портфели!$B26,'Взвешенная доходность'!K$2:K$108)/SUMIF('Рост активов'!K$222:K$328,Портфели!$B26,Капитализация!K$2:K$108)</f>
        <v>8.9633345468664027E-2</v>
      </c>
      <c r="L29" s="7">
        <f>SUMIF('Рост активов'!L$222:L$328,Портфели!$B26,'Взвешенная доходность'!L$2:L$108)/SUMIF('Рост активов'!L$222:L$328,Портфели!$B26,Капитализация!L$2:L$108)</f>
        <v>9.5474835131529989E-2</v>
      </c>
    </row>
    <row r="30" spans="1:13" x14ac:dyDescent="0.2">
      <c r="A30" s="8" t="s">
        <v>229</v>
      </c>
      <c r="B30" s="8" t="s">
        <v>228</v>
      </c>
      <c r="C30" s="9">
        <f>C28-C29</f>
        <v>-0.39216236432282647</v>
      </c>
      <c r="D30" s="9">
        <f t="shared" ref="D30" si="31">D28-D29</f>
        <v>0.12108334124578332</v>
      </c>
      <c r="E30" s="9">
        <f t="shared" ref="E30" si="32">E28-E29</f>
        <v>7.1771243564250388E-3</v>
      </c>
      <c r="F30" s="9">
        <f t="shared" ref="F30" si="33">F28-F29</f>
        <v>5.8946037679404012E-2</v>
      </c>
      <c r="G30" s="9">
        <f t="shared" ref="G30" si="34">G28-G29</f>
        <v>-0.21578444097934124</v>
      </c>
      <c r="H30" s="9">
        <f t="shared" ref="H30" si="35">H28-H29</f>
        <v>0.10606863404463635</v>
      </c>
      <c r="I30" s="9">
        <f t="shared" ref="I30" si="36">I28-I29</f>
        <v>-0.35580750308932685</v>
      </c>
      <c r="J30" s="9">
        <f t="shared" ref="J30" si="37">J28-J29</f>
        <v>-0.27581394055403563</v>
      </c>
      <c r="K30" s="9">
        <f t="shared" ref="K30" si="38">K28-K29</f>
        <v>0.2190940901057179</v>
      </c>
      <c r="L30" s="9">
        <f t="shared" ref="L30" si="39">L28-L29</f>
        <v>0.27761827637663883</v>
      </c>
    </row>
    <row r="32" spans="1:13" x14ac:dyDescent="0.2">
      <c r="A32" s="11" t="s">
        <v>233</v>
      </c>
      <c r="B32" s="11"/>
      <c r="C32" s="8">
        <v>2009</v>
      </c>
      <c r="D32" s="8">
        <v>2010</v>
      </c>
      <c r="E32" s="8">
        <v>2011</v>
      </c>
      <c r="F32" s="8">
        <v>2012</v>
      </c>
      <c r="G32" s="8">
        <v>2013</v>
      </c>
      <c r="H32" s="8">
        <v>2014</v>
      </c>
      <c r="I32" s="8">
        <v>2015</v>
      </c>
      <c r="J32" s="8">
        <v>2016</v>
      </c>
      <c r="K32" s="8">
        <v>2017</v>
      </c>
      <c r="L32" s="8">
        <v>2018</v>
      </c>
      <c r="M32" s="8">
        <v>2019</v>
      </c>
    </row>
    <row r="33" spans="1:13" x14ac:dyDescent="0.2">
      <c r="A33" s="11" t="s">
        <v>219</v>
      </c>
      <c r="B33" s="11"/>
      <c r="C33" s="8">
        <v>100</v>
      </c>
      <c r="D33" s="4">
        <f>C33*(1+C18)</f>
        <v>121.21788976226722</v>
      </c>
      <c r="E33" s="4">
        <f t="shared" ref="E33:M33" si="40">D33*(1+D18)</f>
        <v>96.479116399956055</v>
      </c>
      <c r="F33" s="4">
        <f t="shared" si="40"/>
        <v>99.091450125235212</v>
      </c>
      <c r="G33" s="4">
        <f t="shared" si="40"/>
        <v>98.366298635359186</v>
      </c>
      <c r="H33" s="4">
        <f t="shared" si="40"/>
        <v>90.545474175552542</v>
      </c>
      <c r="I33" s="4">
        <f t="shared" si="40"/>
        <v>115.04861473553041</v>
      </c>
      <c r="J33" s="4">
        <f t="shared" si="40"/>
        <v>153.88363655166856</v>
      </c>
      <c r="K33" s="4">
        <f t="shared" si="40"/>
        <v>145.26064966931034</v>
      </c>
      <c r="L33" s="4">
        <f t="shared" si="40"/>
        <v>167.15688306544223</v>
      </c>
      <c r="M33" s="4">
        <f t="shared" si="40"/>
        <v>209.83650417257951</v>
      </c>
    </row>
    <row r="34" spans="1:13" x14ac:dyDescent="0.2">
      <c r="A34" s="10" t="s">
        <v>220</v>
      </c>
      <c r="B34" s="8" t="s">
        <v>222</v>
      </c>
      <c r="C34" s="8">
        <v>100</v>
      </c>
      <c r="D34" s="4">
        <f t="shared" ref="D34:M34" si="41">C34*(1+C19)</f>
        <v>154.6574436959888</v>
      </c>
      <c r="E34" s="4">
        <f t="shared" si="41"/>
        <v>85.824602609879875</v>
      </c>
      <c r="F34" s="4">
        <f t="shared" si="41"/>
        <v>67.357477564001485</v>
      </c>
      <c r="G34" s="4">
        <f t="shared" si="41"/>
        <v>63.339578172483932</v>
      </c>
      <c r="H34" s="4">
        <f t="shared" si="41"/>
        <v>54.587889587654892</v>
      </c>
      <c r="I34" s="4">
        <f t="shared" si="41"/>
        <v>89.25163569753515</v>
      </c>
      <c r="J34" s="4">
        <f t="shared" si="41"/>
        <v>154.55031326151268</v>
      </c>
      <c r="K34" s="4">
        <f t="shared" si="41"/>
        <v>159.61649296056243</v>
      </c>
      <c r="L34" s="4">
        <f t="shared" si="41"/>
        <v>150.53995670727849</v>
      </c>
      <c r="M34" s="4">
        <f t="shared" si="41"/>
        <v>175.33739202394682</v>
      </c>
    </row>
    <row r="35" spans="1:13" x14ac:dyDescent="0.2">
      <c r="A35" s="10"/>
      <c r="B35" s="8" t="s">
        <v>223</v>
      </c>
      <c r="C35" s="8">
        <v>100</v>
      </c>
      <c r="D35" s="4">
        <f t="shared" ref="D35:M35" si="42">C35*(1+C20)</f>
        <v>119.82338492991882</v>
      </c>
      <c r="E35" s="4">
        <f t="shared" si="42"/>
        <v>97.475244931367826</v>
      </c>
      <c r="F35" s="4">
        <f t="shared" si="42"/>
        <v>100.5040454197094</v>
      </c>
      <c r="G35" s="4">
        <f t="shared" si="42"/>
        <v>100.50594825358846</v>
      </c>
      <c r="H35" s="4">
        <f t="shared" si="42"/>
        <v>92.498741044341131</v>
      </c>
      <c r="I35" s="4">
        <f t="shared" si="42"/>
        <v>117.06240560393761</v>
      </c>
      <c r="J35" s="4">
        <f t="shared" si="42"/>
        <v>155.27861597827359</v>
      </c>
      <c r="K35" s="4">
        <f t="shared" si="42"/>
        <v>145.88484596466699</v>
      </c>
      <c r="L35" s="4">
        <f t="shared" si="42"/>
        <v>169.96763836801645</v>
      </c>
      <c r="M35" s="4">
        <f t="shared" si="42"/>
        <v>213.4680294955844</v>
      </c>
    </row>
    <row r="36" spans="1:13" x14ac:dyDescent="0.2">
      <c r="A36" s="8" t="s">
        <v>227</v>
      </c>
      <c r="B36" s="8" t="s">
        <v>228</v>
      </c>
      <c r="C36" s="8">
        <v>100</v>
      </c>
      <c r="D36" s="4">
        <f t="shared" ref="D36:M36" si="43">C36*(1+C21)</f>
        <v>134.83405876607</v>
      </c>
      <c r="E36" s="4">
        <f t="shared" si="43"/>
        <v>99.971707252211544</v>
      </c>
      <c r="F36" s="4">
        <f t="shared" si="43"/>
        <v>75.354137427560758</v>
      </c>
      <c r="G36" s="4">
        <f t="shared" si="43"/>
        <v>70.857807532728273</v>
      </c>
      <c r="H36" s="4">
        <f t="shared" si="43"/>
        <v>66.712488020785244</v>
      </c>
      <c r="I36" s="4">
        <f t="shared" si="43"/>
        <v>91.359499876641266</v>
      </c>
      <c r="J36" s="4">
        <f t="shared" si="43"/>
        <v>128.37510643909698</v>
      </c>
      <c r="K36" s="4">
        <f t="shared" si="43"/>
        <v>140.34946865880647</v>
      </c>
      <c r="L36" s="4">
        <f t="shared" si="43"/>
        <v>109.19953734138136</v>
      </c>
      <c r="M36" s="4">
        <f t="shared" si="43"/>
        <v>99.239437206109898</v>
      </c>
    </row>
    <row r="37" spans="1:13" x14ac:dyDescent="0.2">
      <c r="A37" s="10" t="s">
        <v>221</v>
      </c>
      <c r="B37" s="8" t="s">
        <v>223</v>
      </c>
      <c r="C37" s="8">
        <v>100</v>
      </c>
      <c r="D37" s="4">
        <f t="shared" ref="D37:M37" si="44">C37*(1+C22)</f>
        <v>113.3704602878902</v>
      </c>
      <c r="E37" s="4">
        <f t="shared" si="44"/>
        <v>99.209917658028445</v>
      </c>
      <c r="F37" s="4">
        <f t="shared" si="44"/>
        <v>85.617056866101493</v>
      </c>
      <c r="G37" s="4">
        <f t="shared" si="44"/>
        <v>81.194253400832963</v>
      </c>
      <c r="H37" s="4">
        <f t="shared" si="44"/>
        <v>79.094821953845326</v>
      </c>
      <c r="I37" s="4">
        <f t="shared" si="44"/>
        <v>91.584014802671916</v>
      </c>
      <c r="J37" s="4">
        <f t="shared" si="44"/>
        <v>112.99185360200649</v>
      </c>
      <c r="K37" s="4">
        <f t="shared" si="44"/>
        <v>98.048425915204092</v>
      </c>
      <c r="L37" s="4">
        <f t="shared" si="44"/>
        <v>98.703085411890939</v>
      </c>
      <c r="M37" s="4">
        <f t="shared" si="44"/>
        <v>152.42675538200143</v>
      </c>
    </row>
    <row r="38" spans="1:13" x14ac:dyDescent="0.2">
      <c r="A38" s="10"/>
      <c r="B38" s="8" t="s">
        <v>222</v>
      </c>
      <c r="C38" s="8">
        <v>100</v>
      </c>
      <c r="D38" s="4">
        <f t="shared" ref="D38:M38" si="45">C38*(1+C23)</f>
        <v>140.41319338921284</v>
      </c>
      <c r="E38" s="4">
        <f t="shared" si="45"/>
        <v>104.65151949469957</v>
      </c>
      <c r="F38" s="4">
        <f t="shared" si="45"/>
        <v>108.26575884483715</v>
      </c>
      <c r="G38" s="4">
        <f t="shared" si="45"/>
        <v>116.08020576753822</v>
      </c>
      <c r="H38" s="4">
        <f t="shared" si="45"/>
        <v>102.2474845129554</v>
      </c>
      <c r="I38" s="4">
        <f t="shared" si="45"/>
        <v>132.855514210265</v>
      </c>
      <c r="J38" s="4">
        <f t="shared" si="45"/>
        <v>167.75582906868453</v>
      </c>
      <c r="K38" s="4">
        <f t="shared" si="45"/>
        <v>152.49896743066714</v>
      </c>
      <c r="L38" s="4">
        <f t="shared" si="45"/>
        <v>165.25627068842613</v>
      </c>
      <c r="M38" s="4">
        <f t="shared" si="45"/>
        <v>202.74725556739659</v>
      </c>
    </row>
    <row r="39" spans="1:13" x14ac:dyDescent="0.2">
      <c r="A39" s="8" t="s">
        <v>226</v>
      </c>
      <c r="B39" s="8" t="s">
        <v>228</v>
      </c>
      <c r="C39" s="8">
        <v>100</v>
      </c>
      <c r="D39" s="4">
        <f t="shared" ref="D39:M39" si="46">C39*(1+C24)</f>
        <v>72.957266898677375</v>
      </c>
      <c r="E39" s="4">
        <f t="shared" si="46"/>
        <v>82.425938035487221</v>
      </c>
      <c r="F39" s="4">
        <f t="shared" si="46"/>
        <v>68.286011053887577</v>
      </c>
      <c r="G39" s="4">
        <f t="shared" si="46"/>
        <v>59.829720702064726</v>
      </c>
      <c r="H39" s="4">
        <f t="shared" si="46"/>
        <v>65.412330573911092</v>
      </c>
      <c r="I39" s="4">
        <f t="shared" si="46"/>
        <v>56.159699167103071</v>
      </c>
      <c r="J39" s="4">
        <f t="shared" si="46"/>
        <v>54.534272386866078</v>
      </c>
      <c r="K39" s="4">
        <f t="shared" si="46"/>
        <v>52.281711217947318</v>
      </c>
      <c r="L39" s="4">
        <f t="shared" si="46"/>
        <v>48.257163670461821</v>
      </c>
      <c r="M39" s="4">
        <f t="shared" si="46"/>
        <v>63.57543601850842</v>
      </c>
    </row>
    <row r="40" spans="1:13" x14ac:dyDescent="0.2">
      <c r="A40" s="10" t="s">
        <v>224</v>
      </c>
      <c r="B40" s="8" t="s">
        <v>223</v>
      </c>
      <c r="C40" s="8">
        <v>100</v>
      </c>
      <c r="D40" s="4">
        <f t="shared" ref="D40:M40" si="47">C40*(1+C25)</f>
        <v>118.25466079212121</v>
      </c>
      <c r="E40" s="4">
        <f t="shared" si="47"/>
        <v>96.884647499126231</v>
      </c>
      <c r="F40" s="4">
        <f t="shared" si="47"/>
        <v>94.503315128362487</v>
      </c>
      <c r="G40" s="4">
        <f t="shared" si="47"/>
        <v>94.155160667361116</v>
      </c>
      <c r="H40" s="4">
        <f t="shared" si="47"/>
        <v>85.981139274233698</v>
      </c>
      <c r="I40" s="4">
        <f t="shared" si="47"/>
        <v>111.72510859301015</v>
      </c>
      <c r="J40" s="4">
        <f t="shared" si="47"/>
        <v>143.11322920515369</v>
      </c>
      <c r="K40" s="4">
        <f t="shared" si="47"/>
        <v>148.54545153458412</v>
      </c>
      <c r="L40" s="4">
        <f t="shared" si="47"/>
        <v>159.91483349213212</v>
      </c>
      <c r="M40" s="4">
        <f t="shared" si="47"/>
        <v>209.21768520428395</v>
      </c>
    </row>
    <row r="41" spans="1:13" x14ac:dyDescent="0.2">
      <c r="A41" s="10"/>
      <c r="B41" s="8" t="s">
        <v>222</v>
      </c>
      <c r="C41" s="8">
        <v>100</v>
      </c>
      <c r="D41" s="4">
        <f t="shared" ref="D41:M41" si="48">C41*(1+C26)</f>
        <v>116.91623310146085</v>
      </c>
      <c r="E41" s="4">
        <f t="shared" si="48"/>
        <v>71.683962993588239</v>
      </c>
      <c r="F41" s="4">
        <f t="shared" si="48"/>
        <v>75.551620373157789</v>
      </c>
      <c r="G41" s="4">
        <f t="shared" si="48"/>
        <v>43.248424217477528</v>
      </c>
      <c r="H41" s="4">
        <f t="shared" si="48"/>
        <v>31.884983872212409</v>
      </c>
      <c r="I41" s="4">
        <f t="shared" si="48"/>
        <v>39.106999601548303</v>
      </c>
      <c r="J41" s="4">
        <f t="shared" si="48"/>
        <v>77.271870508699749</v>
      </c>
      <c r="K41" s="4">
        <f t="shared" si="48"/>
        <v>81.895902979453055</v>
      </c>
      <c r="L41" s="4">
        <f t="shared" si="48"/>
        <v>78.190227356891967</v>
      </c>
      <c r="M41" s="4">
        <f t="shared" si="48"/>
        <v>84.939372330353024</v>
      </c>
    </row>
    <row r="42" spans="1:13" x14ac:dyDescent="0.2">
      <c r="A42" s="8" t="s">
        <v>230</v>
      </c>
      <c r="B42" s="8" t="s">
        <v>228</v>
      </c>
      <c r="C42" s="8">
        <v>100</v>
      </c>
      <c r="D42" s="4">
        <f t="shared" ref="D42:M42" si="49">C42*(1+C27)</f>
        <v>101.33842769066037</v>
      </c>
      <c r="E42" s="4">
        <f t="shared" si="49"/>
        <v>122.23094377285594</v>
      </c>
      <c r="F42" s="4">
        <f t="shared" si="49"/>
        <v>112.63173970162825</v>
      </c>
      <c r="G42" s="4">
        <f t="shared" si="49"/>
        <v>160.3741407798004</v>
      </c>
      <c r="H42" s="4">
        <f t="shared" si="49"/>
        <v>188.58935730998616</v>
      </c>
      <c r="I42" s="4">
        <f t="shared" si="49"/>
        <v>202.33979350428183</v>
      </c>
      <c r="J42" s="4">
        <f t="shared" si="49"/>
        <v>61.720043974988805</v>
      </c>
      <c r="K42" s="4">
        <f t="shared" si="49"/>
        <v>60.369389059859841</v>
      </c>
      <c r="L42" s="4">
        <f t="shared" si="49"/>
        <v>67.721576329654937</v>
      </c>
      <c r="M42" s="4">
        <f t="shared" si="49"/>
        <v>82.755085224474215</v>
      </c>
    </row>
    <row r="43" spans="1:13" x14ac:dyDescent="0.2">
      <c r="A43" s="10" t="s">
        <v>225</v>
      </c>
      <c r="B43" s="8" t="s">
        <v>222</v>
      </c>
      <c r="C43" s="8">
        <v>100</v>
      </c>
      <c r="D43" s="4">
        <f t="shared" ref="D43:M43" si="50">C43*(1+C28)</f>
        <v>111.19605038378748</v>
      </c>
      <c r="E43" s="4">
        <f t="shared" si="50"/>
        <v>85.189109715148575</v>
      </c>
      <c r="F43" s="4">
        <f t="shared" si="50"/>
        <v>87.971448272955072</v>
      </c>
      <c r="G43" s="4">
        <f t="shared" si="50"/>
        <v>93.120210510691066</v>
      </c>
      <c r="H43" s="4">
        <f t="shared" si="50"/>
        <v>82.29517633687621</v>
      </c>
      <c r="I43" s="4">
        <f t="shared" si="50"/>
        <v>108.81177434317657</v>
      </c>
      <c r="J43" s="4">
        <f t="shared" si="50"/>
        <v>135.00608176560422</v>
      </c>
      <c r="K43" s="4">
        <f t="shared" si="50"/>
        <v>108.37958419326704</v>
      </c>
      <c r="L43" s="4">
        <f t="shared" si="50"/>
        <v>141.83933528987217</v>
      </c>
      <c r="M43" s="4">
        <f t="shared" si="50"/>
        <v>194.75861422742099</v>
      </c>
    </row>
    <row r="44" spans="1:13" x14ac:dyDescent="0.2">
      <c r="A44" s="10"/>
      <c r="B44" s="8" t="s">
        <v>223</v>
      </c>
      <c r="C44" s="8">
        <v>100</v>
      </c>
      <c r="D44" s="4">
        <f t="shared" ref="D44:M44" si="51">C44*(1+C29)</f>
        <v>150.41228681607012</v>
      </c>
      <c r="E44" s="4">
        <f t="shared" si="51"/>
        <v>97.020886483727452</v>
      </c>
      <c r="F44" s="4">
        <f t="shared" si="51"/>
        <v>99.493328546981175</v>
      </c>
      <c r="G44" s="4">
        <f t="shared" si="51"/>
        <v>99.451701880877081</v>
      </c>
      <c r="H44" s="4">
        <f t="shared" si="51"/>
        <v>109.3507746689592</v>
      </c>
      <c r="I44" s="4">
        <f t="shared" si="51"/>
        <v>132.98635822869971</v>
      </c>
      <c r="J44" s="4">
        <f t="shared" si="51"/>
        <v>212.31776817907999</v>
      </c>
      <c r="K44" s="4">
        <f t="shared" si="51"/>
        <v>229.00371758422301</v>
      </c>
      <c r="L44" s="4">
        <f t="shared" si="51"/>
        <v>249.53008691605802</v>
      </c>
      <c r="M44" s="4">
        <f t="shared" si="51"/>
        <v>273.35393082472501</v>
      </c>
    </row>
    <row r="45" spans="1:13" x14ac:dyDescent="0.2">
      <c r="A45" s="8" t="s">
        <v>229</v>
      </c>
      <c r="B45" s="8" t="s">
        <v>228</v>
      </c>
      <c r="C45" s="8">
        <v>100</v>
      </c>
      <c r="D45" s="4">
        <f t="shared" ref="D45:M45" si="52">C45*(1+C30)</f>
        <v>60.783763567717351</v>
      </c>
      <c r="E45" s="4">
        <f t="shared" si="52"/>
        <v>68.143664753990279</v>
      </c>
      <c r="F45" s="4">
        <f t="shared" si="52"/>
        <v>68.632740310032219</v>
      </c>
      <c r="G45" s="4">
        <f t="shared" si="52"/>
        <v>72.678368406388131</v>
      </c>
      <c r="H45" s="4">
        <f t="shared" si="52"/>
        <v>56.995507308525049</v>
      </c>
      <c r="I45" s="4">
        <f t="shared" si="52"/>
        <v>63.04094291542139</v>
      </c>
      <c r="J45" s="4">
        <f t="shared" si="52"/>
        <v>40.610502424288519</v>
      </c>
      <c r="K45" s="4">
        <f t="shared" si="52"/>
        <v>29.409559722766286</v>
      </c>
      <c r="L45" s="4">
        <f t="shared" si="52"/>
        <v>35.853020450635533</v>
      </c>
      <c r="M45" s="4">
        <f t="shared" si="52"/>
        <v>45.806474191037353</v>
      </c>
    </row>
  </sheetData>
  <mergeCells count="18">
    <mergeCell ref="A2:B2"/>
    <mergeCell ref="A17:B17"/>
    <mergeCell ref="A40:A41"/>
    <mergeCell ref="A43:A44"/>
    <mergeCell ref="A3:B3"/>
    <mergeCell ref="A18:B18"/>
    <mergeCell ref="A33:B33"/>
    <mergeCell ref="A32:B32"/>
    <mergeCell ref="A19:A20"/>
    <mergeCell ref="A22:A23"/>
    <mergeCell ref="A25:A26"/>
    <mergeCell ref="A28:A29"/>
    <mergeCell ref="A34:A35"/>
    <mergeCell ref="A37:A38"/>
    <mergeCell ref="A4:A5"/>
    <mergeCell ref="A7:A8"/>
    <mergeCell ref="A10:A11"/>
    <mergeCell ref="A13:A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workbookViewId="0">
      <selection activeCell="D1" sqref="D1:L1"/>
    </sheetView>
  </sheetViews>
  <sheetFormatPr defaultRowHeight="12.75" x14ac:dyDescent="0.2"/>
  <cols>
    <col min="1" max="1" width="17.5703125" bestFit="1" customWidth="1"/>
    <col min="2" max="2" width="35.28515625" bestFit="1" customWidth="1"/>
  </cols>
  <sheetData>
    <row r="1" spans="1:12" x14ac:dyDescent="0.2">
      <c r="A1" t="s">
        <v>214</v>
      </c>
      <c r="B1" t="s">
        <v>215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</row>
    <row r="2" spans="1:12" x14ac:dyDescent="0.2">
      <c r="A2" t="s">
        <v>0</v>
      </c>
      <c r="B2" t="s">
        <v>1</v>
      </c>
      <c r="C2">
        <v>10460541.337338001</v>
      </c>
      <c r="D2">
        <v>10460541.337338001</v>
      </c>
      <c r="E2">
        <v>10450863.843339</v>
      </c>
      <c r="F2">
        <v>10342702.454670999</v>
      </c>
      <c r="G2">
        <v>12960541.337338001</v>
      </c>
      <c r="H2">
        <v>12960541.337338001</v>
      </c>
      <c r="I2">
        <v>12960541.337338001</v>
      </c>
      <c r="J2">
        <v>12960541.337338001</v>
      </c>
      <c r="K2">
        <v>12960541.337338001</v>
      </c>
      <c r="L2">
        <v>12960541.337338001</v>
      </c>
    </row>
    <row r="3" spans="1:12" x14ac:dyDescent="0.2">
      <c r="A3" t="s">
        <v>2</v>
      </c>
      <c r="B3" t="s">
        <v>3</v>
      </c>
      <c r="C3">
        <v>3854341.4169999999</v>
      </c>
      <c r="D3">
        <v>3854341.4169999999</v>
      </c>
      <c r="E3">
        <v>3854341.4165710001</v>
      </c>
      <c r="F3">
        <v>3854341.4165710001</v>
      </c>
      <c r="G3">
        <v>3854341.4165710001</v>
      </c>
      <c r="H3">
        <v>3854341.4165710001</v>
      </c>
      <c r="I3">
        <v>3854341.4165710001</v>
      </c>
      <c r="J3">
        <v>3854341.4165710001</v>
      </c>
      <c r="K3">
        <v>3854341.4165710001</v>
      </c>
      <c r="L3">
        <v>3854341.4165710001</v>
      </c>
    </row>
    <row r="4" spans="1:12" x14ac:dyDescent="0.2">
      <c r="A4" t="s">
        <v>4</v>
      </c>
      <c r="B4" t="s">
        <v>5</v>
      </c>
      <c r="C4">
        <v>1912505.578</v>
      </c>
      <c r="D4">
        <v>1912505.578</v>
      </c>
      <c r="E4">
        <v>1912505.578</v>
      </c>
      <c r="F4">
        <v>1912505.578</v>
      </c>
      <c r="G4">
        <v>1912505.578</v>
      </c>
      <c r="H4">
        <v>1912505.578</v>
      </c>
      <c r="I4">
        <v>1912505.578</v>
      </c>
      <c r="J4">
        <v>1912505.578</v>
      </c>
      <c r="K4">
        <v>1912505.578</v>
      </c>
      <c r="L4">
        <v>1912505.578</v>
      </c>
    </row>
    <row r="5" spans="1:12" x14ac:dyDescent="0.2">
      <c r="A5" t="s">
        <v>6</v>
      </c>
      <c r="B5" t="s">
        <v>7</v>
      </c>
      <c r="C5" t="s">
        <v>216</v>
      </c>
      <c r="D5" t="s">
        <v>216</v>
      </c>
      <c r="E5" t="s">
        <v>216</v>
      </c>
      <c r="F5" t="s">
        <v>216</v>
      </c>
      <c r="G5" t="s">
        <v>216</v>
      </c>
      <c r="H5" t="s">
        <v>216</v>
      </c>
      <c r="I5">
        <v>1357945.6091140001</v>
      </c>
      <c r="J5">
        <v>1357945.6091140001</v>
      </c>
      <c r="K5">
        <v>1357945.6091140001</v>
      </c>
      <c r="L5">
        <v>1357945.6091140001</v>
      </c>
    </row>
    <row r="6" spans="1:12" x14ac:dyDescent="0.2">
      <c r="A6" t="s">
        <v>8</v>
      </c>
      <c r="B6" t="s">
        <v>9</v>
      </c>
      <c r="C6">
        <v>1139787.0313619999</v>
      </c>
      <c r="D6">
        <v>1219834.1685520001</v>
      </c>
      <c r="E6">
        <v>1242220.963393</v>
      </c>
      <c r="F6">
        <v>1246659.4937400001</v>
      </c>
      <c r="G6">
        <v>1253413.850996</v>
      </c>
      <c r="H6">
        <v>1260938.1580630001</v>
      </c>
      <c r="I6">
        <v>1260938.1580630001</v>
      </c>
      <c r="J6">
        <v>1260938.1580630001</v>
      </c>
      <c r="K6">
        <v>1260938.157785</v>
      </c>
      <c r="L6">
        <v>1260938.157785</v>
      </c>
    </row>
    <row r="7" spans="1:12" x14ac:dyDescent="0.2">
      <c r="A7" t="s">
        <v>10</v>
      </c>
      <c r="B7" t="s">
        <v>11</v>
      </c>
      <c r="C7">
        <v>269695.43080199999</v>
      </c>
      <c r="D7">
        <v>288695.43080199999</v>
      </c>
      <c r="E7">
        <v>290302.70237900002</v>
      </c>
      <c r="F7">
        <v>317637.52009399998</v>
      </c>
      <c r="G7">
        <v>386255.46489</v>
      </c>
      <c r="H7">
        <v>386255.46489</v>
      </c>
      <c r="I7">
        <v>386255.46489</v>
      </c>
      <c r="J7">
        <v>386255.46489</v>
      </c>
      <c r="K7">
        <v>422436.54562599998</v>
      </c>
      <c r="L7">
        <v>422436.55387100001</v>
      </c>
    </row>
    <row r="8" spans="1:12" x14ac:dyDescent="0.2">
      <c r="A8" t="s">
        <v>12</v>
      </c>
      <c r="B8" t="s">
        <v>13</v>
      </c>
      <c r="C8">
        <v>41104.397085157783</v>
      </c>
      <c r="D8">
        <v>43029.644258850487</v>
      </c>
      <c r="E8">
        <v>43029.644258850487</v>
      </c>
      <c r="F8">
        <v>47944.762233644069</v>
      </c>
      <c r="G8">
        <v>161324.71217134915</v>
      </c>
      <c r="H8">
        <v>161324.71217134915</v>
      </c>
      <c r="I8">
        <v>161324.71217134915</v>
      </c>
      <c r="J8">
        <v>195995.579707</v>
      </c>
      <c r="K8">
        <v>198827.86514099999</v>
      </c>
      <c r="L8">
        <v>198827.86514099999</v>
      </c>
    </row>
    <row r="9" spans="1:12" x14ac:dyDescent="0.2">
      <c r="A9" t="s">
        <v>14</v>
      </c>
      <c r="B9" t="s">
        <v>15</v>
      </c>
      <c r="C9">
        <v>178577.796875</v>
      </c>
      <c r="D9">
        <v>178577.80114600001</v>
      </c>
      <c r="E9">
        <v>178577.80114600001</v>
      </c>
      <c r="F9">
        <v>178577.80114600001</v>
      </c>
      <c r="G9">
        <v>178577.80114600001</v>
      </c>
      <c r="H9">
        <v>178577.80114600001</v>
      </c>
      <c r="I9">
        <v>178577.80114600001</v>
      </c>
      <c r="J9">
        <v>181094.601146</v>
      </c>
      <c r="K9">
        <v>188307.95873300001</v>
      </c>
      <c r="L9">
        <v>188307.95873300001</v>
      </c>
    </row>
    <row r="10" spans="1:12" x14ac:dyDescent="0.2">
      <c r="A10" t="s">
        <v>16</v>
      </c>
      <c r="B10" t="s">
        <v>17</v>
      </c>
      <c r="C10">
        <v>112697.817043</v>
      </c>
      <c r="D10">
        <v>112697.817043</v>
      </c>
      <c r="E10">
        <v>112697.817043</v>
      </c>
      <c r="F10">
        <v>112697.817043</v>
      </c>
      <c r="G10">
        <v>112697.817043</v>
      </c>
      <c r="H10">
        <v>112697.817043</v>
      </c>
      <c r="I10">
        <v>112697.817043</v>
      </c>
      <c r="J10">
        <v>112697.817043</v>
      </c>
      <c r="K10">
        <v>112697.817043</v>
      </c>
      <c r="L10">
        <v>112697.817043</v>
      </c>
    </row>
    <row r="11" spans="1:12" x14ac:dyDescent="0.2">
      <c r="A11" t="s">
        <v>18</v>
      </c>
      <c r="B11" t="s">
        <v>19</v>
      </c>
      <c r="C11">
        <v>32733.468381999999</v>
      </c>
      <c r="D11">
        <v>32726.598082</v>
      </c>
      <c r="E11">
        <v>56967.042433000002</v>
      </c>
      <c r="F11">
        <v>108078.724475</v>
      </c>
      <c r="G11">
        <v>108079.62057</v>
      </c>
      <c r="H11">
        <v>105699.32393100001</v>
      </c>
      <c r="I11">
        <v>105809.765086</v>
      </c>
      <c r="J11">
        <v>105920.20624100001</v>
      </c>
      <c r="K11">
        <v>106000.247752</v>
      </c>
      <c r="L11">
        <v>106067.19732200001</v>
      </c>
    </row>
    <row r="12" spans="1:12" x14ac:dyDescent="0.2">
      <c r="A12" t="s">
        <v>20</v>
      </c>
      <c r="B12" t="s">
        <v>21</v>
      </c>
      <c r="C12">
        <v>95785.921875</v>
      </c>
      <c r="D12">
        <v>95785.923137999998</v>
      </c>
      <c r="E12">
        <v>95785.923137999998</v>
      </c>
      <c r="F12">
        <v>95785.923137999998</v>
      </c>
      <c r="G12">
        <v>95785.923137999998</v>
      </c>
      <c r="H12">
        <v>95785.923137999998</v>
      </c>
      <c r="I12">
        <v>95785.923137999998</v>
      </c>
      <c r="J12">
        <v>95785.923137999998</v>
      </c>
      <c r="K12">
        <v>95785.923137999998</v>
      </c>
      <c r="L12">
        <v>95785.923137999998</v>
      </c>
    </row>
    <row r="13" spans="1:12" x14ac:dyDescent="0.2">
      <c r="A13" t="s">
        <v>22</v>
      </c>
      <c r="B13" t="s">
        <v>23</v>
      </c>
      <c r="C13">
        <v>89367.654999999999</v>
      </c>
      <c r="D13">
        <v>89367.654999999999</v>
      </c>
      <c r="E13">
        <v>94815.163</v>
      </c>
      <c r="F13">
        <v>94815.163</v>
      </c>
      <c r="G13">
        <v>94815.163</v>
      </c>
      <c r="H13">
        <v>94815.163</v>
      </c>
      <c r="I13">
        <v>94815.163</v>
      </c>
      <c r="J13">
        <v>99886.194000000003</v>
      </c>
      <c r="K13">
        <v>99886.194000000003</v>
      </c>
      <c r="L13">
        <v>94815.163</v>
      </c>
    </row>
    <row r="14" spans="1:12" x14ac:dyDescent="0.2">
      <c r="A14" t="s">
        <v>24</v>
      </c>
      <c r="B14" t="s">
        <v>25</v>
      </c>
      <c r="C14">
        <v>87430.485711000001</v>
      </c>
      <c r="D14">
        <v>87430.485711000001</v>
      </c>
      <c r="E14">
        <v>87430.485711000001</v>
      </c>
      <c r="F14">
        <v>87430.485711000001</v>
      </c>
      <c r="G14">
        <v>87430.485711000001</v>
      </c>
      <c r="H14">
        <v>87430.485711000001</v>
      </c>
      <c r="I14">
        <v>87430.485711000001</v>
      </c>
      <c r="J14">
        <v>87430.485711000001</v>
      </c>
      <c r="K14">
        <v>87430.485711000001</v>
      </c>
      <c r="L14">
        <v>87430.485711000001</v>
      </c>
    </row>
    <row r="15" spans="1:12" x14ac:dyDescent="0.2">
      <c r="A15" t="s">
        <v>26</v>
      </c>
      <c r="B15" t="s">
        <v>27</v>
      </c>
      <c r="C15" t="s">
        <v>216</v>
      </c>
      <c r="D15" t="s">
        <v>216</v>
      </c>
      <c r="E15">
        <v>49811.096063999998</v>
      </c>
      <c r="F15">
        <v>49811.096063999998</v>
      </c>
      <c r="G15">
        <v>49811.096063999998</v>
      </c>
      <c r="H15">
        <v>49811.096063999998</v>
      </c>
      <c r="I15">
        <v>49811.096063999998</v>
      </c>
      <c r="J15">
        <v>49811.096063999998</v>
      </c>
      <c r="K15">
        <v>61178.139416999999</v>
      </c>
      <c r="L15">
        <v>69039.057176999995</v>
      </c>
    </row>
    <row r="16" spans="1:12" x14ac:dyDescent="0.2">
      <c r="A16" t="s">
        <v>28</v>
      </c>
      <c r="B16" t="s">
        <v>29</v>
      </c>
      <c r="C16">
        <v>21760.493900000001</v>
      </c>
      <c r="D16">
        <v>28512.633962289998</v>
      </c>
      <c r="E16">
        <v>84841.512100000007</v>
      </c>
      <c r="F16">
        <v>89678.976150000002</v>
      </c>
      <c r="G16">
        <v>89678.976150000002</v>
      </c>
      <c r="H16">
        <v>84388.061579999994</v>
      </c>
      <c r="I16">
        <v>84404.212</v>
      </c>
      <c r="J16">
        <v>83477.683000000005</v>
      </c>
      <c r="K16">
        <v>83477.683000000005</v>
      </c>
      <c r="L16">
        <v>73717.986999999994</v>
      </c>
    </row>
    <row r="17" spans="1:12" x14ac:dyDescent="0.2">
      <c r="A17" t="s">
        <v>30</v>
      </c>
      <c r="B17" t="s">
        <v>31</v>
      </c>
      <c r="C17">
        <v>63048.706144999996</v>
      </c>
      <c r="D17">
        <v>63048.706144999996</v>
      </c>
      <c r="E17">
        <v>63048.706144999996</v>
      </c>
      <c r="F17">
        <v>63048.706144999996</v>
      </c>
      <c r="G17">
        <v>63048.706144999996</v>
      </c>
      <c r="H17">
        <v>63048.706144999996</v>
      </c>
      <c r="I17">
        <v>63048.706144999996</v>
      </c>
      <c r="J17">
        <v>63048.706144999996</v>
      </c>
      <c r="K17">
        <v>63048.706144999996</v>
      </c>
      <c r="L17">
        <v>63048.706144999996</v>
      </c>
    </row>
    <row r="18" spans="1:12" x14ac:dyDescent="0.2">
      <c r="A18" t="s">
        <v>32</v>
      </c>
      <c r="B18" t="s">
        <v>33</v>
      </c>
      <c r="C18">
        <v>48707.091573999998</v>
      </c>
      <c r="D18">
        <v>48707.091573999998</v>
      </c>
      <c r="E18">
        <v>48707.091573999998</v>
      </c>
      <c r="F18">
        <v>48707.091573999998</v>
      </c>
      <c r="G18">
        <v>48707.091573999998</v>
      </c>
      <c r="H18">
        <v>48707.091573999998</v>
      </c>
      <c r="I18">
        <v>48707.091573999998</v>
      </c>
      <c r="J18">
        <v>48707.091573999998</v>
      </c>
      <c r="K18">
        <v>48707.091573999998</v>
      </c>
      <c r="L18">
        <v>48707.091573999998</v>
      </c>
    </row>
    <row r="19" spans="1:12" x14ac:dyDescent="0.2">
      <c r="A19" t="s">
        <v>34</v>
      </c>
      <c r="B19" t="s">
        <v>35</v>
      </c>
      <c r="C19">
        <v>42217.941467999997</v>
      </c>
      <c r="D19">
        <v>42217.941467999997</v>
      </c>
      <c r="E19">
        <v>42217.941467999997</v>
      </c>
      <c r="F19">
        <v>42217.941467999997</v>
      </c>
      <c r="G19">
        <v>42217.941467999997</v>
      </c>
      <c r="H19">
        <v>42217.941467999997</v>
      </c>
      <c r="I19">
        <v>42217.941467999997</v>
      </c>
      <c r="J19">
        <v>42217.941467999997</v>
      </c>
      <c r="K19">
        <v>42217.941467999997</v>
      </c>
      <c r="L19">
        <v>42217.941467999997</v>
      </c>
    </row>
    <row r="20" spans="1:12" x14ac:dyDescent="0.2">
      <c r="A20" t="s">
        <v>36</v>
      </c>
      <c r="B20" t="s">
        <v>37</v>
      </c>
      <c r="C20">
        <v>41851.5546875</v>
      </c>
      <c r="D20" t="s">
        <v>216</v>
      </c>
      <c r="E20" t="s">
        <v>216</v>
      </c>
      <c r="F20" t="s">
        <v>216</v>
      </c>
      <c r="G20" t="s">
        <v>216</v>
      </c>
      <c r="H20">
        <v>41851.554773999997</v>
      </c>
      <c r="I20">
        <v>41851.554773999997</v>
      </c>
      <c r="J20">
        <v>41839.274209000003</v>
      </c>
      <c r="K20">
        <v>41839.274209000003</v>
      </c>
      <c r="L20">
        <v>41839.274209000003</v>
      </c>
    </row>
    <row r="21" spans="1:12" x14ac:dyDescent="0.2">
      <c r="A21" t="s">
        <v>38</v>
      </c>
      <c r="B21" t="s">
        <v>39</v>
      </c>
      <c r="C21">
        <v>39749.359700000001</v>
      </c>
      <c r="D21">
        <v>39749.359700000001</v>
      </c>
      <c r="E21">
        <v>39749.359700000001</v>
      </c>
      <c r="F21">
        <v>39609.131000000001</v>
      </c>
      <c r="G21">
        <v>39609.131000000001</v>
      </c>
      <c r="H21">
        <v>39609.131000000001</v>
      </c>
      <c r="I21">
        <v>39609.131000000001</v>
      </c>
      <c r="J21">
        <v>39609.130249000002</v>
      </c>
      <c r="K21">
        <v>39609.130249000002</v>
      </c>
      <c r="L21">
        <v>39609.130249000002</v>
      </c>
    </row>
    <row r="22" spans="1:12" x14ac:dyDescent="0.2">
      <c r="A22" t="s">
        <v>40</v>
      </c>
      <c r="B22" t="s">
        <v>41</v>
      </c>
      <c r="C22">
        <v>35725.994704999997</v>
      </c>
      <c r="D22">
        <v>35725.994704999997</v>
      </c>
      <c r="E22">
        <v>35725.994704999997</v>
      </c>
      <c r="F22">
        <v>35725.345000000001</v>
      </c>
      <c r="G22">
        <v>35725.345000000001</v>
      </c>
      <c r="H22">
        <v>35725.345000000001</v>
      </c>
      <c r="I22">
        <v>35725.345000000001</v>
      </c>
      <c r="J22">
        <v>35725.345000000001</v>
      </c>
      <c r="K22">
        <v>35725.995000000003</v>
      </c>
      <c r="L22">
        <v>35725.995000000003</v>
      </c>
    </row>
    <row r="23" spans="1:12" x14ac:dyDescent="0.2">
      <c r="A23" t="s">
        <v>42</v>
      </c>
      <c r="B23" t="s">
        <v>43</v>
      </c>
      <c r="C23">
        <v>35021.514710000003</v>
      </c>
      <c r="D23">
        <v>35371.898370000003</v>
      </c>
      <c r="E23">
        <v>35371.898370000003</v>
      </c>
      <c r="F23">
        <v>35371.898370000003</v>
      </c>
      <c r="G23">
        <v>35371.898370000003</v>
      </c>
      <c r="H23">
        <v>35371.898370000003</v>
      </c>
      <c r="I23">
        <v>35371.898370000003</v>
      </c>
      <c r="J23">
        <v>35371.898370000003</v>
      </c>
      <c r="K23">
        <v>35215.675455999997</v>
      </c>
      <c r="L23">
        <v>35371.898370000003</v>
      </c>
    </row>
    <row r="24" spans="1:12" x14ac:dyDescent="0.2">
      <c r="A24" t="s">
        <v>44</v>
      </c>
      <c r="B24" t="s">
        <v>45</v>
      </c>
      <c r="C24">
        <v>22976</v>
      </c>
      <c r="D24">
        <v>22977</v>
      </c>
      <c r="E24">
        <v>22974</v>
      </c>
      <c r="F24">
        <v>22976</v>
      </c>
      <c r="G24">
        <v>22977</v>
      </c>
      <c r="H24">
        <v>22977</v>
      </c>
      <c r="I24">
        <v>22977</v>
      </c>
      <c r="J24">
        <v>22127</v>
      </c>
      <c r="K24">
        <v>22127</v>
      </c>
      <c r="L24">
        <v>22127</v>
      </c>
    </row>
    <row r="25" spans="1:12" x14ac:dyDescent="0.2">
      <c r="A25" t="s">
        <v>46</v>
      </c>
      <c r="B25" t="s">
        <v>47</v>
      </c>
      <c r="C25">
        <v>21586.948</v>
      </c>
      <c r="D25">
        <v>21586.948</v>
      </c>
      <c r="E25">
        <v>21586.948</v>
      </c>
      <c r="F25">
        <v>21587</v>
      </c>
      <c r="G25">
        <v>21587</v>
      </c>
      <c r="H25">
        <v>21587</v>
      </c>
      <c r="I25">
        <v>21587</v>
      </c>
      <c r="J25">
        <v>21587</v>
      </c>
      <c r="K25">
        <v>21520.7</v>
      </c>
      <c r="L25">
        <v>21498.2</v>
      </c>
    </row>
    <row r="26" spans="1:12" x14ac:dyDescent="0.2">
      <c r="A26" t="s">
        <v>48</v>
      </c>
      <c r="B26" t="s">
        <v>49</v>
      </c>
      <c r="C26">
        <v>20419.338</v>
      </c>
      <c r="D26">
        <v>20419.338</v>
      </c>
      <c r="E26">
        <v>20386.378000000001</v>
      </c>
      <c r="F26">
        <v>20386.378000000001</v>
      </c>
      <c r="G26">
        <v>20386.378000000001</v>
      </c>
      <c r="H26">
        <v>20386.378000000001</v>
      </c>
      <c r="I26">
        <v>20386.378000000001</v>
      </c>
      <c r="J26">
        <v>20386.378000000001</v>
      </c>
      <c r="K26">
        <v>20386.378000000001</v>
      </c>
      <c r="L26">
        <v>20386.378000000001</v>
      </c>
    </row>
    <row r="27" spans="1:12" x14ac:dyDescent="0.2">
      <c r="A27" t="s">
        <v>50</v>
      </c>
      <c r="B27" t="s">
        <v>51</v>
      </c>
      <c r="C27">
        <v>19259.815399999999</v>
      </c>
      <c r="D27">
        <v>19259.815399999999</v>
      </c>
      <c r="E27">
        <v>18743.128904000001</v>
      </c>
      <c r="F27">
        <v>18743.128904000001</v>
      </c>
      <c r="G27">
        <v>18743.128904000001</v>
      </c>
      <c r="H27">
        <v>18743.128904000001</v>
      </c>
      <c r="I27">
        <v>18743.128904000001</v>
      </c>
      <c r="J27">
        <v>18481.516593</v>
      </c>
      <c r="K27">
        <v>18481.516593</v>
      </c>
      <c r="L27">
        <v>18482.934067999999</v>
      </c>
    </row>
    <row r="28" spans="1:12" x14ac:dyDescent="0.2">
      <c r="A28" t="s">
        <v>52</v>
      </c>
      <c r="B28" t="s">
        <v>53</v>
      </c>
      <c r="C28">
        <v>17223.107421875</v>
      </c>
      <c r="D28">
        <v>17206.711156000001</v>
      </c>
      <c r="E28">
        <v>17206.711156000001</v>
      </c>
      <c r="F28">
        <v>17206.711156000001</v>
      </c>
      <c r="G28">
        <v>17206.711156000001</v>
      </c>
      <c r="H28">
        <v>17206.710805999999</v>
      </c>
      <c r="I28">
        <v>17206.710805999999</v>
      </c>
      <c r="J28">
        <v>17206.710805999999</v>
      </c>
      <c r="K28">
        <v>17206.710805999999</v>
      </c>
      <c r="L28">
        <v>17206.710805999999</v>
      </c>
    </row>
    <row r="29" spans="1:12" x14ac:dyDescent="0.2">
      <c r="A29" t="s">
        <v>54</v>
      </c>
      <c r="B29" t="s">
        <v>55</v>
      </c>
      <c r="C29">
        <v>11174.33</v>
      </c>
      <c r="D29">
        <v>11174.33</v>
      </c>
      <c r="E29">
        <v>11006.078</v>
      </c>
      <c r="F29">
        <v>11006.036</v>
      </c>
      <c r="G29">
        <v>11163.632</v>
      </c>
      <c r="H29">
        <v>11146.162</v>
      </c>
      <c r="I29">
        <v>11172.494000000001</v>
      </c>
      <c r="J29">
        <v>11174.33</v>
      </c>
      <c r="K29">
        <v>11174.33</v>
      </c>
      <c r="L29">
        <v>11174.33</v>
      </c>
    </row>
    <row r="30" spans="1:12" x14ac:dyDescent="0.2">
      <c r="A30" t="s">
        <v>56</v>
      </c>
      <c r="B30" t="s">
        <v>57</v>
      </c>
      <c r="C30">
        <v>10598</v>
      </c>
      <c r="D30">
        <v>9599</v>
      </c>
      <c r="E30">
        <v>9588</v>
      </c>
      <c r="F30">
        <v>9238</v>
      </c>
      <c r="G30">
        <v>10598</v>
      </c>
      <c r="H30">
        <v>10598</v>
      </c>
      <c r="I30">
        <v>10598</v>
      </c>
      <c r="J30">
        <v>10598</v>
      </c>
      <c r="K30">
        <v>10598</v>
      </c>
      <c r="L30">
        <v>10598</v>
      </c>
    </row>
    <row r="31" spans="1:12" x14ac:dyDescent="0.2">
      <c r="A31" t="s">
        <v>58</v>
      </c>
      <c r="B31" t="s">
        <v>59</v>
      </c>
      <c r="C31">
        <v>9278.9819399999997</v>
      </c>
      <c r="D31">
        <v>9281.8275940000003</v>
      </c>
      <c r="E31">
        <v>9267.985025</v>
      </c>
      <c r="F31">
        <v>9209.5749620000006</v>
      </c>
      <c r="G31">
        <v>9274.7550449999999</v>
      </c>
      <c r="H31">
        <v>9435.9025959999999</v>
      </c>
      <c r="I31">
        <v>9484.6394349999991</v>
      </c>
      <c r="J31">
        <v>9397.3742980000006</v>
      </c>
      <c r="K31">
        <v>9437.5146530000002</v>
      </c>
      <c r="L31">
        <v>9479.1705320000001</v>
      </c>
    </row>
    <row r="32" spans="1:12" x14ac:dyDescent="0.2">
      <c r="A32" t="s">
        <v>60</v>
      </c>
      <c r="B32" t="s">
        <v>61</v>
      </c>
      <c r="C32">
        <v>926.02167899999995</v>
      </c>
      <c r="D32">
        <v>926.02167899999995</v>
      </c>
      <c r="E32">
        <v>926.02167899999995</v>
      </c>
      <c r="F32">
        <v>1135.0613129999999</v>
      </c>
      <c r="G32">
        <v>1135.0613129999999</v>
      </c>
      <c r="H32">
        <v>1658.8148389999999</v>
      </c>
      <c r="I32">
        <v>8499.6988450000008</v>
      </c>
      <c r="J32">
        <v>8523.7853200000009</v>
      </c>
      <c r="K32">
        <v>8523.7853200000009</v>
      </c>
      <c r="L32">
        <v>8523.7853200000009</v>
      </c>
    </row>
    <row r="33" spans="1:12" x14ac:dyDescent="0.2">
      <c r="A33" t="s">
        <v>62</v>
      </c>
      <c r="B33" t="s">
        <v>63</v>
      </c>
      <c r="C33">
        <v>3128.7646484375</v>
      </c>
      <c r="D33">
        <v>3128.7646759999998</v>
      </c>
      <c r="E33" t="s">
        <v>216</v>
      </c>
      <c r="F33" t="s">
        <v>216</v>
      </c>
      <c r="G33">
        <v>8128.7646759999998</v>
      </c>
      <c r="H33">
        <v>8128.7646759999998</v>
      </c>
      <c r="I33">
        <v>8128.7646759999998</v>
      </c>
      <c r="J33">
        <v>8128.7646759999998</v>
      </c>
      <c r="K33">
        <v>8128.7646759999998</v>
      </c>
      <c r="L33">
        <v>8128.7646759999998</v>
      </c>
    </row>
    <row r="34" spans="1:12" x14ac:dyDescent="0.2">
      <c r="A34" t="s">
        <v>64</v>
      </c>
      <c r="B34" t="s">
        <v>65</v>
      </c>
      <c r="C34">
        <v>7963.5629859999999</v>
      </c>
      <c r="D34">
        <v>7963.5629859999999</v>
      </c>
      <c r="E34">
        <v>7963.5630000000001</v>
      </c>
      <c r="F34">
        <v>7963.5630000000001</v>
      </c>
      <c r="G34">
        <v>7963.5630000000001</v>
      </c>
      <c r="H34">
        <v>7963.5630000000001</v>
      </c>
      <c r="I34">
        <v>7964</v>
      </c>
      <c r="J34">
        <v>7964</v>
      </c>
      <c r="K34">
        <v>7964</v>
      </c>
      <c r="L34">
        <v>7964</v>
      </c>
    </row>
    <row r="35" spans="1:12" x14ac:dyDescent="0.2">
      <c r="A35" t="s">
        <v>66</v>
      </c>
      <c r="B35" t="s">
        <v>67</v>
      </c>
      <c r="C35">
        <v>9.5</v>
      </c>
      <c r="D35">
        <v>105</v>
      </c>
      <c r="E35">
        <v>105</v>
      </c>
      <c r="F35">
        <v>105</v>
      </c>
      <c r="G35">
        <v>105</v>
      </c>
      <c r="H35">
        <v>99.292366999999999</v>
      </c>
      <c r="I35">
        <v>976.44886799999995</v>
      </c>
      <c r="J35">
        <v>2330.645246</v>
      </c>
      <c r="K35">
        <v>2330.647246</v>
      </c>
      <c r="L35">
        <v>2330.647246</v>
      </c>
    </row>
    <row r="36" spans="1:12" x14ac:dyDescent="0.2">
      <c r="A36" t="s">
        <v>68</v>
      </c>
      <c r="B36" t="s">
        <v>69</v>
      </c>
      <c r="C36">
        <v>5993.2272400000002</v>
      </c>
      <c r="D36">
        <v>5993.2272400000002</v>
      </c>
      <c r="E36">
        <v>5993.2272400000002</v>
      </c>
      <c r="F36">
        <v>5993.2272400000002</v>
      </c>
      <c r="G36">
        <v>5993.2272400000002</v>
      </c>
      <c r="H36">
        <v>5993.2272400000002</v>
      </c>
      <c r="I36">
        <v>5993.2272400000002</v>
      </c>
      <c r="J36">
        <v>5993.2272400000002</v>
      </c>
      <c r="K36">
        <v>5993.2272400000002</v>
      </c>
      <c r="L36">
        <v>5993.2272400000002</v>
      </c>
    </row>
    <row r="37" spans="1:12" x14ac:dyDescent="0.2">
      <c r="A37" t="s">
        <v>70</v>
      </c>
      <c r="B37" t="s">
        <v>71</v>
      </c>
      <c r="C37">
        <v>5269.1154720000004</v>
      </c>
      <c r="D37">
        <v>5269.1154720000004</v>
      </c>
      <c r="E37">
        <v>5269.1154720000004</v>
      </c>
      <c r="F37">
        <v>5269.1154720000004</v>
      </c>
      <c r="G37">
        <v>5269.1154720000004</v>
      </c>
      <c r="H37">
        <v>5269.1154720000004</v>
      </c>
      <c r="I37">
        <v>5269.1154720000004</v>
      </c>
      <c r="J37">
        <v>5269.1154720000004</v>
      </c>
      <c r="K37">
        <v>5269.1154720000004</v>
      </c>
      <c r="L37">
        <v>5269.1154720000004</v>
      </c>
    </row>
    <row r="38" spans="1:12" x14ac:dyDescent="0.2">
      <c r="A38" t="s">
        <v>72</v>
      </c>
      <c r="B38" t="s">
        <v>73</v>
      </c>
      <c r="C38" t="s">
        <v>216</v>
      </c>
      <c r="D38" t="s">
        <v>216</v>
      </c>
      <c r="E38">
        <v>5012.9857400000001</v>
      </c>
      <c r="F38">
        <v>5012.9857400000001</v>
      </c>
      <c r="G38">
        <v>5012.9857400000001</v>
      </c>
      <c r="H38">
        <v>5012.9857400000001</v>
      </c>
      <c r="I38">
        <v>5012.9857400000001</v>
      </c>
      <c r="J38">
        <v>5012.9857400000001</v>
      </c>
      <c r="K38">
        <v>5012.9857400000001</v>
      </c>
      <c r="L38">
        <v>5012.98974</v>
      </c>
    </row>
    <row r="39" spans="1:12" x14ac:dyDescent="0.2">
      <c r="A39" t="s">
        <v>74</v>
      </c>
      <c r="B39" t="s">
        <v>75</v>
      </c>
      <c r="C39">
        <v>4766.8077000000003</v>
      </c>
      <c r="D39">
        <v>4766.8077000000003</v>
      </c>
      <c r="E39">
        <v>4766.8077000000003</v>
      </c>
      <c r="F39">
        <v>4766.8077000000003</v>
      </c>
      <c r="G39">
        <v>4766.8077000000003</v>
      </c>
      <c r="H39">
        <v>4766.8077000000003</v>
      </c>
      <c r="I39">
        <v>4766.8077000000003</v>
      </c>
      <c r="J39">
        <v>4766.8077000000003</v>
      </c>
      <c r="K39" t="s">
        <v>216</v>
      </c>
      <c r="L39">
        <v>4766.8077000000003</v>
      </c>
    </row>
    <row r="40" spans="1:12" x14ac:dyDescent="0.2">
      <c r="A40" t="s">
        <v>76</v>
      </c>
      <c r="B40" t="s">
        <v>77</v>
      </c>
      <c r="C40">
        <v>4741.2996389999998</v>
      </c>
      <c r="D40">
        <v>4741.2996389999998</v>
      </c>
      <c r="E40">
        <v>4741.2996389999998</v>
      </c>
      <c r="F40">
        <v>4718</v>
      </c>
      <c r="G40">
        <v>4718</v>
      </c>
      <c r="H40">
        <v>4718</v>
      </c>
      <c r="I40">
        <v>4718</v>
      </c>
      <c r="J40">
        <v>4718</v>
      </c>
      <c r="K40">
        <v>4718</v>
      </c>
      <c r="L40">
        <v>4718</v>
      </c>
    </row>
    <row r="41" spans="1:12" x14ac:dyDescent="0.2">
      <c r="A41" t="s">
        <v>78</v>
      </c>
      <c r="B41" t="s">
        <v>79</v>
      </c>
      <c r="C41" t="s">
        <v>216</v>
      </c>
      <c r="D41" t="s">
        <v>216</v>
      </c>
      <c r="E41" t="s">
        <v>216</v>
      </c>
      <c r="F41" t="s">
        <v>216</v>
      </c>
      <c r="G41" t="s">
        <v>216</v>
      </c>
      <c r="H41">
        <v>3819.31558</v>
      </c>
      <c r="I41">
        <v>3819.31558</v>
      </c>
      <c r="J41">
        <v>3819.31558</v>
      </c>
      <c r="K41">
        <v>3819.31558</v>
      </c>
      <c r="L41" t="s">
        <v>216</v>
      </c>
    </row>
    <row r="42" spans="1:12" x14ac:dyDescent="0.2">
      <c r="A42" t="s">
        <v>80</v>
      </c>
      <c r="B42" t="s">
        <v>81</v>
      </c>
      <c r="C42">
        <v>554.0159912109375</v>
      </c>
      <c r="D42">
        <v>553.82000000000005</v>
      </c>
      <c r="E42">
        <v>569.16099999999994</v>
      </c>
      <c r="F42">
        <v>538.40300000000002</v>
      </c>
      <c r="G42">
        <v>509.822</v>
      </c>
      <c r="H42">
        <v>508.96199999999999</v>
      </c>
      <c r="I42">
        <v>509.91899999999998</v>
      </c>
      <c r="J42">
        <v>3634.9189999999999</v>
      </c>
      <c r="K42">
        <v>3634.9189999999999</v>
      </c>
      <c r="L42">
        <v>3634.9189999999999</v>
      </c>
    </row>
    <row r="43" spans="1:12" x14ac:dyDescent="0.2">
      <c r="A43" t="s">
        <v>82</v>
      </c>
      <c r="B43" t="s">
        <v>83</v>
      </c>
      <c r="C43">
        <v>728.69632000000001</v>
      </c>
      <c r="D43">
        <v>728.549125</v>
      </c>
      <c r="E43">
        <v>2943.2582689999999</v>
      </c>
      <c r="F43">
        <v>2669.2043010000002</v>
      </c>
      <c r="G43">
        <v>2669.2043010000002</v>
      </c>
      <c r="H43">
        <v>2669.2043010000002</v>
      </c>
      <c r="I43">
        <v>2574.9149539999999</v>
      </c>
      <c r="J43">
        <v>2574.9149539999999</v>
      </c>
      <c r="K43">
        <v>2574.9149539999999</v>
      </c>
      <c r="L43">
        <v>2574.9149539999999</v>
      </c>
    </row>
    <row r="44" spans="1:12" x14ac:dyDescent="0.2">
      <c r="A44" t="s">
        <v>84</v>
      </c>
      <c r="B44" t="s">
        <v>85</v>
      </c>
      <c r="C44">
        <v>3032.114</v>
      </c>
      <c r="D44">
        <v>3033.1840000000002</v>
      </c>
      <c r="E44">
        <v>3034.3380000000002</v>
      </c>
      <c r="F44">
        <v>3033.413</v>
      </c>
      <c r="G44">
        <v>3028.0819999999999</v>
      </c>
      <c r="H44">
        <v>3020.4059999999999</v>
      </c>
      <c r="I44">
        <v>3019.1060000000002</v>
      </c>
      <c r="J44">
        <v>3036.306</v>
      </c>
      <c r="K44">
        <v>3036.306</v>
      </c>
      <c r="L44">
        <v>3036.306</v>
      </c>
    </row>
    <row r="45" spans="1:12" x14ac:dyDescent="0.2">
      <c r="A45" t="s">
        <v>86</v>
      </c>
      <c r="B45" t="s">
        <v>87</v>
      </c>
      <c r="C45">
        <v>2557.5441930000002</v>
      </c>
      <c r="D45">
        <v>2557.5441930000002</v>
      </c>
      <c r="E45">
        <v>2557.5441930000002</v>
      </c>
      <c r="F45">
        <v>2951.25</v>
      </c>
      <c r="G45">
        <v>2951.25</v>
      </c>
      <c r="H45">
        <v>2951.25</v>
      </c>
      <c r="I45">
        <v>2951.25</v>
      </c>
      <c r="J45">
        <v>2951.25</v>
      </c>
      <c r="K45">
        <v>2951.25</v>
      </c>
      <c r="L45">
        <v>2951.25</v>
      </c>
    </row>
    <row r="46" spans="1:12" x14ac:dyDescent="0.2">
      <c r="A46" t="s">
        <v>88</v>
      </c>
      <c r="B46" t="s">
        <v>89</v>
      </c>
      <c r="C46">
        <v>2178.6909999999998</v>
      </c>
      <c r="D46">
        <v>2178.6907000000001</v>
      </c>
      <c r="E46">
        <v>2178.6909999999998</v>
      </c>
      <c r="F46">
        <v>2178.6907000000001</v>
      </c>
      <c r="G46">
        <v>2178.6907000000001</v>
      </c>
      <c r="H46">
        <v>2178.6907000000001</v>
      </c>
      <c r="I46">
        <v>2178.6907000000001</v>
      </c>
      <c r="J46">
        <v>2178.6907000000001</v>
      </c>
      <c r="K46">
        <v>2178.6907000000001</v>
      </c>
      <c r="L46">
        <v>2103.2076999999999</v>
      </c>
    </row>
    <row r="47" spans="1:12" x14ac:dyDescent="0.2">
      <c r="A47" t="s">
        <v>90</v>
      </c>
      <c r="B47" t="s">
        <v>91</v>
      </c>
      <c r="C47">
        <v>1993.3261379999999</v>
      </c>
      <c r="D47">
        <v>1993.3261379999999</v>
      </c>
      <c r="E47">
        <v>2066.4135620000002</v>
      </c>
      <c r="F47">
        <v>2066.4135620000002</v>
      </c>
      <c r="G47">
        <v>2066.4135620000002</v>
      </c>
      <c r="H47">
        <v>2066.4135620000002</v>
      </c>
      <c r="I47">
        <v>2066.4135620000002</v>
      </c>
      <c r="J47">
        <v>1998.3815750000001</v>
      </c>
      <c r="K47">
        <v>1912.0424190000001</v>
      </c>
      <c r="L47">
        <v>1830.7426760000001</v>
      </c>
    </row>
    <row r="48" spans="1:12" x14ac:dyDescent="0.2">
      <c r="A48" t="s">
        <v>92</v>
      </c>
      <c r="B48" t="s">
        <v>93</v>
      </c>
      <c r="C48">
        <v>1611.2560000000001</v>
      </c>
      <c r="D48">
        <v>1611.2560000000001</v>
      </c>
      <c r="E48">
        <v>1611.2560000000001</v>
      </c>
      <c r="F48">
        <v>1611.2560000000001</v>
      </c>
      <c r="G48">
        <v>1611.2560000000001</v>
      </c>
      <c r="H48">
        <v>1611.2560000000001</v>
      </c>
      <c r="I48">
        <v>1611.2560000000001</v>
      </c>
      <c r="J48">
        <v>1611.2560000000001</v>
      </c>
      <c r="K48">
        <v>1611.2560000000001</v>
      </c>
      <c r="L48">
        <v>1611.2560000000001</v>
      </c>
    </row>
    <row r="49" spans="1:12" x14ac:dyDescent="0.2">
      <c r="A49" t="s">
        <v>94</v>
      </c>
      <c r="B49" t="s">
        <v>95</v>
      </c>
      <c r="C49">
        <v>739.01862800000004</v>
      </c>
      <c r="D49">
        <v>1243.830424</v>
      </c>
      <c r="E49">
        <v>1551.4018530000001</v>
      </c>
      <c r="F49">
        <v>1551.4018530000001</v>
      </c>
      <c r="G49">
        <v>1551.4018530000001</v>
      </c>
      <c r="H49">
        <v>1551.4018530000001</v>
      </c>
      <c r="I49">
        <v>1551.4018530000001</v>
      </c>
      <c r="J49">
        <v>1551.4018530000001</v>
      </c>
      <c r="K49">
        <v>1551.4018530000001</v>
      </c>
      <c r="L49">
        <v>1551.4018530000001</v>
      </c>
    </row>
    <row r="50" spans="1:12" x14ac:dyDescent="0.2">
      <c r="A50" t="s">
        <v>96</v>
      </c>
      <c r="B50" t="s">
        <v>97</v>
      </c>
      <c r="C50" t="s">
        <v>216</v>
      </c>
      <c r="D50">
        <v>1525.9868799999999</v>
      </c>
      <c r="E50">
        <v>1525.9868799999999</v>
      </c>
      <c r="F50">
        <v>1525.9868799999999</v>
      </c>
      <c r="G50">
        <v>1525.9868799999999</v>
      </c>
      <c r="H50" t="s">
        <v>216</v>
      </c>
      <c r="I50" t="s">
        <v>216</v>
      </c>
      <c r="J50" t="s">
        <v>216</v>
      </c>
      <c r="K50" t="s">
        <v>216</v>
      </c>
      <c r="L50" t="s">
        <v>216</v>
      </c>
    </row>
    <row r="51" spans="1:12" x14ac:dyDescent="0.2">
      <c r="A51" t="s">
        <v>98</v>
      </c>
      <c r="B51" t="s">
        <v>99</v>
      </c>
      <c r="C51">
        <v>1345.0377197265625</v>
      </c>
      <c r="D51">
        <v>1345.0377100000001</v>
      </c>
      <c r="E51">
        <v>1345.0377100000001</v>
      </c>
      <c r="F51">
        <v>1345.0377100000001</v>
      </c>
      <c r="G51">
        <v>1345.0377100000001</v>
      </c>
      <c r="H51">
        <v>1345.0377100000001</v>
      </c>
      <c r="I51">
        <v>1345.0377100000001</v>
      </c>
      <c r="J51">
        <v>1345.0377100000001</v>
      </c>
      <c r="K51">
        <v>1345.0377100000001</v>
      </c>
      <c r="L51">
        <v>1345.0377100000001</v>
      </c>
    </row>
    <row r="52" spans="1:12" x14ac:dyDescent="0.2">
      <c r="A52" t="s">
        <v>100</v>
      </c>
      <c r="B52" t="s">
        <v>101</v>
      </c>
      <c r="C52">
        <v>978.13161200000002</v>
      </c>
      <c r="D52">
        <v>1166.0090849999999</v>
      </c>
      <c r="E52">
        <v>1166.009086</v>
      </c>
      <c r="F52">
        <v>1166.009086</v>
      </c>
      <c r="G52">
        <v>1197.2828529999999</v>
      </c>
      <c r="H52">
        <v>1209.9912859999999</v>
      </c>
      <c r="I52">
        <v>1229.8185570000001</v>
      </c>
      <c r="J52">
        <v>1229.8185570000001</v>
      </c>
      <c r="K52" t="s">
        <v>216</v>
      </c>
      <c r="L52">
        <v>1332.4505529999999</v>
      </c>
    </row>
    <row r="53" spans="1:12" x14ac:dyDescent="0.2">
      <c r="A53" t="s">
        <v>102</v>
      </c>
      <c r="B53" t="s">
        <v>103</v>
      </c>
      <c r="C53">
        <v>2124</v>
      </c>
      <c r="D53">
        <v>2124</v>
      </c>
      <c r="E53">
        <v>3008.1057209999999</v>
      </c>
      <c r="F53">
        <v>3004.4347210000001</v>
      </c>
      <c r="G53">
        <v>2568.8340280000002</v>
      </c>
      <c r="H53">
        <v>2565.8762230000002</v>
      </c>
      <c r="I53">
        <v>1510.642967</v>
      </c>
      <c r="J53">
        <v>1339.1830379999999</v>
      </c>
      <c r="K53">
        <v>1328.07347</v>
      </c>
      <c r="L53">
        <v>1276.165037</v>
      </c>
    </row>
    <row r="54" spans="1:12" x14ac:dyDescent="0.2">
      <c r="A54" t="s">
        <v>104</v>
      </c>
      <c r="B54" t="s">
        <v>105</v>
      </c>
      <c r="C54">
        <v>1099.575329</v>
      </c>
      <c r="D54">
        <v>1029.545302</v>
      </c>
      <c r="E54">
        <v>1040.2212119999999</v>
      </c>
      <c r="F54">
        <v>1047.8018549999999</v>
      </c>
      <c r="G54">
        <v>1056.85886</v>
      </c>
      <c r="H54">
        <v>1056.90011</v>
      </c>
      <c r="I54">
        <v>1056.90011</v>
      </c>
      <c r="J54">
        <v>1056.90011</v>
      </c>
      <c r="K54">
        <v>1110.616299</v>
      </c>
      <c r="L54">
        <v>1062.798503</v>
      </c>
    </row>
    <row r="55" spans="1:12" x14ac:dyDescent="0.2">
      <c r="A55" t="s">
        <v>106</v>
      </c>
      <c r="B55" t="s">
        <v>107</v>
      </c>
      <c r="C55">
        <v>865.79963299999997</v>
      </c>
      <c r="D55">
        <v>937.586094</v>
      </c>
      <c r="E55">
        <v>937.586094</v>
      </c>
      <c r="F55">
        <v>937.586094</v>
      </c>
      <c r="G55">
        <v>937.586094</v>
      </c>
      <c r="H55">
        <v>991.90725999999995</v>
      </c>
      <c r="I55">
        <v>991.90725999999995</v>
      </c>
      <c r="J55">
        <v>1033.135366</v>
      </c>
      <c r="K55">
        <v>1033.135366</v>
      </c>
      <c r="L55">
        <v>1033.135366</v>
      </c>
    </row>
    <row r="56" spans="1:12" x14ac:dyDescent="0.2">
      <c r="A56" t="s">
        <v>108</v>
      </c>
      <c r="B56" t="s">
        <v>109</v>
      </c>
      <c r="C56" t="s">
        <v>216</v>
      </c>
      <c r="D56" t="s">
        <v>216</v>
      </c>
      <c r="E56">
        <v>932.65472299999999</v>
      </c>
      <c r="F56">
        <v>932.65472299999999</v>
      </c>
      <c r="G56">
        <v>932.65472299999999</v>
      </c>
      <c r="H56">
        <v>932.65472299999999</v>
      </c>
      <c r="I56">
        <v>932.65472299999999</v>
      </c>
      <c r="J56">
        <v>932.65472299999999</v>
      </c>
      <c r="K56" t="s">
        <v>216</v>
      </c>
      <c r="L56" t="s">
        <v>216</v>
      </c>
    </row>
    <row r="57" spans="1:12" x14ac:dyDescent="0.2">
      <c r="A57" t="s">
        <v>110</v>
      </c>
      <c r="B57" t="s">
        <v>111</v>
      </c>
      <c r="C57">
        <v>29.532052</v>
      </c>
      <c r="D57">
        <v>29.532052</v>
      </c>
      <c r="E57">
        <v>29.532052</v>
      </c>
      <c r="F57">
        <v>56.092488000000003</v>
      </c>
      <c r="G57">
        <v>154.56227699999999</v>
      </c>
      <c r="H57">
        <v>154.56227699999999</v>
      </c>
      <c r="I57">
        <v>154.56227699999999</v>
      </c>
      <c r="J57">
        <v>154.56227699999999</v>
      </c>
      <c r="K57">
        <v>389.21729499999998</v>
      </c>
      <c r="L57">
        <v>851.45233800000005</v>
      </c>
    </row>
    <row r="58" spans="1:12" x14ac:dyDescent="0.2">
      <c r="A58" t="s">
        <v>112</v>
      </c>
      <c r="B58" t="s">
        <v>113</v>
      </c>
      <c r="C58">
        <v>408.9984</v>
      </c>
      <c r="D58">
        <v>868.99839999999995</v>
      </c>
      <c r="E58">
        <v>868.99839999999995</v>
      </c>
      <c r="F58">
        <v>868.99839999999995</v>
      </c>
      <c r="G58">
        <v>868.99839999999995</v>
      </c>
      <c r="H58">
        <v>868.99839999999995</v>
      </c>
      <c r="I58">
        <v>868.99839999999995</v>
      </c>
      <c r="J58">
        <v>868.99839999999995</v>
      </c>
      <c r="K58">
        <v>868.99839999999995</v>
      </c>
      <c r="L58">
        <v>868.99839999999995</v>
      </c>
    </row>
    <row r="59" spans="1:12" x14ac:dyDescent="0.2">
      <c r="A59" t="s">
        <v>114</v>
      </c>
      <c r="B59" t="s">
        <v>115</v>
      </c>
      <c r="C59">
        <v>859.07464599609375</v>
      </c>
      <c r="D59">
        <v>859.07463600000005</v>
      </c>
      <c r="E59">
        <v>859.07463600000005</v>
      </c>
      <c r="F59">
        <v>859.07463600000005</v>
      </c>
      <c r="G59">
        <v>859.07463600000005</v>
      </c>
      <c r="H59">
        <v>859.07463600000005</v>
      </c>
      <c r="I59">
        <v>859.07463600000005</v>
      </c>
      <c r="J59">
        <v>859.07463600000005</v>
      </c>
      <c r="K59">
        <v>859.07463600000005</v>
      </c>
      <c r="L59">
        <v>859.07463600000005</v>
      </c>
    </row>
    <row r="60" spans="1:12" x14ac:dyDescent="0.2">
      <c r="A60" t="s">
        <v>116</v>
      </c>
      <c r="B60" t="s">
        <v>117</v>
      </c>
      <c r="C60">
        <v>1007.701355</v>
      </c>
      <c r="D60">
        <v>1007.701355</v>
      </c>
      <c r="E60">
        <v>1007.701355</v>
      </c>
      <c r="F60">
        <v>837.71866</v>
      </c>
      <c r="G60">
        <v>837.71866</v>
      </c>
      <c r="H60">
        <v>837.71866</v>
      </c>
      <c r="I60">
        <v>810.61865999999998</v>
      </c>
      <c r="J60">
        <v>810.61865999999998</v>
      </c>
      <c r="K60">
        <v>811.71866</v>
      </c>
      <c r="L60">
        <v>817.11865999999998</v>
      </c>
    </row>
    <row r="61" spans="1:12" x14ac:dyDescent="0.2">
      <c r="A61" t="s">
        <v>118</v>
      </c>
      <c r="B61" t="s">
        <v>119</v>
      </c>
      <c r="C61">
        <v>773.90008544921875</v>
      </c>
      <c r="D61">
        <v>773.90007800000001</v>
      </c>
      <c r="E61" t="s">
        <v>216</v>
      </c>
      <c r="F61">
        <v>773.90007800000001</v>
      </c>
      <c r="G61">
        <v>773.90007800000001</v>
      </c>
      <c r="H61">
        <v>773.90007800000001</v>
      </c>
      <c r="I61">
        <v>773.90007800000001</v>
      </c>
      <c r="J61">
        <v>773.90007800000001</v>
      </c>
      <c r="K61">
        <v>773.90007800000001</v>
      </c>
      <c r="L61">
        <v>773.90007800000001</v>
      </c>
    </row>
    <row r="62" spans="1:12" x14ac:dyDescent="0.2">
      <c r="A62" t="s">
        <v>120</v>
      </c>
      <c r="B62" t="s">
        <v>121</v>
      </c>
      <c r="C62">
        <v>707.22955899999999</v>
      </c>
      <c r="D62">
        <v>707.23</v>
      </c>
      <c r="E62">
        <v>707.23</v>
      </c>
      <c r="F62">
        <v>707.23</v>
      </c>
      <c r="G62">
        <v>707.23</v>
      </c>
      <c r="H62">
        <v>707.23</v>
      </c>
      <c r="I62">
        <v>707.23</v>
      </c>
      <c r="J62">
        <v>707.23</v>
      </c>
      <c r="K62">
        <v>707.23</v>
      </c>
      <c r="L62">
        <v>707.23</v>
      </c>
    </row>
    <row r="63" spans="1:12" x14ac:dyDescent="0.2">
      <c r="A63" t="s">
        <v>122</v>
      </c>
      <c r="B63" t="s">
        <v>123</v>
      </c>
      <c r="C63">
        <v>100</v>
      </c>
      <c r="D63">
        <v>100</v>
      </c>
      <c r="E63">
        <v>140</v>
      </c>
      <c r="F63">
        <v>700</v>
      </c>
      <c r="G63">
        <v>700</v>
      </c>
      <c r="H63">
        <v>700</v>
      </c>
      <c r="I63">
        <v>700</v>
      </c>
      <c r="J63">
        <v>700</v>
      </c>
      <c r="K63">
        <v>700</v>
      </c>
      <c r="L63">
        <v>700</v>
      </c>
    </row>
    <row r="64" spans="1:12" x14ac:dyDescent="0.2">
      <c r="A64" t="s">
        <v>124</v>
      </c>
      <c r="B64" t="s">
        <v>125</v>
      </c>
      <c r="C64">
        <v>780.79980899999998</v>
      </c>
      <c r="D64">
        <v>780.79980899999998</v>
      </c>
      <c r="E64">
        <v>780.79980899999998</v>
      </c>
      <c r="F64">
        <v>703.19144300000005</v>
      </c>
      <c r="G64">
        <v>703.19144300000005</v>
      </c>
      <c r="H64">
        <v>703.19144300000005</v>
      </c>
      <c r="I64">
        <v>703.19144300000005</v>
      </c>
      <c r="J64">
        <v>703.19144300000005</v>
      </c>
      <c r="K64">
        <v>703.19144300000005</v>
      </c>
      <c r="L64">
        <v>703.19144300000005</v>
      </c>
    </row>
    <row r="65" spans="1:12" x14ac:dyDescent="0.2">
      <c r="A65" t="s">
        <v>126</v>
      </c>
      <c r="B65" t="s">
        <v>127</v>
      </c>
      <c r="C65">
        <v>493.26038399999999</v>
      </c>
      <c r="D65">
        <v>493.26038399999999</v>
      </c>
      <c r="E65">
        <v>493.26038399999999</v>
      </c>
      <c r="F65">
        <v>493.26</v>
      </c>
      <c r="G65">
        <v>660.49699999999996</v>
      </c>
      <c r="H65">
        <v>660.49699999999996</v>
      </c>
      <c r="I65">
        <v>660.49699999999996</v>
      </c>
      <c r="J65">
        <v>660.49699999999996</v>
      </c>
      <c r="K65">
        <v>647.07500000000005</v>
      </c>
      <c r="L65">
        <v>660.497344</v>
      </c>
    </row>
    <row r="66" spans="1:12" x14ac:dyDescent="0.2">
      <c r="A66" t="s">
        <v>128</v>
      </c>
      <c r="B66" t="s">
        <v>129</v>
      </c>
      <c r="C66">
        <v>846.64499999999998</v>
      </c>
      <c r="D66">
        <v>781.35500000000002</v>
      </c>
      <c r="E66">
        <v>774.46199999999999</v>
      </c>
      <c r="F66">
        <v>754.86599999999999</v>
      </c>
      <c r="G66">
        <v>754.86599999999999</v>
      </c>
      <c r="H66">
        <v>754.86599999999999</v>
      </c>
      <c r="I66">
        <v>712.93299999999999</v>
      </c>
      <c r="J66">
        <v>712.93299999999999</v>
      </c>
      <c r="K66">
        <v>709.63300000000004</v>
      </c>
      <c r="L66">
        <v>696.89300000000003</v>
      </c>
    </row>
    <row r="67" spans="1:12" x14ac:dyDescent="0.2">
      <c r="A67" t="s">
        <v>130</v>
      </c>
      <c r="B67" t="s">
        <v>131</v>
      </c>
      <c r="C67" t="s">
        <v>216</v>
      </c>
      <c r="D67" t="s">
        <v>216</v>
      </c>
      <c r="E67" t="s">
        <v>216</v>
      </c>
      <c r="F67">
        <v>596.03961200000003</v>
      </c>
      <c r="G67" t="s">
        <v>216</v>
      </c>
      <c r="H67" t="s">
        <v>216</v>
      </c>
      <c r="I67" t="s">
        <v>216</v>
      </c>
      <c r="J67" t="s">
        <v>216</v>
      </c>
      <c r="K67" t="s">
        <v>216</v>
      </c>
      <c r="L67" t="s">
        <v>216</v>
      </c>
    </row>
    <row r="68" spans="1:12" x14ac:dyDescent="0.2">
      <c r="A68" t="s">
        <v>132</v>
      </c>
      <c r="B68" t="s">
        <v>133</v>
      </c>
      <c r="C68" t="s">
        <v>216</v>
      </c>
      <c r="D68" t="s">
        <v>216</v>
      </c>
      <c r="E68" t="s">
        <v>216</v>
      </c>
      <c r="F68" t="s">
        <v>216</v>
      </c>
      <c r="G68" t="s">
        <v>216</v>
      </c>
      <c r="H68">
        <v>523.22082599999999</v>
      </c>
      <c r="I68">
        <v>523.22082599999999</v>
      </c>
      <c r="J68">
        <v>523.22082599999999</v>
      </c>
      <c r="K68">
        <v>522.16352600000005</v>
      </c>
      <c r="L68">
        <v>522.16352600000005</v>
      </c>
    </row>
    <row r="69" spans="1:12" x14ac:dyDescent="0.2">
      <c r="A69" t="s">
        <v>134</v>
      </c>
      <c r="B69" t="s">
        <v>135</v>
      </c>
      <c r="C69">
        <v>498.454833984375</v>
      </c>
      <c r="D69" t="s">
        <v>216</v>
      </c>
      <c r="E69" t="s">
        <v>216</v>
      </c>
      <c r="F69" t="s">
        <v>216</v>
      </c>
      <c r="G69">
        <v>498.45482199999998</v>
      </c>
      <c r="H69">
        <v>498.45482199999998</v>
      </c>
      <c r="I69">
        <v>498.45482199999998</v>
      </c>
      <c r="J69">
        <v>498.45482199999998</v>
      </c>
      <c r="K69">
        <v>498.45482199999998</v>
      </c>
      <c r="L69">
        <v>498.45482199999998</v>
      </c>
    </row>
    <row r="70" spans="1:12" x14ac:dyDescent="0.2">
      <c r="A70" t="s">
        <v>136</v>
      </c>
      <c r="B70" t="s">
        <v>137</v>
      </c>
      <c r="C70">
        <v>286.6655558355211</v>
      </c>
      <c r="D70">
        <v>286.6655558355211</v>
      </c>
      <c r="E70">
        <v>305.53173590395915</v>
      </c>
      <c r="F70">
        <v>305.53173590395915</v>
      </c>
      <c r="G70">
        <v>446.58866464549584</v>
      </c>
      <c r="H70">
        <v>421.64678007981729</v>
      </c>
      <c r="I70">
        <v>446.58866464549584</v>
      </c>
      <c r="J70">
        <v>433.77372166364574</v>
      </c>
      <c r="K70">
        <v>499.55399999999997</v>
      </c>
      <c r="L70">
        <v>487.55399999999997</v>
      </c>
    </row>
    <row r="71" spans="1:12" x14ac:dyDescent="0.2">
      <c r="A71" t="s">
        <v>138</v>
      </c>
      <c r="B71" t="s">
        <v>139</v>
      </c>
      <c r="C71">
        <v>416.27074499999998</v>
      </c>
      <c r="D71">
        <v>416.27074499999998</v>
      </c>
      <c r="E71">
        <v>416.27074499999998</v>
      </c>
      <c r="F71">
        <v>416.27074499999998</v>
      </c>
      <c r="G71">
        <v>416.27074499999998</v>
      </c>
      <c r="H71">
        <v>416.27074499999998</v>
      </c>
      <c r="I71">
        <v>416.27074499999998</v>
      </c>
      <c r="J71">
        <v>416.27074499999998</v>
      </c>
      <c r="K71">
        <v>416.27074499999998</v>
      </c>
      <c r="L71">
        <v>416.27074499999998</v>
      </c>
    </row>
    <row r="72" spans="1:12" x14ac:dyDescent="0.2">
      <c r="A72" t="s">
        <v>140</v>
      </c>
      <c r="B72" t="s">
        <v>141</v>
      </c>
      <c r="C72">
        <v>319.59596499999998</v>
      </c>
      <c r="D72">
        <v>319.59596499999998</v>
      </c>
      <c r="E72">
        <v>319.59596499999998</v>
      </c>
      <c r="F72">
        <v>319.59596499999998</v>
      </c>
      <c r="G72">
        <v>319.59596499999998</v>
      </c>
      <c r="H72">
        <v>319.59596499999998</v>
      </c>
      <c r="I72">
        <v>319.59596499999998</v>
      </c>
      <c r="J72">
        <v>319.59596499999998</v>
      </c>
      <c r="K72">
        <v>319.59596499999998</v>
      </c>
      <c r="L72">
        <v>319.59596499999998</v>
      </c>
    </row>
    <row r="73" spans="1:12" x14ac:dyDescent="0.2">
      <c r="A73" t="s">
        <v>142</v>
      </c>
      <c r="B73" t="s">
        <v>143</v>
      </c>
      <c r="C73">
        <v>472.38287353515625</v>
      </c>
      <c r="D73">
        <v>472.38288</v>
      </c>
      <c r="E73">
        <v>338.61234400000001</v>
      </c>
      <c r="F73">
        <v>316.78609899999998</v>
      </c>
      <c r="G73">
        <v>311.24062900000001</v>
      </c>
      <c r="H73">
        <v>310.14247799999998</v>
      </c>
      <c r="I73">
        <v>316.08674400000001</v>
      </c>
      <c r="J73">
        <v>312.805925</v>
      </c>
      <c r="K73">
        <v>302.86674799999997</v>
      </c>
      <c r="L73">
        <v>305.716748</v>
      </c>
    </row>
    <row r="74" spans="1:12" x14ac:dyDescent="0.2">
      <c r="A74" t="s">
        <v>144</v>
      </c>
      <c r="B74" t="s">
        <v>145</v>
      </c>
      <c r="C74" t="s">
        <v>216</v>
      </c>
      <c r="D74" t="s">
        <v>216</v>
      </c>
      <c r="E74" t="s">
        <v>216</v>
      </c>
      <c r="F74">
        <v>142.94282999999999</v>
      </c>
      <c r="G74">
        <v>282.86813000000001</v>
      </c>
      <c r="H74">
        <v>282.86813000000001</v>
      </c>
      <c r="I74">
        <v>282.86813000000001</v>
      </c>
      <c r="J74">
        <v>282.86813000000001</v>
      </c>
      <c r="K74">
        <v>282.86813000000001</v>
      </c>
      <c r="L74">
        <v>303.79334999999998</v>
      </c>
    </row>
    <row r="75" spans="1:12" x14ac:dyDescent="0.2">
      <c r="A75" t="s">
        <v>146</v>
      </c>
      <c r="B75" t="s">
        <v>147</v>
      </c>
      <c r="C75">
        <v>206.94021606445313</v>
      </c>
      <c r="D75">
        <v>206.94022000000001</v>
      </c>
      <c r="E75">
        <v>206.94022000000001</v>
      </c>
      <c r="F75">
        <v>206.94022000000001</v>
      </c>
      <c r="G75">
        <v>206.94022000000001</v>
      </c>
      <c r="H75">
        <v>206.94022000000001</v>
      </c>
      <c r="I75">
        <v>206.94022000000001</v>
      </c>
      <c r="J75">
        <v>206.94022000000001</v>
      </c>
      <c r="K75">
        <v>206.94022000000001</v>
      </c>
      <c r="L75">
        <v>206.94022000000001</v>
      </c>
    </row>
    <row r="76" spans="1:12" x14ac:dyDescent="0.2">
      <c r="A76" t="s">
        <v>148</v>
      </c>
      <c r="B76" t="s">
        <v>149</v>
      </c>
      <c r="C76">
        <v>179.768227</v>
      </c>
      <c r="D76">
        <v>177.06822700000001</v>
      </c>
      <c r="E76">
        <v>177.06822700000001</v>
      </c>
      <c r="F76">
        <v>177.06822700000001</v>
      </c>
      <c r="G76">
        <v>178.263237</v>
      </c>
      <c r="H76">
        <v>179.768227</v>
      </c>
      <c r="I76">
        <v>179.531237</v>
      </c>
      <c r="J76">
        <v>179.531237</v>
      </c>
      <c r="K76">
        <v>179.531237</v>
      </c>
      <c r="L76">
        <v>177.792057</v>
      </c>
    </row>
    <row r="77" spans="1:12" x14ac:dyDescent="0.2">
      <c r="A77" t="s">
        <v>150</v>
      </c>
      <c r="B77" t="s">
        <v>151</v>
      </c>
      <c r="C77" t="s">
        <v>216</v>
      </c>
      <c r="D77">
        <v>166.167</v>
      </c>
      <c r="E77">
        <v>166.167</v>
      </c>
      <c r="F77">
        <v>166.167</v>
      </c>
      <c r="G77">
        <v>166.167</v>
      </c>
      <c r="H77">
        <v>166.167</v>
      </c>
      <c r="I77">
        <v>166.167</v>
      </c>
      <c r="J77">
        <v>166.167</v>
      </c>
      <c r="K77">
        <v>166.167</v>
      </c>
      <c r="L77" t="s">
        <v>216</v>
      </c>
    </row>
    <row r="78" spans="1:12" x14ac:dyDescent="0.2">
      <c r="A78" t="s">
        <v>152</v>
      </c>
      <c r="B78" t="s">
        <v>153</v>
      </c>
      <c r="C78">
        <v>190.627747</v>
      </c>
      <c r="D78">
        <v>190.627747</v>
      </c>
      <c r="E78">
        <v>190.627747</v>
      </c>
      <c r="F78">
        <v>190.627747</v>
      </c>
      <c r="G78">
        <v>158.245476</v>
      </c>
      <c r="H78">
        <v>158.245476</v>
      </c>
      <c r="I78">
        <v>158.245476</v>
      </c>
      <c r="J78">
        <v>158.245476</v>
      </c>
      <c r="K78">
        <v>158.245476</v>
      </c>
      <c r="L78">
        <v>158.245476</v>
      </c>
    </row>
    <row r="79" spans="1:12" x14ac:dyDescent="0.2">
      <c r="A79" t="s">
        <v>154</v>
      </c>
      <c r="B79" t="s">
        <v>155</v>
      </c>
      <c r="C79" t="s">
        <v>216</v>
      </c>
      <c r="D79" t="s">
        <v>216</v>
      </c>
      <c r="E79" t="s">
        <v>216</v>
      </c>
      <c r="F79" t="s">
        <v>216</v>
      </c>
      <c r="G79">
        <v>155.52195</v>
      </c>
      <c r="H79">
        <v>155.52195</v>
      </c>
      <c r="I79">
        <v>155.52195</v>
      </c>
      <c r="J79">
        <v>155.52195</v>
      </c>
      <c r="K79">
        <v>155.52195</v>
      </c>
      <c r="L79">
        <v>155.52195</v>
      </c>
    </row>
    <row r="80" spans="1:12" x14ac:dyDescent="0.2">
      <c r="A80" t="s">
        <v>156</v>
      </c>
      <c r="B80" t="s">
        <v>157</v>
      </c>
      <c r="C80">
        <v>193.57787379666112</v>
      </c>
      <c r="D80">
        <v>193.57787379666112</v>
      </c>
      <c r="E80">
        <v>193.57787379666112</v>
      </c>
      <c r="F80">
        <v>193.57787379666112</v>
      </c>
      <c r="G80">
        <v>193.57787379666112</v>
      </c>
      <c r="H80">
        <v>193.57787379666112</v>
      </c>
      <c r="I80">
        <v>193.57787379666112</v>
      </c>
      <c r="J80">
        <v>125.631747</v>
      </c>
      <c r="K80">
        <v>131.91</v>
      </c>
      <c r="L80">
        <v>132.339</v>
      </c>
    </row>
    <row r="81" spans="1:12" x14ac:dyDescent="0.2">
      <c r="A81" t="s">
        <v>158</v>
      </c>
      <c r="B81" t="s">
        <v>159</v>
      </c>
      <c r="C81" t="s">
        <v>216</v>
      </c>
      <c r="D81" t="s">
        <v>216</v>
      </c>
      <c r="E81" t="s">
        <v>216</v>
      </c>
      <c r="F81" t="s">
        <v>216</v>
      </c>
      <c r="G81" t="s">
        <v>216</v>
      </c>
      <c r="H81" t="s">
        <v>216</v>
      </c>
      <c r="I81" t="s">
        <v>216</v>
      </c>
      <c r="J81">
        <v>123.817165</v>
      </c>
      <c r="K81">
        <v>123.817165</v>
      </c>
      <c r="L81">
        <v>123.817165</v>
      </c>
    </row>
    <row r="82" spans="1:12" x14ac:dyDescent="0.2">
      <c r="A82" t="s">
        <v>160</v>
      </c>
      <c r="B82" t="s">
        <v>161</v>
      </c>
      <c r="C82">
        <v>93.663831999999999</v>
      </c>
      <c r="D82">
        <v>103.030215</v>
      </c>
      <c r="E82">
        <v>103.030215</v>
      </c>
      <c r="F82">
        <v>103.030215</v>
      </c>
      <c r="G82">
        <v>103.030215</v>
      </c>
      <c r="H82">
        <v>101.030215</v>
      </c>
      <c r="I82">
        <v>100.974172</v>
      </c>
      <c r="J82">
        <v>100.966635</v>
      </c>
      <c r="K82">
        <v>103.030215</v>
      </c>
      <c r="L82">
        <v>100.228773</v>
      </c>
    </row>
    <row r="83" spans="1:12" x14ac:dyDescent="0.2">
      <c r="A83" t="s">
        <v>162</v>
      </c>
      <c r="B83" t="s">
        <v>163</v>
      </c>
      <c r="C83" t="s">
        <v>216</v>
      </c>
      <c r="D83" t="s">
        <v>216</v>
      </c>
      <c r="E83" t="s">
        <v>216</v>
      </c>
      <c r="F83">
        <v>99.474705</v>
      </c>
      <c r="G83">
        <v>99.474705</v>
      </c>
      <c r="H83">
        <v>99.474705</v>
      </c>
      <c r="I83">
        <v>99.474705</v>
      </c>
      <c r="J83">
        <v>99.474705</v>
      </c>
      <c r="K83" t="s">
        <v>216</v>
      </c>
      <c r="L83" t="s">
        <v>216</v>
      </c>
    </row>
    <row r="84" spans="1:12" x14ac:dyDescent="0.2">
      <c r="A84" t="s">
        <v>164</v>
      </c>
      <c r="B84" t="s">
        <v>165</v>
      </c>
      <c r="C84">
        <v>89.35590288254582</v>
      </c>
      <c r="D84">
        <v>89.488664936736868</v>
      </c>
      <c r="E84">
        <v>95.106913684549312</v>
      </c>
      <c r="F84">
        <v>94.980186269185126</v>
      </c>
      <c r="G84">
        <v>95.090821314344339</v>
      </c>
      <c r="H84">
        <v>95.058636573934379</v>
      </c>
      <c r="I84">
        <v>95.075734717277172</v>
      </c>
      <c r="J84">
        <v>95.107270734013241</v>
      </c>
      <c r="K84">
        <v>101.911355</v>
      </c>
      <c r="L84">
        <v>98.665000000000006</v>
      </c>
    </row>
    <row r="85" spans="1:12" x14ac:dyDescent="0.2">
      <c r="A85" t="s">
        <v>166</v>
      </c>
      <c r="B85" t="s">
        <v>167</v>
      </c>
      <c r="C85" t="s">
        <v>216</v>
      </c>
      <c r="D85" t="s">
        <v>216</v>
      </c>
      <c r="E85">
        <v>91.487347</v>
      </c>
      <c r="F85">
        <v>91.487347</v>
      </c>
      <c r="G85">
        <v>91.487347</v>
      </c>
      <c r="H85">
        <v>91.487347</v>
      </c>
      <c r="I85">
        <v>91.487347</v>
      </c>
      <c r="J85">
        <v>91.487347</v>
      </c>
      <c r="K85">
        <v>74.928646999999998</v>
      </c>
      <c r="L85">
        <v>74.769147000000004</v>
      </c>
    </row>
    <row r="86" spans="1:12" x14ac:dyDescent="0.2">
      <c r="A86" t="s">
        <v>168</v>
      </c>
      <c r="B86" t="s">
        <v>169</v>
      </c>
      <c r="C86">
        <v>79.829200744628906</v>
      </c>
      <c r="D86" t="s">
        <v>216</v>
      </c>
      <c r="E86">
        <v>79.8292</v>
      </c>
      <c r="F86">
        <v>79.746308999999997</v>
      </c>
      <c r="G86">
        <v>79.746311000000006</v>
      </c>
      <c r="H86">
        <v>79.746311000000006</v>
      </c>
      <c r="I86">
        <v>79.746311000000006</v>
      </c>
      <c r="J86">
        <v>79.708751000000007</v>
      </c>
      <c r="K86">
        <v>79.708751000000007</v>
      </c>
      <c r="L86">
        <v>79.708751000000007</v>
      </c>
    </row>
    <row r="87" spans="1:12" x14ac:dyDescent="0.2">
      <c r="A87" t="s">
        <v>170</v>
      </c>
      <c r="B87" t="s">
        <v>171</v>
      </c>
      <c r="C87">
        <v>75</v>
      </c>
      <c r="D87">
        <v>75</v>
      </c>
      <c r="E87">
        <v>75</v>
      </c>
      <c r="F87">
        <v>71.993799999999993</v>
      </c>
      <c r="G87">
        <v>75</v>
      </c>
      <c r="H87">
        <v>75</v>
      </c>
      <c r="I87">
        <v>75</v>
      </c>
      <c r="J87">
        <v>75</v>
      </c>
      <c r="K87">
        <v>75</v>
      </c>
      <c r="L87">
        <v>75</v>
      </c>
    </row>
    <row r="88" spans="1:12" x14ac:dyDescent="0.2">
      <c r="A88" t="s">
        <v>172</v>
      </c>
      <c r="B88" t="s">
        <v>173</v>
      </c>
      <c r="C88" t="s">
        <v>216</v>
      </c>
      <c r="D88" t="s">
        <v>216</v>
      </c>
      <c r="E88">
        <v>56.151024</v>
      </c>
      <c r="F88">
        <v>56.151024</v>
      </c>
      <c r="G88">
        <v>56.151024</v>
      </c>
      <c r="H88">
        <v>56.151024</v>
      </c>
      <c r="I88">
        <v>56.151024</v>
      </c>
      <c r="J88">
        <v>56.151024</v>
      </c>
      <c r="K88">
        <v>56.151024</v>
      </c>
      <c r="L88">
        <v>56.151024</v>
      </c>
    </row>
    <row r="89" spans="1:12" x14ac:dyDescent="0.2">
      <c r="A89" t="s">
        <v>174</v>
      </c>
      <c r="B89" t="s">
        <v>175</v>
      </c>
      <c r="C89">
        <v>15.280220999999999</v>
      </c>
      <c r="D89">
        <v>15.280220999999999</v>
      </c>
      <c r="E89">
        <v>15.220793</v>
      </c>
      <c r="F89">
        <v>15.220793</v>
      </c>
      <c r="G89">
        <v>15.220793</v>
      </c>
      <c r="H89">
        <v>15.220793</v>
      </c>
      <c r="I89">
        <v>15.220793</v>
      </c>
      <c r="J89">
        <v>15.220793</v>
      </c>
      <c r="K89">
        <v>41.216540999999999</v>
      </c>
      <c r="L89">
        <v>41.216540999999999</v>
      </c>
    </row>
    <row r="90" spans="1:12" x14ac:dyDescent="0.2">
      <c r="A90" t="s">
        <v>176</v>
      </c>
      <c r="B90" t="s">
        <v>177</v>
      </c>
      <c r="C90">
        <v>43.028022</v>
      </c>
      <c r="D90">
        <v>43.028022</v>
      </c>
      <c r="E90">
        <v>43.167324000000001</v>
      </c>
      <c r="F90">
        <v>43.839590000000001</v>
      </c>
      <c r="G90">
        <v>43.846589999999999</v>
      </c>
      <c r="H90">
        <v>43.855589999999999</v>
      </c>
      <c r="I90">
        <v>43.963773000000003</v>
      </c>
      <c r="J90">
        <v>43.963773000000003</v>
      </c>
      <c r="K90">
        <v>41.047013999999997</v>
      </c>
      <c r="L90">
        <v>41.047013999999997</v>
      </c>
    </row>
    <row r="91" spans="1:12" x14ac:dyDescent="0.2">
      <c r="A91" t="s">
        <v>178</v>
      </c>
      <c r="B91" t="s">
        <v>179</v>
      </c>
      <c r="C91">
        <v>47.687600000000003</v>
      </c>
      <c r="D91">
        <v>47.687600000000003</v>
      </c>
      <c r="E91">
        <v>47.687600000000003</v>
      </c>
      <c r="F91">
        <v>40.533999999999999</v>
      </c>
      <c r="G91">
        <v>40.533999999999999</v>
      </c>
      <c r="H91">
        <v>40.533999999999999</v>
      </c>
      <c r="I91">
        <v>40.533999999999999</v>
      </c>
      <c r="J91">
        <v>40.533999999999999</v>
      </c>
      <c r="K91">
        <v>39.387548000000002</v>
      </c>
      <c r="L91">
        <v>39.248199999999997</v>
      </c>
    </row>
    <row r="92" spans="1:12" x14ac:dyDescent="0.2">
      <c r="A92" t="s">
        <v>180</v>
      </c>
      <c r="B92" t="s">
        <v>181</v>
      </c>
      <c r="C92" t="s">
        <v>216</v>
      </c>
      <c r="D92" t="s">
        <v>216</v>
      </c>
      <c r="E92" t="s">
        <v>216</v>
      </c>
      <c r="F92">
        <v>36.21096</v>
      </c>
      <c r="G92">
        <v>36.21096</v>
      </c>
      <c r="H92">
        <v>36.21096</v>
      </c>
      <c r="I92">
        <v>36.21096</v>
      </c>
      <c r="J92">
        <v>36.21096</v>
      </c>
      <c r="K92">
        <v>36.21096</v>
      </c>
      <c r="L92">
        <v>36.21096</v>
      </c>
    </row>
    <row r="93" spans="1:12" x14ac:dyDescent="0.2">
      <c r="A93" t="s">
        <v>182</v>
      </c>
      <c r="B93" t="s">
        <v>183</v>
      </c>
      <c r="C93">
        <v>36.109217000000001</v>
      </c>
      <c r="D93">
        <v>36.109217000000001</v>
      </c>
      <c r="E93">
        <v>36.109217000000001</v>
      </c>
      <c r="F93" t="s">
        <v>216</v>
      </c>
      <c r="G93" t="s">
        <v>216</v>
      </c>
      <c r="H93">
        <v>36.109217000000001</v>
      </c>
      <c r="I93">
        <v>36.109217000000001</v>
      </c>
      <c r="J93">
        <v>36.109217000000001</v>
      </c>
      <c r="K93">
        <v>36.109217000000001</v>
      </c>
      <c r="L93">
        <v>36.109217000000001</v>
      </c>
    </row>
    <row r="94" spans="1:12" x14ac:dyDescent="0.2">
      <c r="A94" t="s">
        <v>184</v>
      </c>
      <c r="B94" t="s">
        <v>185</v>
      </c>
      <c r="C94">
        <v>34.270000000000003</v>
      </c>
      <c r="D94">
        <v>34.270000000000003</v>
      </c>
      <c r="E94">
        <v>34.270000000000003</v>
      </c>
      <c r="F94">
        <v>34.270000000000003</v>
      </c>
      <c r="G94">
        <v>34.270000000000003</v>
      </c>
      <c r="H94">
        <v>34.270000000000003</v>
      </c>
      <c r="I94">
        <v>34.270000000000003</v>
      </c>
      <c r="J94">
        <v>34.270000000000003</v>
      </c>
      <c r="K94">
        <v>34.270000000000003</v>
      </c>
      <c r="L94">
        <v>34.270000000000003</v>
      </c>
    </row>
    <row r="95" spans="1:12" x14ac:dyDescent="0.2">
      <c r="A95" t="s">
        <v>186</v>
      </c>
      <c r="B95" t="s">
        <v>187</v>
      </c>
      <c r="C95">
        <v>23.748694</v>
      </c>
      <c r="D95">
        <v>23.748694</v>
      </c>
      <c r="E95">
        <v>23.748694</v>
      </c>
      <c r="F95">
        <v>23.748694</v>
      </c>
      <c r="G95">
        <v>23.748694</v>
      </c>
      <c r="H95">
        <v>23.748694</v>
      </c>
      <c r="I95">
        <v>23.748694</v>
      </c>
      <c r="J95">
        <v>23.748694</v>
      </c>
      <c r="K95">
        <v>23.748694</v>
      </c>
      <c r="L95">
        <v>23.748694</v>
      </c>
    </row>
    <row r="96" spans="1:12" x14ac:dyDescent="0.2">
      <c r="A96" t="s">
        <v>188</v>
      </c>
      <c r="B96" t="s">
        <v>189</v>
      </c>
      <c r="C96">
        <v>14.32</v>
      </c>
      <c r="D96">
        <v>20.193999999999999</v>
      </c>
      <c r="E96">
        <v>20.538699999999999</v>
      </c>
      <c r="F96">
        <v>18.629249999999999</v>
      </c>
      <c r="G96">
        <v>24.954049000000001</v>
      </c>
      <c r="H96">
        <v>24.954049000000001</v>
      </c>
      <c r="I96">
        <v>24.954049000000001</v>
      </c>
      <c r="J96">
        <v>24.954049000000001</v>
      </c>
      <c r="K96">
        <v>24.954049000000001</v>
      </c>
      <c r="L96">
        <v>13.954000000000001</v>
      </c>
    </row>
    <row r="97" spans="1:12" x14ac:dyDescent="0.2">
      <c r="A97" t="s">
        <v>190</v>
      </c>
      <c r="B97" t="s">
        <v>191</v>
      </c>
      <c r="C97" t="s">
        <v>216</v>
      </c>
      <c r="D97" t="s">
        <v>216</v>
      </c>
      <c r="E97" t="s">
        <v>216</v>
      </c>
      <c r="F97" t="s">
        <v>216</v>
      </c>
      <c r="G97" t="s">
        <v>216</v>
      </c>
      <c r="H97" t="s">
        <v>216</v>
      </c>
      <c r="I97" t="s">
        <v>216</v>
      </c>
      <c r="J97">
        <v>17.869440000000001</v>
      </c>
      <c r="K97">
        <v>17.318000000000001</v>
      </c>
      <c r="L97">
        <v>17.747</v>
      </c>
    </row>
    <row r="98" spans="1:12" x14ac:dyDescent="0.2">
      <c r="A98" t="s">
        <v>192</v>
      </c>
      <c r="B98" t="s">
        <v>193</v>
      </c>
      <c r="C98" t="s">
        <v>216</v>
      </c>
      <c r="D98" t="s">
        <v>216</v>
      </c>
      <c r="E98" t="s">
        <v>216</v>
      </c>
      <c r="F98" t="s">
        <v>216</v>
      </c>
      <c r="G98" t="s">
        <v>216</v>
      </c>
      <c r="H98" t="s">
        <v>216</v>
      </c>
      <c r="I98">
        <v>17.143584000000001</v>
      </c>
      <c r="J98">
        <v>17.143584000000001</v>
      </c>
      <c r="K98">
        <v>17.143584000000001</v>
      </c>
      <c r="L98">
        <v>17.143584000000001</v>
      </c>
    </row>
    <row r="99" spans="1:12" x14ac:dyDescent="0.2">
      <c r="A99" t="s">
        <v>194</v>
      </c>
      <c r="B99" t="s">
        <v>195</v>
      </c>
      <c r="C99">
        <v>11.883487000000001</v>
      </c>
      <c r="D99">
        <v>16.305333999999998</v>
      </c>
      <c r="E99">
        <v>16.305333999999998</v>
      </c>
      <c r="F99">
        <v>16.305333999999998</v>
      </c>
      <c r="G99">
        <v>16.305333999999998</v>
      </c>
      <c r="H99">
        <v>16.305333999999998</v>
      </c>
      <c r="I99">
        <v>16.305333999999998</v>
      </c>
      <c r="J99">
        <v>16.305333999999998</v>
      </c>
      <c r="K99">
        <v>16.305333999999998</v>
      </c>
      <c r="L99">
        <v>16.305333999999998</v>
      </c>
    </row>
    <row r="100" spans="1:12" x14ac:dyDescent="0.2">
      <c r="A100" t="s">
        <v>196</v>
      </c>
      <c r="B100" t="s">
        <v>197</v>
      </c>
      <c r="C100">
        <v>11.205876999999999</v>
      </c>
      <c r="D100">
        <v>11.211534</v>
      </c>
      <c r="E100">
        <v>11.212</v>
      </c>
      <c r="F100">
        <v>11.211534</v>
      </c>
      <c r="G100">
        <v>11.211534</v>
      </c>
      <c r="H100">
        <v>11.212</v>
      </c>
      <c r="I100">
        <v>11.212</v>
      </c>
      <c r="J100">
        <v>11.212</v>
      </c>
      <c r="K100">
        <v>11.217093999999999</v>
      </c>
      <c r="L100">
        <v>11.039543</v>
      </c>
    </row>
    <row r="101" spans="1:12" x14ac:dyDescent="0.2">
      <c r="A101" t="s">
        <v>198</v>
      </c>
      <c r="B101" t="s">
        <v>199</v>
      </c>
      <c r="C101" t="s">
        <v>216</v>
      </c>
      <c r="D101" t="s">
        <v>216</v>
      </c>
      <c r="E101">
        <v>9.2175829999999994</v>
      </c>
      <c r="F101">
        <v>9.2175829999999994</v>
      </c>
      <c r="G101">
        <v>9.2175829999999994</v>
      </c>
      <c r="H101">
        <v>9.2175829999999994</v>
      </c>
      <c r="I101">
        <v>9.2175829999999994</v>
      </c>
      <c r="J101">
        <v>9.2175829999999994</v>
      </c>
      <c r="K101">
        <v>9.2175829999999994</v>
      </c>
      <c r="L101">
        <v>9.2175829999999994</v>
      </c>
    </row>
    <row r="102" spans="1:12" x14ac:dyDescent="0.2">
      <c r="A102" t="s">
        <v>200</v>
      </c>
      <c r="B102" t="s">
        <v>201</v>
      </c>
      <c r="C102">
        <v>8.2200000000000006</v>
      </c>
      <c r="D102">
        <v>8.2200000000000006</v>
      </c>
      <c r="E102">
        <v>8.2200000000000006</v>
      </c>
      <c r="F102">
        <v>8.2200000000000006</v>
      </c>
      <c r="G102">
        <v>8.2200000000000006</v>
      </c>
      <c r="H102">
        <v>8.2200000000000006</v>
      </c>
      <c r="I102">
        <v>8.2200000000000006</v>
      </c>
      <c r="J102">
        <v>8.2200000000000006</v>
      </c>
      <c r="K102">
        <v>8.2200000000000006</v>
      </c>
      <c r="L102">
        <v>8.2200000000000006</v>
      </c>
    </row>
    <row r="103" spans="1:12" x14ac:dyDescent="0.2">
      <c r="A103" t="s">
        <v>202</v>
      </c>
      <c r="B103" t="s">
        <v>203</v>
      </c>
      <c r="C103">
        <v>5.5468469999999996</v>
      </c>
      <c r="D103">
        <v>5.5468469999999996</v>
      </c>
      <c r="E103">
        <v>5.5468469999999996</v>
      </c>
      <c r="F103">
        <v>5.5468469999999996</v>
      </c>
      <c r="G103">
        <v>5.5468469999999996</v>
      </c>
      <c r="H103">
        <v>5.5468469999999996</v>
      </c>
      <c r="I103">
        <v>5.5468469999999996</v>
      </c>
      <c r="J103">
        <v>5.5468469999999996</v>
      </c>
      <c r="K103">
        <v>5.5687480000000003</v>
      </c>
      <c r="L103">
        <v>5.6944679999999996</v>
      </c>
    </row>
    <row r="104" spans="1:12" x14ac:dyDescent="0.2">
      <c r="A104" t="s">
        <v>204</v>
      </c>
      <c r="B104" t="s">
        <v>205</v>
      </c>
      <c r="C104" t="s">
        <v>216</v>
      </c>
      <c r="D104" t="s">
        <v>216</v>
      </c>
      <c r="E104">
        <v>5.0056050000000001</v>
      </c>
      <c r="F104">
        <v>5.0056050000000001</v>
      </c>
      <c r="G104">
        <v>5.0056050000000001</v>
      </c>
      <c r="H104">
        <v>5.0056050000000001</v>
      </c>
      <c r="I104">
        <v>5.0056050000000001</v>
      </c>
      <c r="J104">
        <v>5.0056050000000001</v>
      </c>
      <c r="K104">
        <v>5.0056050000000001</v>
      </c>
      <c r="L104">
        <v>5.0056050000000001</v>
      </c>
    </row>
    <row r="105" spans="1:12" x14ac:dyDescent="0.2">
      <c r="A105" t="s">
        <v>206</v>
      </c>
      <c r="B105" t="s">
        <v>207</v>
      </c>
      <c r="C105" t="s">
        <v>216</v>
      </c>
      <c r="D105" t="s">
        <v>216</v>
      </c>
      <c r="E105" t="s">
        <v>216</v>
      </c>
      <c r="F105" t="s">
        <v>216</v>
      </c>
      <c r="G105" t="s">
        <v>216</v>
      </c>
      <c r="H105">
        <v>3.9194</v>
      </c>
      <c r="I105">
        <v>3.9194</v>
      </c>
      <c r="J105">
        <v>3.9194</v>
      </c>
      <c r="K105">
        <v>3.9194</v>
      </c>
      <c r="L105">
        <v>3.9194</v>
      </c>
    </row>
    <row r="106" spans="1:12" x14ac:dyDescent="0.2">
      <c r="A106" t="s">
        <v>208</v>
      </c>
      <c r="B106" t="s">
        <v>209</v>
      </c>
      <c r="C106">
        <v>3.1619648933410645</v>
      </c>
      <c r="D106">
        <v>3.1619649999999999</v>
      </c>
      <c r="E106">
        <v>3.1619649999999999</v>
      </c>
      <c r="F106">
        <v>3.1619649999999999</v>
      </c>
      <c r="G106">
        <v>3.1619649999999999</v>
      </c>
      <c r="H106">
        <v>3.1619649999999999</v>
      </c>
      <c r="I106">
        <v>3.1619649999999999</v>
      </c>
      <c r="J106">
        <v>3.1619649999999999</v>
      </c>
      <c r="K106">
        <v>3.1619649999999999</v>
      </c>
      <c r="L106">
        <v>3.1619649999999999</v>
      </c>
    </row>
    <row r="107" spans="1:12" x14ac:dyDescent="0.2">
      <c r="A107" t="s">
        <v>210</v>
      </c>
      <c r="B107" t="s">
        <v>211</v>
      </c>
      <c r="C107" t="s">
        <v>216</v>
      </c>
      <c r="D107" t="s">
        <v>216</v>
      </c>
      <c r="E107" t="s">
        <v>216</v>
      </c>
      <c r="F107">
        <v>1.1403000000000001</v>
      </c>
      <c r="G107">
        <v>1.1403000000000001</v>
      </c>
      <c r="H107">
        <v>1.1403000000000001</v>
      </c>
      <c r="I107">
        <v>1.1403000000000001</v>
      </c>
      <c r="J107">
        <v>1.1403000000000001</v>
      </c>
      <c r="K107">
        <v>1.1403000000000001</v>
      </c>
      <c r="L107">
        <v>1.1403000000000001</v>
      </c>
    </row>
    <row r="108" spans="1:12" x14ac:dyDescent="0.2">
      <c r="A108" t="s">
        <v>212</v>
      </c>
      <c r="B108" t="s">
        <v>213</v>
      </c>
      <c r="C108">
        <v>0.25012600000000001</v>
      </c>
      <c r="D108">
        <v>0.25012600000000001</v>
      </c>
      <c r="E108">
        <v>0.25012600000000001</v>
      </c>
      <c r="F108">
        <v>0.25012600000000001</v>
      </c>
      <c r="G108">
        <v>0.25012600000000001</v>
      </c>
      <c r="H108">
        <v>0.25012600000000001</v>
      </c>
      <c r="I108">
        <v>0.25012600000000001</v>
      </c>
      <c r="J108">
        <v>0.25012600000000001</v>
      </c>
      <c r="K108">
        <v>0.25012600000000001</v>
      </c>
      <c r="L108">
        <v>0.25012600000000001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workbookViewId="0">
      <selection activeCell="C23" sqref="C23"/>
    </sheetView>
  </sheetViews>
  <sheetFormatPr defaultRowHeight="12.75" x14ac:dyDescent="0.2"/>
  <cols>
    <col min="1" max="1" width="17.5703125" bestFit="1" customWidth="1"/>
    <col min="2" max="2" width="35.28515625" bestFit="1" customWidth="1"/>
  </cols>
  <sheetData>
    <row r="1" spans="1:12" x14ac:dyDescent="0.2">
      <c r="A1" t="s">
        <v>214</v>
      </c>
      <c r="B1" t="s">
        <v>215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</row>
    <row r="2" spans="1:12" x14ac:dyDescent="0.2">
      <c r="A2" t="s">
        <v>0</v>
      </c>
      <c r="B2" t="s">
        <v>1</v>
      </c>
      <c r="C2">
        <v>504900</v>
      </c>
      <c r="D2">
        <v>578200</v>
      </c>
      <c r="E2">
        <v>625100</v>
      </c>
      <c r="F2">
        <v>766100</v>
      </c>
      <c r="G2">
        <v>947100</v>
      </c>
      <c r="H2">
        <v>1131000</v>
      </c>
      <c r="I2">
        <v>1454100</v>
      </c>
      <c r="J2">
        <v>1412900</v>
      </c>
      <c r="K2">
        <v>1479700</v>
      </c>
      <c r="L2">
        <v>1523000</v>
      </c>
    </row>
    <row r="3" spans="1:12" x14ac:dyDescent="0.2">
      <c r="A3" t="s">
        <v>2</v>
      </c>
      <c r="B3" t="s">
        <v>3</v>
      </c>
      <c r="C3">
        <v>68460.8125</v>
      </c>
      <c r="D3">
        <v>75304.224685668945</v>
      </c>
      <c r="E3">
        <v>84706.57861328125</v>
      </c>
      <c r="F3">
        <v>90769.3857421875</v>
      </c>
      <c r="G3">
        <v>97114.8828125</v>
      </c>
      <c r="H3">
        <v>100717.0732421875</v>
      </c>
      <c r="I3">
        <v>105529.388671875</v>
      </c>
      <c r="J3">
        <v>109983.87109375</v>
      </c>
      <c r="K3">
        <v>116459.240234375</v>
      </c>
      <c r="L3">
        <v>124842.54296875</v>
      </c>
    </row>
    <row r="4" spans="1:12" x14ac:dyDescent="0.2">
      <c r="A4" t="s">
        <v>4</v>
      </c>
      <c r="B4" t="s">
        <v>5</v>
      </c>
      <c r="C4">
        <v>28097.418660163879</v>
      </c>
      <c r="D4">
        <v>30081.432519435883</v>
      </c>
      <c r="E4">
        <v>30283.864160060883</v>
      </c>
      <c r="F4">
        <v>30913.021191406991</v>
      </c>
      <c r="G4">
        <v>30269.296582031991</v>
      </c>
      <c r="H4">
        <v>29629.974316406991</v>
      </c>
      <c r="I4">
        <v>21370.847128868103</v>
      </c>
      <c r="J4">
        <v>22230.91650390625</v>
      </c>
      <c r="K4">
        <v>27645.29736328125</v>
      </c>
      <c r="L4">
        <v>33063.49658203125</v>
      </c>
    </row>
    <row r="5" spans="1:12" x14ac:dyDescent="0.2">
      <c r="A5" t="s">
        <v>6</v>
      </c>
      <c r="B5" t="s">
        <v>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>
        <v>3486.2719999999999</v>
      </c>
      <c r="J5">
        <v>5214.1747999999998</v>
      </c>
      <c r="K5">
        <v>5593.3568999999998</v>
      </c>
      <c r="L5">
        <v>5933.5586000000003</v>
      </c>
    </row>
    <row r="6" spans="1:12" x14ac:dyDescent="0.2">
      <c r="A6" t="s">
        <v>8</v>
      </c>
      <c r="B6" t="s">
        <v>9</v>
      </c>
      <c r="C6">
        <v>800525</v>
      </c>
      <c r="D6">
        <v>874104</v>
      </c>
      <c r="E6">
        <v>898107</v>
      </c>
      <c r="F6">
        <v>907796</v>
      </c>
      <c r="G6">
        <v>548297</v>
      </c>
      <c r="H6">
        <v>573231</v>
      </c>
      <c r="I6">
        <v>619638</v>
      </c>
      <c r="J6">
        <v>728417</v>
      </c>
      <c r="K6">
        <v>757146</v>
      </c>
      <c r="L6">
        <v>839162</v>
      </c>
    </row>
    <row r="7" spans="1:12" x14ac:dyDescent="0.2">
      <c r="A7" t="s">
        <v>10</v>
      </c>
      <c r="B7" t="s">
        <v>11</v>
      </c>
      <c r="C7">
        <v>405800</v>
      </c>
      <c r="D7">
        <v>539568</v>
      </c>
      <c r="E7">
        <v>525659</v>
      </c>
      <c r="F7">
        <v>540405</v>
      </c>
      <c r="G7">
        <v>596707</v>
      </c>
      <c r="H7">
        <v>595151</v>
      </c>
      <c r="I7">
        <v>613919</v>
      </c>
      <c r="J7">
        <v>521581</v>
      </c>
      <c r="K7">
        <v>569608</v>
      </c>
      <c r="L7">
        <v>586219</v>
      </c>
    </row>
    <row r="8" spans="1:12" x14ac:dyDescent="0.2">
      <c r="A8" t="s">
        <v>12</v>
      </c>
      <c r="B8" t="s">
        <v>13</v>
      </c>
      <c r="C8">
        <v>356226.3212890625</v>
      </c>
      <c r="D8">
        <v>395841.3369140625</v>
      </c>
      <c r="E8">
        <v>443876.9931640625</v>
      </c>
      <c r="F8">
        <v>1222419.0244140625</v>
      </c>
      <c r="G8">
        <v>1061691.0244140625</v>
      </c>
      <c r="H8">
        <v>1038804.0244140625</v>
      </c>
      <c r="I8">
        <v>1168895.0244140625</v>
      </c>
      <c r="J8">
        <v>1304639.0244140625</v>
      </c>
      <c r="K8">
        <v>1369793.0244140625</v>
      </c>
      <c r="L8">
        <v>1494962.0244140625</v>
      </c>
    </row>
    <row r="9" spans="1:12" x14ac:dyDescent="0.2">
      <c r="A9" t="s">
        <v>14</v>
      </c>
      <c r="B9" t="s">
        <v>15</v>
      </c>
      <c r="C9">
        <v>21133.212890625</v>
      </c>
      <c r="D9">
        <v>21700.7109375</v>
      </c>
      <c r="E9">
        <v>23465.2265625</v>
      </c>
      <c r="F9">
        <v>25240.423828125</v>
      </c>
      <c r="G9">
        <v>26210.1484375</v>
      </c>
      <c r="H9">
        <v>27021.484375</v>
      </c>
      <c r="I9">
        <v>28185.3046875</v>
      </c>
      <c r="J9">
        <v>31425.390625</v>
      </c>
      <c r="K9">
        <v>35840.234375</v>
      </c>
      <c r="L9">
        <v>38758.7109375</v>
      </c>
    </row>
    <row r="10" spans="1:12" x14ac:dyDescent="0.2">
      <c r="A10" t="s">
        <v>16</v>
      </c>
      <c r="B10" t="s">
        <v>17</v>
      </c>
      <c r="C10">
        <v>27910.26953125</v>
      </c>
      <c r="D10">
        <v>28758.53125</v>
      </c>
      <c r="E10">
        <v>33132.434343338013</v>
      </c>
      <c r="F10">
        <v>33285.526781082153</v>
      </c>
      <c r="G10">
        <v>34455.959156036377</v>
      </c>
      <c r="H10">
        <v>32250.416000366211</v>
      </c>
      <c r="I10">
        <v>34748.362843513489</v>
      </c>
      <c r="J10">
        <v>37453.323281288147</v>
      </c>
      <c r="K10">
        <v>47121.28125</v>
      </c>
      <c r="L10">
        <v>54679.91015625</v>
      </c>
    </row>
    <row r="11" spans="1:12" x14ac:dyDescent="0.2">
      <c r="A11" t="s">
        <v>18</v>
      </c>
      <c r="B11" t="s">
        <v>19</v>
      </c>
      <c r="C11">
        <v>37448.44921875</v>
      </c>
      <c r="D11">
        <v>86899.0625</v>
      </c>
      <c r="E11">
        <v>82474.3203125</v>
      </c>
      <c r="F11">
        <v>108205.5234375</v>
      </c>
      <c r="G11">
        <v>112993.671875</v>
      </c>
      <c r="H11">
        <v>116548.9599609375</v>
      </c>
      <c r="I11">
        <v>115201.05883789063</v>
      </c>
      <c r="J11">
        <v>114790.8984375</v>
      </c>
      <c r="K11">
        <v>121012.59375</v>
      </c>
      <c r="L11">
        <v>127316</v>
      </c>
    </row>
    <row r="12" spans="1:12" x14ac:dyDescent="0.2">
      <c r="A12" t="s">
        <v>20</v>
      </c>
      <c r="B12" t="s">
        <v>21</v>
      </c>
      <c r="C12">
        <v>21112.95956248045</v>
      </c>
      <c r="D12">
        <v>20804.594187498093</v>
      </c>
      <c r="E12">
        <v>21593.461171865463</v>
      </c>
      <c r="F12">
        <v>21966.362937510014</v>
      </c>
      <c r="G12">
        <v>22118.473546862602</v>
      </c>
      <c r="H12">
        <v>19859.042750000954</v>
      </c>
      <c r="I12">
        <v>20562.362812489271</v>
      </c>
      <c r="J12">
        <v>20782.798171877861</v>
      </c>
      <c r="K12">
        <v>18237.448953121901</v>
      </c>
      <c r="L12">
        <v>19345.487374991179</v>
      </c>
    </row>
    <row r="13" spans="1:12" x14ac:dyDescent="0.2">
      <c r="A13" t="s">
        <v>22</v>
      </c>
      <c r="B13" t="s">
        <v>23</v>
      </c>
      <c r="C13">
        <v>26122.893718719482</v>
      </c>
      <c r="D13">
        <v>23816.082750082016</v>
      </c>
      <c r="E13">
        <v>25001.77443754673</v>
      </c>
      <c r="F13">
        <v>25385.519687533379</v>
      </c>
      <c r="G13">
        <v>23787.044531226158</v>
      </c>
      <c r="H13">
        <v>13270.832882761955</v>
      </c>
      <c r="I13">
        <v>13799.794632792473</v>
      </c>
      <c r="J13">
        <v>14436.776140213013</v>
      </c>
      <c r="K13">
        <v>16828.030606269836</v>
      </c>
      <c r="L13">
        <v>16864.387635231018</v>
      </c>
    </row>
    <row r="14" spans="1:12" x14ac:dyDescent="0.2">
      <c r="A14" t="s">
        <v>24</v>
      </c>
      <c r="B14" t="s">
        <v>25</v>
      </c>
      <c r="C14">
        <v>37123.555419921875</v>
      </c>
      <c r="D14">
        <v>39504.498046875</v>
      </c>
      <c r="E14">
        <v>42491.559936523438</v>
      </c>
      <c r="F14">
        <v>41631.951965332031</v>
      </c>
      <c r="G14">
        <v>39964.07763671875</v>
      </c>
      <c r="H14">
        <v>41840.860961914063</v>
      </c>
      <c r="I14">
        <v>41359.669677734375</v>
      </c>
      <c r="J14">
        <v>42121.194458007813</v>
      </c>
      <c r="K14">
        <v>45657.033081054688</v>
      </c>
      <c r="L14">
        <v>45135.021423339844</v>
      </c>
    </row>
    <row r="15" spans="1:12" x14ac:dyDescent="0.2">
      <c r="A15" t="s">
        <v>26</v>
      </c>
      <c r="B15" t="s">
        <v>27</v>
      </c>
      <c r="C15" t="s">
        <v>217</v>
      </c>
      <c r="D15" t="s">
        <v>217</v>
      </c>
      <c r="E15">
        <v>3598.47900390625</v>
      </c>
      <c r="F15">
        <v>4466.8037109375</v>
      </c>
      <c r="G15">
        <v>4614.61767578125</v>
      </c>
      <c r="H15">
        <v>-2088.625</v>
      </c>
      <c r="I15">
        <v>-1758.3759765625</v>
      </c>
      <c r="J15">
        <v>-3105.279296875</v>
      </c>
      <c r="K15">
        <v>-577.25091552734375</v>
      </c>
      <c r="L15">
        <v>-229.26119995117188</v>
      </c>
    </row>
    <row r="16" spans="1:12" x14ac:dyDescent="0.2">
      <c r="A16" t="s">
        <v>28</v>
      </c>
      <c r="B16" t="s">
        <v>29</v>
      </c>
      <c r="C16">
        <v>56141.496080816105</v>
      </c>
      <c r="D16">
        <v>139139</v>
      </c>
      <c r="E16">
        <v>390657</v>
      </c>
      <c r="F16">
        <v>353189</v>
      </c>
      <c r="G16">
        <v>334589</v>
      </c>
      <c r="H16">
        <v>348249</v>
      </c>
      <c r="I16">
        <v>366245</v>
      </c>
      <c r="J16">
        <v>421106</v>
      </c>
      <c r="K16">
        <v>461503</v>
      </c>
      <c r="L16">
        <v>485478</v>
      </c>
    </row>
    <row r="17" spans="1:12" x14ac:dyDescent="0.2">
      <c r="A17" t="s">
        <v>30</v>
      </c>
      <c r="B17" t="s">
        <v>31</v>
      </c>
      <c r="C17">
        <v>84293.422687530518</v>
      </c>
      <c r="D17">
        <v>94151.173312187195</v>
      </c>
      <c r="E17">
        <v>108475.30962514877</v>
      </c>
      <c r="F17">
        <v>122873.44274997711</v>
      </c>
      <c r="G17">
        <v>119346.99393844604</v>
      </c>
      <c r="H17">
        <v>113994.18212890625</v>
      </c>
      <c r="I17">
        <v>110107.63362121582</v>
      </c>
      <c r="J17">
        <v>94512.309127807617</v>
      </c>
      <c r="K17">
        <v>113547.4765625</v>
      </c>
      <c r="L17">
        <v>116234.34375</v>
      </c>
    </row>
    <row r="18" spans="1:12" x14ac:dyDescent="0.2">
      <c r="A18" t="s">
        <v>32</v>
      </c>
      <c r="B18" t="s">
        <v>33</v>
      </c>
      <c r="C18">
        <v>89357.214569091797</v>
      </c>
      <c r="D18">
        <v>106070.67663574219</v>
      </c>
      <c r="E18">
        <v>122913.23623657227</v>
      </c>
      <c r="F18">
        <v>138946.59300231934</v>
      </c>
      <c r="G18">
        <v>153577.66461181641</v>
      </c>
      <c r="H18">
        <v>159025.67248535156</v>
      </c>
      <c r="I18">
        <v>169232.703125</v>
      </c>
      <c r="J18">
        <v>172565.40625</v>
      </c>
      <c r="K18">
        <v>166191.640625</v>
      </c>
      <c r="L18">
        <v>171406.140625</v>
      </c>
    </row>
    <row r="19" spans="1:12" x14ac:dyDescent="0.2">
      <c r="A19" t="s">
        <v>34</v>
      </c>
      <c r="B19" t="s">
        <v>35</v>
      </c>
      <c r="C19">
        <v>28553.179468631744</v>
      </c>
      <c r="D19">
        <v>33654.458593845367</v>
      </c>
      <c r="E19">
        <v>38577.726249694824</v>
      </c>
      <c r="F19">
        <v>42641.536720275879</v>
      </c>
      <c r="G19">
        <v>41753.978721618652</v>
      </c>
      <c r="H19">
        <v>38931.659782409668</v>
      </c>
      <c r="I19">
        <v>38886.340408325195</v>
      </c>
      <c r="J19">
        <v>41935.984786987305</v>
      </c>
      <c r="K19">
        <v>42619.162506103516</v>
      </c>
      <c r="L19">
        <v>44862.974334716797</v>
      </c>
    </row>
    <row r="20" spans="1:12" x14ac:dyDescent="0.2">
      <c r="A20" t="s">
        <v>36</v>
      </c>
      <c r="B20" t="s">
        <v>37</v>
      </c>
      <c r="C20">
        <v>4380.6558151245117</v>
      </c>
      <c r="D20" t="s">
        <v>217</v>
      </c>
      <c r="E20" t="s">
        <v>217</v>
      </c>
      <c r="F20" t="s">
        <v>217</v>
      </c>
      <c r="G20" t="s">
        <v>217</v>
      </c>
      <c r="H20">
        <v>-4715</v>
      </c>
      <c r="I20">
        <v>-5731</v>
      </c>
      <c r="J20">
        <v>-6064</v>
      </c>
      <c r="K20">
        <v>-469</v>
      </c>
      <c r="L20">
        <v>667</v>
      </c>
    </row>
    <row r="21" spans="1:12" x14ac:dyDescent="0.2">
      <c r="A21" t="s">
        <v>38</v>
      </c>
      <c r="B21" t="s">
        <v>39</v>
      </c>
      <c r="C21">
        <v>185708</v>
      </c>
      <c r="D21">
        <v>193769</v>
      </c>
      <c r="E21">
        <v>200033</v>
      </c>
      <c r="F21">
        <v>205539</v>
      </c>
      <c r="G21">
        <v>259122</v>
      </c>
      <c r="H21">
        <v>241695</v>
      </c>
      <c r="I21">
        <v>231869</v>
      </c>
      <c r="J21">
        <v>245433</v>
      </c>
      <c r="K21">
        <v>266352</v>
      </c>
      <c r="L21">
        <v>277027</v>
      </c>
    </row>
    <row r="22" spans="1:12" x14ac:dyDescent="0.2">
      <c r="A22" t="s">
        <v>40</v>
      </c>
      <c r="B22" t="s">
        <v>41</v>
      </c>
      <c r="C22">
        <v>1233346.6580505371</v>
      </c>
      <c r="D22">
        <v>1342837.998046875</v>
      </c>
      <c r="E22">
        <v>1592821.998046875</v>
      </c>
      <c r="F22">
        <v>1813348</v>
      </c>
      <c r="G22">
        <v>2062666</v>
      </c>
      <c r="H22">
        <v>2909048</v>
      </c>
      <c r="I22">
        <v>3582625</v>
      </c>
      <c r="J22">
        <v>3445412</v>
      </c>
      <c r="K22">
        <v>3613197</v>
      </c>
      <c r="L22">
        <v>4426344</v>
      </c>
    </row>
    <row r="23" spans="1:12" x14ac:dyDescent="0.2">
      <c r="A23" t="s">
        <v>42</v>
      </c>
      <c r="B23" t="s">
        <v>43</v>
      </c>
      <c r="C23">
        <v>61118.115501403809</v>
      </c>
      <c r="D23">
        <v>64970.98112487793</v>
      </c>
      <c r="E23">
        <v>70155.368938446045</v>
      </c>
      <c r="F23">
        <v>73911.52393746376</v>
      </c>
      <c r="G23">
        <v>78103.60781288147</v>
      </c>
      <c r="H23">
        <v>83716.567813873291</v>
      </c>
      <c r="I23">
        <v>31030.290000915527</v>
      </c>
      <c r="J23">
        <v>35277.26171875</v>
      </c>
      <c r="K23">
        <v>41309.904220581055</v>
      </c>
      <c r="L23">
        <v>44516.292190551758</v>
      </c>
    </row>
    <row r="24" spans="1:12" x14ac:dyDescent="0.2">
      <c r="A24" t="s">
        <v>44</v>
      </c>
      <c r="B24" t="s">
        <v>45</v>
      </c>
      <c r="C24">
        <v>5645946</v>
      </c>
      <c r="D24">
        <v>6536361</v>
      </c>
      <c r="E24">
        <v>7760991</v>
      </c>
      <c r="F24">
        <v>8479945</v>
      </c>
      <c r="G24">
        <v>9634354</v>
      </c>
      <c r="H24">
        <v>10120021</v>
      </c>
      <c r="I24">
        <v>10914622</v>
      </c>
      <c r="J24">
        <v>11441839</v>
      </c>
      <c r="K24">
        <v>12015481</v>
      </c>
      <c r="L24">
        <v>13776153</v>
      </c>
    </row>
    <row r="25" spans="1:12" x14ac:dyDescent="0.2">
      <c r="A25" t="s">
        <v>46</v>
      </c>
      <c r="B25" t="s">
        <v>47</v>
      </c>
      <c r="C25">
        <v>778936</v>
      </c>
      <c r="D25">
        <v>987167</v>
      </c>
      <c r="E25">
        <v>1267971</v>
      </c>
      <c r="F25">
        <v>1623800</v>
      </c>
      <c r="G25">
        <v>1881400</v>
      </c>
      <c r="H25">
        <v>2020100</v>
      </c>
      <c r="I25">
        <v>2375000</v>
      </c>
      <c r="J25">
        <v>2821600</v>
      </c>
      <c r="K25">
        <v>3436000</v>
      </c>
      <c r="L25">
        <v>3855800</v>
      </c>
    </row>
    <row r="26" spans="1:12" x14ac:dyDescent="0.2">
      <c r="A26" t="s">
        <v>48</v>
      </c>
      <c r="B26" t="s">
        <v>49</v>
      </c>
      <c r="C26">
        <v>6042.0390625</v>
      </c>
      <c r="D26">
        <v>6725.3427734375</v>
      </c>
      <c r="E26">
        <v>7363.19921875</v>
      </c>
      <c r="F26">
        <v>7958.2626953125</v>
      </c>
      <c r="G26">
        <v>8345.2919921875</v>
      </c>
      <c r="H26">
        <v>6170.6298828125</v>
      </c>
      <c r="I26">
        <v>5793.7802734375</v>
      </c>
      <c r="J26">
        <v>5925.74609375</v>
      </c>
      <c r="K26">
        <v>5915.89794921875</v>
      </c>
      <c r="L26">
        <v>5915.1240234375</v>
      </c>
    </row>
    <row r="27" spans="1:12" x14ac:dyDescent="0.2">
      <c r="A27" t="s">
        <v>50</v>
      </c>
      <c r="B27" t="s">
        <v>51</v>
      </c>
      <c r="C27">
        <v>24537.754653825759</v>
      </c>
      <c r="D27">
        <v>30208.215430345535</v>
      </c>
      <c r="E27">
        <v>30974.120502471924</v>
      </c>
      <c r="F27">
        <v>40590.261486072544</v>
      </c>
      <c r="G27">
        <v>36798.373280181884</v>
      </c>
      <c r="H27">
        <v>17112.570064830779</v>
      </c>
      <c r="I27">
        <v>6765.3269069910048</v>
      </c>
      <c r="J27">
        <v>36200.868714282224</v>
      </c>
      <c r="K27">
        <v>48520.227701768876</v>
      </c>
      <c r="L27">
        <v>50767.185662411495</v>
      </c>
    </row>
    <row r="28" spans="1:12" x14ac:dyDescent="0.2">
      <c r="A28" t="s">
        <v>52</v>
      </c>
      <c r="B28" t="s">
        <v>53</v>
      </c>
      <c r="C28">
        <v>39896.06640625</v>
      </c>
      <c r="D28">
        <v>9806</v>
      </c>
      <c r="E28">
        <v>-6020</v>
      </c>
      <c r="F28">
        <v>-3468</v>
      </c>
      <c r="G28">
        <v>-1568</v>
      </c>
      <c r="H28">
        <v>-4378</v>
      </c>
      <c r="I28">
        <v>-14957</v>
      </c>
      <c r="J28">
        <v>-12164</v>
      </c>
      <c r="K28">
        <v>-10902</v>
      </c>
      <c r="L28">
        <v>-17029</v>
      </c>
    </row>
    <row r="29" spans="1:12" x14ac:dyDescent="0.2">
      <c r="A29" t="s">
        <v>54</v>
      </c>
      <c r="B29" t="s">
        <v>55</v>
      </c>
      <c r="C29">
        <v>310111.375</v>
      </c>
      <c r="D29">
        <v>326297.01</v>
      </c>
      <c r="E29">
        <v>303517</v>
      </c>
      <c r="F29">
        <v>300074.64999999997</v>
      </c>
      <c r="G29">
        <v>225688.47839999999</v>
      </c>
      <c r="H29">
        <v>229625.44199999995</v>
      </c>
      <c r="I29">
        <v>242111</v>
      </c>
      <c r="J29">
        <v>288418.72639999999</v>
      </c>
      <c r="K29">
        <v>316462.28999999998</v>
      </c>
      <c r="L29">
        <v>347392.68330000003</v>
      </c>
    </row>
    <row r="30" spans="1:12" x14ac:dyDescent="0.2">
      <c r="A30" t="s">
        <v>56</v>
      </c>
      <c r="B30" t="s">
        <v>57</v>
      </c>
      <c r="C30">
        <v>1515000</v>
      </c>
      <c r="D30">
        <v>1791000</v>
      </c>
      <c r="E30">
        <v>2069000</v>
      </c>
      <c r="F30">
        <v>2322000</v>
      </c>
      <c r="G30">
        <v>3169000</v>
      </c>
      <c r="H30">
        <v>2881000</v>
      </c>
      <c r="I30">
        <v>2929000</v>
      </c>
      <c r="J30">
        <v>3782000</v>
      </c>
      <c r="K30">
        <v>4183000</v>
      </c>
      <c r="L30">
        <v>4677000</v>
      </c>
    </row>
    <row r="31" spans="1:12" x14ac:dyDescent="0.2">
      <c r="A31" t="s">
        <v>58</v>
      </c>
      <c r="B31" t="s">
        <v>59</v>
      </c>
      <c r="C31">
        <v>423260.90473632811</v>
      </c>
      <c r="D31">
        <v>437135.28785400389</v>
      </c>
      <c r="E31">
        <v>463556.73834228516</v>
      </c>
      <c r="F31">
        <v>429236.23392211914</v>
      </c>
      <c r="G31">
        <v>503311.99434140616</v>
      </c>
      <c r="H31">
        <v>288360.66765893553</v>
      </c>
      <c r="I31">
        <v>245597</v>
      </c>
      <c r="J31">
        <v>216971</v>
      </c>
      <c r="K31">
        <v>122823</v>
      </c>
      <c r="L31">
        <v>63028</v>
      </c>
    </row>
    <row r="32" spans="1:12" x14ac:dyDescent="0.2">
      <c r="A32" t="s">
        <v>60</v>
      </c>
      <c r="B32" t="s">
        <v>61</v>
      </c>
      <c r="C32">
        <v>45833.694812774658</v>
      </c>
      <c r="D32">
        <v>49960.984870910645</v>
      </c>
      <c r="E32">
        <v>42535.137840270996</v>
      </c>
      <c r="F32">
        <v>43487.350933074951</v>
      </c>
      <c r="G32">
        <v>49464.976058959961</v>
      </c>
      <c r="H32">
        <v>43437.228122711182</v>
      </c>
      <c r="I32">
        <v>140449.96789550781</v>
      </c>
      <c r="J32">
        <v>148340.84703063965</v>
      </c>
      <c r="K32">
        <v>149483.69227600098</v>
      </c>
      <c r="L32">
        <v>129960.45321655273</v>
      </c>
    </row>
    <row r="33" spans="1:12" x14ac:dyDescent="0.2">
      <c r="A33" t="s">
        <v>62</v>
      </c>
      <c r="B33" t="s">
        <v>63</v>
      </c>
      <c r="C33">
        <v>895.30997657775879</v>
      </c>
      <c r="D33">
        <v>1085.0350093841553</v>
      </c>
      <c r="E33" t="s">
        <v>217</v>
      </c>
      <c r="F33" t="s">
        <v>217</v>
      </c>
      <c r="G33">
        <v>90.474004745483398</v>
      </c>
      <c r="H33">
        <v>493.99399375915527</v>
      </c>
      <c r="I33">
        <v>803.69500350952148</v>
      </c>
      <c r="J33">
        <v>-436.26497840881348</v>
      </c>
      <c r="K33">
        <v>-826.14796447753906</v>
      </c>
      <c r="L33">
        <v>-1625.8210601806641</v>
      </c>
    </row>
    <row r="34" spans="1:12" x14ac:dyDescent="0.2">
      <c r="A34" t="s">
        <v>64</v>
      </c>
      <c r="B34" t="s">
        <v>65</v>
      </c>
      <c r="C34">
        <v>5943</v>
      </c>
      <c r="D34">
        <v>6737</v>
      </c>
      <c r="E34">
        <v>6446</v>
      </c>
      <c r="F34">
        <v>6707</v>
      </c>
      <c r="G34">
        <v>8529</v>
      </c>
      <c r="H34">
        <v>10118</v>
      </c>
      <c r="I34">
        <v>11452</v>
      </c>
      <c r="J34">
        <v>9904</v>
      </c>
      <c r="K34">
        <v>6138</v>
      </c>
      <c r="L34">
        <v>10805</v>
      </c>
    </row>
    <row r="35" spans="1:12" x14ac:dyDescent="0.2">
      <c r="A35" t="s">
        <v>66</v>
      </c>
      <c r="B35" t="s">
        <v>67</v>
      </c>
      <c r="C35">
        <v>4539.10009765625</v>
      </c>
      <c r="D35">
        <v>4313</v>
      </c>
      <c r="E35">
        <v>4198</v>
      </c>
      <c r="F35">
        <v>3674</v>
      </c>
      <c r="G35">
        <v>-10309</v>
      </c>
      <c r="H35">
        <v>242</v>
      </c>
      <c r="I35">
        <v>1387</v>
      </c>
      <c r="J35">
        <v>-531</v>
      </c>
      <c r="K35">
        <v>-13818</v>
      </c>
      <c r="L35">
        <v>-36808</v>
      </c>
    </row>
    <row r="36" spans="1:12" x14ac:dyDescent="0.2">
      <c r="A36" t="s">
        <v>68</v>
      </c>
      <c r="B36" t="s">
        <v>69</v>
      </c>
      <c r="C36">
        <v>258597.38984931944</v>
      </c>
      <c r="D36">
        <v>291725.7068539047</v>
      </c>
      <c r="E36">
        <v>324628.27908802032</v>
      </c>
      <c r="F36">
        <v>338891.53856805805</v>
      </c>
      <c r="G36">
        <v>337983.67560157471</v>
      </c>
      <c r="H36">
        <v>368315.96194939042</v>
      </c>
      <c r="I36">
        <v>374666.81525731081</v>
      </c>
      <c r="J36">
        <v>386362.31591789547</v>
      </c>
      <c r="K36">
        <v>382610.22</v>
      </c>
      <c r="L36">
        <v>404609.48579999997</v>
      </c>
    </row>
    <row r="37" spans="1:12" x14ac:dyDescent="0.2">
      <c r="A37" t="s">
        <v>70</v>
      </c>
      <c r="B37" t="s">
        <v>71</v>
      </c>
      <c r="C37">
        <v>-326.35501098632813</v>
      </c>
      <c r="D37">
        <v>-1413.47705078125</v>
      </c>
      <c r="E37">
        <v>-4364.45263671875</v>
      </c>
      <c r="F37">
        <v>-7719.9716796875</v>
      </c>
      <c r="G37">
        <v>-8906.4873046875</v>
      </c>
      <c r="H37">
        <v>-10867.5693359375</v>
      </c>
      <c r="I37">
        <v>-14923.2294921875</v>
      </c>
      <c r="J37">
        <v>-18472.7734375</v>
      </c>
      <c r="K37">
        <v>-24225.865234375</v>
      </c>
      <c r="L37">
        <v>-31379.83984375</v>
      </c>
    </row>
    <row r="38" spans="1:12" x14ac:dyDescent="0.2">
      <c r="A38" t="s">
        <v>72</v>
      </c>
      <c r="B38" t="s">
        <v>73</v>
      </c>
      <c r="C38" t="s">
        <v>217</v>
      </c>
      <c r="D38" t="s">
        <v>217</v>
      </c>
      <c r="E38">
        <v>2417.800048828125</v>
      </c>
      <c r="F38">
        <v>2291.65478515625</v>
      </c>
      <c r="G38">
        <v>4338.9987695310265</v>
      </c>
      <c r="H38">
        <v>4561.0881328135729</v>
      </c>
      <c r="I38">
        <v>4991.08203125</v>
      </c>
      <c r="J38">
        <v>4896.193359375</v>
      </c>
      <c r="K38">
        <v>5189.333984375</v>
      </c>
      <c r="L38">
        <v>5160.71630859375</v>
      </c>
    </row>
    <row r="39" spans="1:12" x14ac:dyDescent="0.2">
      <c r="A39" t="s">
        <v>74</v>
      </c>
      <c r="B39" t="s">
        <v>75</v>
      </c>
      <c r="C39">
        <v>43704.7109375</v>
      </c>
      <c r="D39">
        <v>55888.953125</v>
      </c>
      <c r="E39">
        <v>50192</v>
      </c>
      <c r="F39">
        <v>51079</v>
      </c>
      <c r="G39">
        <v>45295</v>
      </c>
      <c r="H39">
        <v>37275</v>
      </c>
      <c r="I39">
        <v>36557</v>
      </c>
      <c r="J39">
        <v>41143</v>
      </c>
      <c r="K39" t="s">
        <v>217</v>
      </c>
      <c r="L39">
        <v>71472</v>
      </c>
    </row>
    <row r="40" spans="1:12" x14ac:dyDescent="0.2">
      <c r="A40" t="s">
        <v>76</v>
      </c>
      <c r="B40" t="s">
        <v>77</v>
      </c>
      <c r="C40">
        <v>560362.995</v>
      </c>
      <c r="D40">
        <v>635066.92999999993</v>
      </c>
      <c r="E40">
        <v>801390.25</v>
      </c>
      <c r="F40">
        <v>869929</v>
      </c>
      <c r="G40">
        <v>998021</v>
      </c>
      <c r="H40">
        <v>1129785</v>
      </c>
      <c r="I40">
        <v>1248489</v>
      </c>
      <c r="J40">
        <v>1444167</v>
      </c>
      <c r="K40">
        <v>1659133</v>
      </c>
      <c r="L40">
        <v>1991819</v>
      </c>
    </row>
    <row r="41" spans="1:12" x14ac:dyDescent="0.2">
      <c r="A41" t="s">
        <v>78</v>
      </c>
      <c r="B41" t="s">
        <v>79</v>
      </c>
      <c r="C41" t="s">
        <v>217</v>
      </c>
      <c r="D41" t="s">
        <v>217</v>
      </c>
      <c r="E41" t="s">
        <v>217</v>
      </c>
      <c r="F41" t="s">
        <v>217</v>
      </c>
      <c r="G41" t="s">
        <v>217</v>
      </c>
      <c r="H41">
        <v>3509.3370056152344</v>
      </c>
      <c r="I41">
        <v>4309.4778747558594</v>
      </c>
      <c r="J41">
        <v>4189.6629333496094</v>
      </c>
      <c r="K41">
        <v>4303.8169860839844</v>
      </c>
      <c r="L41" t="s">
        <v>217</v>
      </c>
    </row>
    <row r="42" spans="1:12" x14ac:dyDescent="0.2">
      <c r="A42" t="s">
        <v>80</v>
      </c>
      <c r="B42" t="s">
        <v>81</v>
      </c>
      <c r="C42">
        <v>6391.4079895019531</v>
      </c>
      <c r="D42">
        <v>6721.5481567382813</v>
      </c>
      <c r="E42">
        <v>20979.966857910156</v>
      </c>
      <c r="F42">
        <v>21981.463623046875</v>
      </c>
      <c r="G42">
        <v>16757.043212890625</v>
      </c>
      <c r="H42">
        <v>-43556.091613769531</v>
      </c>
      <c r="I42">
        <v>-11092.535400390625</v>
      </c>
      <c r="J42">
        <v>-6031.5731201171875</v>
      </c>
      <c r="K42">
        <v>-8366.6065673828125</v>
      </c>
      <c r="L42">
        <v>-30581.807556152344</v>
      </c>
    </row>
    <row r="43" spans="1:12" x14ac:dyDescent="0.2">
      <c r="A43" t="s">
        <v>82</v>
      </c>
      <c r="B43" t="s">
        <v>83</v>
      </c>
      <c r="C43">
        <v>217411</v>
      </c>
      <c r="D43">
        <v>213107</v>
      </c>
      <c r="E43">
        <v>267926</v>
      </c>
      <c r="F43">
        <v>238832</v>
      </c>
      <c r="G43">
        <v>199756</v>
      </c>
      <c r="H43">
        <v>245227</v>
      </c>
      <c r="I43">
        <v>249664</v>
      </c>
      <c r="J43">
        <v>248633</v>
      </c>
      <c r="K43">
        <v>249364</v>
      </c>
      <c r="L43">
        <v>250932</v>
      </c>
    </row>
    <row r="44" spans="1:12" x14ac:dyDescent="0.2">
      <c r="A44" t="s">
        <v>84</v>
      </c>
      <c r="B44" t="s">
        <v>85</v>
      </c>
      <c r="C44">
        <v>133440</v>
      </c>
      <c r="D44">
        <v>167786</v>
      </c>
      <c r="E44">
        <v>241682</v>
      </c>
      <c r="F44">
        <v>291301</v>
      </c>
      <c r="G44">
        <v>373057</v>
      </c>
      <c r="H44">
        <v>387124</v>
      </c>
      <c r="I44">
        <v>428171</v>
      </c>
      <c r="J44">
        <v>657720</v>
      </c>
      <c r="K44">
        <v>775659</v>
      </c>
      <c r="L44">
        <v>886595</v>
      </c>
    </row>
    <row r="45" spans="1:12" x14ac:dyDescent="0.2">
      <c r="A45" t="s">
        <v>86</v>
      </c>
      <c r="B45" t="s">
        <v>87</v>
      </c>
      <c r="C45">
        <v>39033.666437544824</v>
      </c>
      <c r="D45">
        <v>46635.922600307465</v>
      </c>
      <c r="E45">
        <v>46289.038895130157</v>
      </c>
      <c r="F45">
        <v>46814.09</v>
      </c>
      <c r="G45">
        <v>21085.310399999998</v>
      </c>
      <c r="H45">
        <v>-58.250999999999998</v>
      </c>
      <c r="I45">
        <v>-23408.924999999999</v>
      </c>
      <c r="J45">
        <v>-12183.257599999999</v>
      </c>
      <c r="K45">
        <v>3154</v>
      </c>
      <c r="L45">
        <v>3176</v>
      </c>
    </row>
    <row r="46" spans="1:12" x14ac:dyDescent="0.2">
      <c r="A46" t="s">
        <v>88</v>
      </c>
      <c r="B46" t="s">
        <v>89</v>
      </c>
      <c r="C46">
        <v>313507</v>
      </c>
      <c r="D46">
        <v>350546</v>
      </c>
      <c r="E46">
        <v>403411</v>
      </c>
      <c r="F46">
        <v>446233</v>
      </c>
      <c r="G46">
        <v>503982</v>
      </c>
      <c r="H46">
        <v>582244</v>
      </c>
      <c r="I46">
        <v>657658</v>
      </c>
      <c r="J46">
        <v>708904</v>
      </c>
      <c r="K46">
        <v>718729</v>
      </c>
      <c r="L46">
        <v>776781</v>
      </c>
    </row>
    <row r="47" spans="1:12" x14ac:dyDescent="0.2">
      <c r="A47" t="s">
        <v>90</v>
      </c>
      <c r="B47" t="s">
        <v>91</v>
      </c>
      <c r="C47">
        <v>134716.87789733885</v>
      </c>
      <c r="D47">
        <v>129336.28125</v>
      </c>
      <c r="E47">
        <v>117555.20166015625</v>
      </c>
      <c r="F47">
        <v>116289</v>
      </c>
      <c r="G47">
        <v>158985</v>
      </c>
      <c r="H47">
        <v>178622</v>
      </c>
      <c r="I47">
        <v>168371</v>
      </c>
      <c r="J47">
        <v>143948</v>
      </c>
      <c r="K47">
        <v>124205</v>
      </c>
      <c r="L47">
        <v>77565</v>
      </c>
    </row>
    <row r="48" spans="1:12" x14ac:dyDescent="0.2">
      <c r="A48" t="s">
        <v>92</v>
      </c>
      <c r="B48" t="s">
        <v>93</v>
      </c>
      <c r="C48">
        <v>27568.999374389648</v>
      </c>
      <c r="D48">
        <v>36217.999374389648</v>
      </c>
      <c r="E48">
        <v>49838.999374389648</v>
      </c>
      <c r="F48">
        <v>59397.998840332031</v>
      </c>
      <c r="G48">
        <v>60741.999374389648</v>
      </c>
      <c r="H48">
        <v>68583.999374389648</v>
      </c>
      <c r="I48">
        <v>93415.999374389648</v>
      </c>
      <c r="J48">
        <v>109260.99937438965</v>
      </c>
      <c r="K48">
        <v>133915.99937438965</v>
      </c>
      <c r="L48">
        <v>158808.99937438965</v>
      </c>
    </row>
    <row r="49" spans="1:12" x14ac:dyDescent="0.2">
      <c r="A49" t="s">
        <v>94</v>
      </c>
      <c r="B49" t="s">
        <v>95</v>
      </c>
      <c r="C49">
        <v>33370</v>
      </c>
      <c r="D49">
        <v>84559</v>
      </c>
      <c r="E49">
        <v>104641</v>
      </c>
      <c r="F49">
        <v>118725</v>
      </c>
      <c r="G49">
        <v>128747</v>
      </c>
      <c r="H49">
        <v>129644</v>
      </c>
      <c r="I49">
        <v>120501</v>
      </c>
      <c r="J49">
        <v>123558</v>
      </c>
      <c r="K49">
        <v>132597</v>
      </c>
      <c r="L49">
        <v>152805</v>
      </c>
    </row>
    <row r="50" spans="1:12" x14ac:dyDescent="0.2">
      <c r="A50" t="s">
        <v>96</v>
      </c>
      <c r="B50" t="s">
        <v>97</v>
      </c>
      <c r="C50" t="s">
        <v>217</v>
      </c>
      <c r="D50">
        <v>125.08500671386719</v>
      </c>
      <c r="E50">
        <v>276.74100303649902</v>
      </c>
      <c r="F50">
        <v>153.59400033950806</v>
      </c>
      <c r="G50">
        <v>149.39000558853149</v>
      </c>
      <c r="H50" t="s">
        <v>217</v>
      </c>
      <c r="I50" t="s">
        <v>217</v>
      </c>
      <c r="J50" t="s">
        <v>217</v>
      </c>
      <c r="K50" t="s">
        <v>217</v>
      </c>
      <c r="L50" t="s">
        <v>217</v>
      </c>
    </row>
    <row r="51" spans="1:12" x14ac:dyDescent="0.2">
      <c r="A51" t="s">
        <v>98</v>
      </c>
      <c r="B51" t="s">
        <v>99</v>
      </c>
      <c r="C51">
        <v>38.159000396728516</v>
      </c>
      <c r="D51">
        <v>84.153999328613281</v>
      </c>
      <c r="E51">
        <v>33.660999298095703</v>
      </c>
      <c r="F51">
        <v>52.239997863769531</v>
      </c>
      <c r="G51">
        <v>18.459999084472656</v>
      </c>
      <c r="H51">
        <v>45.143997192382813</v>
      </c>
      <c r="I51">
        <v>59.131000518798828</v>
      </c>
      <c r="J51">
        <v>90.225997924804688</v>
      </c>
      <c r="K51">
        <v>126.09100341796875</v>
      </c>
      <c r="L51">
        <v>128.55000305175781</v>
      </c>
    </row>
    <row r="52" spans="1:12" x14ac:dyDescent="0.2">
      <c r="A52" t="s">
        <v>100</v>
      </c>
      <c r="B52" t="s">
        <v>101</v>
      </c>
      <c r="C52">
        <v>10398.026738262177</v>
      </c>
      <c r="D52">
        <v>17978.580692410469</v>
      </c>
      <c r="E52">
        <v>27901.589996576309</v>
      </c>
      <c r="F52">
        <v>24225.466609692576</v>
      </c>
      <c r="G52">
        <v>27036.302930017089</v>
      </c>
      <c r="H52">
        <v>45252.345258018482</v>
      </c>
      <c r="I52">
        <v>53192.589811098573</v>
      </c>
      <c r="J52">
        <v>48245.040405273438</v>
      </c>
      <c r="K52" t="s">
        <v>217</v>
      </c>
      <c r="L52">
        <v>31653.461303710938</v>
      </c>
    </row>
    <row r="53" spans="1:12" x14ac:dyDescent="0.2">
      <c r="A53" t="s">
        <v>102</v>
      </c>
      <c r="B53" t="s">
        <v>103</v>
      </c>
      <c r="C53">
        <v>43715</v>
      </c>
      <c r="D53">
        <v>56797</v>
      </c>
      <c r="E53">
        <v>258914.9688799381</v>
      </c>
      <c r="F53">
        <v>267823.87537982705</v>
      </c>
      <c r="G53">
        <v>188866.817666716</v>
      </c>
      <c r="H53">
        <v>155579.04579637814</v>
      </c>
      <c r="I53">
        <v>-44705.511850881565</v>
      </c>
      <c r="J53">
        <v>16902.410797326662</v>
      </c>
      <c r="K53">
        <v>66179.991722660066</v>
      </c>
      <c r="L53">
        <v>53434.74813507306</v>
      </c>
    </row>
    <row r="54" spans="1:12" x14ac:dyDescent="0.2">
      <c r="A54" t="s">
        <v>104</v>
      </c>
      <c r="B54" t="s">
        <v>105</v>
      </c>
      <c r="C54">
        <v>30209.202289638517</v>
      </c>
      <c r="D54">
        <v>35264.870731220246</v>
      </c>
      <c r="E54">
        <v>45109.921960830688</v>
      </c>
      <c r="F54">
        <v>49695.660944442745</v>
      </c>
      <c r="G54">
        <v>54756.020448486321</v>
      </c>
      <c r="H54">
        <v>-13505</v>
      </c>
      <c r="I54">
        <v>-36120</v>
      </c>
      <c r="J54">
        <v>40769</v>
      </c>
      <c r="K54">
        <v>22853</v>
      </c>
      <c r="L54">
        <v>-61621</v>
      </c>
    </row>
    <row r="55" spans="1:12" x14ac:dyDescent="0.2">
      <c r="A55" t="s">
        <v>106</v>
      </c>
      <c r="B55" t="s">
        <v>107</v>
      </c>
      <c r="C55">
        <v>45632.055288505551</v>
      </c>
      <c r="D55">
        <v>49982.953776397706</v>
      </c>
      <c r="E55">
        <v>58621.187850952148</v>
      </c>
      <c r="F55">
        <v>63617.507059326177</v>
      </c>
      <c r="G55">
        <v>70052.53909105224</v>
      </c>
      <c r="H55">
        <v>74028.867228813164</v>
      </c>
      <c r="I55">
        <v>52115.269394493102</v>
      </c>
      <c r="J55">
        <v>55023.51499399414</v>
      </c>
      <c r="K55">
        <v>53726.571115150451</v>
      </c>
      <c r="L55">
        <v>56703.861218332677</v>
      </c>
    </row>
    <row r="56" spans="1:12" x14ac:dyDescent="0.2">
      <c r="A56" t="s">
        <v>108</v>
      </c>
      <c r="B56" t="s">
        <v>109</v>
      </c>
      <c r="C56" t="s">
        <v>217</v>
      </c>
      <c r="D56" t="s">
        <v>217</v>
      </c>
      <c r="E56">
        <v>21985</v>
      </c>
      <c r="F56">
        <v>29803</v>
      </c>
      <c r="G56">
        <v>34240</v>
      </c>
      <c r="H56">
        <v>38549</v>
      </c>
      <c r="I56">
        <v>45133</v>
      </c>
      <c r="J56">
        <v>52245</v>
      </c>
      <c r="K56" t="s">
        <v>217</v>
      </c>
      <c r="L56" t="s">
        <v>217</v>
      </c>
    </row>
    <row r="57" spans="1:12" x14ac:dyDescent="0.2">
      <c r="A57" t="s">
        <v>110</v>
      </c>
      <c r="B57" t="s">
        <v>111</v>
      </c>
      <c r="C57">
        <v>14651.6826171875</v>
      </c>
      <c r="D57">
        <v>6816.65625</v>
      </c>
      <c r="E57">
        <v>6431.07177734375</v>
      </c>
      <c r="F57">
        <v>8477.79296875</v>
      </c>
      <c r="G57">
        <v>8725.9130859375</v>
      </c>
      <c r="H57">
        <v>185.462890625</v>
      </c>
      <c r="I57">
        <v>6329.56787109375</v>
      </c>
      <c r="J57">
        <v>2827.098876953125</v>
      </c>
      <c r="K57">
        <v>-1047.396484375</v>
      </c>
      <c r="L57">
        <v>-813.59912109375</v>
      </c>
    </row>
    <row r="58" spans="1:12" x14ac:dyDescent="0.2">
      <c r="A58" t="s">
        <v>112</v>
      </c>
      <c r="B58" t="s">
        <v>113</v>
      </c>
      <c r="C58">
        <v>62.517001152038574</v>
      </c>
      <c r="D58">
        <v>732.26998805999756</v>
      </c>
      <c r="E58">
        <v>436.09701442718506</v>
      </c>
      <c r="F58">
        <v>476.58102321624756</v>
      </c>
      <c r="G58">
        <v>379.84399318695068</v>
      </c>
      <c r="H58">
        <v>393.79000759124756</v>
      </c>
      <c r="I58">
        <v>416.95101833343506</v>
      </c>
      <c r="J58">
        <v>445.08401393890381</v>
      </c>
      <c r="K58">
        <v>473.11801052093506</v>
      </c>
      <c r="L58">
        <v>504.12499904632568</v>
      </c>
    </row>
    <row r="59" spans="1:12" x14ac:dyDescent="0.2">
      <c r="A59" t="s">
        <v>114</v>
      </c>
      <c r="B59" t="s">
        <v>115</v>
      </c>
      <c r="C59">
        <v>360.84399449825287</v>
      </c>
      <c r="D59">
        <v>523.32901036739349</v>
      </c>
      <c r="E59">
        <v>571.36398351192474</v>
      </c>
      <c r="F59">
        <v>439.42700231075287</v>
      </c>
      <c r="G59">
        <v>440.45498692989349</v>
      </c>
      <c r="H59">
        <v>571.41500890254974</v>
      </c>
      <c r="I59">
        <v>400.00201451778412</v>
      </c>
      <c r="J59">
        <v>460.63699376583099</v>
      </c>
      <c r="K59">
        <v>517.4519956111908</v>
      </c>
      <c r="L59">
        <v>577.20999121665955</v>
      </c>
    </row>
    <row r="60" spans="1:12" x14ac:dyDescent="0.2">
      <c r="A60" t="s">
        <v>116</v>
      </c>
      <c r="B60" t="s">
        <v>117</v>
      </c>
      <c r="C60">
        <v>251583.3342095947</v>
      </c>
      <c r="D60">
        <v>224421.6529534912</v>
      </c>
      <c r="E60">
        <v>227037.75425338745</v>
      </c>
      <c r="F60">
        <v>220479.78680775643</v>
      </c>
      <c r="G60">
        <v>230269.25950649413</v>
      </c>
      <c r="H60">
        <v>164697.65144559287</v>
      </c>
      <c r="I60">
        <v>165393.9</v>
      </c>
      <c r="J60">
        <v>186177.31839999999</v>
      </c>
      <c r="K60">
        <v>195622.86</v>
      </c>
      <c r="L60">
        <v>199669.30229999998</v>
      </c>
    </row>
    <row r="61" spans="1:12" x14ac:dyDescent="0.2">
      <c r="A61" t="s">
        <v>118</v>
      </c>
      <c r="B61" t="s">
        <v>119</v>
      </c>
      <c r="C61">
        <v>127.94899749755859</v>
      </c>
      <c r="D61">
        <v>198.47799682617188</v>
      </c>
      <c r="E61" t="s">
        <v>217</v>
      </c>
      <c r="F61">
        <v>415.3179931640625</v>
      </c>
      <c r="G61">
        <v>456.989990234375</v>
      </c>
      <c r="H61">
        <v>565.5552978515625</v>
      </c>
      <c r="I61">
        <v>426.31500244140625</v>
      </c>
      <c r="J61">
        <v>1.1459999084472656</v>
      </c>
      <c r="K61">
        <v>31.784000396728516</v>
      </c>
      <c r="L61">
        <v>114.25900268554688</v>
      </c>
    </row>
    <row r="62" spans="1:12" x14ac:dyDescent="0.2">
      <c r="A62" t="s">
        <v>120</v>
      </c>
      <c r="B62" t="s">
        <v>121</v>
      </c>
      <c r="C62">
        <v>52154.702392578125</v>
      </c>
      <c r="D62">
        <v>29883</v>
      </c>
      <c r="E62">
        <v>31732</v>
      </c>
      <c r="F62">
        <v>37208</v>
      </c>
      <c r="G62">
        <v>38724</v>
      </c>
      <c r="H62">
        <v>39831</v>
      </c>
      <c r="I62">
        <v>37333</v>
      </c>
      <c r="J62">
        <v>37997</v>
      </c>
      <c r="K62">
        <v>38539</v>
      </c>
      <c r="L62">
        <v>39914</v>
      </c>
    </row>
    <row r="63" spans="1:12" x14ac:dyDescent="0.2">
      <c r="A63" t="s">
        <v>122</v>
      </c>
      <c r="B63" t="s">
        <v>123</v>
      </c>
      <c r="C63">
        <v>102.30350875854492</v>
      </c>
      <c r="D63">
        <v>83.486997604370117</v>
      </c>
      <c r="E63">
        <v>345.23699951171875</v>
      </c>
      <c r="F63">
        <v>3596.112060546875</v>
      </c>
      <c r="G63">
        <v>3690.110107421875</v>
      </c>
      <c r="H63">
        <v>3807.8391503915191</v>
      </c>
      <c r="I63">
        <v>424.879150390625</v>
      </c>
      <c r="J63">
        <v>304.713134765625</v>
      </c>
      <c r="K63">
        <v>-36.81689453125</v>
      </c>
      <c r="L63">
        <v>-136.9658203125</v>
      </c>
    </row>
    <row r="64" spans="1:12" x14ac:dyDescent="0.2">
      <c r="A64" t="s">
        <v>124</v>
      </c>
      <c r="B64" t="s">
        <v>125</v>
      </c>
      <c r="C64">
        <v>38285.07451929331</v>
      </c>
      <c r="D64">
        <v>45934.746308765411</v>
      </c>
      <c r="E64">
        <v>34113.508137702942</v>
      </c>
      <c r="F64">
        <v>32714.950900664327</v>
      </c>
      <c r="G64">
        <v>29147.431385218042</v>
      </c>
      <c r="H64">
        <v>16518.350795876024</v>
      </c>
      <c r="I64">
        <v>7438.3499999999985</v>
      </c>
      <c r="J64">
        <v>19774.835199999998</v>
      </c>
      <c r="K64">
        <v>38111.339999999997</v>
      </c>
      <c r="L64">
        <v>66024.722399999999</v>
      </c>
    </row>
    <row r="65" spans="1:12" x14ac:dyDescent="0.2">
      <c r="A65" t="s">
        <v>126</v>
      </c>
      <c r="B65" t="s">
        <v>127</v>
      </c>
      <c r="C65">
        <v>4343</v>
      </c>
      <c r="D65">
        <v>-4587</v>
      </c>
      <c r="E65">
        <v>218</v>
      </c>
      <c r="F65">
        <v>3345</v>
      </c>
      <c r="G65">
        <v>20623</v>
      </c>
      <c r="H65">
        <v>21313</v>
      </c>
      <c r="I65">
        <v>32747</v>
      </c>
      <c r="J65">
        <v>53895</v>
      </c>
      <c r="K65">
        <v>56148</v>
      </c>
      <c r="L65">
        <v>80063</v>
      </c>
    </row>
    <row r="66" spans="1:12" x14ac:dyDescent="0.2">
      <c r="A66" t="s">
        <v>128</v>
      </c>
      <c r="B66" t="s">
        <v>129</v>
      </c>
      <c r="C66">
        <v>1693343.2649999999</v>
      </c>
      <c r="D66">
        <v>1820130.28</v>
      </c>
      <c r="E66">
        <v>2167345.25</v>
      </c>
      <c r="F66">
        <v>2266999.81</v>
      </c>
      <c r="G66">
        <v>2593887.912</v>
      </c>
      <c r="H66">
        <v>3049542</v>
      </c>
      <c r="I66">
        <v>3231374</v>
      </c>
      <c r="J66">
        <v>3227664</v>
      </c>
      <c r="K66">
        <v>3490399</v>
      </c>
      <c r="L66">
        <v>4073526</v>
      </c>
    </row>
    <row r="67" spans="1:12" x14ac:dyDescent="0.2">
      <c r="A67" t="s">
        <v>130</v>
      </c>
      <c r="B67" t="s">
        <v>131</v>
      </c>
      <c r="C67" t="s">
        <v>217</v>
      </c>
      <c r="D67" t="s">
        <v>217</v>
      </c>
      <c r="E67" t="s">
        <v>217</v>
      </c>
      <c r="F67">
        <v>2157.9318685531616</v>
      </c>
      <c r="G67" t="s">
        <v>217</v>
      </c>
      <c r="H67" t="s">
        <v>217</v>
      </c>
      <c r="I67" t="s">
        <v>217</v>
      </c>
      <c r="J67" t="s">
        <v>217</v>
      </c>
      <c r="K67" t="s">
        <v>217</v>
      </c>
      <c r="L67" t="s">
        <v>217</v>
      </c>
    </row>
    <row r="68" spans="1:12" x14ac:dyDescent="0.2">
      <c r="A68" t="s">
        <v>132</v>
      </c>
      <c r="B68" t="s">
        <v>133</v>
      </c>
      <c r="C68" t="s">
        <v>217</v>
      </c>
      <c r="D68" t="s">
        <v>217</v>
      </c>
      <c r="E68" t="s">
        <v>217</v>
      </c>
      <c r="F68" t="s">
        <v>217</v>
      </c>
      <c r="G68" t="s">
        <v>217</v>
      </c>
      <c r="H68">
        <v>2909.633056640625</v>
      </c>
      <c r="I68">
        <v>3145.860107421875</v>
      </c>
      <c r="J68">
        <v>2553.485107421875</v>
      </c>
      <c r="K68">
        <v>1927.9200439453125</v>
      </c>
      <c r="L68">
        <v>2753.0419511795044</v>
      </c>
    </row>
    <row r="69" spans="1:12" x14ac:dyDescent="0.2">
      <c r="A69" t="s">
        <v>134</v>
      </c>
      <c r="B69" t="s">
        <v>135</v>
      </c>
      <c r="C69">
        <v>12459.3134765625</v>
      </c>
      <c r="D69" t="s">
        <v>217</v>
      </c>
      <c r="E69" t="s">
        <v>217</v>
      </c>
      <c r="F69" t="s">
        <v>217</v>
      </c>
      <c r="G69">
        <v>5296.94091796875</v>
      </c>
      <c r="H69">
        <v>4234.7841796875</v>
      </c>
      <c r="I69">
        <v>3409.826904296875</v>
      </c>
      <c r="J69">
        <v>5338.091796875</v>
      </c>
      <c r="K69">
        <v>6128.919921875</v>
      </c>
      <c r="L69">
        <v>6711.14697265625</v>
      </c>
    </row>
    <row r="70" spans="1:12" x14ac:dyDescent="0.2">
      <c r="A70" t="s">
        <v>136</v>
      </c>
      <c r="B70" t="s">
        <v>137</v>
      </c>
      <c r="C70">
        <v>25284.550674438477</v>
      </c>
      <c r="D70">
        <v>28564.210830688477</v>
      </c>
      <c r="E70">
        <v>40022.802627563477</v>
      </c>
      <c r="F70">
        <v>40318.497940063477</v>
      </c>
      <c r="G70">
        <v>47675.95491027832</v>
      </c>
      <c r="H70">
        <v>51294.342346191406</v>
      </c>
      <c r="I70">
        <v>56783.48225402832</v>
      </c>
      <c r="J70">
        <v>60868.96662902832</v>
      </c>
      <c r="K70">
        <v>70910.124282836914</v>
      </c>
      <c r="L70">
        <v>75653.652297973633</v>
      </c>
    </row>
    <row r="71" spans="1:12" x14ac:dyDescent="0.2">
      <c r="A71" t="s">
        <v>138</v>
      </c>
      <c r="B71" t="s">
        <v>139</v>
      </c>
      <c r="C71">
        <v>130072.24317365646</v>
      </c>
      <c r="D71">
        <v>151179.11965215683</v>
      </c>
      <c r="E71">
        <v>172361.09162950516</v>
      </c>
      <c r="F71">
        <v>108163.07301962851</v>
      </c>
      <c r="G71">
        <v>26704.331170550537</v>
      </c>
      <c r="H71">
        <v>-146413</v>
      </c>
      <c r="I71">
        <v>-261854</v>
      </c>
      <c r="J71">
        <v>-252588</v>
      </c>
      <c r="K71">
        <v>-244133</v>
      </c>
      <c r="L71">
        <v>-233195</v>
      </c>
    </row>
    <row r="72" spans="1:12" x14ac:dyDescent="0.2">
      <c r="A72" t="s">
        <v>140</v>
      </c>
      <c r="B72" t="s">
        <v>141</v>
      </c>
      <c r="C72">
        <v>214.25199794769287</v>
      </c>
      <c r="D72">
        <v>410.77198696136475</v>
      </c>
      <c r="E72">
        <v>386.76600551605225</v>
      </c>
      <c r="F72">
        <v>153.81500148773193</v>
      </c>
      <c r="G72">
        <v>-833.04506015777588</v>
      </c>
      <c r="H72">
        <v>-3549.0439615249634</v>
      </c>
      <c r="I72">
        <v>-3417.6899576187134</v>
      </c>
      <c r="J72">
        <v>-3244.4441080093384</v>
      </c>
      <c r="K72">
        <v>-2947.6340494155884</v>
      </c>
      <c r="L72">
        <v>-2844.6489419937134</v>
      </c>
    </row>
    <row r="73" spans="1:12" x14ac:dyDescent="0.2">
      <c r="A73" t="s">
        <v>142</v>
      </c>
      <c r="B73" t="s">
        <v>143</v>
      </c>
      <c r="C73">
        <v>2181.7169799804688</v>
      </c>
      <c r="D73">
        <v>4717.1018981933594</v>
      </c>
      <c r="E73">
        <v>-9885.0708618164063</v>
      </c>
      <c r="F73">
        <v>-8822.5706176757813</v>
      </c>
      <c r="G73">
        <v>-10818.49609375</v>
      </c>
      <c r="H73">
        <v>-2543.1351318359375</v>
      </c>
      <c r="I73">
        <v>8294.860107421875</v>
      </c>
      <c r="J73">
        <v>13338</v>
      </c>
      <c r="K73">
        <v>4946</v>
      </c>
      <c r="L73">
        <v>3811</v>
      </c>
    </row>
    <row r="74" spans="1:12" x14ac:dyDescent="0.2">
      <c r="A74" t="s">
        <v>144</v>
      </c>
      <c r="B74" t="s">
        <v>145</v>
      </c>
      <c r="C74" t="s">
        <v>217</v>
      </c>
      <c r="D74" t="s">
        <v>217</v>
      </c>
      <c r="E74" t="s">
        <v>217</v>
      </c>
      <c r="F74">
        <v>11971.6875</v>
      </c>
      <c r="G74">
        <v>28166.3671875</v>
      </c>
      <c r="H74">
        <v>22105.375</v>
      </c>
      <c r="I74">
        <v>24492.56640625</v>
      </c>
      <c r="J74">
        <v>28215.310546875</v>
      </c>
      <c r="K74">
        <v>28406.177734375</v>
      </c>
      <c r="L74">
        <v>28927.75390625</v>
      </c>
    </row>
    <row r="75" spans="1:12" x14ac:dyDescent="0.2">
      <c r="A75" t="s">
        <v>146</v>
      </c>
      <c r="B75" t="s">
        <v>147</v>
      </c>
      <c r="C75">
        <v>387.5</v>
      </c>
      <c r="D75">
        <v>843.70196533203125</v>
      </c>
      <c r="E75">
        <v>545.15399169921875</v>
      </c>
      <c r="F75">
        <v>455.333984375</v>
      </c>
      <c r="G75">
        <v>436.530029296875</v>
      </c>
      <c r="H75">
        <v>441.53802490234375</v>
      </c>
      <c r="I75">
        <v>453.02301025390625</v>
      </c>
      <c r="J75">
        <v>484.30999755859375</v>
      </c>
      <c r="K75">
        <v>528.66400146484375</v>
      </c>
      <c r="L75">
        <v>563.25604248046875</v>
      </c>
    </row>
    <row r="76" spans="1:12" x14ac:dyDescent="0.2">
      <c r="A76" t="s">
        <v>148</v>
      </c>
      <c r="B76" t="s">
        <v>149</v>
      </c>
      <c r="C76">
        <v>8759</v>
      </c>
      <c r="D76">
        <v>10065</v>
      </c>
      <c r="E76">
        <v>12827</v>
      </c>
      <c r="F76">
        <v>10692</v>
      </c>
      <c r="G76">
        <v>13933</v>
      </c>
      <c r="H76">
        <v>14348</v>
      </c>
      <c r="I76">
        <v>13995</v>
      </c>
      <c r="J76">
        <v>15951</v>
      </c>
      <c r="K76">
        <v>23154</v>
      </c>
      <c r="L76">
        <v>30934</v>
      </c>
    </row>
    <row r="77" spans="1:12" x14ac:dyDescent="0.2">
      <c r="A77" t="s">
        <v>150</v>
      </c>
      <c r="B77" t="s">
        <v>151</v>
      </c>
      <c r="C77" t="s">
        <v>217</v>
      </c>
      <c r="D77">
        <v>1792.5730819702148</v>
      </c>
      <c r="E77">
        <v>1573.6239852905273</v>
      </c>
      <c r="F77">
        <v>1552.2759628295898</v>
      </c>
      <c r="G77">
        <v>1769.6049423217773</v>
      </c>
      <c r="H77">
        <v>2052.6890487670898</v>
      </c>
      <c r="I77">
        <v>2070.2749862670898</v>
      </c>
      <c r="J77">
        <v>2137.2930526733398</v>
      </c>
      <c r="K77">
        <v>1889.4469833374023</v>
      </c>
      <c r="L77" t="s">
        <v>217</v>
      </c>
    </row>
    <row r="78" spans="1:12" x14ac:dyDescent="0.2">
      <c r="A78" t="s">
        <v>152</v>
      </c>
      <c r="B78" t="s">
        <v>153</v>
      </c>
      <c r="C78">
        <v>443166.42499999999</v>
      </c>
      <c r="D78">
        <v>548836.09</v>
      </c>
      <c r="E78">
        <v>360506.75</v>
      </c>
      <c r="F78">
        <v>395414.05</v>
      </c>
      <c r="G78">
        <v>320720.39999999991</v>
      </c>
      <c r="H78">
        <v>279197.04300000001</v>
      </c>
      <c r="I78">
        <v>164883.42499999999</v>
      </c>
      <c r="J78">
        <v>238522.47039999999</v>
      </c>
      <c r="K78">
        <v>268161.06</v>
      </c>
      <c r="L78">
        <v>240865.4001</v>
      </c>
    </row>
    <row r="79" spans="1:12" x14ac:dyDescent="0.2">
      <c r="A79" t="s">
        <v>154</v>
      </c>
      <c r="B79" t="s">
        <v>155</v>
      </c>
      <c r="C79" t="s">
        <v>217</v>
      </c>
      <c r="D79" t="s">
        <v>217</v>
      </c>
      <c r="E79" t="s">
        <v>217</v>
      </c>
      <c r="F79" t="s">
        <v>217</v>
      </c>
      <c r="G79">
        <v>834.35601806640625</v>
      </c>
      <c r="H79">
        <v>833.9730224609375</v>
      </c>
      <c r="I79">
        <v>869.93402099609375</v>
      </c>
      <c r="J79">
        <v>904.8580322265625</v>
      </c>
      <c r="K79">
        <v>1025.4940185546875</v>
      </c>
      <c r="L79">
        <v>1202.8599853515625</v>
      </c>
    </row>
    <row r="80" spans="1:12" x14ac:dyDescent="0.2">
      <c r="A80" t="s">
        <v>156</v>
      </c>
      <c r="B80" t="s">
        <v>157</v>
      </c>
      <c r="C80">
        <v>90041.057613334648</v>
      </c>
      <c r="D80">
        <v>98949.614729843131</v>
      </c>
      <c r="E80">
        <v>102383</v>
      </c>
      <c r="F80">
        <v>135976</v>
      </c>
      <c r="G80">
        <v>130519</v>
      </c>
      <c r="H80">
        <v>101206</v>
      </c>
      <c r="I80">
        <v>149206</v>
      </c>
      <c r="J80">
        <v>-25129</v>
      </c>
      <c r="K80">
        <v>37781</v>
      </c>
      <c r="L80">
        <v>31132</v>
      </c>
    </row>
    <row r="81" spans="1:12" x14ac:dyDescent="0.2">
      <c r="A81" t="s">
        <v>158</v>
      </c>
      <c r="B81" t="s">
        <v>159</v>
      </c>
      <c r="C81" t="s">
        <v>217</v>
      </c>
      <c r="D81" t="s">
        <v>217</v>
      </c>
      <c r="E81" t="s">
        <v>217</v>
      </c>
      <c r="F81" t="s">
        <v>217</v>
      </c>
      <c r="G81" t="s">
        <v>217</v>
      </c>
      <c r="H81" t="s">
        <v>217</v>
      </c>
      <c r="I81" t="s">
        <v>217</v>
      </c>
      <c r="J81">
        <v>195.80900573730469</v>
      </c>
      <c r="K81">
        <v>199.50599670410156</v>
      </c>
      <c r="L81">
        <v>203.9739990234375</v>
      </c>
    </row>
    <row r="82" spans="1:12" x14ac:dyDescent="0.2">
      <c r="A82" t="s">
        <v>160</v>
      </c>
      <c r="B82" t="s">
        <v>161</v>
      </c>
      <c r="C82">
        <v>39347.018487348556</v>
      </c>
      <c r="D82">
        <v>53244.856776318549</v>
      </c>
      <c r="E82">
        <v>53828.361444354057</v>
      </c>
      <c r="F82">
        <v>57046.483720765114</v>
      </c>
      <c r="G82">
        <v>60562.765035200493</v>
      </c>
      <c r="H82">
        <v>68159.433778392078</v>
      </c>
      <c r="I82">
        <v>67994</v>
      </c>
      <c r="J82">
        <v>68459</v>
      </c>
      <c r="K82">
        <v>77689</v>
      </c>
      <c r="L82">
        <v>84353</v>
      </c>
    </row>
    <row r="83" spans="1:12" x14ac:dyDescent="0.2">
      <c r="A83" t="s">
        <v>162</v>
      </c>
      <c r="B83" t="s">
        <v>163</v>
      </c>
      <c r="C83" t="s">
        <v>217</v>
      </c>
      <c r="D83" t="s">
        <v>217</v>
      </c>
      <c r="E83" t="s">
        <v>217</v>
      </c>
      <c r="F83">
        <v>115846.00012207031</v>
      </c>
      <c r="G83">
        <v>104988.00012207031</v>
      </c>
      <c r="H83">
        <v>106614.00012207031</v>
      </c>
      <c r="I83">
        <v>118779</v>
      </c>
      <c r="J83">
        <v>136333</v>
      </c>
      <c r="K83" t="s">
        <v>217</v>
      </c>
      <c r="L83" t="s">
        <v>217</v>
      </c>
    </row>
    <row r="84" spans="1:12" x14ac:dyDescent="0.2">
      <c r="A84" t="s">
        <v>164</v>
      </c>
      <c r="B84" t="s">
        <v>165</v>
      </c>
      <c r="C84">
        <v>42794.951049194337</v>
      </c>
      <c r="D84">
        <v>52601.36450500488</v>
      </c>
      <c r="E84">
        <v>78521.883749216795</v>
      </c>
      <c r="F84">
        <v>99839.417113647462</v>
      </c>
      <c r="G84">
        <v>126798.90137578124</v>
      </c>
      <c r="H84">
        <v>148739.44874780273</v>
      </c>
      <c r="I84">
        <v>165236.44182128902</v>
      </c>
      <c r="J84">
        <v>196076.96875</v>
      </c>
      <c r="K84">
        <v>259307.4375</v>
      </c>
      <c r="L84">
        <v>212442.015625</v>
      </c>
    </row>
    <row r="85" spans="1:12" x14ac:dyDescent="0.2">
      <c r="A85" t="s">
        <v>166</v>
      </c>
      <c r="B85" t="s">
        <v>167</v>
      </c>
      <c r="C85" t="s">
        <v>217</v>
      </c>
      <c r="D85" t="s">
        <v>217</v>
      </c>
      <c r="E85">
        <v>1030</v>
      </c>
      <c r="F85">
        <v>718.876953125</v>
      </c>
      <c r="G85">
        <v>869.90900897979736</v>
      </c>
      <c r="H85">
        <v>948.84497833251953</v>
      </c>
      <c r="I85">
        <v>1011.8339691162109</v>
      </c>
      <c r="J85">
        <v>1036.6820068359375</v>
      </c>
      <c r="K85">
        <v>1029.2230224609375</v>
      </c>
      <c r="L85">
        <v>1036.572998046875</v>
      </c>
    </row>
    <row r="86" spans="1:12" x14ac:dyDescent="0.2">
      <c r="A86" t="s">
        <v>168</v>
      </c>
      <c r="B86" t="s">
        <v>169</v>
      </c>
      <c r="C86">
        <v>46755.187144975658</v>
      </c>
      <c r="D86" t="s">
        <v>217</v>
      </c>
      <c r="E86">
        <v>45949.833348035812</v>
      </c>
      <c r="F86">
        <v>58321.709146637921</v>
      </c>
      <c r="G86">
        <v>73964</v>
      </c>
      <c r="H86">
        <v>87883</v>
      </c>
      <c r="I86">
        <v>107062</v>
      </c>
      <c r="J86">
        <v>99359</v>
      </c>
      <c r="K86">
        <v>88166</v>
      </c>
      <c r="L86">
        <v>77860</v>
      </c>
    </row>
    <row r="87" spans="1:12" x14ac:dyDescent="0.2">
      <c r="A87" t="s">
        <v>170</v>
      </c>
      <c r="B87" t="s">
        <v>171</v>
      </c>
      <c r="C87">
        <v>204.57599651813507</v>
      </c>
      <c r="D87">
        <v>204.07899475097656</v>
      </c>
      <c r="E87">
        <v>817.40400791168213</v>
      </c>
      <c r="F87">
        <v>345.86798858642578</v>
      </c>
      <c r="G87">
        <v>362.32200527191162</v>
      </c>
      <c r="H87">
        <v>421.89000701904297</v>
      </c>
      <c r="I87">
        <v>359.40099334716797</v>
      </c>
      <c r="J87">
        <v>238.63100433349609</v>
      </c>
      <c r="K87">
        <v>128.55599975585938</v>
      </c>
      <c r="L87">
        <v>121.75399208068848</v>
      </c>
    </row>
    <row r="88" spans="1:12" x14ac:dyDescent="0.2">
      <c r="A88" t="s">
        <v>172</v>
      </c>
      <c r="B88" t="s">
        <v>173</v>
      </c>
      <c r="C88" t="s">
        <v>217</v>
      </c>
      <c r="D88" t="s">
        <v>217</v>
      </c>
      <c r="E88">
        <v>-125.14699602127075</v>
      </c>
      <c r="F88">
        <v>17.389999866485596</v>
      </c>
      <c r="G88">
        <v>86.465003490447998</v>
      </c>
      <c r="H88">
        <v>132.59200239181519</v>
      </c>
      <c r="I88">
        <v>466.08600568771362</v>
      </c>
      <c r="J88">
        <v>304.41999006271362</v>
      </c>
      <c r="K88">
        <v>170.4809947013855</v>
      </c>
      <c r="L88">
        <v>87.985000133514404</v>
      </c>
    </row>
    <row r="89" spans="1:12" x14ac:dyDescent="0.2">
      <c r="A89" t="s">
        <v>174</v>
      </c>
      <c r="B89" t="s">
        <v>175</v>
      </c>
      <c r="C89">
        <v>47469.716213378902</v>
      </c>
      <c r="D89">
        <v>32049.900541381834</v>
      </c>
      <c r="E89">
        <v>32785.921875</v>
      </c>
      <c r="F89">
        <v>30084.525390625</v>
      </c>
      <c r="G89">
        <v>27715.83984375</v>
      </c>
      <c r="H89">
        <v>20830.234375</v>
      </c>
      <c r="I89">
        <v>8237.8759613037109</v>
      </c>
      <c r="J89">
        <v>2694.48828125</v>
      </c>
      <c r="K89">
        <v>16709.362812519073</v>
      </c>
      <c r="L89">
        <v>11227.443748474121</v>
      </c>
    </row>
    <row r="90" spans="1:12" x14ac:dyDescent="0.2">
      <c r="A90" t="s">
        <v>176</v>
      </c>
      <c r="B90" t="s">
        <v>177</v>
      </c>
      <c r="C90">
        <v>16148.226995592117</v>
      </c>
      <c r="D90">
        <v>20463.060756578445</v>
      </c>
      <c r="E90">
        <v>24332.792982339859</v>
      </c>
      <c r="F90">
        <v>30201.99442920685</v>
      </c>
      <c r="G90">
        <v>32182.530884701537</v>
      </c>
      <c r="H90">
        <v>45513.488812557218</v>
      </c>
      <c r="I90">
        <v>53149.071655273438</v>
      </c>
      <c r="J90">
        <v>54040.416748046875</v>
      </c>
      <c r="K90">
        <v>52779.857666015625</v>
      </c>
      <c r="L90">
        <v>60809</v>
      </c>
    </row>
    <row r="91" spans="1:12" x14ac:dyDescent="0.2">
      <c r="A91" t="s">
        <v>178</v>
      </c>
      <c r="B91" t="s">
        <v>179</v>
      </c>
      <c r="C91">
        <v>42392.752685546875</v>
      </c>
      <c r="D91">
        <v>50121.51123046875</v>
      </c>
      <c r="E91">
        <v>53048</v>
      </c>
      <c r="F91">
        <v>79120</v>
      </c>
      <c r="G91">
        <v>79477</v>
      </c>
      <c r="H91">
        <v>93773</v>
      </c>
      <c r="I91">
        <v>109798</v>
      </c>
      <c r="J91">
        <v>87722</v>
      </c>
      <c r="K91">
        <v>90956</v>
      </c>
      <c r="L91">
        <v>78165</v>
      </c>
    </row>
    <row r="92" spans="1:12" x14ac:dyDescent="0.2">
      <c r="A92" t="s">
        <v>180</v>
      </c>
      <c r="B92" t="s">
        <v>181</v>
      </c>
      <c r="C92" t="s">
        <v>217</v>
      </c>
      <c r="D92" t="s">
        <v>217</v>
      </c>
      <c r="E92" t="s">
        <v>217</v>
      </c>
      <c r="F92">
        <v>798.8900260925293</v>
      </c>
      <c r="G92">
        <v>657.0940055847168</v>
      </c>
      <c r="H92">
        <v>854.84199142456055</v>
      </c>
      <c r="I92">
        <v>831.5539665222168</v>
      </c>
      <c r="J92">
        <v>863.4060173034668</v>
      </c>
      <c r="K92">
        <v>1041.5609855651855</v>
      </c>
      <c r="L92">
        <v>1313.980052947998</v>
      </c>
    </row>
    <row r="93" spans="1:12" x14ac:dyDescent="0.2">
      <c r="A93" t="s">
        <v>182</v>
      </c>
      <c r="B93" t="s">
        <v>183</v>
      </c>
      <c r="C93">
        <v>25720.9921875</v>
      </c>
      <c r="D93">
        <v>37237.02734375</v>
      </c>
      <c r="E93">
        <v>46241.015625</v>
      </c>
      <c r="F93" t="s">
        <v>217</v>
      </c>
      <c r="G93" t="s">
        <v>217</v>
      </c>
      <c r="H93">
        <v>-3462.63232421875</v>
      </c>
      <c r="I93">
        <v>-29511.392333984375</v>
      </c>
      <c r="J93">
        <v>-21473.612548828125</v>
      </c>
      <c r="K93">
        <v>-12368.650573730469</v>
      </c>
      <c r="L93">
        <v>-20263.434967041016</v>
      </c>
    </row>
    <row r="94" spans="1:12" x14ac:dyDescent="0.2">
      <c r="A94" t="s">
        <v>184</v>
      </c>
      <c r="B94" t="s">
        <v>185</v>
      </c>
      <c r="C94">
        <v>10286</v>
      </c>
      <c r="D94">
        <v>8958</v>
      </c>
      <c r="E94">
        <v>13554</v>
      </c>
      <c r="F94">
        <v>19880</v>
      </c>
      <c r="G94">
        <v>20776</v>
      </c>
      <c r="H94">
        <v>13460</v>
      </c>
      <c r="I94">
        <v>16377</v>
      </c>
      <c r="J94">
        <v>17978</v>
      </c>
      <c r="K94">
        <v>18977</v>
      </c>
      <c r="L94">
        <v>18969</v>
      </c>
    </row>
    <row r="95" spans="1:12" x14ac:dyDescent="0.2">
      <c r="A95" t="s">
        <v>186</v>
      </c>
      <c r="B95" t="s">
        <v>187</v>
      </c>
      <c r="C95">
        <v>16286</v>
      </c>
      <c r="D95">
        <v>16860</v>
      </c>
      <c r="E95">
        <v>18462</v>
      </c>
      <c r="F95">
        <v>20807</v>
      </c>
      <c r="G95">
        <v>22366</v>
      </c>
      <c r="H95">
        <v>23804</v>
      </c>
      <c r="I95">
        <v>22211</v>
      </c>
      <c r="J95">
        <v>23761</v>
      </c>
      <c r="K95">
        <v>27081</v>
      </c>
      <c r="L95">
        <v>15227</v>
      </c>
    </row>
    <row r="96" spans="1:12" x14ac:dyDescent="0.2">
      <c r="A96" t="s">
        <v>188</v>
      </c>
      <c r="B96" t="s">
        <v>189</v>
      </c>
      <c r="C96">
        <v>10394.153015136719</v>
      </c>
      <c r="D96">
        <v>14428.195861816406</v>
      </c>
      <c r="E96">
        <v>16691.705932617188</v>
      </c>
      <c r="F96">
        <v>17371.508178710938</v>
      </c>
      <c r="G96">
        <v>18369</v>
      </c>
      <c r="H96">
        <v>19144</v>
      </c>
      <c r="I96">
        <v>19261</v>
      </c>
      <c r="J96">
        <v>19453</v>
      </c>
      <c r="K96">
        <v>19448</v>
      </c>
      <c r="L96">
        <v>19467</v>
      </c>
    </row>
    <row r="97" spans="1:12" x14ac:dyDescent="0.2">
      <c r="A97" t="s">
        <v>190</v>
      </c>
      <c r="B97" t="s">
        <v>191</v>
      </c>
      <c r="C97" t="s">
        <v>217</v>
      </c>
      <c r="D97" t="s">
        <v>217</v>
      </c>
      <c r="E97" t="s">
        <v>217</v>
      </c>
      <c r="F97" t="s">
        <v>217</v>
      </c>
      <c r="G97" t="s">
        <v>217</v>
      </c>
      <c r="H97" t="s">
        <v>217</v>
      </c>
      <c r="I97" t="s">
        <v>217</v>
      </c>
      <c r="J97">
        <v>752.27301025390625</v>
      </c>
      <c r="K97">
        <v>560.1610107421875</v>
      </c>
      <c r="L97">
        <v>-45.824001312255859</v>
      </c>
    </row>
    <row r="98" spans="1:12" x14ac:dyDescent="0.2">
      <c r="A98" t="s">
        <v>192</v>
      </c>
      <c r="B98" t="s">
        <v>193</v>
      </c>
      <c r="C98" t="s">
        <v>217</v>
      </c>
      <c r="D98" t="s">
        <v>217</v>
      </c>
      <c r="E98" t="s">
        <v>217</v>
      </c>
      <c r="F98" t="s">
        <v>217</v>
      </c>
      <c r="G98" t="s">
        <v>217</v>
      </c>
      <c r="H98" t="s">
        <v>217</v>
      </c>
      <c r="I98">
        <v>442.52300596237183</v>
      </c>
      <c r="J98">
        <v>227.18299436569214</v>
      </c>
      <c r="K98">
        <v>188.4540057182312</v>
      </c>
      <c r="L98">
        <v>38.396999359130859</v>
      </c>
    </row>
    <row r="99" spans="1:12" x14ac:dyDescent="0.2">
      <c r="A99" t="s">
        <v>194</v>
      </c>
      <c r="B99" t="s">
        <v>195</v>
      </c>
      <c r="C99">
        <v>103.2904333436489</v>
      </c>
      <c r="D99">
        <v>1307.7771549224854</v>
      </c>
      <c r="E99">
        <v>898.05107879638672</v>
      </c>
      <c r="F99">
        <v>656.45126533508301</v>
      </c>
      <c r="G99">
        <v>244.42404317855835</v>
      </c>
      <c r="H99">
        <v>-204.41101932525635</v>
      </c>
      <c r="I99">
        <v>-760.7861795425415</v>
      </c>
      <c r="J99">
        <v>-730.76410531997681</v>
      </c>
      <c r="K99">
        <v>-742.98333096504211</v>
      </c>
      <c r="L99">
        <v>-844.16118741035461</v>
      </c>
    </row>
    <row r="100" spans="1:12" x14ac:dyDescent="0.2">
      <c r="A100" t="s">
        <v>196</v>
      </c>
      <c r="B100" t="s">
        <v>197</v>
      </c>
      <c r="C100">
        <v>-10323.090820236206</v>
      </c>
      <c r="D100">
        <v>-17970.335209217072</v>
      </c>
      <c r="E100">
        <v>-19533</v>
      </c>
      <c r="F100">
        <v>-20644</v>
      </c>
      <c r="G100">
        <v>-26241</v>
      </c>
      <c r="H100">
        <v>-26199</v>
      </c>
      <c r="I100">
        <v>-37823</v>
      </c>
      <c r="J100">
        <v>-30003</v>
      </c>
      <c r="K100">
        <v>-20286</v>
      </c>
      <c r="L100">
        <v>-13815</v>
      </c>
    </row>
    <row r="101" spans="1:12" x14ac:dyDescent="0.2">
      <c r="A101" t="s">
        <v>198</v>
      </c>
      <c r="B101" t="s">
        <v>199</v>
      </c>
      <c r="C101" t="s">
        <v>217</v>
      </c>
      <c r="D101" t="s">
        <v>217</v>
      </c>
      <c r="E101">
        <v>4580.7167167663574</v>
      </c>
      <c r="F101">
        <v>5900.0512199401855</v>
      </c>
      <c r="G101">
        <v>6409.766902923584</v>
      </c>
      <c r="H101">
        <v>6817.882884979248</v>
      </c>
      <c r="I101">
        <v>7920.9652366638184</v>
      </c>
      <c r="J101">
        <v>8128.4811058044434</v>
      </c>
      <c r="K101">
        <v>9145.8480186462402</v>
      </c>
      <c r="L101">
        <v>7561.7370567321777</v>
      </c>
    </row>
    <row r="102" spans="1:12" x14ac:dyDescent="0.2">
      <c r="A102" t="s">
        <v>200</v>
      </c>
      <c r="B102" t="s">
        <v>201</v>
      </c>
      <c r="C102">
        <v>326.92401123046875</v>
      </c>
      <c r="D102">
        <v>186.29800415039063</v>
      </c>
      <c r="E102">
        <v>141.94000244140625</v>
      </c>
      <c r="F102">
        <v>197.00299072265625</v>
      </c>
      <c r="G102">
        <v>280.34600830078125</v>
      </c>
      <c r="H102">
        <v>288.00900268554688</v>
      </c>
      <c r="I102">
        <v>218.33299255371094</v>
      </c>
      <c r="J102">
        <v>162.89300537109375</v>
      </c>
      <c r="K102">
        <v>22.054000854492188</v>
      </c>
      <c r="L102">
        <v>28.317998886108398</v>
      </c>
    </row>
    <row r="103" spans="1:12" x14ac:dyDescent="0.2">
      <c r="A103" t="s">
        <v>202</v>
      </c>
      <c r="B103" t="s">
        <v>203</v>
      </c>
      <c r="C103">
        <v>681396</v>
      </c>
      <c r="D103">
        <v>806437</v>
      </c>
      <c r="E103">
        <v>996527</v>
      </c>
      <c r="F103">
        <v>1173055</v>
      </c>
      <c r="G103">
        <v>1315039</v>
      </c>
      <c r="H103">
        <v>1368863</v>
      </c>
      <c r="I103">
        <v>1487956</v>
      </c>
      <c r="J103">
        <v>1716355</v>
      </c>
      <c r="K103">
        <v>1850754</v>
      </c>
      <c r="L103">
        <v>2064667</v>
      </c>
    </row>
    <row r="104" spans="1:12" x14ac:dyDescent="0.2">
      <c r="A104" t="s">
        <v>204</v>
      </c>
      <c r="B104" t="s">
        <v>205</v>
      </c>
      <c r="C104" t="s">
        <v>217</v>
      </c>
      <c r="D104" t="s">
        <v>217</v>
      </c>
      <c r="E104">
        <v>449.43701171875</v>
      </c>
      <c r="F104">
        <v>440.97601318359375</v>
      </c>
      <c r="G104">
        <v>399.12200927734375</v>
      </c>
      <c r="H104">
        <v>323.23800659179688</v>
      </c>
      <c r="I104">
        <v>386.18399047851563</v>
      </c>
      <c r="J104">
        <v>402.92800903320313</v>
      </c>
      <c r="K104">
        <v>407.88800048828125</v>
      </c>
      <c r="L104">
        <v>363.38299560546875</v>
      </c>
    </row>
    <row r="105" spans="1:12" x14ac:dyDescent="0.2">
      <c r="A105" t="s">
        <v>206</v>
      </c>
      <c r="B105" t="s">
        <v>207</v>
      </c>
      <c r="C105" t="s">
        <v>217</v>
      </c>
      <c r="D105" t="s">
        <v>217</v>
      </c>
      <c r="E105" t="s">
        <v>217</v>
      </c>
      <c r="F105" t="s">
        <v>217</v>
      </c>
      <c r="G105" t="s">
        <v>217</v>
      </c>
      <c r="H105">
        <v>72.301000595092773</v>
      </c>
      <c r="I105">
        <v>744.39500999450684</v>
      </c>
      <c r="J105">
        <v>2.6810016632080078</v>
      </c>
      <c r="K105">
        <v>-918.17999076843262</v>
      </c>
      <c r="L105">
        <v>-2246.2158298492432</v>
      </c>
    </row>
    <row r="106" spans="1:12" x14ac:dyDescent="0.2">
      <c r="A106" t="s">
        <v>208</v>
      </c>
      <c r="B106" t="s">
        <v>209</v>
      </c>
      <c r="C106">
        <v>17563.63671875</v>
      </c>
      <c r="D106">
        <v>17065.986328125</v>
      </c>
      <c r="E106">
        <v>16875.634765625</v>
      </c>
      <c r="F106">
        <v>16440.07421875</v>
      </c>
      <c r="G106">
        <v>5332.13818359375</v>
      </c>
      <c r="H106">
        <v>16554.3125</v>
      </c>
      <c r="I106">
        <v>23581.10546875</v>
      </c>
      <c r="J106">
        <v>38640.796875</v>
      </c>
      <c r="K106">
        <v>44158.7421875</v>
      </c>
      <c r="L106">
        <v>49870.65625</v>
      </c>
    </row>
    <row r="107" spans="1:12" x14ac:dyDescent="0.2">
      <c r="A107" t="s">
        <v>210</v>
      </c>
      <c r="B107" t="s">
        <v>211</v>
      </c>
      <c r="C107" t="s">
        <v>217</v>
      </c>
      <c r="D107" t="s">
        <v>217</v>
      </c>
      <c r="E107" t="s">
        <v>217</v>
      </c>
      <c r="F107">
        <v>9161</v>
      </c>
      <c r="G107">
        <v>8015</v>
      </c>
      <c r="H107">
        <v>10853</v>
      </c>
      <c r="I107">
        <v>14529</v>
      </c>
      <c r="J107">
        <v>16085</v>
      </c>
      <c r="K107">
        <v>14862</v>
      </c>
      <c r="L107">
        <v>17028</v>
      </c>
    </row>
    <row r="108" spans="1:12" x14ac:dyDescent="0.2">
      <c r="A108" t="s">
        <v>212</v>
      </c>
      <c r="B108" t="s">
        <v>213</v>
      </c>
      <c r="C108">
        <v>10427.2705078125</v>
      </c>
      <c r="D108">
        <v>13658.38671875</v>
      </c>
      <c r="E108">
        <v>19069.658203125</v>
      </c>
      <c r="F108">
        <v>21254.806640625</v>
      </c>
      <c r="G108">
        <v>23892.53515625</v>
      </c>
      <c r="H108">
        <v>26675.98046875</v>
      </c>
      <c r="I108">
        <v>27757.595703125</v>
      </c>
      <c r="J108">
        <v>30275.17578125</v>
      </c>
      <c r="K108">
        <v>33687.56640625</v>
      </c>
      <c r="L108">
        <v>36018.76171875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workbookViewId="0">
      <selection activeCell="A23" sqref="A23"/>
    </sheetView>
  </sheetViews>
  <sheetFormatPr defaultRowHeight="12.75" x14ac:dyDescent="0.2"/>
  <cols>
    <col min="1" max="1" width="17.5703125" bestFit="1" customWidth="1"/>
    <col min="2" max="2" width="35.28515625" bestFit="1" customWidth="1"/>
    <col min="3" max="3" width="9.5703125" customWidth="1"/>
  </cols>
  <sheetData>
    <row r="1" spans="1:13" x14ac:dyDescent="0.2">
      <c r="A1" t="s">
        <v>214</v>
      </c>
      <c r="B1" t="s">
        <v>215</v>
      </c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</row>
    <row r="2" spans="1:13" x14ac:dyDescent="0.2">
      <c r="A2" t="s">
        <v>0</v>
      </c>
      <c r="B2" t="s">
        <v>1</v>
      </c>
      <c r="C2">
        <v>3700283.5743999998</v>
      </c>
      <c r="D2">
        <v>3610800</v>
      </c>
      <c r="E2">
        <v>4290900</v>
      </c>
      <c r="F2">
        <v>6789600</v>
      </c>
      <c r="G2">
        <v>7415700</v>
      </c>
      <c r="H2">
        <v>8926400</v>
      </c>
      <c r="I2">
        <v>12190800</v>
      </c>
      <c r="J2">
        <v>13641900</v>
      </c>
      <c r="K2">
        <v>12588200</v>
      </c>
      <c r="L2">
        <v>13009300</v>
      </c>
      <c r="M2">
        <v>14760600</v>
      </c>
    </row>
    <row r="3" spans="1:13" x14ac:dyDescent="0.2">
      <c r="A3" t="s">
        <v>2</v>
      </c>
      <c r="B3" t="s">
        <v>3</v>
      </c>
      <c r="C3" t="s">
        <v>217</v>
      </c>
      <c r="D3">
        <v>99485.824999999997</v>
      </c>
      <c r="E3">
        <v>114021.246</v>
      </c>
      <c r="F3">
        <v>137942.13499999998</v>
      </c>
      <c r="G3">
        <v>147935.886</v>
      </c>
      <c r="H3">
        <v>150601.76799999998</v>
      </c>
      <c r="I3">
        <v>150330.00399999999</v>
      </c>
      <c r="J3">
        <v>154894.77899999998</v>
      </c>
      <c r="K3">
        <v>159770.954</v>
      </c>
      <c r="L3">
        <v>163787.70299999998</v>
      </c>
      <c r="M3">
        <v>167911.79199999999</v>
      </c>
    </row>
    <row r="4" spans="1:13" x14ac:dyDescent="0.2">
      <c r="A4" t="s">
        <v>4</v>
      </c>
      <c r="B4" t="s">
        <v>5</v>
      </c>
      <c r="C4">
        <v>37977.312999999995</v>
      </c>
      <c r="D4">
        <v>34465.512999999999</v>
      </c>
      <c r="E4">
        <v>38081.799999999996</v>
      </c>
      <c r="F4">
        <v>39819.353999999999</v>
      </c>
      <c r="G4">
        <v>50386.668999999994</v>
      </c>
      <c r="H4">
        <v>59420.928999999996</v>
      </c>
      <c r="I4">
        <v>65911.650999999998</v>
      </c>
      <c r="J4">
        <v>59475.693999999996</v>
      </c>
      <c r="K4">
        <v>64244.044999999998</v>
      </c>
      <c r="L4">
        <v>69325.212</v>
      </c>
      <c r="M4">
        <v>78333.01999999999</v>
      </c>
    </row>
    <row r="5" spans="1:13" x14ac:dyDescent="0.2">
      <c r="A5" t="s">
        <v>6</v>
      </c>
      <c r="B5" t="s">
        <v>7</v>
      </c>
      <c r="C5" t="s">
        <v>217</v>
      </c>
      <c r="D5" t="s">
        <v>217</v>
      </c>
      <c r="E5" t="s">
        <v>217</v>
      </c>
      <c r="F5" t="s">
        <v>217</v>
      </c>
      <c r="G5" t="s">
        <v>217</v>
      </c>
      <c r="H5" t="s">
        <v>217</v>
      </c>
      <c r="I5" t="s">
        <v>217</v>
      </c>
      <c r="J5">
        <v>10272.154999999999</v>
      </c>
      <c r="K5">
        <v>11581.671999999999</v>
      </c>
      <c r="L5">
        <v>11935.360999999999</v>
      </c>
      <c r="M5">
        <v>11801.977999999999</v>
      </c>
    </row>
    <row r="6" spans="1:13" x14ac:dyDescent="0.2">
      <c r="A6" t="s">
        <v>8</v>
      </c>
      <c r="B6" t="s">
        <v>9</v>
      </c>
      <c r="C6">
        <v>697741</v>
      </c>
      <c r="D6">
        <v>975146</v>
      </c>
      <c r="E6">
        <v>1071648</v>
      </c>
      <c r="F6">
        <v>1163677</v>
      </c>
      <c r="G6">
        <v>1260241</v>
      </c>
      <c r="H6">
        <v>918502</v>
      </c>
      <c r="I6">
        <v>935175</v>
      </c>
      <c r="J6">
        <v>995328</v>
      </c>
      <c r="K6">
        <v>1097110</v>
      </c>
      <c r="L6">
        <v>1128701</v>
      </c>
      <c r="M6">
        <v>1209042</v>
      </c>
    </row>
    <row r="7" spans="1:13" x14ac:dyDescent="0.2">
      <c r="A7" t="s">
        <v>10</v>
      </c>
      <c r="B7" t="s">
        <v>11</v>
      </c>
      <c r="C7">
        <v>426371.09899999999</v>
      </c>
      <c r="D7">
        <v>506866</v>
      </c>
      <c r="E7">
        <v>744993</v>
      </c>
      <c r="F7">
        <v>811783</v>
      </c>
      <c r="G7">
        <v>854267</v>
      </c>
      <c r="H7">
        <v>856112</v>
      </c>
      <c r="I7">
        <v>883770</v>
      </c>
      <c r="J7">
        <v>932043</v>
      </c>
      <c r="K7">
        <v>822738</v>
      </c>
      <c r="L7">
        <v>871703</v>
      </c>
      <c r="M7">
        <v>931931</v>
      </c>
    </row>
    <row r="8" spans="1:13" x14ac:dyDescent="0.2">
      <c r="A8" t="s">
        <v>12</v>
      </c>
      <c r="B8" t="s">
        <v>13</v>
      </c>
      <c r="C8">
        <v>662629.40799999994</v>
      </c>
      <c r="D8">
        <v>720134.17599999998</v>
      </c>
      <c r="E8">
        <v>767806.41499999992</v>
      </c>
      <c r="F8">
        <v>879077</v>
      </c>
      <c r="G8">
        <v>1992502</v>
      </c>
      <c r="H8">
        <v>1946039</v>
      </c>
      <c r="I8">
        <v>1984079</v>
      </c>
      <c r="J8">
        <v>2145757</v>
      </c>
      <c r="K8">
        <v>2266678</v>
      </c>
      <c r="L8">
        <v>2346436</v>
      </c>
      <c r="M8">
        <v>2518632</v>
      </c>
    </row>
    <row r="9" spans="1:13" x14ac:dyDescent="0.2">
      <c r="A9" t="s">
        <v>14</v>
      </c>
      <c r="B9" t="s">
        <v>15</v>
      </c>
      <c r="C9">
        <v>31238.27734375</v>
      </c>
      <c r="D9">
        <v>31604.869140625</v>
      </c>
      <c r="E9">
        <v>32664.384999999998</v>
      </c>
      <c r="F9">
        <v>40135.896000000001</v>
      </c>
      <c r="G9">
        <v>44867.199999999997</v>
      </c>
      <c r="H9">
        <v>50384.375999999997</v>
      </c>
      <c r="I9">
        <v>52278.916999999994</v>
      </c>
      <c r="J9">
        <v>51036.334999999999</v>
      </c>
      <c r="K9">
        <v>51080.000999999997</v>
      </c>
      <c r="L9">
        <v>52369.733</v>
      </c>
      <c r="M9">
        <v>53566.451000000001</v>
      </c>
    </row>
    <row r="10" spans="1:13" x14ac:dyDescent="0.2">
      <c r="A10" t="s">
        <v>16</v>
      </c>
      <c r="B10" t="s">
        <v>17</v>
      </c>
      <c r="C10">
        <v>48653.445999999996</v>
      </c>
      <c r="D10">
        <v>51303.581999999995</v>
      </c>
      <c r="E10">
        <v>55019.201999999997</v>
      </c>
      <c r="F10">
        <v>69063.868000000002</v>
      </c>
      <c r="G10">
        <v>73309.164999999994</v>
      </c>
      <c r="H10">
        <v>76889.773000000001</v>
      </c>
      <c r="I10">
        <v>78175.493999999992</v>
      </c>
      <c r="J10">
        <v>78771.51999999999</v>
      </c>
      <c r="K10">
        <v>79797.631999999998</v>
      </c>
      <c r="L10">
        <v>89903.005999999994</v>
      </c>
      <c r="M10">
        <v>103649.51</v>
      </c>
    </row>
    <row r="11" spans="1:13" x14ac:dyDescent="0.2">
      <c r="A11" t="s">
        <v>18</v>
      </c>
      <c r="B11" t="s">
        <v>19</v>
      </c>
      <c r="C11">
        <v>51567.822</v>
      </c>
      <c r="D11">
        <v>54116.007999999994</v>
      </c>
      <c r="E11">
        <v>117653.22899999999</v>
      </c>
      <c r="F11">
        <v>132002.774</v>
      </c>
      <c r="G11">
        <v>149986.21099999998</v>
      </c>
      <c r="H11">
        <v>167286.16800000001</v>
      </c>
      <c r="I11">
        <v>198470.33599999998</v>
      </c>
      <c r="J11">
        <v>215377.04499999998</v>
      </c>
      <c r="K11">
        <v>216408.03599999999</v>
      </c>
      <c r="L11">
        <v>216059.78399999999</v>
      </c>
      <c r="M11">
        <v>213382</v>
      </c>
    </row>
    <row r="12" spans="1:13" x14ac:dyDescent="0.2">
      <c r="A12" t="s">
        <v>20</v>
      </c>
      <c r="B12" t="s">
        <v>21</v>
      </c>
      <c r="C12">
        <v>32076.87</v>
      </c>
      <c r="D12">
        <v>34218.1640625</v>
      </c>
      <c r="E12">
        <v>34502.131000000001</v>
      </c>
      <c r="F12">
        <v>37542.148000000001</v>
      </c>
      <c r="G12">
        <v>42058.401999999995</v>
      </c>
      <c r="H12">
        <v>51467.040999999997</v>
      </c>
      <c r="I12">
        <v>54898.087</v>
      </c>
      <c r="J12">
        <v>53900.925999999999</v>
      </c>
      <c r="K12">
        <v>52806.702999999994</v>
      </c>
      <c r="L12">
        <v>48380.348999999995</v>
      </c>
      <c r="M12">
        <v>51163.53</v>
      </c>
    </row>
    <row r="13" spans="1:13" x14ac:dyDescent="0.2">
      <c r="A13" t="s">
        <v>22</v>
      </c>
      <c r="B13" t="s">
        <v>23</v>
      </c>
      <c r="C13">
        <v>43183.940999999999</v>
      </c>
      <c r="D13">
        <v>43831.852999999996</v>
      </c>
      <c r="E13">
        <v>44752.348999999995</v>
      </c>
      <c r="F13">
        <v>48879.822999999997</v>
      </c>
      <c r="G13">
        <v>50812.888999999996</v>
      </c>
      <c r="H13">
        <v>55017.300999999999</v>
      </c>
      <c r="I13">
        <v>48677.687999999995</v>
      </c>
      <c r="J13">
        <v>52218.345000000001</v>
      </c>
      <c r="K13">
        <v>58032.043999999994</v>
      </c>
      <c r="L13">
        <v>61166.939999999995</v>
      </c>
      <c r="M13">
        <v>65891.149999999994</v>
      </c>
    </row>
    <row r="14" spans="1:13" x14ac:dyDescent="0.2">
      <c r="A14" t="s">
        <v>24</v>
      </c>
      <c r="B14" t="s">
        <v>25</v>
      </c>
      <c r="C14">
        <v>54939.833999999995</v>
      </c>
      <c r="D14">
        <v>56923.479999999996</v>
      </c>
      <c r="E14">
        <v>59781.125999999997</v>
      </c>
      <c r="F14">
        <v>64246.437999999995</v>
      </c>
      <c r="G14">
        <v>66787.186000000002</v>
      </c>
      <c r="H14">
        <v>70567.134999999995</v>
      </c>
      <c r="I14">
        <v>76722.781999999992</v>
      </c>
      <c r="J14">
        <v>77358.752999999997</v>
      </c>
      <c r="K14">
        <v>75565.001999999993</v>
      </c>
      <c r="L14">
        <v>76424.813999999998</v>
      </c>
      <c r="M14">
        <v>81576.649999999994</v>
      </c>
    </row>
    <row r="15" spans="1:13" x14ac:dyDescent="0.2">
      <c r="A15" t="s">
        <v>26</v>
      </c>
      <c r="B15" t="s">
        <v>27</v>
      </c>
      <c r="C15" t="s">
        <v>217</v>
      </c>
      <c r="D15" t="s">
        <v>217</v>
      </c>
      <c r="E15" t="s">
        <v>217</v>
      </c>
      <c r="F15">
        <v>31216.974999999999</v>
      </c>
      <c r="G15">
        <v>35202.998</v>
      </c>
      <c r="H15">
        <v>39129.048999999999</v>
      </c>
      <c r="I15">
        <v>34064.42</v>
      </c>
      <c r="J15">
        <v>36210.222999999998</v>
      </c>
      <c r="K15">
        <v>37427.896000000001</v>
      </c>
      <c r="L15">
        <v>37472.097000000002</v>
      </c>
      <c r="M15">
        <v>37248.981999999996</v>
      </c>
    </row>
    <row r="16" spans="1:13" x14ac:dyDescent="0.2">
      <c r="A16" t="s">
        <v>28</v>
      </c>
      <c r="B16" t="s">
        <v>29</v>
      </c>
      <c r="C16">
        <v>89245.848215842911</v>
      </c>
      <c r="D16">
        <v>105345.2465371305</v>
      </c>
      <c r="E16">
        <v>246549</v>
      </c>
      <c r="F16">
        <v>531916</v>
      </c>
      <c r="G16">
        <v>528583</v>
      </c>
      <c r="H16">
        <v>512566</v>
      </c>
      <c r="I16">
        <v>585498</v>
      </c>
      <c r="J16">
        <v>569009</v>
      </c>
      <c r="K16">
        <v>584795</v>
      </c>
      <c r="L16">
        <v>639076</v>
      </c>
      <c r="M16">
        <v>728587</v>
      </c>
    </row>
    <row r="17" spans="1:13" x14ac:dyDescent="0.2">
      <c r="A17" t="s">
        <v>30</v>
      </c>
      <c r="B17" t="s">
        <v>31</v>
      </c>
      <c r="C17">
        <v>84882.739999999991</v>
      </c>
      <c r="D17">
        <v>92477.93</v>
      </c>
      <c r="E17">
        <v>103212.87199999999</v>
      </c>
      <c r="F17">
        <v>120273.55499999999</v>
      </c>
      <c r="G17">
        <v>133595.44899999999</v>
      </c>
      <c r="H17">
        <v>130743.48999999999</v>
      </c>
      <c r="I17">
        <v>127699.405</v>
      </c>
      <c r="J17">
        <v>126765.15699999999</v>
      </c>
      <c r="K17">
        <v>109138.79299999999</v>
      </c>
      <c r="L17">
        <v>126019.73999999999</v>
      </c>
      <c r="M17">
        <v>131025.499</v>
      </c>
    </row>
    <row r="18" spans="1:13" x14ac:dyDescent="0.2">
      <c r="A18" t="s">
        <v>32</v>
      </c>
      <c r="B18" t="s">
        <v>33</v>
      </c>
      <c r="C18">
        <v>219513.06299999999</v>
      </c>
      <c r="D18">
        <v>218815.128</v>
      </c>
      <c r="E18">
        <v>233828.571</v>
      </c>
      <c r="F18">
        <v>249558.80599999998</v>
      </c>
      <c r="G18">
        <v>269056.54100000003</v>
      </c>
      <c r="H18">
        <v>286301.35200000001</v>
      </c>
      <c r="I18">
        <v>310583.38699999999</v>
      </c>
      <c r="J18">
        <v>325617.90700000001</v>
      </c>
      <c r="K18">
        <v>338515.64799999999</v>
      </c>
      <c r="L18">
        <v>331230.12099999998</v>
      </c>
      <c r="M18">
        <v>338100.53200000001</v>
      </c>
    </row>
    <row r="19" spans="1:13" x14ac:dyDescent="0.2">
      <c r="A19" t="s">
        <v>34</v>
      </c>
      <c r="B19" t="s">
        <v>35</v>
      </c>
      <c r="C19">
        <v>49985.985000000001</v>
      </c>
      <c r="D19">
        <v>52326.291999999994</v>
      </c>
      <c r="E19">
        <v>62972.077999999994</v>
      </c>
      <c r="F19">
        <v>76816.794999999998</v>
      </c>
      <c r="G19">
        <v>89571.05799999999</v>
      </c>
      <c r="H19">
        <v>96046.623999999996</v>
      </c>
      <c r="I19">
        <v>93793.993999999992</v>
      </c>
      <c r="J19">
        <v>100448.97</v>
      </c>
      <c r="K19">
        <v>105918.44099999999</v>
      </c>
      <c r="L19">
        <v>103991.359</v>
      </c>
      <c r="M19">
        <v>108125.465</v>
      </c>
    </row>
    <row r="20" spans="1:13" x14ac:dyDescent="0.2">
      <c r="A20" t="s">
        <v>36</v>
      </c>
      <c r="B20" t="s">
        <v>37</v>
      </c>
      <c r="C20" t="s">
        <v>217</v>
      </c>
      <c r="D20">
        <v>8333.443359375</v>
      </c>
      <c r="E20" t="s">
        <v>217</v>
      </c>
      <c r="F20" t="s">
        <v>217</v>
      </c>
      <c r="G20" t="s">
        <v>217</v>
      </c>
      <c r="H20" t="s">
        <v>217</v>
      </c>
      <c r="I20">
        <v>7275</v>
      </c>
      <c r="J20">
        <v>7332</v>
      </c>
      <c r="K20">
        <v>7620</v>
      </c>
      <c r="L20">
        <v>14992</v>
      </c>
      <c r="M20">
        <v>16807</v>
      </c>
    </row>
    <row r="21" spans="1:13" x14ac:dyDescent="0.2">
      <c r="A21" t="s">
        <v>38</v>
      </c>
      <c r="B21" t="s">
        <v>39</v>
      </c>
      <c r="C21">
        <v>248839</v>
      </c>
      <c r="D21">
        <v>250432</v>
      </c>
      <c r="E21">
        <v>255701</v>
      </c>
      <c r="F21">
        <v>262421</v>
      </c>
      <c r="G21">
        <v>265241</v>
      </c>
      <c r="H21">
        <v>338956</v>
      </c>
      <c r="I21">
        <v>348071</v>
      </c>
      <c r="J21">
        <v>330407</v>
      </c>
      <c r="K21">
        <v>338659</v>
      </c>
      <c r="L21">
        <v>334847</v>
      </c>
      <c r="M21">
        <v>328159</v>
      </c>
    </row>
    <row r="22" spans="1:13" x14ac:dyDescent="0.2">
      <c r="A22" t="s">
        <v>40</v>
      </c>
      <c r="B22" t="s">
        <v>41</v>
      </c>
      <c r="C22">
        <v>1158275.2549999999</v>
      </c>
      <c r="D22">
        <v>1305492.2139999999</v>
      </c>
      <c r="E22">
        <v>1423918</v>
      </c>
      <c r="F22">
        <v>1708399</v>
      </c>
      <c r="G22">
        <v>2070963</v>
      </c>
      <c r="H22">
        <v>2384986</v>
      </c>
      <c r="I22">
        <v>3306093</v>
      </c>
      <c r="J22">
        <v>4051759</v>
      </c>
      <c r="K22">
        <v>3921585</v>
      </c>
      <c r="L22">
        <v>4239690</v>
      </c>
      <c r="M22">
        <v>5135791</v>
      </c>
    </row>
    <row r="23" spans="1:13" x14ac:dyDescent="0.2">
      <c r="A23" t="s">
        <v>42</v>
      </c>
      <c r="B23" t="s">
        <v>43</v>
      </c>
      <c r="C23">
        <v>74618.486999999994</v>
      </c>
      <c r="D23">
        <v>91734.207999999999</v>
      </c>
      <c r="E23">
        <v>100581.82799999999</v>
      </c>
      <c r="F23">
        <v>118976.291</v>
      </c>
      <c r="G23">
        <v>127863.836</v>
      </c>
      <c r="H23">
        <v>132599.761</v>
      </c>
      <c r="I23">
        <v>141367.02799999999</v>
      </c>
      <c r="J23">
        <v>86362.061999999991</v>
      </c>
      <c r="K23">
        <v>77308.497000000003</v>
      </c>
      <c r="L23">
        <v>80990.678</v>
      </c>
      <c r="M23">
        <v>83861.944999999992</v>
      </c>
    </row>
    <row r="24" spans="1:13" x14ac:dyDescent="0.2">
      <c r="A24" t="s">
        <v>44</v>
      </c>
      <c r="B24" t="s">
        <v>45</v>
      </c>
      <c r="C24">
        <v>7168568</v>
      </c>
      <c r="D24">
        <v>8363215</v>
      </c>
      <c r="E24">
        <v>9235993</v>
      </c>
      <c r="F24">
        <v>10900696</v>
      </c>
      <c r="G24">
        <v>11956836</v>
      </c>
      <c r="H24">
        <v>13436236</v>
      </c>
      <c r="I24">
        <v>15177470</v>
      </c>
      <c r="J24">
        <v>17052040</v>
      </c>
      <c r="K24">
        <v>16918938</v>
      </c>
      <c r="L24">
        <v>18238770</v>
      </c>
      <c r="M24">
        <v>20810440</v>
      </c>
    </row>
    <row r="25" spans="1:13" x14ac:dyDescent="0.2">
      <c r="A25" t="s">
        <v>46</v>
      </c>
      <c r="B25" t="s">
        <v>47</v>
      </c>
      <c r="C25">
        <v>6736482</v>
      </c>
      <c r="D25">
        <v>7105066</v>
      </c>
      <c r="E25">
        <v>8628527</v>
      </c>
      <c r="F25">
        <v>10835099</v>
      </c>
      <c r="G25">
        <v>15097400</v>
      </c>
      <c r="H25">
        <v>18210300</v>
      </c>
      <c r="I25">
        <v>25200800</v>
      </c>
      <c r="J25">
        <v>27334700</v>
      </c>
      <c r="K25">
        <v>25368500</v>
      </c>
      <c r="L25">
        <v>27112200</v>
      </c>
      <c r="M25">
        <v>31197500</v>
      </c>
    </row>
    <row r="26" spans="1:13" x14ac:dyDescent="0.2">
      <c r="A26" t="s">
        <v>48</v>
      </c>
      <c r="B26" t="s">
        <v>49</v>
      </c>
      <c r="C26">
        <v>11835.714530322264</v>
      </c>
      <c r="D26">
        <v>12496.646999999999</v>
      </c>
      <c r="E26">
        <v>12123.876999999999</v>
      </c>
      <c r="F26">
        <v>12238.153999999999</v>
      </c>
      <c r="G26">
        <v>12476.432999999999</v>
      </c>
      <c r="H26">
        <v>12893.478999999999</v>
      </c>
      <c r="I26">
        <v>13087.335999999999</v>
      </c>
      <c r="J26">
        <v>11442.144999999999</v>
      </c>
      <c r="K26">
        <v>11896.635999999999</v>
      </c>
      <c r="L26">
        <v>12243.521999999999</v>
      </c>
      <c r="M26">
        <v>11746.083999999999</v>
      </c>
    </row>
    <row r="27" spans="1:13" x14ac:dyDescent="0.2">
      <c r="A27" t="s">
        <v>50</v>
      </c>
      <c r="B27" t="s">
        <v>51</v>
      </c>
      <c r="C27">
        <v>35473.09626839999</v>
      </c>
      <c r="D27">
        <v>40902.68419</v>
      </c>
      <c r="E27">
        <v>42220.958245000002</v>
      </c>
      <c r="F27">
        <v>123131.43062500001</v>
      </c>
      <c r="G27">
        <v>121657.53579499999</v>
      </c>
      <c r="H27">
        <v>120312.02457119997</v>
      </c>
      <c r="I27">
        <v>135166.435914</v>
      </c>
      <c r="J27">
        <v>128565.68112499997</v>
      </c>
      <c r="K27">
        <v>133584.21567999999</v>
      </c>
      <c r="L27">
        <v>129186.61944000001</v>
      </c>
      <c r="M27">
        <v>138194.18262000001</v>
      </c>
    </row>
    <row r="28" spans="1:13" x14ac:dyDescent="0.2">
      <c r="A28" t="s">
        <v>52</v>
      </c>
      <c r="B28" t="s">
        <v>53</v>
      </c>
      <c r="C28">
        <v>53187.83203125</v>
      </c>
      <c r="D28">
        <v>51499.484375</v>
      </c>
      <c r="E28">
        <v>65342</v>
      </c>
      <c r="F28">
        <v>60417</v>
      </c>
      <c r="G28">
        <v>68666</v>
      </c>
      <c r="H28">
        <v>73224</v>
      </c>
      <c r="I28">
        <v>74391</v>
      </c>
      <c r="J28">
        <v>74693</v>
      </c>
      <c r="K28">
        <v>82664</v>
      </c>
      <c r="L28">
        <v>92042</v>
      </c>
      <c r="M28">
        <v>103590</v>
      </c>
    </row>
    <row r="29" spans="1:13" x14ac:dyDescent="0.2">
      <c r="A29" t="s">
        <v>54</v>
      </c>
      <c r="B29" t="s">
        <v>55</v>
      </c>
      <c r="C29">
        <v>417431.55160000001</v>
      </c>
      <c r="D29">
        <v>445509.15499999997</v>
      </c>
      <c r="E29">
        <v>511094.82999999996</v>
      </c>
      <c r="F29">
        <v>523476.875</v>
      </c>
      <c r="G29">
        <v>497842.79000000004</v>
      </c>
      <c r="H29">
        <v>399601.17119999998</v>
      </c>
      <c r="I29">
        <v>457678.1069999999</v>
      </c>
      <c r="J29">
        <v>448999.22499999998</v>
      </c>
      <c r="K29">
        <v>398006.8224</v>
      </c>
      <c r="L29">
        <v>456184.68</v>
      </c>
      <c r="M29">
        <v>499693.40849999996</v>
      </c>
    </row>
    <row r="30" spans="1:13" x14ac:dyDescent="0.2">
      <c r="A30" t="s">
        <v>56</v>
      </c>
      <c r="B30" t="s">
        <v>57</v>
      </c>
      <c r="C30">
        <v>2279099.2363999998</v>
      </c>
      <c r="D30">
        <v>2725000</v>
      </c>
      <c r="E30">
        <v>3015000</v>
      </c>
      <c r="F30">
        <v>3377000</v>
      </c>
      <c r="G30">
        <v>3971000</v>
      </c>
      <c r="H30">
        <v>7531000</v>
      </c>
      <c r="I30">
        <v>8736000</v>
      </c>
      <c r="J30">
        <v>9642000</v>
      </c>
      <c r="K30">
        <v>11117000</v>
      </c>
      <c r="L30">
        <v>12228000</v>
      </c>
      <c r="M30">
        <v>13163000</v>
      </c>
    </row>
    <row r="31" spans="1:13" x14ac:dyDescent="0.2">
      <c r="A31" t="s">
        <v>58</v>
      </c>
      <c r="B31" t="s">
        <v>59</v>
      </c>
      <c r="C31">
        <v>857888.87692199997</v>
      </c>
      <c r="D31">
        <v>1261801.5864000001</v>
      </c>
      <c r="E31">
        <v>1348610.2756800002</v>
      </c>
      <c r="F31">
        <v>1410352.424625</v>
      </c>
      <c r="G31">
        <v>1366723.5150025</v>
      </c>
      <c r="H31">
        <v>1422649.7082335998</v>
      </c>
      <c r="I31">
        <v>1204075.9557269998</v>
      </c>
      <c r="J31">
        <v>1291793</v>
      </c>
      <c r="K31">
        <v>1104089</v>
      </c>
      <c r="L31">
        <v>1137649</v>
      </c>
      <c r="M31">
        <v>1465405</v>
      </c>
    </row>
    <row r="32" spans="1:13" x14ac:dyDescent="0.2">
      <c r="A32" t="s">
        <v>60</v>
      </c>
      <c r="B32" t="s">
        <v>61</v>
      </c>
      <c r="C32">
        <v>83354.527999999991</v>
      </c>
      <c r="D32">
        <v>88325.284999999989</v>
      </c>
      <c r="E32">
        <v>93382.343999999997</v>
      </c>
      <c r="F32">
        <v>96951.020999999993</v>
      </c>
      <c r="G32">
        <v>99392.606999999989</v>
      </c>
      <c r="H32">
        <v>120844.598</v>
      </c>
      <c r="I32">
        <v>135168.82</v>
      </c>
      <c r="J32">
        <v>239841.386</v>
      </c>
      <c r="K32">
        <v>235172.875</v>
      </c>
      <c r="L32">
        <v>234603.55099999998</v>
      </c>
      <c r="M32">
        <v>205822.59099999999</v>
      </c>
    </row>
    <row r="33" spans="1:13" x14ac:dyDescent="0.2">
      <c r="A33" t="s">
        <v>62</v>
      </c>
      <c r="B33" t="s">
        <v>63</v>
      </c>
      <c r="C33" t="s">
        <v>217</v>
      </c>
      <c r="D33">
        <v>3710.633056640625</v>
      </c>
      <c r="E33">
        <v>4878.5459999999994</v>
      </c>
      <c r="F33" t="s">
        <v>217</v>
      </c>
      <c r="G33" t="s">
        <v>217</v>
      </c>
      <c r="H33">
        <v>8673.2690000000002</v>
      </c>
      <c r="I33">
        <v>8810.7970000000005</v>
      </c>
      <c r="J33">
        <v>10376.136999999999</v>
      </c>
      <c r="K33">
        <v>11635.005999999999</v>
      </c>
      <c r="L33">
        <v>10216.546</v>
      </c>
      <c r="M33">
        <v>8621.9319999999989</v>
      </c>
    </row>
    <row r="34" spans="1:13" x14ac:dyDescent="0.2">
      <c r="A34" t="s">
        <v>64</v>
      </c>
      <c r="B34" t="s">
        <v>65</v>
      </c>
      <c r="C34">
        <v>18029</v>
      </c>
      <c r="D34">
        <v>19802</v>
      </c>
      <c r="E34">
        <v>20308</v>
      </c>
      <c r="F34">
        <v>21762</v>
      </c>
      <c r="G34">
        <v>23007</v>
      </c>
      <c r="H34">
        <v>26215</v>
      </c>
      <c r="I34">
        <v>29398</v>
      </c>
      <c r="J34">
        <v>31615</v>
      </c>
      <c r="K34">
        <v>30724</v>
      </c>
      <c r="L34">
        <v>28211</v>
      </c>
      <c r="M34">
        <v>33260</v>
      </c>
    </row>
    <row r="35" spans="1:13" x14ac:dyDescent="0.2">
      <c r="A35" t="s">
        <v>66</v>
      </c>
      <c r="B35" t="s">
        <v>67</v>
      </c>
      <c r="C35">
        <v>17217.338790399997</v>
      </c>
      <c r="D35">
        <v>17267.7</v>
      </c>
      <c r="E35">
        <v>18270</v>
      </c>
      <c r="F35">
        <v>21867</v>
      </c>
      <c r="G35">
        <v>22241</v>
      </c>
      <c r="H35">
        <v>4209</v>
      </c>
      <c r="I35">
        <v>32550</v>
      </c>
      <c r="J35">
        <v>27314</v>
      </c>
      <c r="K35">
        <v>44763</v>
      </c>
      <c r="L35">
        <v>39909</v>
      </c>
      <c r="M35">
        <v>32719</v>
      </c>
    </row>
    <row r="36" spans="1:13" x14ac:dyDescent="0.2">
      <c r="A36" t="s">
        <v>68</v>
      </c>
      <c r="B36" t="s">
        <v>69</v>
      </c>
      <c r="C36">
        <v>413536.50387840002</v>
      </c>
      <c r="D36">
        <v>375495.88803999999</v>
      </c>
      <c r="E36">
        <v>424406.72837500001</v>
      </c>
      <c r="F36">
        <v>554386.77899999998</v>
      </c>
      <c r="G36">
        <v>564015.66739999992</v>
      </c>
      <c r="H36">
        <v>535655.07404639991</v>
      </c>
      <c r="I36">
        <v>606145.75100699998</v>
      </c>
      <c r="J36">
        <v>650447.245</v>
      </c>
      <c r="K36">
        <v>626850.03136000002</v>
      </c>
      <c r="L36">
        <v>633039.72</v>
      </c>
      <c r="M36">
        <v>689653.19280000008</v>
      </c>
    </row>
    <row r="37" spans="1:13" x14ac:dyDescent="0.2">
      <c r="A37" t="s">
        <v>70</v>
      </c>
      <c r="B37" t="s">
        <v>71</v>
      </c>
      <c r="C37">
        <v>3273.6459999999997</v>
      </c>
      <c r="D37">
        <v>5583.0829999999996</v>
      </c>
      <c r="E37">
        <v>6280.1439999999993</v>
      </c>
      <c r="F37">
        <v>3857.2329999999997</v>
      </c>
      <c r="G37">
        <v>2593.4919999999997</v>
      </c>
      <c r="H37">
        <v>3804.5859999999998</v>
      </c>
      <c r="I37">
        <v>3967.5899999999997</v>
      </c>
      <c r="J37">
        <v>4429.1210000000001</v>
      </c>
      <c r="K37">
        <v>5553.8670000000002</v>
      </c>
      <c r="L37">
        <v>5721.4250000000002</v>
      </c>
      <c r="M37">
        <v>4540.0860000000002</v>
      </c>
    </row>
    <row r="38" spans="1:13" x14ac:dyDescent="0.2">
      <c r="A38" t="s">
        <v>72</v>
      </c>
      <c r="B38" t="s">
        <v>73</v>
      </c>
      <c r="C38" t="s">
        <v>217</v>
      </c>
      <c r="D38" t="s">
        <v>217</v>
      </c>
      <c r="E38" t="s">
        <v>217</v>
      </c>
      <c r="F38">
        <v>7196</v>
      </c>
      <c r="G38">
        <v>11496.126999999999</v>
      </c>
      <c r="H38">
        <v>11350.713</v>
      </c>
      <c r="I38">
        <v>12488.171999999999</v>
      </c>
      <c r="J38">
        <v>12145.481</v>
      </c>
      <c r="K38">
        <v>16651.8</v>
      </c>
      <c r="L38">
        <v>15537.062</v>
      </c>
      <c r="M38">
        <v>16878.603999999999</v>
      </c>
    </row>
    <row r="39" spans="1:13" x14ac:dyDescent="0.2">
      <c r="A39" t="s">
        <v>74</v>
      </c>
      <c r="B39" t="s">
        <v>75</v>
      </c>
      <c r="C39">
        <v>48661.981999999996</v>
      </c>
      <c r="D39">
        <v>83361.315000000002</v>
      </c>
      <c r="E39">
        <v>89202.486999999994</v>
      </c>
      <c r="F39">
        <v>80677</v>
      </c>
      <c r="G39">
        <v>93590</v>
      </c>
      <c r="H39">
        <v>102481</v>
      </c>
      <c r="I39">
        <v>115808</v>
      </c>
      <c r="J39">
        <v>125398</v>
      </c>
      <c r="K39">
        <v>152555</v>
      </c>
      <c r="L39" t="s">
        <v>217</v>
      </c>
      <c r="M39">
        <v>187765</v>
      </c>
    </row>
    <row r="40" spans="1:13" x14ac:dyDescent="0.2">
      <c r="A40" t="s">
        <v>76</v>
      </c>
      <c r="B40" t="s">
        <v>77</v>
      </c>
      <c r="C40">
        <v>456919.51199999999</v>
      </c>
      <c r="D40">
        <v>898406.91999999993</v>
      </c>
      <c r="E40">
        <v>979074.24</v>
      </c>
      <c r="F40">
        <v>1178441.375</v>
      </c>
      <c r="G40">
        <v>1328210</v>
      </c>
      <c r="H40">
        <v>1563633</v>
      </c>
      <c r="I40">
        <v>2097724</v>
      </c>
      <c r="J40">
        <v>2485466</v>
      </c>
      <c r="K40">
        <v>2548811</v>
      </c>
      <c r="L40">
        <v>2930008</v>
      </c>
      <c r="M40">
        <v>3520926</v>
      </c>
    </row>
    <row r="41" spans="1:13" x14ac:dyDescent="0.2">
      <c r="A41" t="s">
        <v>78</v>
      </c>
      <c r="B41" t="s">
        <v>79</v>
      </c>
      <c r="C41" t="s">
        <v>217</v>
      </c>
      <c r="D41" t="s">
        <v>217</v>
      </c>
      <c r="E41" t="s">
        <v>217</v>
      </c>
      <c r="F41" t="s">
        <v>217</v>
      </c>
      <c r="G41" t="s">
        <v>217</v>
      </c>
      <c r="H41" t="s">
        <v>217</v>
      </c>
      <c r="I41">
        <v>5091.0869999999995</v>
      </c>
      <c r="J41">
        <v>5297.7349999999997</v>
      </c>
      <c r="K41">
        <v>5188.9539999999997</v>
      </c>
      <c r="L41">
        <v>5342.3019999999997</v>
      </c>
      <c r="M41" t="s">
        <v>217</v>
      </c>
    </row>
    <row r="42" spans="1:13" x14ac:dyDescent="0.2">
      <c r="A42" t="s">
        <v>80</v>
      </c>
      <c r="B42" t="s">
        <v>81</v>
      </c>
      <c r="C42">
        <v>35522.4921875</v>
      </c>
      <c r="D42">
        <v>42038.0546875</v>
      </c>
      <c r="E42">
        <v>43376.341999999997</v>
      </c>
      <c r="F42">
        <v>74572.347999999998</v>
      </c>
      <c r="G42">
        <v>96837.663</v>
      </c>
      <c r="H42">
        <v>113737.39199999999</v>
      </c>
      <c r="I42">
        <v>94655.186999999991</v>
      </c>
      <c r="J42">
        <v>95546.5</v>
      </c>
      <c r="K42">
        <v>84831.042000000001</v>
      </c>
      <c r="L42">
        <v>77595.721999999994</v>
      </c>
      <c r="M42">
        <v>78199.34</v>
      </c>
    </row>
    <row r="43" spans="1:13" x14ac:dyDescent="0.2">
      <c r="A43" t="s">
        <v>82</v>
      </c>
      <c r="B43" t="s">
        <v>83</v>
      </c>
      <c r="C43">
        <v>414603</v>
      </c>
      <c r="D43">
        <v>403180</v>
      </c>
      <c r="E43">
        <v>426811</v>
      </c>
      <c r="F43">
        <v>511108</v>
      </c>
      <c r="G43">
        <v>567190</v>
      </c>
      <c r="H43">
        <v>560972</v>
      </c>
      <c r="I43">
        <v>548634</v>
      </c>
      <c r="J43">
        <v>551320</v>
      </c>
      <c r="K43">
        <v>555682</v>
      </c>
      <c r="L43">
        <v>560229</v>
      </c>
      <c r="M43">
        <v>646603</v>
      </c>
    </row>
    <row r="44" spans="1:13" x14ac:dyDescent="0.2">
      <c r="A44" t="s">
        <v>84</v>
      </c>
      <c r="B44" t="s">
        <v>85</v>
      </c>
      <c r="C44">
        <v>139907</v>
      </c>
      <c r="D44">
        <v>193639</v>
      </c>
      <c r="E44">
        <v>285173</v>
      </c>
      <c r="F44">
        <v>383432</v>
      </c>
      <c r="G44">
        <v>463133</v>
      </c>
      <c r="H44">
        <v>597995</v>
      </c>
      <c r="I44">
        <v>699139</v>
      </c>
      <c r="J44">
        <v>880024</v>
      </c>
      <c r="K44">
        <v>963834</v>
      </c>
      <c r="L44">
        <v>1044162</v>
      </c>
      <c r="M44">
        <v>1216370</v>
      </c>
    </row>
    <row r="45" spans="1:13" x14ac:dyDescent="0.2">
      <c r="A45" t="s">
        <v>86</v>
      </c>
      <c r="B45" t="s">
        <v>87</v>
      </c>
      <c r="C45">
        <v>82803.018650800004</v>
      </c>
      <c r="D45">
        <v>66758.644325000001</v>
      </c>
      <c r="E45">
        <v>64530.042989999987</v>
      </c>
      <c r="F45">
        <v>74952.058250000002</v>
      </c>
      <c r="G45">
        <v>81894.099999999991</v>
      </c>
      <c r="H45">
        <v>69012.451199999996</v>
      </c>
      <c r="I45">
        <v>74910.785999999993</v>
      </c>
      <c r="J45">
        <v>58704.625</v>
      </c>
      <c r="K45">
        <v>54243.046399999999</v>
      </c>
      <c r="L45">
        <v>62535</v>
      </c>
      <c r="M45">
        <v>60827</v>
      </c>
    </row>
    <row r="46" spans="1:13" x14ac:dyDescent="0.2">
      <c r="A46" t="s">
        <v>88</v>
      </c>
      <c r="B46" t="s">
        <v>89</v>
      </c>
      <c r="C46">
        <v>392980</v>
      </c>
      <c r="D46">
        <v>495742</v>
      </c>
      <c r="E46">
        <v>567179</v>
      </c>
      <c r="F46">
        <v>627823</v>
      </c>
      <c r="G46">
        <v>630607</v>
      </c>
      <c r="H46">
        <v>674089</v>
      </c>
      <c r="I46">
        <v>732934</v>
      </c>
      <c r="J46">
        <v>798691</v>
      </c>
      <c r="K46">
        <v>1094597</v>
      </c>
      <c r="L46">
        <v>1107454</v>
      </c>
      <c r="M46">
        <v>1201288</v>
      </c>
    </row>
    <row r="47" spans="1:13" x14ac:dyDescent="0.2">
      <c r="A47" t="s">
        <v>90</v>
      </c>
      <c r="B47" t="s">
        <v>91</v>
      </c>
      <c r="C47">
        <v>432726.2707012</v>
      </c>
      <c r="D47">
        <v>473974.67607499997</v>
      </c>
      <c r="E47">
        <v>441245.83799999999</v>
      </c>
      <c r="F47">
        <v>493187.26499999996</v>
      </c>
      <c r="G47">
        <v>454978</v>
      </c>
      <c r="H47">
        <v>485524</v>
      </c>
      <c r="I47">
        <v>599304</v>
      </c>
      <c r="J47">
        <v>653378</v>
      </c>
      <c r="K47">
        <v>544470</v>
      </c>
      <c r="L47">
        <v>551070</v>
      </c>
      <c r="M47">
        <v>915993</v>
      </c>
    </row>
    <row r="48" spans="1:13" x14ac:dyDescent="0.2">
      <c r="A48" t="s">
        <v>92</v>
      </c>
      <c r="B48" t="s">
        <v>93</v>
      </c>
      <c r="C48">
        <v>57587</v>
      </c>
      <c r="D48">
        <v>55431</v>
      </c>
      <c r="E48">
        <v>57916</v>
      </c>
      <c r="F48">
        <v>69945</v>
      </c>
      <c r="G48">
        <v>77750</v>
      </c>
      <c r="H48">
        <v>83913</v>
      </c>
      <c r="I48">
        <v>90374</v>
      </c>
      <c r="J48">
        <v>111594</v>
      </c>
      <c r="K48">
        <v>133772</v>
      </c>
      <c r="L48">
        <v>151069</v>
      </c>
      <c r="M48">
        <v>210401</v>
      </c>
    </row>
    <row r="49" spans="1:13" x14ac:dyDescent="0.2">
      <c r="A49" t="s">
        <v>94</v>
      </c>
      <c r="B49" t="s">
        <v>95</v>
      </c>
      <c r="C49">
        <v>506552.74</v>
      </c>
      <c r="D49">
        <v>461513</v>
      </c>
      <c r="E49">
        <v>454623</v>
      </c>
      <c r="F49">
        <v>745511</v>
      </c>
      <c r="G49">
        <v>798380</v>
      </c>
      <c r="H49">
        <v>864141</v>
      </c>
      <c r="I49">
        <v>1126148</v>
      </c>
      <c r="J49">
        <v>1011179</v>
      </c>
      <c r="K49">
        <v>880706</v>
      </c>
      <c r="L49">
        <v>1040915</v>
      </c>
      <c r="M49">
        <v>1152522</v>
      </c>
    </row>
    <row r="50" spans="1:13" x14ac:dyDescent="0.2">
      <c r="A50" t="s">
        <v>96</v>
      </c>
      <c r="B50" t="s">
        <v>97</v>
      </c>
      <c r="C50" t="s">
        <v>217</v>
      </c>
      <c r="D50" t="s">
        <v>217</v>
      </c>
      <c r="E50">
        <v>333.96</v>
      </c>
      <c r="F50">
        <v>597.20699999999999</v>
      </c>
      <c r="G50">
        <v>467.46499999999997</v>
      </c>
      <c r="H50">
        <v>495.483</v>
      </c>
      <c r="I50" t="s">
        <v>217</v>
      </c>
      <c r="J50" t="s">
        <v>217</v>
      </c>
      <c r="K50" t="s">
        <v>217</v>
      </c>
      <c r="L50" t="s">
        <v>217</v>
      </c>
      <c r="M50" t="s">
        <v>217</v>
      </c>
    </row>
    <row r="51" spans="1:13" x14ac:dyDescent="0.2">
      <c r="A51" t="s">
        <v>98</v>
      </c>
      <c r="B51" t="s">
        <v>99</v>
      </c>
      <c r="C51">
        <v>222.42399999999998</v>
      </c>
      <c r="D51">
        <v>323.35501098632813</v>
      </c>
      <c r="E51">
        <v>449.81399999999996</v>
      </c>
      <c r="F51">
        <v>459.74599999999998</v>
      </c>
      <c r="G51">
        <v>510.61399999999998</v>
      </c>
      <c r="H51">
        <v>685.89800000000002</v>
      </c>
      <c r="I51">
        <v>954.654</v>
      </c>
      <c r="J51">
        <v>1133.8239999999998</v>
      </c>
      <c r="K51">
        <v>1303.5549999999998</v>
      </c>
      <c r="L51">
        <v>1219.6319999999998</v>
      </c>
      <c r="M51">
        <v>1298.4589999999998</v>
      </c>
    </row>
    <row r="52" spans="1:13" x14ac:dyDescent="0.2">
      <c r="A52" t="s">
        <v>100</v>
      </c>
      <c r="B52" t="s">
        <v>101</v>
      </c>
      <c r="C52">
        <v>64668.960510546873</v>
      </c>
      <c r="D52">
        <v>56966.903939999997</v>
      </c>
      <c r="E52">
        <v>59781.728349999998</v>
      </c>
      <c r="F52">
        <v>83568.529374999998</v>
      </c>
      <c r="G52">
        <v>81159.222682499996</v>
      </c>
      <c r="H52">
        <v>77004.9351456</v>
      </c>
      <c r="I52">
        <v>155517.87903899999</v>
      </c>
      <c r="J52">
        <v>193891.38564999995</v>
      </c>
      <c r="K52">
        <v>236157.08599999998</v>
      </c>
      <c r="L52" t="s">
        <v>217</v>
      </c>
      <c r="M52">
        <v>238918.473</v>
      </c>
    </row>
    <row r="53" spans="1:13" x14ac:dyDescent="0.2">
      <c r="A53" t="s">
        <v>102</v>
      </c>
      <c r="B53" t="s">
        <v>103</v>
      </c>
      <c r="C53">
        <v>62323</v>
      </c>
      <c r="D53">
        <v>62628</v>
      </c>
      <c r="E53">
        <v>74806</v>
      </c>
      <c r="F53">
        <v>406935.95237499999</v>
      </c>
      <c r="G53">
        <v>436698.36312749999</v>
      </c>
      <c r="H53">
        <v>416452.93942559994</v>
      </c>
      <c r="I53">
        <v>562521.92661299999</v>
      </c>
      <c r="J53">
        <v>527704.69805000001</v>
      </c>
      <c r="K53">
        <v>531532.81557760003</v>
      </c>
      <c r="L53">
        <v>517437.95102999994</v>
      </c>
      <c r="M53">
        <v>562152.72653670004</v>
      </c>
    </row>
    <row r="54" spans="1:13" x14ac:dyDescent="0.2">
      <c r="A54" t="s">
        <v>104</v>
      </c>
      <c r="B54" t="s">
        <v>105</v>
      </c>
      <c r="C54">
        <v>98511.14112</v>
      </c>
      <c r="D54">
        <v>120764.72799999999</v>
      </c>
      <c r="E54">
        <v>138198.35649999999</v>
      </c>
      <c r="F54">
        <v>171415.78749999995</v>
      </c>
      <c r="G54">
        <v>190859.08924999999</v>
      </c>
      <c r="H54">
        <v>210244.55759999997</v>
      </c>
      <c r="I54">
        <v>277718</v>
      </c>
      <c r="J54">
        <v>315194</v>
      </c>
      <c r="K54">
        <v>299307</v>
      </c>
      <c r="L54">
        <v>813498</v>
      </c>
      <c r="M54">
        <v>967820</v>
      </c>
    </row>
    <row r="55" spans="1:13" x14ac:dyDescent="0.2">
      <c r="A55" t="s">
        <v>106</v>
      </c>
      <c r="B55" t="s">
        <v>107</v>
      </c>
      <c r="C55">
        <v>207910.34489959999</v>
      </c>
      <c r="D55">
        <v>200667.10881499999</v>
      </c>
      <c r="E55">
        <v>209516.94068999999</v>
      </c>
      <c r="F55">
        <v>229123.24212499999</v>
      </c>
      <c r="G55">
        <v>232244.15045500002</v>
      </c>
      <c r="H55">
        <v>244032.63265919997</v>
      </c>
      <c r="I55">
        <v>329082.50038799999</v>
      </c>
      <c r="J55">
        <v>321719.06577499991</v>
      </c>
      <c r="K55">
        <v>289943.16415999999</v>
      </c>
      <c r="L55">
        <v>318751.90646999999</v>
      </c>
      <c r="M55">
        <v>347079.41263710003</v>
      </c>
    </row>
    <row r="56" spans="1:13" x14ac:dyDescent="0.2">
      <c r="A56" t="s">
        <v>108</v>
      </c>
      <c r="B56" t="s">
        <v>109</v>
      </c>
      <c r="C56" t="s">
        <v>217</v>
      </c>
      <c r="D56" t="s">
        <v>217</v>
      </c>
      <c r="E56" t="s">
        <v>217</v>
      </c>
      <c r="F56">
        <v>49506</v>
      </c>
      <c r="G56">
        <v>55142</v>
      </c>
      <c r="H56">
        <v>63873</v>
      </c>
      <c r="I56">
        <v>69898</v>
      </c>
      <c r="J56">
        <v>70382</v>
      </c>
      <c r="K56">
        <v>74523</v>
      </c>
      <c r="L56" t="s">
        <v>217</v>
      </c>
      <c r="M56" t="s">
        <v>217</v>
      </c>
    </row>
    <row r="57" spans="1:13" x14ac:dyDescent="0.2">
      <c r="A57" t="s">
        <v>110</v>
      </c>
      <c r="B57" t="s">
        <v>111</v>
      </c>
      <c r="C57">
        <v>18802.482</v>
      </c>
      <c r="D57">
        <v>21336.215</v>
      </c>
      <c r="E57">
        <v>12904.466999999999</v>
      </c>
      <c r="F57">
        <v>18560.259999999998</v>
      </c>
      <c r="G57">
        <v>23410.129999999997</v>
      </c>
      <c r="H57">
        <v>27679.34</v>
      </c>
      <c r="I57">
        <v>25777.131999999998</v>
      </c>
      <c r="J57">
        <v>24855.018</v>
      </c>
      <c r="K57">
        <v>25732.245999999999</v>
      </c>
      <c r="L57">
        <v>25071.893</v>
      </c>
      <c r="M57">
        <v>27633.39</v>
      </c>
    </row>
    <row r="58" spans="1:13" x14ac:dyDescent="0.2">
      <c r="A58" t="s">
        <v>112</v>
      </c>
      <c r="B58" t="s">
        <v>113</v>
      </c>
      <c r="C58">
        <v>715.79699999999991</v>
      </c>
      <c r="D58">
        <v>942.70699999999999</v>
      </c>
      <c r="E58">
        <v>1672.2819999999999</v>
      </c>
      <c r="F58">
        <v>1681.452</v>
      </c>
      <c r="G58">
        <v>1789.7629999999999</v>
      </c>
      <c r="H58">
        <v>1856.0739999999998</v>
      </c>
      <c r="I58">
        <v>1770.6799999999998</v>
      </c>
      <c r="J58">
        <v>2206.2269999999999</v>
      </c>
      <c r="K58">
        <v>2070.98</v>
      </c>
      <c r="L58">
        <v>2149.5389999999998</v>
      </c>
      <c r="M58">
        <v>2072.7779999999998</v>
      </c>
    </row>
    <row r="59" spans="1:13" x14ac:dyDescent="0.2">
      <c r="A59" t="s">
        <v>114</v>
      </c>
      <c r="B59" t="s">
        <v>115</v>
      </c>
      <c r="C59">
        <v>854.13499999999999</v>
      </c>
      <c r="D59">
        <v>1781.300048828125</v>
      </c>
      <c r="E59">
        <v>2594.7579999999998</v>
      </c>
      <c r="F59">
        <v>2665.835</v>
      </c>
      <c r="G59">
        <v>2703.759</v>
      </c>
      <c r="H59">
        <v>3036.558</v>
      </c>
      <c r="I59">
        <v>3167.7139999999999</v>
      </c>
      <c r="J59">
        <v>3466.3440000000001</v>
      </c>
      <c r="K59">
        <v>3683.6959999999999</v>
      </c>
      <c r="L59">
        <v>3827.1379999999999</v>
      </c>
      <c r="M59">
        <v>3805.864</v>
      </c>
    </row>
    <row r="60" spans="1:13" x14ac:dyDescent="0.2">
      <c r="A60" t="s">
        <v>116</v>
      </c>
      <c r="B60" t="s">
        <v>117</v>
      </c>
      <c r="C60">
        <v>661972.46339279995</v>
      </c>
      <c r="D60">
        <v>590004.11601</v>
      </c>
      <c r="E60">
        <v>592634.91383500001</v>
      </c>
      <c r="F60">
        <v>575352.03587499994</v>
      </c>
      <c r="G60">
        <v>479973.22236250003</v>
      </c>
      <c r="H60">
        <v>478078.22942879994</v>
      </c>
      <c r="I60">
        <v>439943.18229299999</v>
      </c>
      <c r="J60">
        <v>427850.97499999998</v>
      </c>
      <c r="K60">
        <v>396904.81919999997</v>
      </c>
      <c r="L60">
        <v>415022.13</v>
      </c>
      <c r="M60">
        <v>407383.63380000001</v>
      </c>
    </row>
    <row r="61" spans="1:13" x14ac:dyDescent="0.2">
      <c r="A61" t="s">
        <v>118</v>
      </c>
      <c r="B61" t="s">
        <v>119</v>
      </c>
      <c r="C61">
        <v>823.35199999999998</v>
      </c>
      <c r="D61">
        <v>951.125</v>
      </c>
      <c r="E61">
        <v>1150.626</v>
      </c>
      <c r="F61" t="s">
        <v>217</v>
      </c>
      <c r="G61">
        <v>2219.1709999999998</v>
      </c>
      <c r="H61">
        <v>2645.2379999999998</v>
      </c>
      <c r="I61">
        <v>4040.8379999999997</v>
      </c>
      <c r="J61">
        <v>4773.8670000000002</v>
      </c>
      <c r="K61">
        <v>4259.125</v>
      </c>
      <c r="L61">
        <v>3332.35</v>
      </c>
      <c r="M61">
        <v>3888.674</v>
      </c>
    </row>
    <row r="62" spans="1:13" x14ac:dyDescent="0.2">
      <c r="A62" t="s">
        <v>120</v>
      </c>
      <c r="B62" t="s">
        <v>121</v>
      </c>
      <c r="C62">
        <v>78321</v>
      </c>
      <c r="D62">
        <v>99563.099999999991</v>
      </c>
      <c r="E62">
        <v>70069</v>
      </c>
      <c r="F62">
        <v>77431</v>
      </c>
      <c r="G62">
        <v>77091</v>
      </c>
      <c r="H62">
        <v>81313</v>
      </c>
      <c r="I62">
        <v>96414</v>
      </c>
      <c r="J62">
        <v>110637</v>
      </c>
      <c r="K62">
        <v>133473</v>
      </c>
      <c r="L62">
        <v>160110</v>
      </c>
      <c r="M62">
        <v>194773</v>
      </c>
    </row>
    <row r="63" spans="1:13" x14ac:dyDescent="0.2">
      <c r="A63" t="s">
        <v>122</v>
      </c>
      <c r="B63" t="s">
        <v>123</v>
      </c>
      <c r="C63" t="s">
        <v>217</v>
      </c>
      <c r="D63">
        <v>343.35794067382813</v>
      </c>
      <c r="E63">
        <v>377.74099999999999</v>
      </c>
      <c r="F63">
        <v>529.524</v>
      </c>
      <c r="G63">
        <v>3959.7539999999999</v>
      </c>
      <c r="H63">
        <v>5678.665</v>
      </c>
      <c r="I63">
        <v>5848.7730000000001</v>
      </c>
      <c r="J63">
        <v>530.572</v>
      </c>
      <c r="K63">
        <v>466.536</v>
      </c>
      <c r="L63">
        <v>210.76299999999998</v>
      </c>
      <c r="M63">
        <v>209.739</v>
      </c>
    </row>
    <row r="64" spans="1:13" x14ac:dyDescent="0.2">
      <c r="A64" t="s">
        <v>124</v>
      </c>
      <c r="B64" t="s">
        <v>125</v>
      </c>
      <c r="C64">
        <v>51790.709378799991</v>
      </c>
      <c r="D64">
        <v>55563.999124999988</v>
      </c>
      <c r="E64">
        <v>63352.399644999998</v>
      </c>
      <c r="F64">
        <v>63547.233499999995</v>
      </c>
      <c r="G64">
        <v>59032.781392500001</v>
      </c>
      <c r="H64">
        <v>54568.618843199998</v>
      </c>
      <c r="I64">
        <v>56094.606230999998</v>
      </c>
      <c r="J64">
        <v>64757.399999999987</v>
      </c>
      <c r="K64">
        <v>84548.134399999995</v>
      </c>
      <c r="L64">
        <v>77258.94</v>
      </c>
      <c r="M64">
        <v>108261.12569999999</v>
      </c>
    </row>
    <row r="65" spans="1:13" x14ac:dyDescent="0.2">
      <c r="A65" t="s">
        <v>126</v>
      </c>
      <c r="B65" t="s">
        <v>127</v>
      </c>
      <c r="C65">
        <v>143260</v>
      </c>
      <c r="D65">
        <v>115358</v>
      </c>
      <c r="E65">
        <v>119582</v>
      </c>
      <c r="F65">
        <v>128774</v>
      </c>
      <c r="G65">
        <v>114617</v>
      </c>
      <c r="H65">
        <v>117231</v>
      </c>
      <c r="I65">
        <v>96948</v>
      </c>
      <c r="J65">
        <v>106705</v>
      </c>
      <c r="K65">
        <v>356276</v>
      </c>
      <c r="L65">
        <v>378188</v>
      </c>
      <c r="M65">
        <v>366338</v>
      </c>
    </row>
    <row r="66" spans="1:13" x14ac:dyDescent="0.2">
      <c r="A66" t="s">
        <v>128</v>
      </c>
      <c r="B66" t="s">
        <v>129</v>
      </c>
      <c r="C66">
        <v>2101153.4907999998</v>
      </c>
      <c r="D66">
        <v>2373335.665</v>
      </c>
      <c r="E66">
        <v>2565459.0949999997</v>
      </c>
      <c r="F66">
        <v>2929543</v>
      </c>
      <c r="G66">
        <v>3024000.7575000003</v>
      </c>
      <c r="H66">
        <v>3599930.2415999998</v>
      </c>
      <c r="I66">
        <v>4738953</v>
      </c>
      <c r="J66">
        <v>5020607</v>
      </c>
      <c r="K66">
        <v>5014673</v>
      </c>
      <c r="L66">
        <v>5226215</v>
      </c>
      <c r="M66">
        <v>5732382</v>
      </c>
    </row>
    <row r="67" spans="1:13" x14ac:dyDescent="0.2">
      <c r="A67" t="s">
        <v>130</v>
      </c>
      <c r="B67" t="s">
        <v>131</v>
      </c>
      <c r="C67" t="s">
        <v>217</v>
      </c>
      <c r="D67" t="s">
        <v>217</v>
      </c>
      <c r="E67" t="s">
        <v>217</v>
      </c>
      <c r="F67" t="s">
        <v>217</v>
      </c>
      <c r="G67">
        <v>5564.46</v>
      </c>
      <c r="H67" t="s">
        <v>217</v>
      </c>
      <c r="I67" t="s">
        <v>217</v>
      </c>
      <c r="J67" t="s">
        <v>217</v>
      </c>
      <c r="K67" t="s">
        <v>217</v>
      </c>
      <c r="L67" t="s">
        <v>217</v>
      </c>
      <c r="M67" t="s">
        <v>217</v>
      </c>
    </row>
    <row r="68" spans="1:13" x14ac:dyDescent="0.2">
      <c r="A68" t="s">
        <v>132</v>
      </c>
      <c r="B68" t="s">
        <v>133</v>
      </c>
      <c r="C68" t="s">
        <v>217</v>
      </c>
      <c r="D68" t="s">
        <v>217</v>
      </c>
      <c r="E68" t="s">
        <v>217</v>
      </c>
      <c r="F68" t="s">
        <v>217</v>
      </c>
      <c r="G68" t="s">
        <v>217</v>
      </c>
      <c r="H68" t="s">
        <v>217</v>
      </c>
      <c r="I68">
        <v>3053.846</v>
      </c>
      <c r="J68">
        <v>3245.5339999999997</v>
      </c>
      <c r="K68">
        <v>2936.2719999999999</v>
      </c>
      <c r="L68">
        <v>2160.8759999999997</v>
      </c>
      <c r="M68">
        <v>4457.9719999999998</v>
      </c>
    </row>
    <row r="69" spans="1:13" x14ac:dyDescent="0.2">
      <c r="A69" t="s">
        <v>134</v>
      </c>
      <c r="B69" t="s">
        <v>135</v>
      </c>
      <c r="C69">
        <v>16559.884765625</v>
      </c>
      <c r="D69">
        <v>18020.224609375</v>
      </c>
      <c r="E69" t="s">
        <v>217</v>
      </c>
      <c r="F69" t="s">
        <v>217</v>
      </c>
      <c r="G69" t="s">
        <v>217</v>
      </c>
      <c r="H69">
        <v>13038.114</v>
      </c>
      <c r="I69">
        <v>17132.28</v>
      </c>
      <c r="J69">
        <v>15931.846</v>
      </c>
      <c r="K69">
        <v>15957.860999999999</v>
      </c>
      <c r="L69">
        <v>16866.371999999999</v>
      </c>
      <c r="M69">
        <v>16648.387999999999</v>
      </c>
    </row>
    <row r="70" spans="1:13" x14ac:dyDescent="0.2">
      <c r="A70" t="s">
        <v>136</v>
      </c>
      <c r="B70" t="s">
        <v>137</v>
      </c>
      <c r="C70">
        <v>215715.389</v>
      </c>
      <c r="D70">
        <v>235606.34</v>
      </c>
      <c r="E70">
        <v>272608.69900000002</v>
      </c>
      <c r="F70">
        <v>330033.45799999998</v>
      </c>
      <c r="G70">
        <v>351366.23300000001</v>
      </c>
      <c r="H70">
        <v>409422.31899999996</v>
      </c>
      <c r="I70">
        <v>521600.14999999997</v>
      </c>
      <c r="J70">
        <v>562534.576</v>
      </c>
      <c r="K70">
        <v>580287.52</v>
      </c>
      <c r="L70">
        <v>606859.37099999993</v>
      </c>
      <c r="M70">
        <v>673403.48899999994</v>
      </c>
    </row>
    <row r="71" spans="1:13" x14ac:dyDescent="0.2">
      <c r="A71" t="s">
        <v>138</v>
      </c>
      <c r="B71" t="s">
        <v>139</v>
      </c>
      <c r="C71">
        <v>353116.86657519999</v>
      </c>
      <c r="D71">
        <v>395960.74588499998</v>
      </c>
      <c r="E71">
        <v>481786.23773999995</v>
      </c>
      <c r="F71">
        <v>620327.29287499981</v>
      </c>
      <c r="G71">
        <v>540724.22142249998</v>
      </c>
      <c r="H71">
        <v>455077.90574399999</v>
      </c>
      <c r="I71">
        <v>369258</v>
      </c>
      <c r="J71">
        <v>342072</v>
      </c>
      <c r="K71">
        <v>325465</v>
      </c>
      <c r="L71">
        <v>319127</v>
      </c>
      <c r="M71">
        <v>317625</v>
      </c>
    </row>
    <row r="72" spans="1:13" x14ac:dyDescent="0.2">
      <c r="A72" t="s">
        <v>140</v>
      </c>
      <c r="B72" t="s">
        <v>141</v>
      </c>
      <c r="C72">
        <v>2588.9939999999997</v>
      </c>
      <c r="D72">
        <v>4600.3879999999999</v>
      </c>
      <c r="E72">
        <v>5921.9470000000001</v>
      </c>
      <c r="F72">
        <v>7184.5389999999998</v>
      </c>
      <c r="G72">
        <v>10610.981</v>
      </c>
      <c r="H72">
        <v>12931.173999999999</v>
      </c>
      <c r="I72">
        <v>11480.039999999999</v>
      </c>
      <c r="J72">
        <v>12025.079</v>
      </c>
      <c r="K72">
        <v>11531.475999999999</v>
      </c>
      <c r="L72">
        <v>12514.696</v>
      </c>
      <c r="M72">
        <v>12151.699999999999</v>
      </c>
    </row>
    <row r="73" spans="1:13" x14ac:dyDescent="0.2">
      <c r="A73" t="s">
        <v>142</v>
      </c>
      <c r="B73" t="s">
        <v>143</v>
      </c>
      <c r="C73">
        <v>77854.904999999999</v>
      </c>
      <c r="D73">
        <v>89405.7421875</v>
      </c>
      <c r="E73">
        <v>112914.845</v>
      </c>
      <c r="F73">
        <v>122642.27399999999</v>
      </c>
      <c r="G73">
        <v>125801.60799999999</v>
      </c>
      <c r="H73">
        <v>120237.871</v>
      </c>
      <c r="I73">
        <v>137977.20799999998</v>
      </c>
      <c r="J73">
        <v>136960.06</v>
      </c>
      <c r="K73">
        <v>142052</v>
      </c>
      <c r="L73">
        <v>152943</v>
      </c>
      <c r="M73">
        <v>142074</v>
      </c>
    </row>
    <row r="74" spans="1:13" x14ac:dyDescent="0.2">
      <c r="A74" t="s">
        <v>144</v>
      </c>
      <c r="B74" t="s">
        <v>145</v>
      </c>
      <c r="C74" t="s">
        <v>217</v>
      </c>
      <c r="D74" t="s">
        <v>217</v>
      </c>
      <c r="E74" t="s">
        <v>217</v>
      </c>
      <c r="F74" t="s">
        <v>217</v>
      </c>
      <c r="G74">
        <v>38940.218000000001</v>
      </c>
      <c r="H74">
        <v>59980.170999999995</v>
      </c>
      <c r="I74">
        <v>54298.506999999998</v>
      </c>
      <c r="J74">
        <v>56281.525999999998</v>
      </c>
      <c r="K74">
        <v>60190.756999999998</v>
      </c>
      <c r="L74">
        <v>64572.718999999997</v>
      </c>
      <c r="M74">
        <v>68644.706999999995</v>
      </c>
    </row>
    <row r="75" spans="1:13" x14ac:dyDescent="0.2">
      <c r="A75" t="s">
        <v>146</v>
      </c>
      <c r="B75" t="s">
        <v>147</v>
      </c>
      <c r="C75">
        <v>459.79999999999995</v>
      </c>
      <c r="D75">
        <v>974.1929931640625</v>
      </c>
      <c r="E75">
        <v>1525.0119999999999</v>
      </c>
      <c r="F75">
        <v>1215.566</v>
      </c>
      <c r="G75">
        <v>1203.4589999999998</v>
      </c>
      <c r="H75">
        <v>1250.347</v>
      </c>
      <c r="I75">
        <v>1201.1959999999999</v>
      </c>
      <c r="J75">
        <v>1231.626</v>
      </c>
      <c r="K75">
        <v>1354.713</v>
      </c>
      <c r="L75">
        <v>1198.672</v>
      </c>
      <c r="M75">
        <v>1264.008</v>
      </c>
    </row>
    <row r="76" spans="1:13" x14ac:dyDescent="0.2">
      <c r="A76" t="s">
        <v>148</v>
      </c>
      <c r="B76" t="s">
        <v>149</v>
      </c>
      <c r="C76">
        <v>33182</v>
      </c>
      <c r="D76">
        <v>32502</v>
      </c>
      <c r="E76">
        <v>40695</v>
      </c>
      <c r="F76">
        <v>53347</v>
      </c>
      <c r="G76">
        <v>57945</v>
      </c>
      <c r="H76">
        <v>64619</v>
      </c>
      <c r="I76">
        <v>91518</v>
      </c>
      <c r="J76">
        <v>87607</v>
      </c>
      <c r="K76">
        <v>100301</v>
      </c>
      <c r="L76">
        <v>121525</v>
      </c>
      <c r="M76">
        <v>284330</v>
      </c>
    </row>
    <row r="77" spans="1:13" x14ac:dyDescent="0.2">
      <c r="A77" t="s">
        <v>150</v>
      </c>
      <c r="B77" t="s">
        <v>151</v>
      </c>
      <c r="C77" t="s">
        <v>217</v>
      </c>
      <c r="D77" t="s">
        <v>217</v>
      </c>
      <c r="E77">
        <v>4991.8809999999994</v>
      </c>
      <c r="F77">
        <v>4775.0680000000002</v>
      </c>
      <c r="G77">
        <v>4643.8859999999995</v>
      </c>
      <c r="H77">
        <v>4289.2460000000001</v>
      </c>
      <c r="I77">
        <v>4141.2240000000002</v>
      </c>
      <c r="J77">
        <v>3969.2279999999996</v>
      </c>
      <c r="K77">
        <v>3245.489</v>
      </c>
      <c r="L77">
        <v>2649.2739999999999</v>
      </c>
      <c r="M77" t="s">
        <v>217</v>
      </c>
    </row>
    <row r="78" spans="1:13" x14ac:dyDescent="0.2">
      <c r="A78" t="s">
        <v>152</v>
      </c>
      <c r="B78" t="s">
        <v>153</v>
      </c>
      <c r="C78">
        <v>612254.50439999998</v>
      </c>
      <c r="D78">
        <v>683596.6</v>
      </c>
      <c r="E78">
        <v>730061.31499999994</v>
      </c>
      <c r="F78">
        <v>607548</v>
      </c>
      <c r="G78">
        <v>640913.005</v>
      </c>
      <c r="H78">
        <v>617789.72639999981</v>
      </c>
      <c r="I78">
        <v>765942.39899999998</v>
      </c>
      <c r="J78">
        <v>975080.17499999981</v>
      </c>
      <c r="K78">
        <v>1011577.7152</v>
      </c>
      <c r="L78">
        <v>957676.95</v>
      </c>
      <c r="M78">
        <v>1057713.2787000001</v>
      </c>
    </row>
    <row r="79" spans="1:13" x14ac:dyDescent="0.2">
      <c r="A79" t="s">
        <v>154</v>
      </c>
      <c r="B79" t="s">
        <v>155</v>
      </c>
      <c r="C79" t="s">
        <v>217</v>
      </c>
      <c r="D79" t="s">
        <v>217</v>
      </c>
      <c r="E79" t="s">
        <v>217</v>
      </c>
      <c r="F79" t="s">
        <v>217</v>
      </c>
      <c r="G79" t="s">
        <v>217</v>
      </c>
      <c r="H79">
        <v>1951.5929999999998</v>
      </c>
      <c r="I79">
        <v>2122.0329999999999</v>
      </c>
      <c r="J79">
        <v>2431.0340000000001</v>
      </c>
      <c r="K79">
        <v>2751.4409999999998</v>
      </c>
      <c r="L79">
        <v>2926.2950000000001</v>
      </c>
      <c r="M79">
        <v>3241.8869999999997</v>
      </c>
    </row>
    <row r="80" spans="1:13" x14ac:dyDescent="0.2">
      <c r="A80" t="s">
        <v>156</v>
      </c>
      <c r="B80" t="s">
        <v>157</v>
      </c>
      <c r="C80">
        <v>90527.163613600002</v>
      </c>
      <c r="D80">
        <v>109611.23074999997</v>
      </c>
      <c r="E80">
        <v>122267.45309</v>
      </c>
      <c r="F80">
        <v>125206</v>
      </c>
      <c r="G80">
        <v>171120</v>
      </c>
      <c r="H80">
        <v>185955</v>
      </c>
      <c r="I80">
        <v>281304</v>
      </c>
      <c r="J80">
        <v>372423</v>
      </c>
      <c r="K80">
        <v>343696</v>
      </c>
      <c r="L80">
        <v>371341</v>
      </c>
      <c r="M80">
        <v>418278</v>
      </c>
    </row>
    <row r="81" spans="1:13" x14ac:dyDescent="0.2">
      <c r="A81" t="s">
        <v>158</v>
      </c>
      <c r="B81" t="s">
        <v>159</v>
      </c>
      <c r="C81" t="s">
        <v>217</v>
      </c>
      <c r="D81" t="s">
        <v>217</v>
      </c>
      <c r="E81" t="s">
        <v>217</v>
      </c>
      <c r="F81" t="s">
        <v>217</v>
      </c>
      <c r="G81" t="s">
        <v>217</v>
      </c>
      <c r="H81" t="s">
        <v>217</v>
      </c>
      <c r="I81" t="s">
        <v>217</v>
      </c>
      <c r="J81" t="s">
        <v>217</v>
      </c>
      <c r="K81">
        <v>209.577</v>
      </c>
      <c r="L81">
        <v>207.01499999999999</v>
      </c>
      <c r="M81">
        <v>210.458</v>
      </c>
    </row>
    <row r="82" spans="1:13" x14ac:dyDescent="0.2">
      <c r="A82" t="s">
        <v>160</v>
      </c>
      <c r="B82" t="s">
        <v>161</v>
      </c>
      <c r="C82">
        <v>113985.687746</v>
      </c>
      <c r="D82">
        <v>109551.40103000001</v>
      </c>
      <c r="E82">
        <v>106422.13928500001</v>
      </c>
      <c r="F82">
        <v>126582.00899999998</v>
      </c>
      <c r="G82">
        <v>138616.1538</v>
      </c>
      <c r="H82">
        <v>152327.32173119998</v>
      </c>
      <c r="I82">
        <v>206050.03902899995</v>
      </c>
      <c r="J82">
        <v>210273</v>
      </c>
      <c r="K82">
        <v>251903</v>
      </c>
      <c r="L82">
        <v>251552</v>
      </c>
      <c r="M82">
        <v>259520</v>
      </c>
    </row>
    <row r="83" spans="1:13" x14ac:dyDescent="0.2">
      <c r="A83" t="s">
        <v>162</v>
      </c>
      <c r="B83" t="s">
        <v>163</v>
      </c>
      <c r="C83" t="s">
        <v>217</v>
      </c>
      <c r="D83" t="s">
        <v>217</v>
      </c>
      <c r="E83" t="s">
        <v>217</v>
      </c>
      <c r="F83" t="s">
        <v>217</v>
      </c>
      <c r="G83">
        <v>171074</v>
      </c>
      <c r="H83">
        <v>161488</v>
      </c>
      <c r="I83">
        <v>167435</v>
      </c>
      <c r="J83">
        <v>177205</v>
      </c>
      <c r="K83">
        <v>199426</v>
      </c>
      <c r="L83" t="s">
        <v>217</v>
      </c>
      <c r="M83" t="s">
        <v>217</v>
      </c>
    </row>
    <row r="84" spans="1:13" x14ac:dyDescent="0.2">
      <c r="A84" t="s">
        <v>164</v>
      </c>
      <c r="B84" t="s">
        <v>165</v>
      </c>
      <c r="C84">
        <v>54220.380354000001</v>
      </c>
      <c r="D84">
        <v>75943.737779999996</v>
      </c>
      <c r="E84">
        <v>112643.12643999999</v>
      </c>
      <c r="F84">
        <v>174994.41612499999</v>
      </c>
      <c r="G84">
        <v>221869.97087750002</v>
      </c>
      <c r="H84">
        <v>269534.14783679997</v>
      </c>
      <c r="I84">
        <v>356972.26367399999</v>
      </c>
      <c r="J84">
        <v>404427.53792499995</v>
      </c>
      <c r="K84">
        <v>454915.48599999998</v>
      </c>
      <c r="L84">
        <v>526325.24699999997</v>
      </c>
      <c r="M84">
        <v>883215.571</v>
      </c>
    </row>
    <row r="85" spans="1:13" x14ac:dyDescent="0.2">
      <c r="A85" t="s">
        <v>166</v>
      </c>
      <c r="B85" t="s">
        <v>167</v>
      </c>
      <c r="C85" t="s">
        <v>217</v>
      </c>
      <c r="D85" t="s">
        <v>217</v>
      </c>
      <c r="E85" t="s">
        <v>217</v>
      </c>
      <c r="F85">
        <v>2637</v>
      </c>
      <c r="G85">
        <v>3403.114</v>
      </c>
      <c r="H85">
        <v>4131.6220000000003</v>
      </c>
      <c r="I85">
        <v>4245.5469999999996</v>
      </c>
      <c r="J85">
        <v>4693.4520000000002</v>
      </c>
      <c r="K85">
        <v>4868.4219999999996</v>
      </c>
      <c r="L85">
        <v>5470.4870000000001</v>
      </c>
      <c r="M85">
        <v>6050.0019999999995</v>
      </c>
    </row>
    <row r="86" spans="1:13" x14ac:dyDescent="0.2">
      <c r="A86" t="s">
        <v>168</v>
      </c>
      <c r="B86" t="s">
        <v>169</v>
      </c>
      <c r="C86">
        <v>62993.087970399996</v>
      </c>
      <c r="D86">
        <v>73139.280018310543</v>
      </c>
      <c r="E86" t="s">
        <v>217</v>
      </c>
      <c r="F86">
        <v>59177.398249999998</v>
      </c>
      <c r="G86">
        <v>73225.853974999991</v>
      </c>
      <c r="H86">
        <v>90781</v>
      </c>
      <c r="I86">
        <v>103718</v>
      </c>
      <c r="J86">
        <v>122846</v>
      </c>
      <c r="K86">
        <v>115289</v>
      </c>
      <c r="L86">
        <v>104580</v>
      </c>
      <c r="M86">
        <v>106499</v>
      </c>
    </row>
    <row r="87" spans="1:13" x14ac:dyDescent="0.2">
      <c r="A87" t="s">
        <v>170</v>
      </c>
      <c r="B87" t="s">
        <v>171</v>
      </c>
      <c r="C87">
        <v>65.296000000000006</v>
      </c>
      <c r="D87">
        <v>272.61599999999999</v>
      </c>
      <c r="E87">
        <v>294.60199999999998</v>
      </c>
      <c r="F87">
        <v>980.64799999999991</v>
      </c>
      <c r="G87">
        <v>682.60299999999995</v>
      </c>
      <c r="H87">
        <v>729.02499999999998</v>
      </c>
      <c r="I87">
        <v>805.61399999999992</v>
      </c>
      <c r="J87">
        <v>832.53399999999999</v>
      </c>
      <c r="K87">
        <v>1039.191</v>
      </c>
      <c r="L87">
        <v>1053.221</v>
      </c>
      <c r="M87">
        <v>1124.7619999999999</v>
      </c>
    </row>
    <row r="88" spans="1:13" x14ac:dyDescent="0.2">
      <c r="A88" t="s">
        <v>172</v>
      </c>
      <c r="B88" t="s">
        <v>173</v>
      </c>
      <c r="C88" t="s">
        <v>217</v>
      </c>
      <c r="D88" t="s">
        <v>217</v>
      </c>
      <c r="E88" t="s">
        <v>217</v>
      </c>
      <c r="F88">
        <v>1802.7809999999999</v>
      </c>
      <c r="G88">
        <v>2753.83</v>
      </c>
      <c r="H88">
        <v>2366.953</v>
      </c>
      <c r="I88">
        <v>2854.797</v>
      </c>
      <c r="J88">
        <v>2810.7159999999999</v>
      </c>
      <c r="K88">
        <v>4017.4839999999999</v>
      </c>
      <c r="L88">
        <v>3907.5059999999999</v>
      </c>
      <c r="M88">
        <v>4205.7610000000004</v>
      </c>
    </row>
    <row r="89" spans="1:13" x14ac:dyDescent="0.2">
      <c r="A89" t="s">
        <v>174</v>
      </c>
      <c r="B89" t="s">
        <v>175</v>
      </c>
      <c r="C89">
        <v>107624.6271884</v>
      </c>
      <c r="D89">
        <v>70480.431349999999</v>
      </c>
      <c r="E89">
        <v>52818.923904999989</v>
      </c>
      <c r="F89">
        <v>50744.082999999999</v>
      </c>
      <c r="G89">
        <v>49189.981</v>
      </c>
      <c r="H89">
        <v>50008.065999999999</v>
      </c>
      <c r="I89">
        <v>49697.400999999998</v>
      </c>
      <c r="J89">
        <v>36820.623</v>
      </c>
      <c r="K89">
        <v>24491.934999999998</v>
      </c>
      <c r="L89">
        <v>86315.570999999996</v>
      </c>
      <c r="M89">
        <v>116946.38799999999</v>
      </c>
    </row>
    <row r="90" spans="1:13" x14ac:dyDescent="0.2">
      <c r="A90" t="s">
        <v>176</v>
      </c>
      <c r="B90" t="s">
        <v>177</v>
      </c>
      <c r="C90">
        <v>33350.537539199999</v>
      </c>
      <c r="D90">
        <v>37214.806680000002</v>
      </c>
      <c r="E90">
        <v>44930.695215</v>
      </c>
      <c r="F90">
        <v>54319.552124999995</v>
      </c>
      <c r="G90">
        <v>64241.032250000004</v>
      </c>
      <c r="H90">
        <v>67333.027607999989</v>
      </c>
      <c r="I90">
        <v>83344.773537000001</v>
      </c>
      <c r="J90">
        <v>107711.325</v>
      </c>
      <c r="K90">
        <v>106337.575</v>
      </c>
      <c r="L90">
        <v>118644.26199999999</v>
      </c>
      <c r="M90">
        <v>148177</v>
      </c>
    </row>
    <row r="91" spans="1:13" x14ac:dyDescent="0.2">
      <c r="A91" t="s">
        <v>178</v>
      </c>
      <c r="B91" t="s">
        <v>179</v>
      </c>
      <c r="C91">
        <v>63030.975999999995</v>
      </c>
      <c r="D91">
        <v>84931.78</v>
      </c>
      <c r="E91">
        <v>98077.938999999998</v>
      </c>
      <c r="F91">
        <v>117310</v>
      </c>
      <c r="G91">
        <v>156619</v>
      </c>
      <c r="H91">
        <v>146104</v>
      </c>
      <c r="I91">
        <v>195940</v>
      </c>
      <c r="J91">
        <v>226774</v>
      </c>
      <c r="K91">
        <v>194287</v>
      </c>
      <c r="L91">
        <v>186894</v>
      </c>
      <c r="M91">
        <v>186784</v>
      </c>
    </row>
    <row r="92" spans="1:13" x14ac:dyDescent="0.2">
      <c r="A92" t="s">
        <v>180</v>
      </c>
      <c r="B92" t="s">
        <v>181</v>
      </c>
      <c r="C92" t="s">
        <v>217</v>
      </c>
      <c r="D92" t="s">
        <v>217</v>
      </c>
      <c r="E92" t="s">
        <v>217</v>
      </c>
      <c r="F92" t="s">
        <v>217</v>
      </c>
      <c r="G92">
        <v>3353.4359999999997</v>
      </c>
      <c r="H92">
        <v>4028.0419999999999</v>
      </c>
      <c r="I92">
        <v>3551.2669999999998</v>
      </c>
      <c r="J92">
        <v>4324.4690000000001</v>
      </c>
      <c r="K92">
        <v>4683.9340000000002</v>
      </c>
      <c r="L92">
        <v>4319.28</v>
      </c>
      <c r="M92">
        <v>5562.3769999999995</v>
      </c>
    </row>
    <row r="93" spans="1:13" x14ac:dyDescent="0.2">
      <c r="A93" t="s">
        <v>182</v>
      </c>
      <c r="B93" t="s">
        <v>183</v>
      </c>
      <c r="C93">
        <v>58359.784999999996</v>
      </c>
      <c r="D93">
        <v>84384.315999999992</v>
      </c>
      <c r="E93">
        <v>95158.159</v>
      </c>
      <c r="F93">
        <v>107779.303</v>
      </c>
      <c r="G93" t="s">
        <v>217</v>
      </c>
      <c r="H93" t="s">
        <v>217</v>
      </c>
      <c r="I93">
        <v>128166.40999999999</v>
      </c>
      <c r="J93">
        <v>142080.77499999999</v>
      </c>
      <c r="K93">
        <v>117612.12199999999</v>
      </c>
      <c r="L93">
        <v>124978.27499999999</v>
      </c>
      <c r="M93">
        <v>127183.965</v>
      </c>
    </row>
    <row r="94" spans="1:13" x14ac:dyDescent="0.2">
      <c r="A94" t="s">
        <v>184</v>
      </c>
      <c r="B94" t="s">
        <v>185</v>
      </c>
      <c r="C94">
        <v>63450</v>
      </c>
      <c r="D94">
        <v>52872</v>
      </c>
      <c r="E94">
        <v>53413</v>
      </c>
      <c r="F94">
        <v>49094</v>
      </c>
      <c r="G94">
        <v>46173</v>
      </c>
      <c r="H94">
        <v>44621</v>
      </c>
      <c r="I94">
        <v>41180</v>
      </c>
      <c r="J94">
        <v>34368</v>
      </c>
      <c r="K94">
        <v>41203</v>
      </c>
      <c r="L94">
        <v>43852</v>
      </c>
      <c r="M94">
        <v>50612</v>
      </c>
    </row>
    <row r="95" spans="1:13" x14ac:dyDescent="0.2">
      <c r="A95" t="s">
        <v>186</v>
      </c>
      <c r="B95" t="s">
        <v>187</v>
      </c>
      <c r="C95">
        <v>141211</v>
      </c>
      <c r="D95">
        <v>145603</v>
      </c>
      <c r="E95">
        <v>166158</v>
      </c>
      <c r="F95">
        <v>183888</v>
      </c>
      <c r="G95">
        <v>209062</v>
      </c>
      <c r="H95">
        <v>211006</v>
      </c>
      <c r="I95">
        <v>227922</v>
      </c>
      <c r="J95">
        <v>223888</v>
      </c>
      <c r="K95">
        <v>238893</v>
      </c>
      <c r="L95">
        <v>252743</v>
      </c>
      <c r="M95">
        <v>244968</v>
      </c>
    </row>
    <row r="96" spans="1:13" x14ac:dyDescent="0.2">
      <c r="A96" t="s">
        <v>188</v>
      </c>
      <c r="B96" t="s">
        <v>189</v>
      </c>
      <c r="C96">
        <v>19538.969999999998</v>
      </c>
      <c r="D96">
        <v>20513.499</v>
      </c>
      <c r="E96">
        <v>25059.3</v>
      </c>
      <c r="F96">
        <v>28078.949000000001</v>
      </c>
      <c r="G96">
        <v>30756.405999999999</v>
      </c>
      <c r="H96">
        <v>34282</v>
      </c>
      <c r="I96">
        <v>34719</v>
      </c>
      <c r="J96">
        <v>35653</v>
      </c>
      <c r="K96">
        <v>37993</v>
      </c>
      <c r="L96">
        <v>40995</v>
      </c>
      <c r="M96">
        <v>48470</v>
      </c>
    </row>
    <row r="97" spans="1:13" x14ac:dyDescent="0.2">
      <c r="A97" t="s">
        <v>190</v>
      </c>
      <c r="B97" t="s">
        <v>191</v>
      </c>
      <c r="C97" t="s">
        <v>217</v>
      </c>
      <c r="D97" t="s">
        <v>217</v>
      </c>
      <c r="E97" t="s">
        <v>217</v>
      </c>
      <c r="F97" t="s">
        <v>217</v>
      </c>
      <c r="G97" t="s">
        <v>217</v>
      </c>
      <c r="H97" t="s">
        <v>217</v>
      </c>
      <c r="I97" t="s">
        <v>217</v>
      </c>
      <c r="J97" t="s">
        <v>217</v>
      </c>
      <c r="K97">
        <v>10003.804</v>
      </c>
      <c r="L97">
        <v>10011.198</v>
      </c>
      <c r="M97">
        <v>10087.894</v>
      </c>
    </row>
    <row r="98" spans="1:13" x14ac:dyDescent="0.2">
      <c r="A98" t="s">
        <v>192</v>
      </c>
      <c r="B98" t="s">
        <v>193</v>
      </c>
      <c r="C98" t="s">
        <v>217</v>
      </c>
      <c r="D98" t="s">
        <v>217</v>
      </c>
      <c r="E98" t="s">
        <v>217</v>
      </c>
      <c r="F98" t="s">
        <v>217</v>
      </c>
      <c r="G98" t="s">
        <v>217</v>
      </c>
      <c r="H98" t="s">
        <v>217</v>
      </c>
      <c r="I98" t="s">
        <v>217</v>
      </c>
      <c r="J98">
        <v>3644.1409999999996</v>
      </c>
      <c r="K98">
        <v>3756.9469999999997</v>
      </c>
      <c r="L98">
        <v>4290.5910000000003</v>
      </c>
      <c r="M98">
        <v>5043.1009999999997</v>
      </c>
    </row>
    <row r="99" spans="1:13" x14ac:dyDescent="0.2">
      <c r="A99" t="s">
        <v>194</v>
      </c>
      <c r="B99" t="s">
        <v>195</v>
      </c>
      <c r="C99">
        <v>4632.9697931999999</v>
      </c>
      <c r="D99">
        <v>4220.2779200000004</v>
      </c>
      <c r="E99">
        <v>4244.7169999999996</v>
      </c>
      <c r="F99">
        <v>3899.701</v>
      </c>
      <c r="G99">
        <v>3531.3489999999997</v>
      </c>
      <c r="H99">
        <v>3546.0879999999997</v>
      </c>
      <c r="I99">
        <v>3347.5329999999999</v>
      </c>
      <c r="J99">
        <v>2970.518</v>
      </c>
      <c r="K99">
        <v>2866.6639999999998</v>
      </c>
      <c r="L99">
        <v>3592.2759999999998</v>
      </c>
      <c r="M99">
        <v>4781.7280000000001</v>
      </c>
    </row>
    <row r="100" spans="1:13" x14ac:dyDescent="0.2">
      <c r="A100" t="s">
        <v>196</v>
      </c>
      <c r="B100" t="s">
        <v>197</v>
      </c>
      <c r="C100">
        <v>55740.121212207028</v>
      </c>
      <c r="D100">
        <v>36141.145534999989</v>
      </c>
      <c r="E100">
        <v>44157.029920000001</v>
      </c>
      <c r="F100">
        <v>77710</v>
      </c>
      <c r="G100">
        <v>98210</v>
      </c>
      <c r="H100">
        <v>126210</v>
      </c>
      <c r="I100">
        <v>126781</v>
      </c>
      <c r="J100">
        <v>125384</v>
      </c>
      <c r="K100">
        <v>134581</v>
      </c>
      <c r="L100">
        <v>101871</v>
      </c>
      <c r="M100">
        <v>76271</v>
      </c>
    </row>
    <row r="101" spans="1:13" x14ac:dyDescent="0.2">
      <c r="A101" t="s">
        <v>198</v>
      </c>
      <c r="B101" t="s">
        <v>199</v>
      </c>
      <c r="C101" t="s">
        <v>217</v>
      </c>
      <c r="D101" t="s">
        <v>217</v>
      </c>
      <c r="E101" t="s">
        <v>217</v>
      </c>
      <c r="F101">
        <v>8620.6039999999994</v>
      </c>
      <c r="G101">
        <v>9662.4319999999989</v>
      </c>
      <c r="H101">
        <v>9697.223</v>
      </c>
      <c r="I101">
        <v>12540.800999999999</v>
      </c>
      <c r="J101">
        <v>14033.259</v>
      </c>
      <c r="K101">
        <v>13427.117</v>
      </c>
      <c r="L101">
        <v>12837.805999999999</v>
      </c>
      <c r="M101">
        <v>10953.045</v>
      </c>
    </row>
    <row r="102" spans="1:13" x14ac:dyDescent="0.2">
      <c r="A102" t="s">
        <v>200</v>
      </c>
      <c r="B102" t="s">
        <v>201</v>
      </c>
      <c r="C102">
        <v>716.6</v>
      </c>
      <c r="D102">
        <v>530.39300000000003</v>
      </c>
      <c r="E102">
        <v>493.57499999999999</v>
      </c>
      <c r="F102">
        <v>438.94599999999997</v>
      </c>
      <c r="G102">
        <v>453.53199999999998</v>
      </c>
      <c r="H102">
        <v>523.65700000000004</v>
      </c>
      <c r="I102">
        <v>551.21399999999994</v>
      </c>
      <c r="J102">
        <v>507.47799999999995</v>
      </c>
      <c r="K102">
        <v>579.41899999999998</v>
      </c>
      <c r="L102">
        <v>715.03399999999999</v>
      </c>
      <c r="M102">
        <v>751.91099999999994</v>
      </c>
    </row>
    <row r="103" spans="1:13" x14ac:dyDescent="0.2">
      <c r="A103" t="s">
        <v>202</v>
      </c>
      <c r="B103" t="s">
        <v>203</v>
      </c>
      <c r="C103">
        <v>963129</v>
      </c>
      <c r="D103">
        <v>1419747</v>
      </c>
      <c r="E103">
        <v>1651635</v>
      </c>
      <c r="F103">
        <v>1858206</v>
      </c>
      <c r="G103">
        <v>1996999</v>
      </c>
      <c r="H103">
        <v>2116594</v>
      </c>
      <c r="I103">
        <v>2474328</v>
      </c>
      <c r="J103">
        <v>2659123</v>
      </c>
      <c r="K103">
        <v>2766745</v>
      </c>
      <c r="L103">
        <v>2887692</v>
      </c>
      <c r="M103">
        <v>3189753</v>
      </c>
    </row>
    <row r="104" spans="1:13" x14ac:dyDescent="0.2">
      <c r="A104" t="s">
        <v>204</v>
      </c>
      <c r="B104" t="s">
        <v>205</v>
      </c>
      <c r="C104" t="s">
        <v>217</v>
      </c>
      <c r="D104" t="s">
        <v>217</v>
      </c>
      <c r="E104" t="s">
        <v>217</v>
      </c>
      <c r="F104">
        <v>1092.972</v>
      </c>
      <c r="G104">
        <v>1213.7829999999999</v>
      </c>
      <c r="H104">
        <v>1159.3969999999999</v>
      </c>
      <c r="I104">
        <v>1151.673</v>
      </c>
      <c r="J104">
        <v>1085.2</v>
      </c>
      <c r="K104">
        <v>1163.6489999999999</v>
      </c>
      <c r="L104">
        <v>1240.0929999999998</v>
      </c>
      <c r="M104">
        <v>1133.2909999999999</v>
      </c>
    </row>
    <row r="105" spans="1:13" x14ac:dyDescent="0.2">
      <c r="A105" t="s">
        <v>206</v>
      </c>
      <c r="B105" t="s">
        <v>207</v>
      </c>
      <c r="C105" t="s">
        <v>217</v>
      </c>
      <c r="D105" t="s">
        <v>217</v>
      </c>
      <c r="E105" t="s">
        <v>217</v>
      </c>
      <c r="F105" t="s">
        <v>217</v>
      </c>
      <c r="G105" t="s">
        <v>217</v>
      </c>
      <c r="H105" t="s">
        <v>217</v>
      </c>
      <c r="I105">
        <v>10380.288999999999</v>
      </c>
      <c r="J105">
        <v>9973.8179999999993</v>
      </c>
      <c r="K105">
        <v>13042.519</v>
      </c>
      <c r="L105">
        <v>15045.599999999999</v>
      </c>
      <c r="M105">
        <v>16576.795999999998</v>
      </c>
    </row>
    <row r="106" spans="1:13" x14ac:dyDescent="0.2">
      <c r="A106" t="s">
        <v>208</v>
      </c>
      <c r="B106" t="s">
        <v>209</v>
      </c>
      <c r="C106">
        <v>81127.5703125</v>
      </c>
      <c r="D106">
        <v>83114.59375</v>
      </c>
      <c r="E106">
        <v>76341.201000000001</v>
      </c>
      <c r="F106">
        <v>77228.900999999998</v>
      </c>
      <c r="G106">
        <v>74340.585999999996</v>
      </c>
      <c r="H106">
        <v>68790.853999999992</v>
      </c>
      <c r="I106">
        <v>99257.425999999992</v>
      </c>
      <c r="J106">
        <v>123392.56899999999</v>
      </c>
      <c r="K106">
        <v>135791.06599999999</v>
      </c>
      <c r="L106">
        <v>146396.13499999998</v>
      </c>
      <c r="M106">
        <v>230331.867</v>
      </c>
    </row>
    <row r="107" spans="1:13" x14ac:dyDescent="0.2">
      <c r="A107" t="s">
        <v>210</v>
      </c>
      <c r="B107" t="s">
        <v>211</v>
      </c>
      <c r="C107" t="s">
        <v>217</v>
      </c>
      <c r="D107" t="s">
        <v>217</v>
      </c>
      <c r="E107" t="s">
        <v>217</v>
      </c>
      <c r="F107" t="s">
        <v>217</v>
      </c>
      <c r="G107">
        <v>10634</v>
      </c>
      <c r="H107">
        <v>9616</v>
      </c>
      <c r="I107">
        <v>12571</v>
      </c>
      <c r="J107">
        <v>16716</v>
      </c>
      <c r="K107">
        <v>18073</v>
      </c>
      <c r="L107">
        <v>18338</v>
      </c>
      <c r="M107">
        <v>20695</v>
      </c>
    </row>
    <row r="108" spans="1:13" x14ac:dyDescent="0.2">
      <c r="A108" t="s">
        <v>212</v>
      </c>
      <c r="B108" t="s">
        <v>213</v>
      </c>
      <c r="C108">
        <v>10263.976999999999</v>
      </c>
      <c r="D108">
        <v>12405.290999999999</v>
      </c>
      <c r="E108">
        <v>15819.261999999999</v>
      </c>
      <c r="F108">
        <v>21655.884999999998</v>
      </c>
      <c r="G108">
        <v>23422.385999999999</v>
      </c>
      <c r="H108">
        <v>27655.988999999998</v>
      </c>
      <c r="I108">
        <v>29556.624</v>
      </c>
      <c r="J108">
        <v>30346.679</v>
      </c>
      <c r="K108">
        <v>32249.911</v>
      </c>
      <c r="L108">
        <v>35308.568999999996</v>
      </c>
      <c r="M108">
        <v>38414.875999999997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8"/>
  <sheetViews>
    <sheetView topLeftCell="A83" workbookViewId="0">
      <selection activeCell="B108" sqref="B108"/>
    </sheetView>
  </sheetViews>
  <sheetFormatPr defaultRowHeight="12.75" x14ac:dyDescent="0.2"/>
  <cols>
    <col min="1" max="1" width="18.85546875" bestFit="1" customWidth="1"/>
    <col min="2" max="2" width="36.42578125" customWidth="1"/>
    <col min="3" max="12" width="10.140625" bestFit="1" customWidth="1"/>
  </cols>
  <sheetData>
    <row r="1" spans="1:12" x14ac:dyDescent="0.2">
      <c r="A1" t="s">
        <v>214</v>
      </c>
      <c r="B1" t="s">
        <v>215</v>
      </c>
      <c r="C1" s="8">
        <v>2009</v>
      </c>
      <c r="D1" s="8">
        <v>2010</v>
      </c>
      <c r="E1" s="8">
        <v>2011</v>
      </c>
      <c r="F1" s="8">
        <v>2012</v>
      </c>
      <c r="G1" s="8">
        <v>2013</v>
      </c>
      <c r="H1" s="8">
        <v>2014</v>
      </c>
      <c r="I1" s="8">
        <v>2015</v>
      </c>
      <c r="J1" s="8">
        <v>2016</v>
      </c>
      <c r="K1" s="8">
        <v>2017</v>
      </c>
      <c r="L1" s="8">
        <v>2018</v>
      </c>
    </row>
    <row r="2" spans="1:12" x14ac:dyDescent="0.2">
      <c r="A2" t="s">
        <v>0</v>
      </c>
      <c r="B2" t="s">
        <v>1</v>
      </c>
      <c r="C2" s="5">
        <f>IFERROR('Цены годовые'!C2*'Акции в обращении'!C2,0)</f>
        <v>725700.05527782382</v>
      </c>
      <c r="D2" s="5">
        <f>IFERROR('Цены годовые'!D2*'Акции в обращении'!D2,0)</f>
        <v>1054558.5538410558</v>
      </c>
      <c r="E2" s="5">
        <f>IFERROR('Цены годовые'!E2*'Акции в обращении'!E2,0)</f>
        <v>614907.9268143801</v>
      </c>
      <c r="F2" s="5">
        <f>IFERROR('Цены годовые'!F2*'Акции в обращении'!F2,0)</f>
        <v>554761.87426364305</v>
      </c>
      <c r="G2" s="5">
        <f>IFERROR('Цены годовые'!G2*'Акции в обращении'!G2,0)</f>
        <v>643335.35090278368</v>
      </c>
      <c r="H2" s="5">
        <f>IFERROR('Цены годовые'!H2*'Акции в обращении'!H2,0)</f>
        <v>868356.26960164611</v>
      </c>
      <c r="I2" s="5">
        <f>IFERROR('Цены годовые'!I2*'Акции в обращении'!I2,0)</f>
        <v>1032955.1445858385</v>
      </c>
      <c r="J2" s="5">
        <f>IFERROR('Цены годовые'!J2*'Акции в обращении'!J2,0)</f>
        <v>959080.05896301195</v>
      </c>
      <c r="K2" s="5">
        <f>IFERROR('Цены годовые'!K2*'Акции в обращении'!K2,0)</f>
        <v>613292.81608283415</v>
      </c>
      <c r="L2" s="5">
        <f>IFERROR('Цены годовые'!L2*'Акции в обращении'!L2,0)</f>
        <v>438714.3242688913</v>
      </c>
    </row>
    <row r="3" spans="1:12" x14ac:dyDescent="0.2">
      <c r="A3" t="s">
        <v>2</v>
      </c>
      <c r="B3" t="s">
        <v>3</v>
      </c>
      <c r="C3" s="5">
        <f>IFERROR('Цены годовые'!C3*'Акции в обращении'!C3,0)</f>
        <v>63596.633380500003</v>
      </c>
      <c r="D3" s="5">
        <f>IFERROR('Цены годовые'!D3*'Акции в обращении'!D3,0)</f>
        <v>82868.34046549999</v>
      </c>
      <c r="E3" s="5">
        <f>IFERROR('Цены годовые'!E3*'Акции в обращении'!E3,0)</f>
        <v>36207.683267267974</v>
      </c>
      <c r="F3" s="5">
        <f>IFERROR('Цены годовые'!F3*'Акции в обращении'!F3,0)</f>
        <v>26402.238703511353</v>
      </c>
      <c r="G3" s="5">
        <f>IFERROR('Цены годовые'!G3*'Акции в обращении'!G3,0)</f>
        <v>25365.420862453753</v>
      </c>
      <c r="H3" s="5">
        <f>IFERROR('Цены годовые'!H3*'Акции в обращении'!H3,0)</f>
        <v>17491.001348399201</v>
      </c>
      <c r="I3" s="5">
        <f>IFERROR('Цены годовые'!I3*'Акции в обращении'!I3,0)</f>
        <v>16091.875414183925</v>
      </c>
      <c r="J3" s="5">
        <f>IFERROR('Цены годовые'!J3*'Акции в обращении'!J3,0)</f>
        <v>57838.24729706443</v>
      </c>
      <c r="K3" s="5">
        <f>IFERROR('Цены годовые'!K3*'Акции в обращении'!K3,0)</f>
        <v>46175.010170520582</v>
      </c>
      <c r="L3" s="5">
        <f>IFERROR('Цены годовые'!L3*'Акции в обращении'!L3,0)</f>
        <v>30796.187918402295</v>
      </c>
    </row>
    <row r="4" spans="1:12" x14ac:dyDescent="0.2">
      <c r="A4" t="s">
        <v>4</v>
      </c>
      <c r="B4" t="s">
        <v>5</v>
      </c>
      <c r="C4" s="5">
        <f>IFERROR('Цены годовые'!C4*'Акции в обращении'!C4,0)</f>
        <v>21037.561357999999</v>
      </c>
      <c r="D4" s="5">
        <f>IFERROR('Цены годовые'!D4*'Акции в обращении'!D4,0)</f>
        <v>30600.089248</v>
      </c>
      <c r="E4" s="5">
        <f>IFERROR('Цены годовые'!E4*'Акции в обращении'!E4,0)</f>
        <v>13387.539046</v>
      </c>
      <c r="F4" s="5">
        <f>IFERROR('Цены годовые'!F4*'Акции в обращении'!F4,0)</f>
        <v>7410.9591147499996</v>
      </c>
      <c r="G4" s="5">
        <f>IFERROR('Цены годовые'!G4*'Акции в обращении'!G4,0)</f>
        <v>4423.6254019139997</v>
      </c>
      <c r="H4" s="5">
        <f>IFERROR('Цены годовые'!H4*'Акции в обращении'!H4,0)</f>
        <v>7292.383768914</v>
      </c>
      <c r="I4" s="5">
        <f>IFERROR('Цены годовые'!I4*'Акции в обращении'!I4,0)</f>
        <v>5379.8781909139998</v>
      </c>
      <c r="J4" s="5">
        <f>IFERROR('Цены годовые'!J4*'Акции в обращении'!J4,0)</f>
        <v>6575.1941771640004</v>
      </c>
      <c r="K4" s="5">
        <f>IFERROR('Цены годовые'!K4*'Акции в обращении'!K4,0)</f>
        <v>6206.0806006100001</v>
      </c>
      <c r="L4" s="5">
        <f>IFERROR('Цены годовые'!L4*'Акции в обращении'!L4,0)</f>
        <v>5362.6656407119999</v>
      </c>
    </row>
    <row r="5" spans="1:12" x14ac:dyDescent="0.2">
      <c r="A5" t="s">
        <v>6</v>
      </c>
      <c r="B5" t="s">
        <v>7</v>
      </c>
      <c r="C5" s="5">
        <f>IFERROR('Цены годовые'!C5*'Акции в обращении'!C5,0)</f>
        <v>0</v>
      </c>
      <c r="D5" s="5">
        <f>IFERROR('Цены годовые'!D5*'Акции в обращении'!D5,0)</f>
        <v>0</v>
      </c>
      <c r="E5" s="5">
        <f>IFERROR('Цены годовые'!E5*'Акции в обращении'!E5,0)</f>
        <v>0</v>
      </c>
      <c r="F5" s="5">
        <f>IFERROR('Цены годовые'!F5*'Акции в обращении'!F5,0)</f>
        <v>0</v>
      </c>
      <c r="G5" s="5">
        <f>IFERROR('Цены годовые'!G5*'Акции в обращении'!G5,0)</f>
        <v>0</v>
      </c>
      <c r="H5" s="5">
        <f>IFERROR('Цены годовые'!H5*'Акции в обращении'!H5,0)</f>
        <v>0</v>
      </c>
      <c r="I5" s="5">
        <f>IFERROR('Цены годовые'!I5*'Акции в обращении'!I5,0)</f>
        <v>1613.2393836274323</v>
      </c>
      <c r="J5" s="5">
        <f>IFERROR('Цены годовые'!J5*'Акции в обращении'!J5,0)</f>
        <v>5008.1034064124324</v>
      </c>
      <c r="K5" s="5">
        <f>IFERROR('Цены годовые'!K5*'Акции в обращении'!K5,0)</f>
        <v>7074.8966234839409</v>
      </c>
      <c r="L5" s="5">
        <f>IFERROR('Цены годовые'!L5*'Акции в обращении'!L5,0)</f>
        <v>6952.6815186636813</v>
      </c>
    </row>
    <row r="6" spans="1:12" x14ac:dyDescent="0.2">
      <c r="A6" t="s">
        <v>8</v>
      </c>
      <c r="B6" t="s">
        <v>9</v>
      </c>
      <c r="C6" s="5">
        <f>IFERROR('Цены годовые'!C6*'Акции в обращении'!C6,0)</f>
        <v>363592.063004478</v>
      </c>
      <c r="D6" s="5">
        <f>IFERROR('Цены годовые'!D6*'Акции в обращении'!D6,0)</f>
        <v>447679.13985858404</v>
      </c>
      <c r="E6" s="5">
        <f>IFERROR('Цены годовые'!E6*'Акции в обращении'!E6,0)</f>
        <v>350070.28969378135</v>
      </c>
      <c r="F6" s="5">
        <f>IFERROR('Цены годовые'!F6*'Акции в обращении'!F6,0)</f>
        <v>250890.22311517503</v>
      </c>
      <c r="G6" s="5">
        <f>IFERROR('Цены годовые'!G6*'Акции в обращении'!G6,0)</f>
        <v>113057.9293598392</v>
      </c>
      <c r="H6" s="5">
        <f>IFERROR('Цены годовые'!H6*'Акции в обращении'!H6,0)</f>
        <v>57612.264441898478</v>
      </c>
      <c r="I6" s="5">
        <f>IFERROR('Цены годовые'!I6*'Акции в обращении'!I6,0)</f>
        <v>74899.726588942212</v>
      </c>
      <c r="J6" s="5">
        <f>IFERROR('Цены годовые'!J6*'Акции в обращении'!J6,0)</f>
        <v>256222.6337184016</v>
      </c>
      <c r="K6" s="5">
        <f>IFERROR('Цены годовые'!K6*'Акции в обращении'!K6,0)</f>
        <v>204335.02846905927</v>
      </c>
      <c r="L6" s="5">
        <f>IFERROR('Цены годовые'!L6*'Акции в обращении'!L6,0)</f>
        <v>186770.15993111421</v>
      </c>
    </row>
    <row r="7" spans="1:12" x14ac:dyDescent="0.2">
      <c r="A7" t="s">
        <v>10</v>
      </c>
      <c r="B7" t="s">
        <v>11</v>
      </c>
      <c r="C7" s="5">
        <f>IFERROR('Цены годовые'!C7*'Акции в обращении'!C7,0)</f>
        <v>306374.00939107203</v>
      </c>
      <c r="D7" s="5">
        <f>IFERROR('Цены годовые'!D7*'Акции в обращении'!D7,0)</f>
        <v>475192.67910009198</v>
      </c>
      <c r="E7" s="5">
        <f>IFERROR('Цены годовые'!E7*'Акции в обращении'!E7,0)</f>
        <v>281419.43968620262</v>
      </c>
      <c r="F7" s="5">
        <f>IFERROR('Цены годовые'!F7*'Акции в обращении'!F7,0)</f>
        <v>233082.4122449772</v>
      </c>
      <c r="G7" s="5">
        <f>IFERROR('Цены годовые'!G7*'Акции в обращении'!G7,0)</f>
        <v>219199.976325075</v>
      </c>
      <c r="H7" s="5">
        <f>IFERROR('Цены годовые'!H7*'Акции в обращении'!H7,0)</f>
        <v>209157.33423793499</v>
      </c>
      <c r="I7" s="5">
        <f>IFERROR('Цены годовые'!I7*'Акции в обращении'!I7,0)</f>
        <v>262267.46066031</v>
      </c>
      <c r="J7" s="5">
        <f>IFERROR('Цены годовые'!J7*'Акции в обращении'!J7,0)</f>
        <v>357633.93494165101</v>
      </c>
      <c r="K7" s="5">
        <f>IFERROR('Цены годовые'!K7*'Акции в обращении'!K7,0)</f>
        <v>307913.99810679141</v>
      </c>
      <c r="L7" s="5">
        <f>IFERROR('Цены годовые'!L7*'Акции в обращении'!L7,0)</f>
        <v>205219.6778705318</v>
      </c>
    </row>
    <row r="8" spans="1:12" x14ac:dyDescent="0.2">
      <c r="A8" t="s">
        <v>12</v>
      </c>
      <c r="B8" t="s">
        <v>13</v>
      </c>
      <c r="C8" s="5">
        <f>IFERROR('Цены годовые'!C8*'Акции в обращении'!C8,0)</f>
        <v>136051.44391216373</v>
      </c>
      <c r="D8" s="5">
        <f>IFERROR('Цены годовые'!D8*'Акции в обращении'!D8,0)</f>
        <v>230415.13907729258</v>
      </c>
      <c r="E8" s="5">
        <f>IFERROR('Цены годовые'!E8*'Акции в обращении'!E8,0)</f>
        <v>99075.755906003251</v>
      </c>
      <c r="F8" s="5">
        <f>IFERROR('Цены годовые'!F8*'Акции в обращении'!F8,0)</f>
        <v>93875.844453475089</v>
      </c>
      <c r="G8" s="5">
        <f>IFERROR('Цены годовые'!G8*'Акции в обращении'!G8,0)</f>
        <v>125155.71170253267</v>
      </c>
      <c r="H8" s="5">
        <f>IFERROR('Цены годовые'!H8*'Акции в обращении'!H8,0)</f>
        <v>66869.093195024223</v>
      </c>
      <c r="I8" s="5">
        <f>IFERROR('Цены годовые'!I8*'Акции в обращении'!I8,0)</f>
        <v>73773.790875957959</v>
      </c>
      <c r="J8" s="5">
        <f>IFERROR('Цены годовые'!J8*'Акции в обращении'!J8,0)</f>
        <v>224199.34362683728</v>
      </c>
      <c r="K8" s="5">
        <f>IFERROR('Цены годовые'!K8*'Акции в обращении'!K8,0)</f>
        <v>163118.3805616764</v>
      </c>
      <c r="L8" s="5">
        <f>IFERROR('Цены годовые'!L8*'Акции в обращении'!L8,0)</f>
        <v>154191.00941684548</v>
      </c>
    </row>
    <row r="9" spans="1:12" x14ac:dyDescent="0.2">
      <c r="A9" t="s">
        <v>14</v>
      </c>
      <c r="B9" t="s">
        <v>15</v>
      </c>
      <c r="C9" s="5">
        <f>IFERROR('Цены годовые'!C9*'Акции в обращении'!C9,0)</f>
        <v>23215.11359375</v>
      </c>
      <c r="D9" s="5">
        <f>IFERROR('Цены годовые'!D9*'Акции в обращении'!D9,0)</f>
        <v>32144.004206280002</v>
      </c>
      <c r="E9" s="5">
        <f>IFERROR('Цены годовые'!E9*'Акции в обращении'!E9,0)</f>
        <v>16363.083919007982</v>
      </c>
      <c r="F9" s="5">
        <f>IFERROR('Цены годовые'!F9*'Акции в обращении'!F9,0)</f>
        <v>13437.9795362365</v>
      </c>
      <c r="G9" s="5">
        <f>IFERROR('Цены годовые'!G9*'Акции в обращении'!G9,0)</f>
        <v>4068.0023101058805</v>
      </c>
      <c r="H9" s="5">
        <f>IFERROR('Цены годовые'!H9*'Акции в обращении'!H9,0)</f>
        <v>4982.3206519734003</v>
      </c>
      <c r="I9" s="5">
        <f>IFERROR('Цены годовые'!I9*'Акции в обращении'!I9,0)</f>
        <v>3473.3382322897</v>
      </c>
      <c r="J9" s="5">
        <f>IFERROR('Цены годовые'!J9*'Акции в обращении'!J9,0)</f>
        <v>10141.297664176</v>
      </c>
      <c r="K9" s="5">
        <f>IFERROR('Цены годовые'!K9*'Акции в обращении'!K9,0)</f>
        <v>19329.811963942451</v>
      </c>
      <c r="L9" s="5">
        <f>IFERROR('Цены годовые'!L9*'Акции в обращении'!L9,0)</f>
        <v>18454.179955834003</v>
      </c>
    </row>
    <row r="10" spans="1:12" x14ac:dyDescent="0.2">
      <c r="A10" t="s">
        <v>16</v>
      </c>
      <c r="B10" t="s">
        <v>17</v>
      </c>
      <c r="C10" s="5">
        <f>IFERROR('Цены годовые'!C10*'Акции в обращении'!C10,0)</f>
        <v>20454.6537933045</v>
      </c>
      <c r="D10" s="5">
        <f>IFERROR('Цены годовые'!D10*'Акции в обращении'!D10,0)</f>
        <v>34182.374887312333</v>
      </c>
      <c r="E10" s="5">
        <f>IFERROR('Цены годовые'!E10*'Акции в обращении'!E10,0)</f>
        <v>16390.770510733921</v>
      </c>
      <c r="F10" s="5">
        <f>IFERROR('Цены годовые'!F10*'Акции в обращении'!F10,0)</f>
        <v>19384.024531396</v>
      </c>
      <c r="G10" s="5">
        <f>IFERROR('Цены годовые'!G10*'Акции в обращении'!G10,0)</f>
        <v>7603.7217158912108</v>
      </c>
      <c r="H10" s="5">
        <f>IFERROR('Цены годовые'!H10*'Акции в обращении'!H10,0)</f>
        <v>10886.6091263538</v>
      </c>
      <c r="I10" s="5">
        <f>IFERROR('Цены годовые'!I10*'Акции в обращении'!I10,0)</f>
        <v>7077.4229103004</v>
      </c>
      <c r="J10" s="5">
        <f>IFERROR('Цены годовые'!J10*'Акции в обращении'!J10,0)</f>
        <v>16679.276922363999</v>
      </c>
      <c r="K10" s="5">
        <f>IFERROR('Цены годовые'!K10*'Акции в обращении'!K10,0)</f>
        <v>34000.931401873102</v>
      </c>
      <c r="L10" s="5">
        <f>IFERROR('Цены годовые'!L10*'Акции в обращении'!L10,0)</f>
        <v>29864.921516395003</v>
      </c>
    </row>
    <row r="11" spans="1:12" x14ac:dyDescent="0.2">
      <c r="A11" t="s">
        <v>18</v>
      </c>
      <c r="B11" t="s">
        <v>19</v>
      </c>
      <c r="C11" s="5">
        <f>IFERROR('Цены годовые'!C11*'Акции в обращении'!C11,0)</f>
        <v>30016.590506294</v>
      </c>
      <c r="D11" s="5">
        <f>IFERROR('Цены годовые'!D11*'Акции в обращении'!D11,0)</f>
        <v>58711.516959108005</v>
      </c>
      <c r="E11" s="5">
        <f>IFERROR('Цены годовые'!E11*'Акции в обращении'!E11,0)</f>
        <v>42913.273064778899</v>
      </c>
      <c r="F11" s="5">
        <f>IFERROR('Цены годовые'!F11*'Акции в обращении'!F11,0)</f>
        <v>37038.578877582499</v>
      </c>
      <c r="G11" s="5">
        <f>IFERROR('Цены годовые'!G11*'Акции в обращении'!G11,0)</f>
        <v>27506.263435065001</v>
      </c>
      <c r="H11" s="5">
        <f>IFERROR('Цены годовые'!H11*'Акции в обращении'!H11,0)</f>
        <v>17007.0212204979</v>
      </c>
      <c r="I11" s="5">
        <f>IFERROR('Цены годовые'!I11*'Акции в обращении'!I11,0)</f>
        <v>23595.577614178001</v>
      </c>
      <c r="J11" s="5">
        <f>IFERROR('Цены годовые'!J11*'Акции в обращении'!J11,0)</f>
        <v>53002.471202996399</v>
      </c>
      <c r="K11" s="5">
        <f>IFERROR('Цены годовые'!K11*'Акции в обращении'!K11,0)</f>
        <v>47339.710646043197</v>
      </c>
      <c r="L11" s="5">
        <f>IFERROR('Цены годовые'!L11*'Акции в обращении'!L11,0)</f>
        <v>33591.481391877402</v>
      </c>
    </row>
    <row r="12" spans="1:12" x14ac:dyDescent="0.2">
      <c r="A12" t="s">
        <v>20</v>
      </c>
      <c r="B12" t="s">
        <v>21</v>
      </c>
      <c r="C12" s="5">
        <f>IFERROR('Цены годовые'!C12*'Акции в обращении'!C12,0)</f>
        <v>22210.839564375001</v>
      </c>
      <c r="D12" s="5">
        <f>IFERROR('Цены годовые'!D12*'Акции в обращении'!D12,0)</f>
        <v>21684.017279980439</v>
      </c>
      <c r="E12" s="5">
        <f>IFERROR('Цены годовые'!E12*'Акции в обращении'!E12,0)</f>
        <v>7686.8203318244996</v>
      </c>
      <c r="F12" s="5">
        <f>IFERROR('Цены годовые'!F12*'Акции в обращении'!F12,0)</f>
        <v>6202.1385231855002</v>
      </c>
      <c r="G12" s="5">
        <f>IFERROR('Цены годовые'!G12*'Акции в обращении'!G12,0)</f>
        <v>2729.8988094330002</v>
      </c>
      <c r="H12" s="5">
        <f>IFERROR('Цены годовые'!H12*'Акции в обращении'!H12,0)</f>
        <v>2424.3417146227798</v>
      </c>
      <c r="I12" s="5">
        <f>IFERROR('Цены годовые'!I12*'Акции в обращении'!I12,0)</f>
        <v>2622.6185755184401</v>
      </c>
      <c r="J12" s="5">
        <f>IFERROR('Цены годовые'!J12*'Акции в обращении'!J12,0)</f>
        <v>5268.2257725899999</v>
      </c>
      <c r="K12" s="5">
        <f>IFERROR('Цены годовые'!K12*'Акции в обращении'!K12,0)</f>
        <v>4980.8680031759995</v>
      </c>
      <c r="L12" s="5">
        <f>IFERROR('Цены годовые'!L12*'Акции в обращении'!L12,0)</f>
        <v>5316.1187341590003</v>
      </c>
    </row>
    <row r="13" spans="1:12" x14ac:dyDescent="0.2">
      <c r="A13" t="s">
        <v>22</v>
      </c>
      <c r="B13" t="s">
        <v>23</v>
      </c>
      <c r="C13" s="5">
        <f>IFERROR('Цены годовые'!C13*'Акции в обращении'!C13,0)</f>
        <v>21895.075474999998</v>
      </c>
      <c r="D13" s="5">
        <f>IFERROR('Цены годовые'!D13*'Акции в обращении'!D13,0)</f>
        <v>27426.9333195</v>
      </c>
      <c r="E13" s="5">
        <f>IFERROR('Цены годовые'!E13*'Акции в обращении'!E13,0)</f>
        <v>10609.8167397</v>
      </c>
      <c r="F13" s="5">
        <f>IFERROR('Цены годовые'!F13*'Акции в обращении'!F13,0)</f>
        <v>8353.2158603000007</v>
      </c>
      <c r="G13" s="5">
        <f>IFERROR('Цены годовые'!G13*'Акции в обращении'!G13,0)</f>
        <v>6674.9874752000005</v>
      </c>
      <c r="H13" s="5">
        <f>IFERROR('Цены годовые'!H13*'Акции в обращении'!H13,0)</f>
        <v>8533.364669999999</v>
      </c>
      <c r="I13" s="5">
        <f>IFERROR('Цены годовые'!I13*'Акции в обращении'!I13,0)</f>
        <v>4626.9799544000007</v>
      </c>
      <c r="J13" s="5">
        <f>IFERROR('Цены годовые'!J13*'Акции в обращении'!J13,0)</f>
        <v>8360.4744377999996</v>
      </c>
      <c r="K13" s="5">
        <f>IFERROR('Цены годовые'!K13*'Акции в обращении'!K13,0)</f>
        <v>11436.969213</v>
      </c>
      <c r="L13" s="5">
        <f>IFERROR('Цены годовые'!L13*'Акции в обращении'!L13,0)</f>
        <v>9718.5542074999994</v>
      </c>
    </row>
    <row r="14" spans="1:12" x14ac:dyDescent="0.2">
      <c r="A14" t="s">
        <v>24</v>
      </c>
      <c r="B14" t="s">
        <v>25</v>
      </c>
      <c r="C14" s="5">
        <f>IFERROR('Цены годовые'!C14*'Акции в обращении'!C14,0)</f>
        <v>22408.433487729297</v>
      </c>
      <c r="D14" s="5">
        <f>IFERROR('Цены годовые'!D14*'Акции в обращении'!D14,0)</f>
        <v>29394.129296038202</v>
      </c>
      <c r="E14" s="5">
        <f>IFERROR('Цены годовые'!E14*'Акции в обращении'!E14,0)</f>
        <v>17092.659956500502</v>
      </c>
      <c r="F14" s="5">
        <f>IFERROR('Цены годовые'!F14*'Акции в обращении'!F14,0)</f>
        <v>18797.554427865001</v>
      </c>
      <c r="G14" s="5">
        <f>IFERROR('Цены годовые'!G14*'Акции в обращении'!G14,0)</f>
        <v>5578.0649883617998</v>
      </c>
      <c r="H14" s="5">
        <f>IFERROR('Цены годовые'!H14*'Акции в обращении'!H14,0)</f>
        <v>5342.0026769421002</v>
      </c>
      <c r="I14" s="5">
        <f>IFERROR('Цены годовые'!I14*'Акции в обращении'!I14,0)</f>
        <v>8305.8961425449997</v>
      </c>
      <c r="J14" s="5">
        <f>IFERROR('Цены годовые'!J14*'Акции в обращении'!J14,0)</f>
        <v>14382.314899459501</v>
      </c>
      <c r="K14" s="5">
        <f>IFERROR('Цены годовые'!K14*'Акции в обращении'!K14,0)</f>
        <v>18316.686756454499</v>
      </c>
      <c r="L14" s="5">
        <f>IFERROR('Цены годовые'!L14*'Акции в обращении'!L14,0)</f>
        <v>16139.667662250598</v>
      </c>
    </row>
    <row r="15" spans="1:12" x14ac:dyDescent="0.2">
      <c r="A15" t="s">
        <v>26</v>
      </c>
      <c r="B15" t="s">
        <v>27</v>
      </c>
      <c r="C15" s="5">
        <f>IFERROR('Цены годовые'!C15*'Акции в обращении'!C15,0)</f>
        <v>0</v>
      </c>
      <c r="D15" s="5">
        <f>IFERROR('Цены годовые'!D15*'Акции в обращении'!D15,0)</f>
        <v>0</v>
      </c>
      <c r="E15" s="5">
        <f>IFERROR('Цены годовые'!E15*'Акции в обращении'!E15,0)</f>
        <v>3312.437888256</v>
      </c>
      <c r="F15" s="5">
        <f>IFERROR('Цены годовые'!F15*'Акции в обращении'!F15,0)</f>
        <v>2580.2147761152</v>
      </c>
      <c r="G15" s="5">
        <f>IFERROR('Цены годовые'!G15*'Акции в обращении'!G15,0)</f>
        <v>1603.9172932607999</v>
      </c>
      <c r="H15" s="5">
        <f>IFERROR('Цены годовые'!H15*'Акции в обращении'!H15,0)</f>
        <v>1539.1628683776</v>
      </c>
      <c r="I15" s="5">
        <f>IFERROR('Цены годовые'!I15*'Акции в обращении'!I15,0)</f>
        <v>1554.1061971967999</v>
      </c>
      <c r="J15" s="5">
        <f>IFERROR('Цены годовые'!J15*'Акции в обращении'!J15,0)</f>
        <v>2610.1014337535998</v>
      </c>
      <c r="K15" s="5">
        <f>IFERROR('Цены годовые'!K15*'Акции в обращении'!K15,0)</f>
        <v>3658.4527371365998</v>
      </c>
      <c r="L15" s="5">
        <f>IFERROR('Цены годовые'!L15*'Акции в обращении'!L15,0)</f>
        <v>3762.6286161464996</v>
      </c>
    </row>
    <row r="16" spans="1:12" x14ac:dyDescent="0.2">
      <c r="A16" t="s">
        <v>28</v>
      </c>
      <c r="B16" t="s">
        <v>29</v>
      </c>
      <c r="C16" s="5">
        <f>IFERROR('Цены годовые'!C16*'Акции в обращении'!C16,0)</f>
        <v>104722.37689375001</v>
      </c>
      <c r="D16" s="5">
        <f>IFERROR('Цены годовые'!D16*'Акции в обращении'!D16,0)</f>
        <v>136504.23509446337</v>
      </c>
      <c r="E16" s="5">
        <f>IFERROR('Цены годовые'!E16*'Акции в обращении'!E16,0)</f>
        <v>294654.57152330002</v>
      </c>
      <c r="F16" s="5">
        <f>IFERROR('Цены годовые'!F16*'Акции в обращении'!F16,0)</f>
        <v>222789.48044944502</v>
      </c>
      <c r="G16" s="5">
        <f>IFERROR('Цены годовые'!G16*'Акции в обращении'!G16,0)</f>
        <v>89670.008252385</v>
      </c>
      <c r="H16" s="5">
        <f>IFERROR('Цены годовые'!H16*'Акции в обращении'!H16,0)</f>
        <v>60084.299844959991</v>
      </c>
      <c r="I16" s="5">
        <f>IFERROR('Цены годовые'!I16*'Акции в обращении'!I16,0)</f>
        <v>93351.058472000004</v>
      </c>
      <c r="J16" s="5">
        <f>IFERROR('Цены годовые'!J16*'Акции в обращении'!J16,0)</f>
        <v>320888.213452</v>
      </c>
      <c r="K16" s="5">
        <f>IFERROR('Цены годовые'!K16*'Акции в обращении'!K16,0)</f>
        <v>283824.12219999998</v>
      </c>
      <c r="L16" s="5">
        <f>IFERROR('Цены годовые'!L16*'Акции в обращении'!L16,0)</f>
        <v>285988.9305665</v>
      </c>
    </row>
    <row r="17" spans="1:12" x14ac:dyDescent="0.2">
      <c r="A17" t="s">
        <v>30</v>
      </c>
      <c r="B17" t="s">
        <v>31</v>
      </c>
      <c r="C17" s="5">
        <f>IFERROR('Цены годовые'!C17*'Акции в обращении'!C17,0)</f>
        <v>102075.85524875499</v>
      </c>
      <c r="D17" s="5">
        <f>IFERROR('Цены годовые'!D17*'Акции в обращении'!D17,0)</f>
        <v>185804.53700931498</v>
      </c>
      <c r="E17" s="5">
        <f>IFERROR('Цены годовые'!E17*'Акции в обращении'!E17,0)</f>
        <v>134608.98761957497</v>
      </c>
      <c r="F17" s="5">
        <f>IFERROR('Цены годовые'!F17*'Акции в обращении'!F17,0)</f>
        <v>164872.36656917501</v>
      </c>
      <c r="G17" s="5">
        <f>IFERROR('Цены годовые'!G17*'Акции в обращении'!G17,0)</f>
        <v>149047.14132677999</v>
      </c>
      <c r="H17" s="5">
        <f>IFERROR('Цены годовые'!H17*'Акции в обращении'!H17,0)</f>
        <v>143751.05001060001</v>
      </c>
      <c r="I17" s="5">
        <f>IFERROR('Цены годовые'!I17*'Акции в обращении'!I17,0)</f>
        <v>200431.83683495497</v>
      </c>
      <c r="J17" s="5">
        <f>IFERROR('Цены годовые'!J17*'Акции в обращении'!J17,0)</f>
        <v>181454.17628531001</v>
      </c>
      <c r="K17" s="5">
        <f>IFERROR('Цены годовые'!K17*'Акции в обращении'!K17,0)</f>
        <v>159450.17784070497</v>
      </c>
      <c r="L17" s="5">
        <f>IFERROR('Цены годовые'!L17*'Акции в обращении'!L17,0)</f>
        <v>163926.635977</v>
      </c>
    </row>
    <row r="18" spans="1:12" x14ac:dyDescent="0.2">
      <c r="A18" t="s">
        <v>32</v>
      </c>
      <c r="B18" t="s">
        <v>33</v>
      </c>
      <c r="C18" s="5">
        <f>IFERROR('Цены годовые'!C18*'Акции в обращении'!C18,0)</f>
        <v>52067.880892605994</v>
      </c>
      <c r="D18" s="5">
        <f>IFERROR('Цены годовые'!D18*'Акции в обращении'!D18,0)</f>
        <v>81194.721653857996</v>
      </c>
      <c r="E18" s="5">
        <f>IFERROR('Цены годовые'!E18*'Акции в обращении'!E18,0)</f>
        <v>77950.829355029593</v>
      </c>
      <c r="F18" s="5">
        <f>IFERROR('Цены годовые'!F18*'Акции в обращении'!F18,0)</f>
        <v>73547.708276739999</v>
      </c>
      <c r="G18" s="5">
        <f>IFERROR('Цены годовые'!G18*'Акции в обращении'!G18,0)</f>
        <v>67668.762323758201</v>
      </c>
      <c r="H18" s="5">
        <f>IFERROR('Цены годовые'!H18*'Акции в обращении'!H18,0)</f>
        <v>60883.864467499996</v>
      </c>
      <c r="I18" s="5">
        <f>IFERROR('Цены годовые'!I18*'Акции в обращении'!I18,0)</f>
        <v>36530.3186805</v>
      </c>
      <c r="J18" s="5">
        <f>IFERROR('Цены годовые'!J18*'Акции в обращении'!J18,0)</f>
        <v>43738.968233451997</v>
      </c>
      <c r="K18" s="5">
        <f>IFERROR('Цены годовые'!K18*'Акции в обращении'!K18,0)</f>
        <v>43787.675325026001</v>
      </c>
      <c r="L18" s="5">
        <f>IFERROR('Цены годовые'!L18*'Акции в обращении'!L18,0)</f>
        <v>32146.680438840001</v>
      </c>
    </row>
    <row r="19" spans="1:12" x14ac:dyDescent="0.2">
      <c r="A19" t="s">
        <v>34</v>
      </c>
      <c r="B19" t="s">
        <v>35</v>
      </c>
      <c r="C19" s="5">
        <f>IFERROR('Цены годовые'!C19*'Акции в обращении'!C19,0)</f>
        <v>33858.789057335998</v>
      </c>
      <c r="D19" s="5">
        <f>IFERROR('Цены годовые'!D19*'Акции в обращении'!D19,0)</f>
        <v>56952.003040331998</v>
      </c>
      <c r="E19" s="5">
        <f>IFERROR('Цены годовые'!E19*'Акции в обращении'!E19,0)</f>
        <v>25871.1545315904</v>
      </c>
      <c r="F19" s="5">
        <f>IFERROR('Цены годовые'!F19*'Акции в обращении'!F19,0)</f>
        <v>25267.437968597998</v>
      </c>
      <c r="G19" s="5">
        <f>IFERROR('Цены годовые'!G19*'Акции в обращении'!G19,0)</f>
        <v>9123.2971512347995</v>
      </c>
      <c r="H19" s="5">
        <f>IFERROR('Цены годовые'!H19*'Акции в обращении'!H19,0)</f>
        <v>10660.03022067</v>
      </c>
      <c r="I19" s="5">
        <f>IFERROR('Цены годовые'!I19*'Акции в обращении'!I19,0)</f>
        <v>8236.7203804067994</v>
      </c>
      <c r="J19" s="5">
        <f>IFERROR('Цены годовые'!J19*'Акции в обращении'!J19,0)</f>
        <v>18871.419836196001</v>
      </c>
      <c r="K19" s="5">
        <f>IFERROR('Цены годовые'!K19*'Акции в обращении'!K19,0)</f>
        <v>15029.587162607999</v>
      </c>
      <c r="L19" s="5">
        <f>IFERROR('Цены годовые'!L19*'Акции в обращении'!L19,0)</f>
        <v>12074.331259847999</v>
      </c>
    </row>
    <row r="20" spans="1:12" x14ac:dyDescent="0.2">
      <c r="A20" t="s">
        <v>36</v>
      </c>
      <c r="B20" t="s">
        <v>37</v>
      </c>
      <c r="C20" s="5">
        <f>IFERROR('Цены годовые'!C20*'Акции в обращении'!C20,0)</f>
        <v>6194.0300937499997</v>
      </c>
      <c r="D20" s="5">
        <f>IFERROR('Цены годовые'!D20*'Акции в обращении'!D20,0)</f>
        <v>0</v>
      </c>
      <c r="E20" s="5">
        <f>IFERROR('Цены годовые'!E20*'Акции в обращении'!E20,0)</f>
        <v>0</v>
      </c>
      <c r="F20" s="5">
        <f>IFERROR('Цены годовые'!F20*'Акции в обращении'!F20,0)</f>
        <v>0</v>
      </c>
      <c r="G20" s="5">
        <f>IFERROR('Цены годовые'!G20*'Акции в обращении'!G20,0)</f>
        <v>0</v>
      </c>
      <c r="H20" s="5">
        <f>IFERROR('Цены годовые'!H20*'Акции в обращении'!H20,0)</f>
        <v>2343.6870673439998</v>
      </c>
      <c r="I20" s="5">
        <f>IFERROR('Цены годовые'!I20*'Акции в обращении'!I20,0)</f>
        <v>2908.6830567930001</v>
      </c>
      <c r="J20" s="5">
        <f>IFERROR('Цены годовые'!J20*'Акции в обращении'!J20,0)</f>
        <v>6987.1587929030011</v>
      </c>
      <c r="K20" s="5">
        <f>IFERROR('Цены годовые'!K20*'Акции в обращении'!K20,0)</f>
        <v>5167.1503648115004</v>
      </c>
      <c r="L20" s="5">
        <f>IFERROR('Цены годовые'!L20*'Акции в обращении'!L20,0)</f>
        <v>5522.7841955880003</v>
      </c>
    </row>
    <row r="21" spans="1:12" x14ac:dyDescent="0.2">
      <c r="A21" t="s">
        <v>38</v>
      </c>
      <c r="B21" t="s">
        <v>39</v>
      </c>
      <c r="C21" s="5">
        <f>IFERROR('Цены годовые'!C21*'Акции в обращении'!C21,0)</f>
        <v>130536.8972548</v>
      </c>
      <c r="D21" s="5">
        <f>IFERROR('Цены годовые'!D21*'Акции в обращении'!D21,0)</f>
        <v>128072.4369534</v>
      </c>
      <c r="E21" s="5">
        <f>IFERROR('Цены годовые'!E21*'Акции в обращении'!E21,0)</f>
        <v>67709.059312979996</v>
      </c>
      <c r="F21" s="5">
        <f>IFERROR('Цены годовые'!F21*'Акции в обращении'!F21,0)</f>
        <v>52798.971622999998</v>
      </c>
      <c r="G21" s="5">
        <f>IFERROR('Цены годовые'!G21*'Акции в обращении'!G21,0)</f>
        <v>34642.145972600003</v>
      </c>
      <c r="H21" s="5">
        <f>IFERROR('Цены годовые'!H21*'Акции в обращении'!H21,0)</f>
        <v>25349.843840000001</v>
      </c>
      <c r="I21" s="5">
        <f>IFERROR('Цены годовые'!I21*'Акции в обращении'!I21,0)</f>
        <v>32439.878289</v>
      </c>
      <c r="J21" s="5">
        <f>IFERROR('Цены годовые'!J21*'Акции в обращении'!J21,0)</f>
        <v>98230.643017520008</v>
      </c>
      <c r="K21" s="5">
        <f>IFERROR('Цены годовые'!K21*'Акции в обращении'!K21,0)</f>
        <v>103874.9440780025</v>
      </c>
      <c r="L21" s="5">
        <f>IFERROR('Цены годовые'!L21*'Акции в обращении'!L21,0)</f>
        <v>82149.336136425991</v>
      </c>
    </row>
    <row r="22" spans="1:12" x14ac:dyDescent="0.2">
      <c r="A22" t="s">
        <v>40</v>
      </c>
      <c r="B22" t="s">
        <v>41</v>
      </c>
      <c r="C22" s="5">
        <f>IFERROR('Цены годовые'!C22*'Акции в обращении'!C22,0)</f>
        <v>958456.9859457399</v>
      </c>
      <c r="D22" s="5">
        <f>IFERROR('Цены годовые'!D22*'Акции в обращении'!D22,0)</f>
        <v>1151948.97326802</v>
      </c>
      <c r="E22" s="5">
        <f>IFERROR('Цены годовые'!E22*'Акции в обращении'!E22,0)</f>
        <v>904367.82996236999</v>
      </c>
      <c r="F22" s="5">
        <f>IFERROR('Цены годовые'!F22*'Акции в обращении'!F22,0)</f>
        <v>958975.43583500001</v>
      </c>
      <c r="G22" s="5">
        <f>IFERROR('Цены годовые'!G22*'Акции в обращении'!G22,0)</f>
        <v>1011563.1436750001</v>
      </c>
      <c r="H22" s="5">
        <f>IFERROR('Цены годовые'!H22*'Акции в обращении'!H22,0)</f>
        <v>840260.11439999996</v>
      </c>
      <c r="I22" s="5">
        <f>IFERROR('Цены годовые'!I22*'Акции в обращении'!I22,0)</f>
        <v>1213768.5963750002</v>
      </c>
      <c r="J22" s="5">
        <f>IFERROR('Цены годовые'!J22*'Акции в обращении'!J22,0)</f>
        <v>1105699.42775</v>
      </c>
      <c r="K22" s="5">
        <f>IFERROR('Цены годовые'!K22*'Акции в обращении'!K22,0)</f>
        <v>996398.00055000011</v>
      </c>
      <c r="L22" s="5">
        <f>IFERROR('Цены годовые'!L22*'Акции в обращении'!L22,0)</f>
        <v>960314.74560000002</v>
      </c>
    </row>
    <row r="23" spans="1:12" x14ac:dyDescent="0.2">
      <c r="A23" t="s">
        <v>42</v>
      </c>
      <c r="B23" t="s">
        <v>43</v>
      </c>
      <c r="C23" s="5">
        <f>IFERROR('Цены годовые'!C23*'Акции в обращении'!C23,0)</f>
        <v>75156.17056766001</v>
      </c>
      <c r="D23" s="5">
        <f>IFERROR('Цены годовые'!D23*'Акции в обращении'!D23,0)</f>
        <v>99430.406318070003</v>
      </c>
      <c r="E23" s="5">
        <f>IFERROR('Цены годовые'!E23*'Акции в обращении'!E23,0)</f>
        <v>64376.855033399996</v>
      </c>
      <c r="F23" s="5">
        <f>IFERROR('Цены годовые'!F23*'Акции в обращении'!F23,0)</f>
        <v>57302.475359400007</v>
      </c>
      <c r="G23" s="5">
        <f>IFERROR('Цены годовые'!G23*'Акции в обращении'!G23,0)</f>
        <v>39609.451794726003</v>
      </c>
      <c r="H23" s="5">
        <f>IFERROR('Цены годовые'!H23*'Акции в обращении'!H23,0)</f>
        <v>26139.832895430001</v>
      </c>
      <c r="I23" s="5">
        <f>IFERROR('Цены годовые'!I23*'Акции в обращении'!I23,0)</f>
        <v>25255.535436180002</v>
      </c>
      <c r="J23" s="5">
        <f>IFERROR('Цены годовые'!J23*'Акции в обращении'!J23,0)</f>
        <v>35159.666979780006</v>
      </c>
      <c r="K23" s="5">
        <f>IFERROR('Цены годовые'!K23*'Акции в обращении'!K23,0)</f>
        <v>51344.454814847995</v>
      </c>
      <c r="L23" s="5">
        <f>IFERROR('Цены годовые'!L23*'Акции в обращении'!L23,0)</f>
        <v>36539.171016209999</v>
      </c>
    </row>
    <row r="24" spans="1:12" x14ac:dyDescent="0.2">
      <c r="A24" t="s">
        <v>44</v>
      </c>
      <c r="B24" t="s">
        <v>45</v>
      </c>
      <c r="C24" s="5">
        <f>IFERROR('Цены годовые'!C24*'Акции в обращении'!C24,0)</f>
        <v>4209432.96</v>
      </c>
      <c r="D24" s="5">
        <f>IFERROR('Цены годовые'!D24*'Акции в обращении'!D24,0)</f>
        <v>4448806.74</v>
      </c>
      <c r="E24" s="5">
        <f>IFERROR('Цены годовые'!E24*'Акции в обращении'!E24,0)</f>
        <v>3937054.38</v>
      </c>
      <c r="F24" s="5">
        <f>IFERROR('Цены годовые'!F24*'Акции в обращении'!F24,0)</f>
        <v>3306476.16</v>
      </c>
      <c r="G24" s="5">
        <f>IFERROR('Цены годовые'!G24*'Акции в обращении'!G24,0)</f>
        <v>3188058.75</v>
      </c>
      <c r="H24" s="5">
        <f>IFERROR('Цены годовые'!H24*'Акции в обращении'!H24,0)</f>
        <v>2994132.87</v>
      </c>
      <c r="I24" s="5">
        <f>IFERROR('Цены годовые'!I24*'Акции в обращении'!I24,0)</f>
        <v>3126939.93</v>
      </c>
      <c r="J24" s="5">
        <f>IFERROR('Цены годовые'!J24*'Акции в обращении'!J24,0)</f>
        <v>3419727.85</v>
      </c>
      <c r="K24" s="5">
        <f>IFERROR('Цены годовые'!K24*'Акции в обращении'!K24,0)</f>
        <v>2887573.5</v>
      </c>
      <c r="L24" s="5">
        <f>IFERROR('Цены годовые'!L24*'Акции в обращении'!L24,0)</f>
        <v>3396494.5</v>
      </c>
    </row>
    <row r="25" spans="1:12" x14ac:dyDescent="0.2">
      <c r="A25" t="s">
        <v>46</v>
      </c>
      <c r="B25" t="s">
        <v>47</v>
      </c>
      <c r="C25" s="5">
        <f>IFERROR('Цены годовые'!C25*'Акции в обращении'!C25,0)</f>
        <v>1794738.85672</v>
      </c>
      <c r="D25" s="5">
        <f>IFERROR('Цены годовые'!D25*'Акции в обращении'!D25,0)</f>
        <v>2252813.89328</v>
      </c>
      <c r="E25" s="5">
        <f>IFERROR('Цены годовые'!E25*'Акции в обращении'!E25,0)</f>
        <v>1712924.3237999999</v>
      </c>
      <c r="F25" s="5">
        <f>IFERROR('Цены годовые'!F25*'Акции в обращении'!F25,0)</f>
        <v>2005864.04</v>
      </c>
      <c r="G25" s="5">
        <f>IFERROR('Цены годовые'!G25*'Акции в обращении'!G25,0)</f>
        <v>2181366.35</v>
      </c>
      <c r="H25" s="5">
        <f>IFERROR('Цены годовые'!H25*'Акции в обращении'!H25,0)</f>
        <v>1185126.3</v>
      </c>
      <c r="I25" s="5">
        <f>IFERROR('Цены годовые'!I25*'Акции в обращении'!I25,0)</f>
        <v>2185899.62</v>
      </c>
      <c r="J25" s="5">
        <f>IFERROR('Цены годовые'!J25*'Акции в обращении'!J25,0)</f>
        <v>3739947.75</v>
      </c>
      <c r="K25" s="5">
        <f>IFERROR('Цены годовые'!K25*'Акции в обращении'!K25,0)</f>
        <v>4846461.6399999997</v>
      </c>
      <c r="L25" s="5">
        <f>IFERROR('Цены годовые'!L25*'Акции в обращении'!L25,0)</f>
        <v>4005114.66</v>
      </c>
    </row>
    <row r="26" spans="1:12" x14ac:dyDescent="0.2">
      <c r="A26" t="s">
        <v>48</v>
      </c>
      <c r="B26" t="s">
        <v>49</v>
      </c>
      <c r="C26" s="5">
        <f>IFERROR('Цены годовые'!C26*'Акции в обращении'!C26,0)</f>
        <v>3124.1587139999997</v>
      </c>
      <c r="D26" s="5">
        <f>IFERROR('Цены годовые'!D26*'Акции в обращении'!D26,0)</f>
        <v>3695.9001779999999</v>
      </c>
      <c r="E26" s="5">
        <f>IFERROR('Цены годовые'!E26*'Акции в обращении'!E26,0)</f>
        <v>4090.1190181400002</v>
      </c>
      <c r="F26" s="5">
        <f>IFERROR('Цены годовые'!F26*'Акции в обращении'!F26,0)</f>
        <v>3486.0706380000001</v>
      </c>
      <c r="G26" s="5">
        <f>IFERROR('Цены годовые'!G26*'Акции в обращении'!G26,0)</f>
        <v>3012.0873495000001</v>
      </c>
      <c r="H26" s="5">
        <f>IFERROR('Цены годовые'!H26*'Акции в обращении'!H26,0)</f>
        <v>2976.411188</v>
      </c>
      <c r="I26" s="5">
        <f>IFERROR('Цены годовые'!I26*'Акции в обращении'!I26,0)</f>
        <v>2884.6724869999998</v>
      </c>
      <c r="J26" s="5">
        <f>IFERROR('Цены годовые'!J26*'Акции в обращении'!J26,0)</f>
        <v>3088.536267</v>
      </c>
      <c r="K26" s="5">
        <f>IFERROR('Цены годовые'!K26*'Акции в обращении'!K26,0)</f>
        <v>2935.6384319999997</v>
      </c>
      <c r="L26" s="5">
        <f>IFERROR('Цены годовые'!L26*'Акции в обращении'!L26,0)</f>
        <v>3579.8479768000002</v>
      </c>
    </row>
    <row r="27" spans="1:12" x14ac:dyDescent="0.2">
      <c r="A27" t="s">
        <v>50</v>
      </c>
      <c r="B27" t="s">
        <v>51</v>
      </c>
      <c r="C27" s="5">
        <f>IFERROR('Цены годовые'!C27*'Акции в обращении'!C27,0)</f>
        <v>92890.089674200004</v>
      </c>
      <c r="D27" s="5">
        <f>IFERROR('Цены годовые'!D27*'Акции в обращении'!D27,0)</f>
        <v>79138.581478599997</v>
      </c>
      <c r="E27" s="5">
        <f>IFERROR('Цены годовые'!E27*'Акции в обращении'!E27,0)</f>
        <v>59603.149914720008</v>
      </c>
      <c r="F27" s="5">
        <f>IFERROR('Цены годовые'!F27*'Акции в обращении'!F27,0)</f>
        <v>53417.917376400008</v>
      </c>
      <c r="G27" s="5">
        <f>IFERROR('Цены годовые'!G27*'Акции в обращении'!G27,0)</f>
        <v>53043.054798320001</v>
      </c>
      <c r="H27" s="5">
        <f>IFERROR('Цены годовые'!H27*'Акции в обращении'!H27,0)</f>
        <v>21742.02952864</v>
      </c>
      <c r="I27" s="5">
        <f>IFERROR('Цены годовые'!I27*'Акции в обращении'!I27,0)</f>
        <v>70474.164679039997</v>
      </c>
      <c r="J27" s="5">
        <f>IFERROR('Цены годовые'!J27*'Акции в обращении'!J27,0)</f>
        <v>121700.786764905</v>
      </c>
      <c r="K27" s="5">
        <f>IFERROR('Цены годовые'!K27*'Акции в обращении'!K27,0)</f>
        <v>145079.90525504999</v>
      </c>
      <c r="L27" s="5">
        <f>IFERROR('Цены годовые'!L27*'Акции в обращении'!L27,0)</f>
        <v>127162.58638783998</v>
      </c>
    </row>
    <row r="28" spans="1:12" x14ac:dyDescent="0.2">
      <c r="A28" t="s">
        <v>52</v>
      </c>
      <c r="B28" t="s">
        <v>53</v>
      </c>
      <c r="C28" s="5">
        <f>IFERROR('Цены годовые'!C28*'Акции в обращении'!C28,0)</f>
        <v>11332.804683593751</v>
      </c>
      <c r="D28" s="5">
        <f>IFERROR('Цены годовые'!D28*'Акции в обращении'!D28,0)</f>
        <v>15503.246751556002</v>
      </c>
      <c r="E28" s="5">
        <f>IFERROR('Цены годовые'!E28*'Акции в обращении'!E28,0)</f>
        <v>16957.213844238002</v>
      </c>
      <c r="F28" s="5">
        <f>IFERROR('Цены годовые'!F28*'Акции в обращении'!F28,0)</f>
        <v>18333.750736718004</v>
      </c>
      <c r="G28" s="5">
        <f>IFERROR('Цены годовые'!G28*'Акции в обращении'!G28,0)</f>
        <v>8548.2941023008007</v>
      </c>
      <c r="H28" s="5">
        <f>IFERROR('Цены годовые'!H28*'Акции в обращении'!H28,0)</f>
        <v>17206.710805999999</v>
      </c>
      <c r="I28" s="5">
        <f>IFERROR('Цены годовые'!I28*'Акции в обращении'!I28,0)</f>
        <v>12044.697564199998</v>
      </c>
      <c r="J28" s="5">
        <f>IFERROR('Цены годовые'!J28*'Акции в обращении'!J28,0)</f>
        <v>11941.457299363998</v>
      </c>
      <c r="K28" s="5">
        <f>IFERROR('Цены годовые'!K28*'Акции в обращении'!K28,0)</f>
        <v>12423.245201931999</v>
      </c>
      <c r="L28" s="5">
        <f>IFERROR('Цены годовые'!L28*'Акции в обращении'!L28,0)</f>
        <v>23022.579058428</v>
      </c>
    </row>
    <row r="29" spans="1:12" x14ac:dyDescent="0.2">
      <c r="A29" t="s">
        <v>54</v>
      </c>
      <c r="B29" t="s">
        <v>55</v>
      </c>
      <c r="C29" s="5">
        <f>IFERROR('Цены годовые'!C29*'Акции в обращении'!C29,0)</f>
        <v>279727.00289</v>
      </c>
      <c r="D29" s="5">
        <f>IFERROR('Цены годовые'!D29*'Акции в обращении'!D29,0)</f>
        <v>368238.87082000001</v>
      </c>
      <c r="E29" s="5">
        <f>IFERROR('Цены годовые'!E29*'Акции в обращении'!E29,0)</f>
        <v>135792.990364</v>
      </c>
      <c r="F29" s="5">
        <f>IFERROR('Цены годовые'!F29*'Акции в обращении'!F29,0)</f>
        <v>114583.84079599999</v>
      </c>
      <c r="G29" s="5">
        <f>IFERROR('Цены годовые'!G29*'Акции в обращении'!G29,0)</f>
        <v>82577.385903999995</v>
      </c>
      <c r="H29" s="5">
        <f>IFERROR('Цены годовые'!H29*'Акции в обращении'!H29,0)</f>
        <v>120612.61900200001</v>
      </c>
      <c r="I29" s="5">
        <f>IFERROR('Цены годовые'!I29*'Акции в обращении'!I29,0)</f>
        <v>210880.82425000001</v>
      </c>
      <c r="J29" s="5">
        <f>IFERROR('Цены годовые'!J29*'Акции в обращении'!J29,0)</f>
        <v>371714.08744999999</v>
      </c>
      <c r="K29" s="5">
        <f>IFERROR('Цены годовые'!K29*'Акции в обращении'!K29,0)</f>
        <v>467757.45380000002</v>
      </c>
      <c r="L29" s="5">
        <f>IFERROR('Цены годовые'!L29*'Акции в обращении'!L29,0)</f>
        <v>480943.16320000001</v>
      </c>
    </row>
    <row r="30" spans="1:12" x14ac:dyDescent="0.2">
      <c r="A30" t="s">
        <v>56</v>
      </c>
      <c r="B30" t="s">
        <v>57</v>
      </c>
      <c r="C30" s="5">
        <f>IFERROR('Цены годовые'!C30*'Акции в обращении'!C30,0)</f>
        <v>2670484.04</v>
      </c>
      <c r="D30" s="5">
        <f>IFERROR('Цены годовые'!D30*'Акции в обращении'!D30,0)</f>
        <v>2099301.2999999998</v>
      </c>
      <c r="E30" s="5">
        <f>IFERROR('Цены годовые'!E30*'Акции в обращении'!E30,0)</f>
        <v>2051640.24</v>
      </c>
      <c r="F30" s="5">
        <f>IFERROR('Цены годовые'!F30*'Акции в обращении'!F30,0)</f>
        <v>2495276.1800000002</v>
      </c>
      <c r="G30" s="5">
        <f>IFERROR('Цены годовые'!G30*'Акции в обращении'!G30,0)</f>
        <v>2665820.92</v>
      </c>
      <c r="H30" s="5">
        <f>IFERROR('Цены годовые'!H30*'Акции в обращении'!H30,0)</f>
        <v>2075088.4000000001</v>
      </c>
      <c r="I30" s="5">
        <f>IFERROR('Цены годовые'!I30*'Акции в обращении'!I30,0)</f>
        <v>2683943.5</v>
      </c>
      <c r="J30" s="5">
        <f>IFERROR('Цены годовые'!J30*'Акции в обращении'!J30,0)</f>
        <v>4268874.4000000004</v>
      </c>
      <c r="K30" s="5">
        <f>IFERROR('Цены годовые'!K30*'Акции в обращении'!K30,0)</f>
        <v>3089317</v>
      </c>
      <c r="L30" s="5">
        <f>IFERROR('Цены годовые'!L30*'Акции в обращении'!L30,0)</f>
        <v>4583635</v>
      </c>
    </row>
    <row r="31" spans="1:12" x14ac:dyDescent="0.2">
      <c r="A31" t="s">
        <v>58</v>
      </c>
      <c r="B31" t="s">
        <v>59</v>
      </c>
      <c r="C31" s="5">
        <f>IFERROR('Цены годовые'!C31*'Акции в обращении'!C31,0)</f>
        <v>221275.88232318001</v>
      </c>
      <c r="D31" s="5">
        <f>IFERROR('Цены годовые'!D31*'Акции в обращении'!D31,0)</f>
        <v>252799.85635018401</v>
      </c>
      <c r="E31" s="5">
        <f>IFERROR('Цены годовые'!E31*'Акции в обращении'!E31,0)</f>
        <v>217000.60137535</v>
      </c>
      <c r="F31" s="5">
        <f>IFERROR('Цены годовые'!F31*'Акции в обращении'!F31,0)</f>
        <v>234135.02425892599</v>
      </c>
      <c r="G31" s="5">
        <f>IFERROR('Цены годовые'!G31*'Акции в обращении'!G31,0)</f>
        <v>414767.04561239999</v>
      </c>
      <c r="H31" s="5">
        <f>IFERROR('Цены годовые'!H31*'Акции в обращении'!H31,0)</f>
        <v>107569.2895944</v>
      </c>
      <c r="I31" s="5">
        <f>IFERROR('Цены годовые'!I31*'Акции в обращении'!I31,0)</f>
        <v>167403.88602774998</v>
      </c>
      <c r="J31" s="5">
        <f>IFERROR('Цены годовые'!J31*'Акции в обращении'!J31,0)</f>
        <v>217737.16248466002</v>
      </c>
      <c r="K31" s="5">
        <f>IFERROR('Цены годовые'!K31*'Акции в обращении'!K31,0)</f>
        <v>114099.55215477</v>
      </c>
      <c r="L31" s="5">
        <f>IFERROR('Цены годовые'!L31*'Акции в обращении'!L31,0)</f>
        <v>75823.885085467991</v>
      </c>
    </row>
    <row r="32" spans="1:12" x14ac:dyDescent="0.2">
      <c r="A32" t="s">
        <v>60</v>
      </c>
      <c r="B32" t="s">
        <v>61</v>
      </c>
      <c r="C32" s="5">
        <f>IFERROR('Цены годовые'!C32*'Акции в обращении'!C32,0)</f>
        <v>23339.450397516001</v>
      </c>
      <c r="D32" s="5">
        <f>IFERROR('Цены годовые'!D32*'Акции в обращении'!D32,0)</f>
        <v>24074.711610642</v>
      </c>
      <c r="E32" s="5">
        <f>IFERROR('Цены годовые'!E32*'Акции в обращении'!E32,0)</f>
        <v>9167.6146220999999</v>
      </c>
      <c r="F32" s="5">
        <f>IFERROR('Цены годовые'!F32*'Акции в обращении'!F32,0)</f>
        <v>7428.9762935849994</v>
      </c>
      <c r="G32" s="5">
        <f>IFERROR('Цены годовые'!G32*'Акции в обращении'!G32,0)</f>
        <v>2644.6928592899999</v>
      </c>
      <c r="H32" s="5">
        <f>IFERROR('Цены годовые'!H32*'Акции в обращении'!H32,0)</f>
        <v>2902.9259682499996</v>
      </c>
      <c r="I32" s="5">
        <f>IFERROR('Цены годовые'!I32*'Акции в обращении'!I32,0)</f>
        <v>19379.313366600003</v>
      </c>
      <c r="J32" s="5">
        <f>IFERROR('Цены годовые'!J32*'Акции в обращении'!J32,0)</f>
        <v>46923.438186600004</v>
      </c>
      <c r="K32" s="5">
        <f>IFERROR('Цены годовые'!K32*'Акции в обращении'!K32,0)</f>
        <v>40914.169536000001</v>
      </c>
      <c r="L32" s="5">
        <f>IFERROR('Цены годовые'!L32*'Акции в обращении'!L32,0)</f>
        <v>45090.824342800006</v>
      </c>
    </row>
    <row r="33" spans="1:12" x14ac:dyDescent="0.2">
      <c r="A33" t="s">
        <v>62</v>
      </c>
      <c r="B33" t="s">
        <v>63</v>
      </c>
      <c r="C33" s="5">
        <f>IFERROR('Цены годовые'!C33*'Акции в обращении'!C33,0)</f>
        <v>328.52028808593747</v>
      </c>
      <c r="D33" s="5">
        <f>IFERROR('Цены годовые'!D33*'Акции в обращении'!D33,0)</f>
        <v>1054.393695812</v>
      </c>
      <c r="E33" s="5">
        <f>IFERROR('Цены годовые'!E33*'Акции в обращении'!E33,0)</f>
        <v>0</v>
      </c>
      <c r="F33" s="5">
        <f>IFERROR('Цены годовые'!F33*'Акции в обращении'!F33,0)</f>
        <v>0</v>
      </c>
      <c r="G33" s="5">
        <f>IFERROR('Цены годовые'!G33*'Акции в обращении'!G33,0)</f>
        <v>2476.7533091304399</v>
      </c>
      <c r="H33" s="5">
        <f>IFERROR('Цены годовые'!H33*'Акции в обращении'!H33,0)</f>
        <v>3405.9523992439999</v>
      </c>
      <c r="I33" s="5">
        <f>IFERROR('Цены годовые'!I33*'Акции в обращении'!I33,0)</f>
        <v>3007.6429301200001</v>
      </c>
      <c r="J33" s="5">
        <f>IFERROR('Цены годовые'!J33*'Акции в обращении'!J33,0)</f>
        <v>2332.9554620119998</v>
      </c>
      <c r="K33" s="5">
        <f>IFERROR('Цены годовые'!K33*'Акции в обращении'!K33,0)</f>
        <v>2780.0375191920002</v>
      </c>
      <c r="L33" s="5">
        <f>IFERROR('Цены годовые'!L33*'Акции в обращении'!L33,0)</f>
        <v>3235.2483410479999</v>
      </c>
    </row>
    <row r="34" spans="1:12" x14ac:dyDescent="0.2">
      <c r="A34" t="s">
        <v>64</v>
      </c>
      <c r="B34" t="s">
        <v>65</v>
      </c>
      <c r="C34" s="5">
        <f>IFERROR('Цены годовые'!C34*'Акции в обращении'!C34,0)</f>
        <v>3957.8908040420001</v>
      </c>
      <c r="D34" s="5">
        <f>IFERROR('Цены годовые'!D34*'Акции в обращении'!D34,0)</f>
        <v>5104.643874026</v>
      </c>
      <c r="E34" s="5">
        <f>IFERROR('Цены годовые'!E34*'Акции в обращении'!E34,0)</f>
        <v>3185.4252000000001</v>
      </c>
      <c r="F34" s="5">
        <f>IFERROR('Цены годовые'!F34*'Акции в обращении'!F34,0)</f>
        <v>2195.5543191000002</v>
      </c>
      <c r="G34" s="5">
        <f>IFERROR('Цены годовые'!G34*'Акции в обращении'!G34,0)</f>
        <v>1243.9085406000002</v>
      </c>
      <c r="H34" s="5">
        <f>IFERROR('Цены годовые'!H34*'Акции в обращении'!H34,0)</f>
        <v>1206.4797945</v>
      </c>
      <c r="I34" s="5">
        <f>IFERROR('Цены годовые'!I34*'Акции в обращении'!I34,0)</f>
        <v>1752.08</v>
      </c>
      <c r="J34" s="5">
        <f>IFERROR('Цены годовые'!J34*'Акции в обращении'!J34,0)</f>
        <v>2277.7039999999997</v>
      </c>
      <c r="K34" s="5">
        <f>IFERROR('Цены годовые'!K34*'Акции в обращении'!K34,0)</f>
        <v>2086.5680000000002</v>
      </c>
      <c r="L34" s="5">
        <f>IFERROR('Цены годовые'!L34*'Акции в обращении'!L34,0)</f>
        <v>1791.9</v>
      </c>
    </row>
    <row r="35" spans="1:12" x14ac:dyDescent="0.2">
      <c r="A35" t="s">
        <v>66</v>
      </c>
      <c r="B35" t="s">
        <v>67</v>
      </c>
      <c r="C35" s="5">
        <f>IFERROR('Цены годовые'!C35*'Акции в обращении'!C35,0)</f>
        <v>2036.325</v>
      </c>
      <c r="D35" s="5">
        <f>IFERROR('Цены годовые'!D35*'Акции в обращении'!D35,0)</f>
        <v>10827.6</v>
      </c>
      <c r="E35" s="5">
        <f>IFERROR('Цены годовые'!E35*'Акции в обращении'!E35,0)</f>
        <v>4039.35</v>
      </c>
      <c r="F35" s="5">
        <f>IFERROR('Цены годовые'!F35*'Акции в обращении'!F35,0)</f>
        <v>3363.15</v>
      </c>
      <c r="G35" s="5">
        <f>IFERROR('Цены годовые'!G35*'Акции в обращении'!G35,0)</f>
        <v>2045.4</v>
      </c>
      <c r="H35" s="5">
        <f>IFERROR('Цены годовые'!H35*'Акции в обращении'!H35,0)</f>
        <v>1267.9635265899999</v>
      </c>
      <c r="I35" s="5">
        <f>IFERROR('Цены годовые'!I35*'Акции в обращении'!I35,0)</f>
        <v>15535.301489879999</v>
      </c>
      <c r="J35" s="5">
        <f>IFERROR('Цены годовые'!J35*'Акции в обращении'!J35,0)</f>
        <v>24028.952486260001</v>
      </c>
      <c r="K35" s="5">
        <f>IFERROR('Цены годовые'!K35*'Акции в обращении'!K35,0)</f>
        <v>20253.324567739997</v>
      </c>
      <c r="L35" s="5">
        <f>IFERROR('Цены годовые'!L35*'Акции в обращении'!L35,0)</f>
        <v>11979.526844439999</v>
      </c>
    </row>
    <row r="36" spans="1:12" x14ac:dyDescent="0.2">
      <c r="A36" t="s">
        <v>68</v>
      </c>
      <c r="B36" t="s">
        <v>69</v>
      </c>
      <c r="C36" s="5">
        <f>IFERROR('Цены годовые'!C36*'Акции в обращении'!C36,0)</f>
        <v>550717.65108360001</v>
      </c>
      <c r="D36" s="5">
        <f>IFERROR('Цены годовые'!D36*'Акции в обращении'!D36,0)</f>
        <v>867040.1848107999</v>
      </c>
      <c r="E36" s="5">
        <f>IFERROR('Цены годовые'!E36*'Акции в обращении'!E36,0)</f>
        <v>376794.19657879998</v>
      </c>
      <c r="F36" s="5">
        <f>IFERROR('Цены годовые'!F36*'Акции в обращении'!F36,0)</f>
        <v>366485.84572600003</v>
      </c>
      <c r="G36" s="5">
        <f>IFERROR('Цены годовые'!G36*'Акции в обращении'!G36,0)</f>
        <v>330706.27910320001</v>
      </c>
      <c r="H36" s="5">
        <f>IFERROR('Цены годовые'!H36*'Акции в обращении'!H36,0)</f>
        <v>400287.64735960006</v>
      </c>
      <c r="I36" s="5">
        <f>IFERROR('Цены годовые'!I36*'Акции в обращении'!I36,0)</f>
        <v>375176.02522400004</v>
      </c>
      <c r="J36" s="5">
        <f>IFERROR('Цены годовые'!J36*'Акции в обращении'!J36,0)</f>
        <v>689101.26805519999</v>
      </c>
      <c r="K36" s="5">
        <f>IFERROR('Цены годовые'!K36*'Акции в обращении'!K36,0)</f>
        <v>882322.91427279997</v>
      </c>
      <c r="L36" s="5">
        <f>IFERROR('Цены годовые'!L36*'Акции в обращении'!L36,0)</f>
        <v>943453.83212079993</v>
      </c>
    </row>
    <row r="37" spans="1:12" x14ac:dyDescent="0.2">
      <c r="A37" t="s">
        <v>70</v>
      </c>
      <c r="B37" t="s">
        <v>71</v>
      </c>
      <c r="C37" s="5">
        <f>IFERROR('Цены годовые'!C37*'Акции в обращении'!C37,0)</f>
        <v>89.574963024000013</v>
      </c>
      <c r="D37" s="5">
        <f>IFERROR('Цены годовые'!D37*'Акции в обращении'!D37,0)</f>
        <v>1196.0892121440002</v>
      </c>
      <c r="E37" s="5">
        <f>IFERROR('Цены годовые'!E37*'Акции в обращении'!E37,0)</f>
        <v>497.61526517568001</v>
      </c>
      <c r="F37" s="5">
        <f>IFERROR('Цены годовые'!F37*'Акции в обращении'!F37,0)</f>
        <v>246.64729524431999</v>
      </c>
      <c r="G37" s="5">
        <f>IFERROR('Цены годовые'!G37*'Акции в обращении'!G37,0)</f>
        <v>104.38117750032002</v>
      </c>
      <c r="H37" s="5">
        <f>IFERROR('Цены годовые'!H37*'Акции в обращении'!H37,0)</f>
        <v>358.29985209600005</v>
      </c>
      <c r="I37" s="5">
        <f>IFERROR('Цены годовые'!I37*'Акции в обращении'!I37,0)</f>
        <v>2202.4902672960002</v>
      </c>
      <c r="J37" s="5">
        <f>IFERROR('Цены годовые'!J37*'Акции в обращении'!J37,0)</f>
        <v>8167.1289816000008</v>
      </c>
      <c r="K37" s="5">
        <f>IFERROR('Цены годовые'!K37*'Акции в обращении'!K37,0)</f>
        <v>632.29385664000006</v>
      </c>
      <c r="L37" s="5">
        <f>IFERROR('Цены годовые'!L37*'Акции в обращении'!L37,0)</f>
        <v>600.41570803440004</v>
      </c>
    </row>
    <row r="38" spans="1:12" x14ac:dyDescent="0.2">
      <c r="A38" t="s">
        <v>72</v>
      </c>
      <c r="B38" t="s">
        <v>73</v>
      </c>
      <c r="C38" s="5">
        <f>IFERROR('Цены годовые'!C38*'Акции в обращении'!C38,0)</f>
        <v>0</v>
      </c>
      <c r="D38" s="5">
        <f>IFERROR('Цены годовые'!D38*'Акции в обращении'!D38,0)</f>
        <v>0</v>
      </c>
      <c r="E38" s="5">
        <f>IFERROR('Цены годовые'!E38*'Акции в обращении'!E38,0)</f>
        <v>3158.1810162000002</v>
      </c>
      <c r="F38" s="5">
        <f>IFERROR('Цены годовые'!F38*'Акции в обращении'!F38,0)</f>
        <v>2631.8175135000001</v>
      </c>
      <c r="G38" s="5">
        <f>IFERROR('Цены годовые'!G38*'Акции в обращении'!G38,0)</f>
        <v>1468.8048218199999</v>
      </c>
      <c r="H38" s="5">
        <f>IFERROR('Цены годовые'!H38*'Акции в обращении'!H38,0)</f>
        <v>1483.8437790399998</v>
      </c>
      <c r="I38" s="5">
        <f>IFERROR('Цены годовые'!I38*'Акции в обращении'!I38,0)</f>
        <v>2190.6747683799999</v>
      </c>
      <c r="J38" s="5">
        <f>IFERROR('Цены годовые'!J38*'Акции в обращении'!J38,0)</f>
        <v>3128.1031017599998</v>
      </c>
      <c r="K38" s="5">
        <f>IFERROR('Цены годовые'!K38*'Акции в обращении'!K38,0)</f>
        <v>2361.11628354</v>
      </c>
      <c r="L38" s="5">
        <f>IFERROR('Цены годовые'!L38*'Акции в обращении'!L38,0)</f>
        <v>2506.49487</v>
      </c>
    </row>
    <row r="39" spans="1:12" x14ac:dyDescent="0.2">
      <c r="A39" t="s">
        <v>74</v>
      </c>
      <c r="B39" t="s">
        <v>75</v>
      </c>
      <c r="C39" s="5">
        <f>IFERROR('Цены годовые'!C39*'Акции в обращении'!C39,0)</f>
        <v>63632.115987300007</v>
      </c>
      <c r="D39" s="5">
        <f>IFERROR('Цены годовые'!D39*'Акции в обращении'!D39,0)</f>
        <v>125305.07400990001</v>
      </c>
      <c r="E39" s="5">
        <f>IFERROR('Цены годовые'!E39*'Акции в обращении'!E39,0)</f>
        <v>71502.1155</v>
      </c>
      <c r="F39" s="5">
        <f>IFERROR('Цены годовые'!F39*'Акции в обращении'!F39,0)</f>
        <v>78347.251357200003</v>
      </c>
      <c r="G39" s="5">
        <f>IFERROR('Цены годовые'!G39*'Акции в обращении'!G39,0)</f>
        <v>36156.236404499999</v>
      </c>
      <c r="H39" s="5">
        <f>IFERROR('Цены годовые'!H39*'Акции в обращении'!H39,0)</f>
        <v>28314.837737999998</v>
      </c>
      <c r="I39" s="5">
        <f>IFERROR('Цены годовые'!I39*'Акции в обращении'!I39,0)</f>
        <v>39755.176218000001</v>
      </c>
      <c r="J39" s="5">
        <f>IFERROR('Цены годовые'!J39*'Акции в обращении'!J39,0)</f>
        <v>71883.460116000002</v>
      </c>
      <c r="K39" s="5">
        <f>IFERROR('Цены годовые'!K39*'Акции в обращении'!K39,0)</f>
        <v>0</v>
      </c>
      <c r="L39" s="5">
        <f>IFERROR('Цены годовые'!L39*'Акции в обращении'!L39,0)</f>
        <v>69881.400882000002</v>
      </c>
    </row>
    <row r="40" spans="1:12" x14ac:dyDescent="0.2">
      <c r="A40" t="s">
        <v>76</v>
      </c>
      <c r="B40" t="s">
        <v>77</v>
      </c>
      <c r="C40" s="5">
        <f>IFERROR('Цены годовые'!C40*'Акции в обращении'!C40,0)</f>
        <v>775866.2729259599</v>
      </c>
      <c r="D40" s="5">
        <f>IFERROR('Цены годовые'!D40*'Акции в обращении'!D40,0)</f>
        <v>608166.50469453004</v>
      </c>
      <c r="E40" s="5">
        <f>IFERROR('Цены годовые'!E40*'Акции в обращении'!E40,0)</f>
        <v>702565.78050701995</v>
      </c>
      <c r="F40" s="5">
        <f>IFERROR('Цены годовые'!F40*'Акции в обращении'!F40,0)</f>
        <v>672409.3600000001</v>
      </c>
      <c r="G40" s="5">
        <f>IFERROR('Цены годовые'!G40*'Акции в обращении'!G40,0)</f>
        <v>692460.8600000001</v>
      </c>
      <c r="H40" s="5">
        <f>IFERROR('Цены годовые'!H40*'Акции в обращении'!H40,0)</f>
        <v>674674</v>
      </c>
      <c r="I40" s="5">
        <f>IFERROR('Цены годовые'!I40*'Акции в обращении'!I40,0)</f>
        <v>726336.1</v>
      </c>
      <c r="J40" s="5">
        <f>IFERROR('Цены годовые'!J40*'Акции в обращении'!J40,0)</f>
        <v>1009652</v>
      </c>
      <c r="K40" s="5">
        <f>IFERROR('Цены годовые'!K40*'Акции в обращении'!K40,0)</f>
        <v>1151663.8</v>
      </c>
      <c r="L40" s="5">
        <f>IFERROR('Цены годовые'!L40*'Акции в обращении'!L40,0)</f>
        <v>1635730.5999999999</v>
      </c>
    </row>
    <row r="41" spans="1:12" x14ac:dyDescent="0.2">
      <c r="A41" t="s">
        <v>78</v>
      </c>
      <c r="B41" t="s">
        <v>79</v>
      </c>
      <c r="C41" s="5">
        <f>IFERROR('Цены годовые'!C41*'Акции в обращении'!C41,0)</f>
        <v>0</v>
      </c>
      <c r="D41" s="5">
        <f>IFERROR('Цены годовые'!D41*'Акции в обращении'!D41,0)</f>
        <v>0</v>
      </c>
      <c r="E41" s="5">
        <f>IFERROR('Цены годовые'!E41*'Акции в обращении'!E41,0)</f>
        <v>0</v>
      </c>
      <c r="F41" s="5">
        <f>IFERROR('Цены годовые'!F41*'Акции в обращении'!F41,0)</f>
        <v>0</v>
      </c>
      <c r="G41" s="5">
        <f>IFERROR('Цены годовые'!G41*'Акции в обращении'!G41,0)</f>
        <v>0</v>
      </c>
      <c r="H41" s="5">
        <f>IFERROR('Цены годовые'!H41*'Акции в обращении'!H41,0)</f>
        <v>1310.0252439400001</v>
      </c>
      <c r="I41" s="5">
        <f>IFERROR('Цены годовые'!I41*'Акции в обращении'!I41,0)</f>
        <v>962.46752616000003</v>
      </c>
      <c r="J41" s="5">
        <f>IFERROR('Цены годовые'!J41*'Акции в обращении'!J41,0)</f>
        <v>1817.9942160799999</v>
      </c>
      <c r="K41" s="5">
        <f>IFERROR('Цены годовые'!K41*'Акции в обращении'!K41,0)</f>
        <v>1416.9660801800001</v>
      </c>
      <c r="L41" s="5">
        <f>IFERROR('Цены годовые'!L41*'Акции в обращении'!L41,0)</f>
        <v>0</v>
      </c>
    </row>
    <row r="42" spans="1:12" x14ac:dyDescent="0.2">
      <c r="A42" t="s">
        <v>80</v>
      </c>
      <c r="B42" t="s">
        <v>81</v>
      </c>
      <c r="C42" s="5">
        <f>IFERROR('Цены годовые'!C42*'Акции в обращении'!C42,0)</f>
        <v>5783.9269482421869</v>
      </c>
      <c r="D42" s="5">
        <f>IFERROR('Цены годовые'!D42*'Акции в обращении'!D42,0)</f>
        <v>9054.9570000000022</v>
      </c>
      <c r="E42" s="5">
        <f>IFERROR('Цены годовые'!E42*'Акции в обращении'!E42,0)</f>
        <v>10142.44902</v>
      </c>
      <c r="F42" s="5">
        <f>IFERROR('Цены годовые'!F42*'Акции в обращении'!F42,0)</f>
        <v>13271.633949999999</v>
      </c>
      <c r="G42" s="5">
        <f>IFERROR('Цены годовые'!G42*'Акции в обращении'!G42,0)</f>
        <v>12235.727999999999</v>
      </c>
      <c r="H42" s="5">
        <f>IFERROR('Цены годовые'!H42*'Акции в обращении'!H42,0)</f>
        <v>4351.6251000000002</v>
      </c>
      <c r="I42" s="5">
        <f>IFERROR('Цены годовые'!I42*'Акции в обращении'!I42,0)</f>
        <v>5685.5968499999999</v>
      </c>
      <c r="J42" s="5">
        <f>IFERROR('Цены годовые'!J42*'Акции в обращении'!J42,0)</f>
        <v>37076.173799999997</v>
      </c>
      <c r="K42" s="5">
        <f>IFERROR('Цены годовые'!K42*'Акции в обращении'!K42,0)</f>
        <v>32823.318569999996</v>
      </c>
      <c r="L42" s="5">
        <f>IFERROR('Цены годовые'!L42*'Акции в обращении'!L42,0)</f>
        <v>27770.781159999999</v>
      </c>
    </row>
    <row r="43" spans="1:12" x14ac:dyDescent="0.2">
      <c r="A43" t="s">
        <v>82</v>
      </c>
      <c r="B43" t="s">
        <v>83</v>
      </c>
      <c r="C43" s="5">
        <f>IFERROR('Цены годовые'!C43*'Акции в обращении'!C43,0)</f>
        <v>108269.69922560001</v>
      </c>
      <c r="D43" s="5">
        <f>IFERROR('Цены годовые'!D43*'Акции в обращении'!D43,0)</f>
        <v>114178.21887</v>
      </c>
      <c r="E43" s="5">
        <f>IFERROR('Цены годовые'!E43*'Акции в обращении'!E43,0)</f>
        <v>448434.82986484002</v>
      </c>
      <c r="F43" s="5">
        <f>IFERROR('Цены годовые'!F43*'Акции в обращении'!F43,0)</f>
        <v>320704.89676515001</v>
      </c>
      <c r="G43" s="5">
        <f>IFERROR('Цены годовые'!G43*'Акции в обращении'!G43,0)</f>
        <v>295213.99569060002</v>
      </c>
      <c r="H43" s="5">
        <f>IFERROR('Цены годовые'!H43*'Акции в обращении'!H43,0)</f>
        <v>232247.46623001003</v>
      </c>
      <c r="I43" s="5">
        <f>IFERROR('Цены годовые'!I43*'Акции в обращении'!I43,0)</f>
        <v>233158.54908469997</v>
      </c>
      <c r="J43" s="5">
        <f>IFERROR('Цены годовые'!J43*'Акции в обращении'!J43,0)</f>
        <v>216292.85613599999</v>
      </c>
      <c r="K43" s="5">
        <f>IFERROR('Цены годовые'!K43*'Акции в обращении'!K43,0)</f>
        <v>164537.06556059999</v>
      </c>
      <c r="L43" s="5">
        <f>IFERROR('Цены годовые'!L43*'Акции в обращении'!L43,0)</f>
        <v>188149.03568877996</v>
      </c>
    </row>
    <row r="44" spans="1:12" x14ac:dyDescent="0.2">
      <c r="A44" t="s">
        <v>84</v>
      </c>
      <c r="B44" t="s">
        <v>85</v>
      </c>
      <c r="C44" s="5">
        <f>IFERROR('Цены годовые'!C44*'Акции в обращении'!C44,0)</f>
        <v>515762.59139999998</v>
      </c>
      <c r="D44" s="5">
        <f>IFERROR('Цены годовые'!D44*'Акции в обращении'!D44,0)</f>
        <v>1018452.19168</v>
      </c>
      <c r="E44" s="5">
        <f>IFERROR('Цены годовые'!E44*'Акции в обращении'!E44,0)</f>
        <v>1195347.1117200002</v>
      </c>
      <c r="F44" s="5">
        <f>IFERROR('Цены годовые'!F44*'Акции в обращении'!F44,0)</f>
        <v>1049439.5614799999</v>
      </c>
      <c r="G44" s="5">
        <f>IFERROR('Цены годовые'!G44*'Акции в обращении'!G44,0)</f>
        <v>1210324.3754</v>
      </c>
      <c r="H44" s="5">
        <f>IFERROR('Цены годовые'!H44*'Акции в обращении'!H44,0)</f>
        <v>1312668.4476000001</v>
      </c>
      <c r="I44" s="5">
        <f>IFERROR('Цены годовые'!I44*'Акции в обращении'!I44,0)</f>
        <v>1784291.6460000002</v>
      </c>
      <c r="J44" s="5">
        <f>IFERROR('Цены годовые'!J44*'Акции в обращении'!J44,0)</f>
        <v>2404450.7214000002</v>
      </c>
      <c r="K44" s="5">
        <f>IFERROR('Цены годовые'!K44*'Акции в обращении'!K44,0)</f>
        <v>2057704.5762000002</v>
      </c>
      <c r="L44" s="5">
        <f>IFERROR('Цены годовые'!L44*'Акции в обращении'!L44,0)</f>
        <v>3437098.392</v>
      </c>
    </row>
    <row r="45" spans="1:12" x14ac:dyDescent="0.2">
      <c r="A45" t="s">
        <v>86</v>
      </c>
      <c r="B45" t="s">
        <v>87</v>
      </c>
      <c r="C45" s="5">
        <f>IFERROR('Цены годовые'!C45*'Акции в обращении'!C45,0)</f>
        <v>27365.7228651</v>
      </c>
      <c r="D45" s="5">
        <f>IFERROR('Цены годовые'!D45*'Акции в обращении'!D45,0)</f>
        <v>42583.110813450003</v>
      </c>
      <c r="E45" s="5">
        <f>IFERROR('Цены годовые'!E45*'Акции в обращении'!E45,0)</f>
        <v>20831.197451985001</v>
      </c>
      <c r="F45" s="5">
        <f>IFERROR('Цены годовые'!F45*'Акции в обращении'!F45,0)</f>
        <v>27889.312499999996</v>
      </c>
      <c r="G45" s="5">
        <f>IFERROR('Цены годовые'!G45*'Акции в обращении'!G45,0)</f>
        <v>11480.362500000001</v>
      </c>
      <c r="H45" s="5">
        <f>IFERROR('Цены годовые'!H45*'Акции в обращении'!H45,0)</f>
        <v>8293.0125000000007</v>
      </c>
      <c r="I45" s="5">
        <f>IFERROR('Цены годовые'!I45*'Акции в обращении'!I45,0)</f>
        <v>7997.8874999999998</v>
      </c>
      <c r="J45" s="5">
        <f>IFERROR('Цены годовые'!J45*'Акции в обращении'!J45,0)</f>
        <v>9228.5587500000001</v>
      </c>
      <c r="K45" s="5">
        <f>IFERROR('Цены годовые'!K45*'Акции в обращении'!K45,0)</f>
        <v>17692.743750000001</v>
      </c>
      <c r="L45" s="5">
        <f>IFERROR('Цены годовые'!L45*'Акции в обращении'!L45,0)</f>
        <v>13885.63125</v>
      </c>
    </row>
    <row r="46" spans="1:12" x14ac:dyDescent="0.2">
      <c r="A46" t="s">
        <v>88</v>
      </c>
      <c r="B46" t="s">
        <v>89</v>
      </c>
      <c r="C46" s="5">
        <f>IFERROR('Цены годовые'!C46*'Акции в обращении'!C46,0)</f>
        <v>304341.34578999999</v>
      </c>
      <c r="D46" s="5">
        <f>IFERROR('Цены годовые'!D46*'Акции в обращении'!D46,0)</f>
        <v>318698.875596</v>
      </c>
      <c r="E46" s="5">
        <f>IFERROR('Цены годовые'!E46*'Акции в обращении'!E46,0)</f>
        <v>346607.95118999999</v>
      </c>
      <c r="F46" s="5">
        <f>IFERROR('Цены годовые'!F46*'Акции в обращении'!F46,0)</f>
        <v>474867.42497200007</v>
      </c>
      <c r="G46" s="5">
        <f>IFERROR('Цены годовые'!G46*'Акции в обращении'!G46,0)</f>
        <v>452383.33694800001</v>
      </c>
      <c r="H46" s="5">
        <f>IFERROR('Цены годовые'!H46*'Акции в обращении'!H46,0)</f>
        <v>497830.82495000004</v>
      </c>
      <c r="I46" s="5">
        <f>IFERROR('Цены годовые'!I46*'Акции в обращении'!I46,0)</f>
        <v>691952.16632000008</v>
      </c>
      <c r="J46" s="5">
        <f>IFERROR('Цены годовые'!J46*'Акции в обращении'!J46,0)</f>
        <v>930300.92890000006</v>
      </c>
      <c r="K46" s="5">
        <f>IFERROR('Цены годовые'!K46*'Акции в обращении'!K46,0)</f>
        <v>1043157.1071600001</v>
      </c>
      <c r="L46" s="5">
        <f>IFERROR('Цены годовые'!L46*'Акции в обращении'!L46,0)</f>
        <v>1551956.9618299999</v>
      </c>
    </row>
    <row r="47" spans="1:12" x14ac:dyDescent="0.2">
      <c r="A47" t="s">
        <v>90</v>
      </c>
      <c r="B47" t="s">
        <v>91</v>
      </c>
      <c r="C47" s="5">
        <f>IFERROR('Цены годовые'!C47*'Акции в обращении'!C47,0)</f>
        <v>441860.60501045996</v>
      </c>
      <c r="D47" s="5">
        <f>IFERROR('Цены годовые'!D47*'Акции в обращении'!D47,0)</f>
        <v>518025.59674343996</v>
      </c>
      <c r="E47" s="5">
        <f>IFERROR('Цены годовые'!E47*'Акции в обращении'!E47,0)</f>
        <v>379145.56035576004</v>
      </c>
      <c r="F47" s="5">
        <f>IFERROR('Цены годовые'!F47*'Акции в обращении'!F47,0)</f>
        <v>508317.07211638009</v>
      </c>
      <c r="G47" s="5">
        <f>IFERROR('Цены годовые'!G47*'Акции в обращении'!G47,0)</f>
        <v>678114.27450592013</v>
      </c>
      <c r="H47" s="5">
        <f>IFERROR('Цены годовые'!H47*'Акции в обращении'!H47,0)</f>
        <v>349327.21265610005</v>
      </c>
      <c r="I47" s="5">
        <f>IFERROR('Цены годовые'!I47*'Акции в обращении'!I47,0)</f>
        <v>433946.84802000003</v>
      </c>
      <c r="J47" s="5">
        <f>IFERROR('Цены годовые'!J47*'Акции в обращении'!J47,0)</f>
        <v>517580.82792500005</v>
      </c>
      <c r="K47" s="5">
        <f>IFERROR('Цены годовые'!K47*'Акции в обращении'!K47,0)</f>
        <v>527723.70764400007</v>
      </c>
      <c r="L47" s="5">
        <f>IFERROR('Цены годовые'!L47*'Акции в обращении'!L47,0)</f>
        <v>435716.756888</v>
      </c>
    </row>
    <row r="48" spans="1:12" x14ac:dyDescent="0.2">
      <c r="A48" t="s">
        <v>92</v>
      </c>
      <c r="B48" t="s">
        <v>93</v>
      </c>
      <c r="C48" s="5">
        <f>IFERROR('Цены годовые'!C48*'Акции в обращении'!C48,0)</f>
        <v>23040.960800000001</v>
      </c>
      <c r="D48" s="5">
        <f>IFERROR('Цены годовые'!D48*'Акции в обращении'!D48,0)</f>
        <v>37058.887999999999</v>
      </c>
      <c r="E48" s="5">
        <f>IFERROR('Цены годовые'!E48*'Акции в обращении'!E48,0)</f>
        <v>36253.26</v>
      </c>
      <c r="F48" s="5">
        <f>IFERROR('Цены годовые'!F48*'Акции в обращении'!F48,0)</f>
        <v>47370.926399999997</v>
      </c>
      <c r="G48" s="5">
        <f>IFERROR('Цены годовые'!G48*'Акции в обращении'!G48,0)</f>
        <v>42859.409600000006</v>
      </c>
      <c r="H48" s="5">
        <f>IFERROR('Цены годовые'!H48*'Акции в обращении'!H48,0)</f>
        <v>33675.250399999997</v>
      </c>
      <c r="I48" s="5">
        <f>IFERROR('Цены годовые'!I48*'Акции в обращении'!I48,0)</f>
        <v>71862.017600000006</v>
      </c>
      <c r="J48" s="5">
        <f>IFERROR('Цены годовые'!J48*'Акции в обращении'!J48,0)</f>
        <v>122616.58159999999</v>
      </c>
      <c r="K48" s="5">
        <f>IFERROR('Цены годовые'!K48*'Акции в обращении'!K48,0)</f>
        <v>83463.060800000007</v>
      </c>
      <c r="L48" s="5">
        <f>IFERROR('Цены годовые'!L48*'Акции в обращении'!L48,0)</f>
        <v>104731.64</v>
      </c>
    </row>
    <row r="49" spans="1:12" x14ac:dyDescent="0.2">
      <c r="A49" t="s">
        <v>94</v>
      </c>
      <c r="B49" t="s">
        <v>95</v>
      </c>
      <c r="C49" s="5">
        <f>IFERROR('Цены годовые'!C49*'Акции в обращении'!C49,0)</f>
        <v>80323.934677320009</v>
      </c>
      <c r="D49" s="5">
        <f>IFERROR('Цены годовые'!D49*'Акции в обращении'!D49,0)</f>
        <v>140590.15282471999</v>
      </c>
      <c r="E49" s="5">
        <f>IFERROR('Цены годовые'!E49*'Акции в обращении'!E49,0)</f>
        <v>153914.57783612999</v>
      </c>
      <c r="F49" s="5">
        <f>IFERROR('Цены годовые'!F49*'Акции в обращении'!F49,0)</f>
        <v>170979.99821913001</v>
      </c>
      <c r="G49" s="5">
        <f>IFERROR('Цены годовые'!G49*'Акции в обращении'!G49,0)</f>
        <v>70837.008607979995</v>
      </c>
      <c r="H49" s="5">
        <f>IFERROR('Цены годовые'!H49*'Акции в обращении'!H49,0)</f>
        <v>67330.840420199995</v>
      </c>
      <c r="I49" s="5">
        <f>IFERROR('Цены годовые'!I49*'Акции в обращении'!I49,0)</f>
        <v>71054.204867399996</v>
      </c>
      <c r="J49" s="5">
        <f>IFERROR('Цены годовые'!J49*'Акции в обращении'!J49,0)</f>
        <v>94480.372847699997</v>
      </c>
      <c r="K49" s="5">
        <f>IFERROR('Цены годовые'!K49*'Акции в обращении'!K49,0)</f>
        <v>84706.541173800011</v>
      </c>
      <c r="L49" s="5">
        <f>IFERROR('Цены годовые'!L49*'Акции в обращении'!L49,0)</f>
        <v>91842.989697600002</v>
      </c>
    </row>
    <row r="50" spans="1:12" x14ac:dyDescent="0.2">
      <c r="A50" t="s">
        <v>96</v>
      </c>
      <c r="B50" t="s">
        <v>97</v>
      </c>
      <c r="C50" s="5">
        <f>IFERROR('Цены годовые'!C50*'Акции в обращении'!C50,0)</f>
        <v>0</v>
      </c>
      <c r="D50" s="5">
        <f>IFERROR('Цены годовые'!D50*'Акции в обращении'!D50,0)</f>
        <v>358.60691679999996</v>
      </c>
      <c r="E50" s="5">
        <f>IFERROR('Цены годовые'!E50*'Акции в обращении'!E50,0)</f>
        <v>340.67657095999999</v>
      </c>
      <c r="F50" s="5">
        <f>IFERROR('Цены годовые'!F50*'Акции в обращении'!F50,0)</f>
        <v>314.35329727999999</v>
      </c>
      <c r="G50" s="5">
        <f>IFERROR('Цены годовые'!G50*'Акции в обращении'!G50,0)</f>
        <v>89.560169987199998</v>
      </c>
      <c r="H50" s="5">
        <f>IFERROR('Цены годовые'!H50*'Акции в обращении'!H50,0)</f>
        <v>0</v>
      </c>
      <c r="I50" s="5">
        <f>IFERROR('Цены годовые'!I50*'Акции в обращении'!I50,0)</f>
        <v>0</v>
      </c>
      <c r="J50" s="5">
        <f>IFERROR('Цены годовые'!J50*'Акции в обращении'!J50,0)</f>
        <v>0</v>
      </c>
      <c r="K50" s="5">
        <f>IFERROR('Цены годовые'!K50*'Акции в обращении'!K50,0)</f>
        <v>0</v>
      </c>
      <c r="L50" s="5">
        <f>IFERROR('Цены годовые'!L50*'Акции в обращении'!L50,0)</f>
        <v>0</v>
      </c>
    </row>
    <row r="51" spans="1:12" x14ac:dyDescent="0.2">
      <c r="A51" t="s">
        <v>98</v>
      </c>
      <c r="B51" t="s">
        <v>99</v>
      </c>
      <c r="C51" s="5">
        <f>IFERROR('Цены годовые'!C51*'Акции в обращении'!C51,0)</f>
        <v>263.62739306640628</v>
      </c>
      <c r="D51" s="5">
        <f>IFERROR('Цены годовые'!D51*'Акции в обращении'!D51,0)</f>
        <v>618.71734660000004</v>
      </c>
      <c r="E51" s="5">
        <f>IFERROR('Цены годовые'!E51*'Акции в обращении'!E51,0)</f>
        <v>865.53176638499997</v>
      </c>
      <c r="F51" s="5">
        <f>IFERROR('Цены годовые'!F51*'Акции в обращении'!F51,0)</f>
        <v>336.25942750000002</v>
      </c>
      <c r="G51" s="5">
        <f>IFERROR('Цены годовые'!G51*'Акции в обращении'!G51,0)</f>
        <v>151.4915972773</v>
      </c>
      <c r="H51" s="5">
        <f>IFERROR('Цены годовые'!H51*'Акции в обращении'!H51,0)</f>
        <v>127.77858245</v>
      </c>
      <c r="I51" s="5">
        <f>IFERROR('Цены годовые'!I51*'Акции в обращении'!I51,0)</f>
        <v>212.0182942273</v>
      </c>
      <c r="J51" s="5">
        <f>IFERROR('Цены годовые'!J51*'Акции в обращении'!J51,0)</f>
        <v>747.84096676000013</v>
      </c>
      <c r="K51" s="5">
        <f>IFERROR('Цены годовые'!K51*'Акции в обращении'!K51,0)</f>
        <v>673.86389271000007</v>
      </c>
      <c r="L51" s="5">
        <f>IFERROR('Цены годовые'!L51*'Акции в обращении'!L51,0)</f>
        <v>524.56470690000003</v>
      </c>
    </row>
    <row r="52" spans="1:12" x14ac:dyDescent="0.2">
      <c r="A52" t="s">
        <v>100</v>
      </c>
      <c r="B52" t="s">
        <v>101</v>
      </c>
      <c r="C52" s="5">
        <f>IFERROR('Цены годовые'!C52*'Акции в обращении'!C52,0)</f>
        <v>7851.4624495239996</v>
      </c>
      <c r="D52" s="5">
        <f>IFERROR('Цены годовые'!D52*'Акции в обращении'!D52,0)</f>
        <v>11893.292666999998</v>
      </c>
      <c r="E52" s="5">
        <f>IFERROR('Цены годовые'!E52*'Акции в обращении'!E52,0)</f>
        <v>6856.1334256800001</v>
      </c>
      <c r="F52" s="5">
        <f>IFERROR('Цены годовые'!F52*'Акции в обращении'!F52,0)</f>
        <v>6907.4378254640005</v>
      </c>
      <c r="G52" s="5">
        <f>IFERROR('Цены годовые'!G52*'Акции в обращении'!G52,0)</f>
        <v>6722.7432195949996</v>
      </c>
      <c r="H52" s="5">
        <f>IFERROR('Цены годовые'!H52*'Акции в обращении'!H52,0)</f>
        <v>6788.0511144600005</v>
      </c>
      <c r="I52" s="5">
        <f>IFERROR('Цены годовые'!I52*'Акции в обращении'!I52,0)</f>
        <v>12728.622064950001</v>
      </c>
      <c r="J52" s="5">
        <f>IFERROR('Цены годовые'!J52*'Акции в обращении'!J52,0)</f>
        <v>11425.014394529999</v>
      </c>
      <c r="K52" s="5">
        <f>IFERROR('Цены годовые'!K52*'Акции в обращении'!K52,0)</f>
        <v>0</v>
      </c>
      <c r="L52" s="5">
        <f>IFERROR('Цены годовые'!L52*'Акции в обращении'!L52,0)</f>
        <v>47195.398587259995</v>
      </c>
    </row>
    <row r="53" spans="1:12" x14ac:dyDescent="0.2">
      <c r="A53" t="s">
        <v>102</v>
      </c>
      <c r="B53" t="s">
        <v>103</v>
      </c>
      <c r="C53" s="5">
        <f>IFERROR('Цены годовые'!C53*'Акции в обращении'!C53,0)</f>
        <v>266562</v>
      </c>
      <c r="D53" s="5">
        <f>IFERROR('Цены годовые'!D53*'Акции в обращении'!D53,0)</f>
        <v>465729.48000000004</v>
      </c>
      <c r="E53" s="5">
        <f>IFERROR('Цены годовые'!E53*'Акции в обращении'!E53,0)</f>
        <v>702422.76691070991</v>
      </c>
      <c r="F53" s="5">
        <f>IFERROR('Цены годовые'!F53*'Акции в обращении'!F53,0)</f>
        <v>705741.71596290008</v>
      </c>
      <c r="G53" s="5">
        <f>IFERROR('Цены годовые'!G53*'Акции в обращении'!G53,0)</f>
        <v>441582.56941320008</v>
      </c>
      <c r="H53" s="5">
        <f>IFERROR('Цены годовые'!H53*'Акции в обращении'!H53,0)</f>
        <v>329458.50703320006</v>
      </c>
      <c r="I53" s="5">
        <f>IFERROR('Цены годовые'!I53*'Акции в обращении'!I53,0)</f>
        <v>267383.80515899998</v>
      </c>
      <c r="J53" s="5">
        <f>IFERROR('Цены годовые'!J53*'Акции в обращении'!J53,0)</f>
        <v>221233.03787759997</v>
      </c>
      <c r="K53" s="5">
        <f>IFERROR('Цены годовые'!K53*'Акции в обращении'!K53,0)</f>
        <v>156048.632725</v>
      </c>
      <c r="L53" s="5">
        <f>IFERROR('Цены годовые'!L53*'Акции в обращении'!L53,0)</f>
        <v>107784.89902501999</v>
      </c>
    </row>
    <row r="54" spans="1:12" x14ac:dyDescent="0.2">
      <c r="A54" t="s">
        <v>104</v>
      </c>
      <c r="B54" t="s">
        <v>105</v>
      </c>
      <c r="C54" s="5">
        <f>IFERROR('Цены годовые'!C54*'Акции в обращении'!C54,0)</f>
        <v>58079.568877780002</v>
      </c>
      <c r="D54" s="5">
        <f>IFERROR('Цены годовые'!D54*'Акции в обращении'!D54,0)</f>
        <v>82106.237834500003</v>
      </c>
      <c r="E54" s="5">
        <f>IFERROR('Цены годовые'!E54*'Акции в обращении'!E54,0)</f>
        <v>52572.780054479997</v>
      </c>
      <c r="F54" s="5">
        <f>IFERROR('Цены годовые'!F54*'Акции в обращении'!F54,0)</f>
        <v>47025.347252400003</v>
      </c>
      <c r="G54" s="5">
        <f>IFERROR('Цены годовые'!G54*'Акции в обращении'!G54,0)</f>
        <v>88575.341056600009</v>
      </c>
      <c r="H54" s="5">
        <f>IFERROR('Цены годовые'!H54*'Акции в обращении'!H54,0)</f>
        <v>34063.890545299997</v>
      </c>
      <c r="I54" s="5">
        <f>IFERROR('Цены годовые'!I54*'Акции в обращении'!I54,0)</f>
        <v>59292.096171000005</v>
      </c>
      <c r="J54" s="5">
        <f>IFERROR('Цены годовые'!J54*'Акции в обращении'!J54,0)</f>
        <v>161547.18181350001</v>
      </c>
      <c r="K54" s="5">
        <f>IFERROR('Цены годовые'!K54*'Акции в обращении'!K54,0)</f>
        <v>153764.82659655</v>
      </c>
      <c r="L54" s="5">
        <f>IFERROR('Цены годовые'!L54*'Акции в обращении'!L54,0)</f>
        <v>107533.95253354001</v>
      </c>
    </row>
    <row r="55" spans="1:12" x14ac:dyDescent="0.2">
      <c r="A55" t="s">
        <v>106</v>
      </c>
      <c r="B55" t="s">
        <v>107</v>
      </c>
      <c r="C55" s="5">
        <f>IFERROR('Цены годовые'!C55*'Акции в обращении'!C55,0)</f>
        <v>111393.78078177999</v>
      </c>
      <c r="D55" s="5">
        <f>IFERROR('Цены годовые'!D55*'Акции в обращении'!D55,0)</f>
        <v>143441.29652106002</v>
      </c>
      <c r="E55" s="5">
        <f>IFERROR('Цены годовые'!E55*'Акции в обращении'!E55,0)</f>
        <v>68350.026252600001</v>
      </c>
      <c r="F55" s="5">
        <f>IFERROR('Цены годовые'!F55*'Акции в обращении'!F55,0)</f>
        <v>86126.658594840002</v>
      </c>
      <c r="G55" s="5">
        <f>IFERROR('Цены годовые'!G55*'Акции в обращении'!G55,0)</f>
        <v>87973.703200019998</v>
      </c>
      <c r="H55" s="5">
        <f>IFERROR('Цены годовые'!H55*'Акции в обращении'!H55,0)</f>
        <v>34716.754099999998</v>
      </c>
      <c r="I55" s="5">
        <f>IFERROR('Цены годовые'!I55*'Акции в обращении'!I55,0)</f>
        <v>60059.984592999994</v>
      </c>
      <c r="J55" s="5">
        <f>IFERROR('Цены годовые'!J55*'Акции в обращении'!J55,0)</f>
        <v>81617.693914000003</v>
      </c>
      <c r="K55" s="5">
        <f>IFERROR('Цены годовые'!K55*'Акции в обращении'!K55,0)</f>
        <v>76348.7035474</v>
      </c>
      <c r="L55" s="5">
        <f>IFERROR('Цены годовые'!L55*'Акции в обращении'!L55,0)</f>
        <v>55427.712385899998</v>
      </c>
    </row>
    <row r="56" spans="1:12" x14ac:dyDescent="0.2">
      <c r="A56" t="s">
        <v>108</v>
      </c>
      <c r="B56" t="s">
        <v>109</v>
      </c>
      <c r="C56" s="5">
        <f>IFERROR('Цены годовые'!C56*'Акции в обращении'!C56,0)</f>
        <v>0</v>
      </c>
      <c r="D56" s="5">
        <f>IFERROR('Цены годовые'!D56*'Акции в обращении'!D56,0)</f>
        <v>0</v>
      </c>
      <c r="E56" s="5">
        <f>IFERROR('Цены годовые'!E56*'Акции в обращении'!E56,0)</f>
        <v>9587.690552439999</v>
      </c>
      <c r="F56" s="5">
        <f>IFERROR('Цены годовые'!F56*'Акции в обращении'!F56,0)</f>
        <v>12124.511398999999</v>
      </c>
      <c r="G56" s="5">
        <f>IFERROR('Цены годовые'!G56*'Акции в обращении'!G56,0)</f>
        <v>15640.619704709999</v>
      </c>
      <c r="H56" s="5">
        <f>IFERROR('Цены годовые'!H56*'Акции в обращении'!H56,0)</f>
        <v>34461.592014850001</v>
      </c>
      <c r="I56" s="5">
        <f>IFERROR('Цены годовые'!I56*'Акции в обращении'!I56,0)</f>
        <v>22663.509768899999</v>
      </c>
      <c r="J56" s="5">
        <f>IFERROR('Цены годовые'!J56*'Акции в обращении'!J56,0)</f>
        <v>27606.579800800002</v>
      </c>
      <c r="K56" s="5">
        <f>IFERROR('Цены годовые'!K56*'Акции в обращении'!K56,0)</f>
        <v>0</v>
      </c>
      <c r="L56" s="5">
        <f>IFERROR('Цены годовые'!L56*'Акции в обращении'!L56,0)</f>
        <v>0</v>
      </c>
    </row>
    <row r="57" spans="1:12" x14ac:dyDescent="0.2">
      <c r="A57" t="s">
        <v>110</v>
      </c>
      <c r="B57" t="s">
        <v>111</v>
      </c>
      <c r="C57" s="5">
        <f>IFERROR('Цены годовые'!C57*'Акции в обращении'!C57,0)</f>
        <v>3945.4821471999999</v>
      </c>
      <c r="D57" s="5">
        <f>IFERROR('Цены годовые'!D57*'Акции в обращении'!D57,0)</f>
        <v>5213.2931395599999</v>
      </c>
      <c r="E57" s="5">
        <f>IFERROR('Цены годовые'!E57*'Акции в обращении'!E57,0)</f>
        <v>1507.6112545999999</v>
      </c>
      <c r="F57" s="5">
        <f>IFERROR('Цены годовые'!F57*'Акции в обращении'!F57,0)</f>
        <v>1487.57278176</v>
      </c>
      <c r="G57" s="5">
        <f>IFERROR('Цены годовые'!G57*'Акции в обращении'!G57,0)</f>
        <v>2386.44155688</v>
      </c>
      <c r="H57" s="5">
        <f>IFERROR('Цены годовые'!H57*'Акции в обращении'!H57,0)</f>
        <v>1870.2035516999999</v>
      </c>
      <c r="I57" s="5">
        <f>IFERROR('Цены годовые'!I57*'Акции в обращении'!I57,0)</f>
        <v>1932.0284624999999</v>
      </c>
      <c r="J57" s="5">
        <f>IFERROR('Цены годовые'!J57*'Акции в обращении'!J57,0)</f>
        <v>3408.0982078500001</v>
      </c>
      <c r="K57" s="5">
        <f>IFERROR('Цены годовые'!K57*'Акции в обращении'!K57,0)</f>
        <v>7472.9720639999996</v>
      </c>
      <c r="L57" s="5">
        <f>IFERROR('Цены годовые'!L57*'Акции в обращении'!L57,0)</f>
        <v>11920.332732000001</v>
      </c>
    </row>
    <row r="58" spans="1:12" x14ac:dyDescent="0.2">
      <c r="A58" t="s">
        <v>112</v>
      </c>
      <c r="B58" t="s">
        <v>113</v>
      </c>
      <c r="C58" s="5">
        <f>IFERROR('Цены годовые'!C58*'Акции в обращении'!C58,0)</f>
        <v>253.57900799999999</v>
      </c>
      <c r="D58" s="5">
        <f>IFERROR('Цены годовые'!D58*'Акции в обращении'!D58,0)</f>
        <v>567.45595519999995</v>
      </c>
      <c r="E58" s="5">
        <f>IFERROR('Цены годовые'!E58*'Акции в обращении'!E58,0)</f>
        <v>521.3990399999999</v>
      </c>
      <c r="F58" s="5">
        <f>IFERROR('Цены годовые'!F58*'Акции в обращении'!F58,0)</f>
        <v>391.04928000000001</v>
      </c>
      <c r="G58" s="5">
        <f>IFERROR('Цены годовые'!G58*'Акции в обращении'!G58,0)</f>
        <v>434.49919999999997</v>
      </c>
      <c r="H58" s="5">
        <f>IFERROR('Цены годовые'!H58*'Акции в обращении'!H58,0)</f>
        <v>212.904608</v>
      </c>
      <c r="I58" s="5">
        <f>IFERROR('Цены годовые'!I58*'Акции в обращении'!I58,0)</f>
        <v>590.04991359999997</v>
      </c>
      <c r="J58" s="5">
        <f>IFERROR('Цены годовые'!J58*'Акции в обращении'!J58,0)</f>
        <v>392.78727679999997</v>
      </c>
      <c r="K58" s="5">
        <f>IFERROR('Цены годовые'!K58*'Акции в обращении'!K58,0)</f>
        <v>278.94848639999998</v>
      </c>
      <c r="L58" s="5">
        <f>IFERROR('Цены годовые'!L58*'Акции в обращении'!L58,0)</f>
        <v>241.5815552</v>
      </c>
    </row>
    <row r="59" spans="1:12" x14ac:dyDescent="0.2">
      <c r="A59" t="s">
        <v>114</v>
      </c>
      <c r="B59" t="s">
        <v>115</v>
      </c>
      <c r="C59" s="5">
        <f>IFERROR('Цены годовые'!C59*'Акции в обращении'!C59,0)</f>
        <v>330.7437387084961</v>
      </c>
      <c r="D59" s="5">
        <f>IFERROR('Цены годовые'!D59*'Акции в обращении'!D59,0)</f>
        <v>1688.0816597400001</v>
      </c>
      <c r="E59" s="5">
        <f>IFERROR('Цены годовые'!E59*'Акции в обращении'!E59,0)</f>
        <v>902.02836780000007</v>
      </c>
      <c r="F59" s="5">
        <f>IFERROR('Цены годовые'!F59*'Акции в обращении'!F59,0)</f>
        <v>902.02836780000007</v>
      </c>
      <c r="G59" s="5">
        <f>IFERROR('Цены годовые'!G59*'Акции в обращении'!G59,0)</f>
        <v>172.67400183600003</v>
      </c>
      <c r="H59" s="5">
        <f>IFERROR('Цены годовые'!H59*'Акции в обращении'!H59,0)</f>
        <v>158.92880766000002</v>
      </c>
      <c r="I59" s="5">
        <f>IFERROR('Цены годовые'!I59*'Акции в обращении'!I59,0)</f>
        <v>292.08537624000002</v>
      </c>
      <c r="J59" s="5">
        <f>IFERROR('Цены годовые'!J59*'Акции в обращении'!J59,0)</f>
        <v>308.40779432400001</v>
      </c>
      <c r="K59" s="5">
        <f>IFERROR('Цены годовые'!K59*'Акции в обращении'!K59,0)</f>
        <v>273.18573424800002</v>
      </c>
      <c r="L59" s="5">
        <f>IFERROR('Цены годовые'!L59*'Акции в обращении'!L59,0)</f>
        <v>207.89606191199999</v>
      </c>
    </row>
    <row r="60" spans="1:12" x14ac:dyDescent="0.2">
      <c r="A60" t="s">
        <v>116</v>
      </c>
      <c r="B60" t="s">
        <v>117</v>
      </c>
      <c r="C60" s="5">
        <f>IFERROR('Цены годовые'!C60*'Акции в обращении'!C60,0)</f>
        <v>255200.36815375002</v>
      </c>
      <c r="D60" s="5">
        <f>IFERROR('Цены годовые'!D60*'Акции в обращении'!D60,0)</f>
        <v>522180.76514745009</v>
      </c>
      <c r="E60" s="5">
        <f>IFERROR('Цены годовые'!E60*'Акции в обращении'!E60,0)</f>
        <v>367911.76471050002</v>
      </c>
      <c r="F60" s="5">
        <f>IFERROR('Цены годовые'!F60*'Акции в обращении'!F60,0)</f>
        <v>309369.50113799999</v>
      </c>
      <c r="G60" s="5">
        <f>IFERROR('Цены годовые'!G60*'Акции в обращении'!G60,0)</f>
        <v>267232.25254000002</v>
      </c>
      <c r="H60" s="5">
        <f>IFERROR('Цены годовые'!H60*'Акции в обращении'!H60,0)</f>
        <v>420450.99545399996</v>
      </c>
      <c r="I60" s="5">
        <f>IFERROR('Цены годовые'!I60*'Акции в обращении'!I60,0)</f>
        <v>494072.07326999999</v>
      </c>
      <c r="J60" s="5">
        <f>IFERROR('Цены годовые'!J60*'Акции в обращении'!J60,0)</f>
        <v>763764.90145200002</v>
      </c>
      <c r="K60" s="5">
        <f>IFERROR('Цены годовые'!K60*'Акции в обращении'!K60,0)</f>
        <v>720319.13888400001</v>
      </c>
      <c r="L60" s="5">
        <f>IFERROR('Цены годовые'!L60*'Акции в обращении'!L60,0)</f>
        <v>770461.18451399996</v>
      </c>
    </row>
    <row r="61" spans="1:12" x14ac:dyDescent="0.2">
      <c r="A61" t="s">
        <v>118</v>
      </c>
      <c r="B61" t="s">
        <v>119</v>
      </c>
      <c r="C61" s="5">
        <f>IFERROR('Цены годовые'!C61*'Акции в обращении'!C61,0)</f>
        <v>632.27636981201169</v>
      </c>
      <c r="D61" s="5">
        <f>IFERROR('Цены годовые'!D61*'Акции в обращении'!D61,0)</f>
        <v>905.46309125999994</v>
      </c>
      <c r="E61" s="5">
        <f>IFERROR('Цены годовые'!E61*'Акции в обращении'!E61,0)</f>
        <v>0</v>
      </c>
      <c r="F61" s="5">
        <f>IFERROR('Цены годовые'!F61*'Акции в обращении'!F61,0)</f>
        <v>426.41894297800002</v>
      </c>
      <c r="G61" s="5">
        <f>IFERROR('Цены годовые'!G61*'Акции в обращении'!G61,0)</f>
        <v>195.79671973399999</v>
      </c>
      <c r="H61" s="5">
        <f>IFERROR('Цены годовые'!H61*'Акции в обращении'!H61,0)</f>
        <v>141.62371427400001</v>
      </c>
      <c r="I61" s="5">
        <f>IFERROR('Цены годовые'!I61*'Акции в обращении'!I61,0)</f>
        <v>301.82103042</v>
      </c>
      <c r="J61" s="5">
        <f>IFERROR('Цены годовые'!J61*'Акции в обращении'!J61,0)</f>
        <v>309.56003120000003</v>
      </c>
      <c r="K61" s="5">
        <f>IFERROR('Цены годовые'!K61*'Акции в обращении'!K61,0)</f>
        <v>386.17613892200001</v>
      </c>
      <c r="L61" s="5">
        <f>IFERROR('Цены годовые'!L61*'Акции в обращении'!L61,0)</f>
        <v>371.47203744000001</v>
      </c>
    </row>
    <row r="62" spans="1:12" x14ac:dyDescent="0.2">
      <c r="A62" t="s">
        <v>120</v>
      </c>
      <c r="B62" t="s">
        <v>121</v>
      </c>
      <c r="C62" s="5">
        <f>IFERROR('Цены годовые'!C62*'Акции в обращении'!C62,0)</f>
        <v>45361.703914259997</v>
      </c>
      <c r="D62" s="5">
        <f>IFERROR('Цены годовые'!D62*'Акции в обращении'!D62,0)</f>
        <v>51111.5121</v>
      </c>
      <c r="E62" s="5">
        <f>IFERROR('Цены годовые'!E62*'Акции в обращении'!E62,0)</f>
        <v>24922.785200000002</v>
      </c>
      <c r="F62" s="5">
        <f>IFERROR('Цены годовые'!F62*'Акции в обращении'!F62,0)</f>
        <v>26301.883699999998</v>
      </c>
      <c r="G62" s="5">
        <f>IFERROR('Цены годовые'!G62*'Акции в обращении'!G62,0)</f>
        <v>36577.935599999997</v>
      </c>
      <c r="H62" s="5">
        <f>IFERROR('Цены годовые'!H62*'Акции в обращении'!H62,0)</f>
        <v>18387.98</v>
      </c>
      <c r="I62" s="5">
        <f>IFERROR('Цены годовые'!I62*'Акции в обращении'!I62,0)</f>
        <v>25142.0265</v>
      </c>
      <c r="J62" s="5">
        <f>IFERROR('Цены годовые'!J62*'Акции в обращении'!J62,0)</f>
        <v>34583.546999999999</v>
      </c>
      <c r="K62" s="5">
        <f>IFERROR('Цены годовые'!K62*'Акции в обращении'!K62,0)</f>
        <v>37058.851999999999</v>
      </c>
      <c r="L62" s="5">
        <f>IFERROR('Цены годовые'!L62*'Акции в обращении'!L62,0)</f>
        <v>38119.697</v>
      </c>
    </row>
    <row r="63" spans="1:12" x14ac:dyDescent="0.2">
      <c r="A63" t="s">
        <v>122</v>
      </c>
      <c r="B63" t="s">
        <v>123</v>
      </c>
      <c r="C63" s="5">
        <f>IFERROR('Цены годовые'!C63*'Акции в обращении'!C63,0)</f>
        <v>290</v>
      </c>
      <c r="D63" s="5">
        <f>IFERROR('Цены годовые'!D63*'Акции в обращении'!D63,0)</f>
        <v>299.10000000000002</v>
      </c>
      <c r="E63" s="5">
        <f>IFERROR('Цены годовые'!E63*'Акции в обращении'!E63,0)</f>
        <v>279.88800000000003</v>
      </c>
      <c r="F63" s="5">
        <f>IFERROR('Цены годовые'!F63*'Акции в обращении'!F63,0)</f>
        <v>707.84</v>
      </c>
      <c r="G63" s="5">
        <f>IFERROR('Цены годовые'!G63*'Акции в обращении'!G63,0)</f>
        <v>313.95</v>
      </c>
      <c r="H63" s="5">
        <f>IFERROR('Цены годовые'!H63*'Акции в обращении'!H63,0)</f>
        <v>72.099999999999994</v>
      </c>
      <c r="I63" s="5">
        <f>IFERROR('Цены годовые'!I63*'Акции в обращении'!I63,0)</f>
        <v>91</v>
      </c>
      <c r="J63" s="5">
        <f>IFERROR('Цены годовые'!J63*'Акции в обращении'!J63,0)</f>
        <v>143.85</v>
      </c>
      <c r="K63" s="5">
        <f>IFERROR('Цены годовые'!K63*'Акции в обращении'!K63,0)</f>
        <v>131.6</v>
      </c>
      <c r="L63" s="5">
        <f>IFERROR('Цены годовые'!L63*'Акции в обращении'!L63,0)</f>
        <v>116.33999999999999</v>
      </c>
    </row>
    <row r="64" spans="1:12" x14ac:dyDescent="0.2">
      <c r="A64" t="s">
        <v>124</v>
      </c>
      <c r="B64" t="s">
        <v>125</v>
      </c>
      <c r="C64" s="5">
        <f>IFERROR('Цены годовые'!C64*'Акции в обращении'!C64,0)</f>
        <v>114231.01205670001</v>
      </c>
      <c r="D64" s="5">
        <f>IFERROR('Цены годовые'!D64*'Акции в обращении'!D64,0)</f>
        <v>167622.10299612</v>
      </c>
      <c r="E64" s="5">
        <f>IFERROR('Цены годовые'!E64*'Акции в обращении'!E64,0)</f>
        <v>77291.373092909998</v>
      </c>
      <c r="F64" s="5">
        <f>IFERROR('Цены годовые'!F64*'Акции в обращении'!F64,0)</f>
        <v>40693.688806409999</v>
      </c>
      <c r="G64" s="5">
        <f>IFERROR('Цены годовые'!G64*'Акции в обращении'!G64,0)</f>
        <v>21243.413493030002</v>
      </c>
      <c r="H64" s="5">
        <f>IFERROR('Цены годовые'!H64*'Акции в обращении'!H64,0)</f>
        <v>16173.403189000001</v>
      </c>
      <c r="I64" s="5">
        <f>IFERROR('Цены годовые'!I64*'Акции в обращении'!I64,0)</f>
        <v>21074.647546709999</v>
      </c>
      <c r="J64" s="5">
        <f>IFERROR('Цены годовые'!J64*'Акции в обращении'!J64,0)</f>
        <v>56051.389921529997</v>
      </c>
      <c r="K64" s="5">
        <f>IFERROR('Цены годовые'!K64*'Акции в обращении'!K64,0)</f>
        <v>62591.070341430008</v>
      </c>
      <c r="L64" s="5">
        <f>IFERROR('Цены годовые'!L64*'Акции в обращении'!L64,0)</f>
        <v>90711.69614700001</v>
      </c>
    </row>
    <row r="65" spans="1:12" x14ac:dyDescent="0.2">
      <c r="A65" t="s">
        <v>126</v>
      </c>
      <c r="B65" t="s">
        <v>127</v>
      </c>
      <c r="C65" s="5">
        <f>IFERROR('Цены годовые'!C65*'Акции в обращении'!C65,0)</f>
        <v>60878.196593280001</v>
      </c>
      <c r="D65" s="5">
        <f>IFERROR('Цены годовые'!D65*'Акции в обращении'!D65,0)</f>
        <v>60567.44255136</v>
      </c>
      <c r="E65" s="5">
        <f>IFERROR('Цены годовые'!E65*'Акции в обращении'!E65,0)</f>
        <v>38207.949344639994</v>
      </c>
      <c r="F65" s="5">
        <f>IFERROR('Цены годовые'!F65*'Акции в обращении'!F65,0)</f>
        <v>33314.780400000003</v>
      </c>
      <c r="G65" s="5">
        <f>IFERROR('Цены годовые'!G65*'Акции в обращении'!G65,0)</f>
        <v>47225.535499999998</v>
      </c>
      <c r="H65" s="5">
        <f>IFERROR('Цены годовые'!H65*'Акции в обращении'!H65,0)</f>
        <v>123711.08809999999</v>
      </c>
      <c r="I65" s="5">
        <f>IFERROR('Цены годовые'!I65*'Акции в обращении'!I65,0)</f>
        <v>144648.84299999999</v>
      </c>
      <c r="J65" s="5">
        <f>IFERROR('Цены годовые'!J65*'Акции в обращении'!J65,0)</f>
        <v>191544.12999999998</v>
      </c>
      <c r="K65" s="5">
        <f>IFERROR('Цены годовые'!K65*'Акции в обращении'!K65,0)</f>
        <v>211269.98750000002</v>
      </c>
      <c r="L65" s="5">
        <f>IFERROR('Цены годовые'!L65*'Акции в обращении'!L65,0)</f>
        <v>248545.1505472</v>
      </c>
    </row>
    <row r="66" spans="1:12" x14ac:dyDescent="0.2">
      <c r="A66" t="s">
        <v>128</v>
      </c>
      <c r="B66" t="s">
        <v>129</v>
      </c>
      <c r="C66" s="5">
        <f>IFERROR('Цены годовые'!C66*'Акции в обращении'!C66,0)</f>
        <v>1435461.1981500001</v>
      </c>
      <c r="D66" s="5">
        <f>IFERROR('Цены годовые'!D66*'Акции в обращении'!D66,0)</f>
        <v>1353322.4871</v>
      </c>
      <c r="E66" s="5">
        <f>IFERROR('Цены годовые'!E66*'Акции в обращении'!E66,0)</f>
        <v>1319141.1246</v>
      </c>
      <c r="F66" s="5">
        <f>IFERROR('Цены годовые'!F66*'Акции в обращении'!F66,0)</f>
        <v>1516601.2805999999</v>
      </c>
      <c r="G66" s="5">
        <f>IFERROR('Цены годовые'!G66*'Акции в обращении'!G66,0)</f>
        <v>1539926.64</v>
      </c>
      <c r="H66" s="5">
        <f>IFERROR('Цены годовые'!H66*'Акции в обращении'!H66,0)</f>
        <v>1679576.8499999999</v>
      </c>
      <c r="I66" s="5">
        <f>IFERROR('Цены годовые'!I66*'Акции в обращении'!I66,0)</f>
        <v>1672469.5247</v>
      </c>
      <c r="J66" s="5">
        <f>IFERROR('Цены годовые'!J66*'Акции в обращении'!J66,0)</f>
        <v>2458905.9169999999</v>
      </c>
      <c r="K66" s="5">
        <f>IFERROR('Цены годовые'!K66*'Акции в обращении'!K66,0)</f>
        <v>2366271.2385</v>
      </c>
      <c r="L66" s="5">
        <f>IFERROR('Цены годовые'!L66*'Акции в обращении'!L66,0)</f>
        <v>3482374.321</v>
      </c>
    </row>
    <row r="67" spans="1:12" x14ac:dyDescent="0.2">
      <c r="A67" t="s">
        <v>130</v>
      </c>
      <c r="B67" t="s">
        <v>131</v>
      </c>
      <c r="C67" s="5">
        <f>IFERROR('Цены годовые'!C67*'Акции в обращении'!C67,0)</f>
        <v>0</v>
      </c>
      <c r="D67" s="5">
        <f>IFERROR('Цены годовые'!D67*'Акции в обращении'!D67,0)</f>
        <v>0</v>
      </c>
      <c r="E67" s="5">
        <f>IFERROR('Цены годовые'!E67*'Акции в обращении'!E67,0)</f>
        <v>0</v>
      </c>
      <c r="F67" s="5">
        <f>IFERROR('Цены годовые'!F67*'Акции в обращении'!F67,0)</f>
        <v>2598.7327083200003</v>
      </c>
      <c r="G67" s="5">
        <f>IFERROR('Цены годовые'!G67*'Акции в обращении'!G67,0)</f>
        <v>0</v>
      </c>
      <c r="H67" s="5">
        <f>IFERROR('Цены годовые'!H67*'Акции в обращении'!H67,0)</f>
        <v>0</v>
      </c>
      <c r="I67" s="5">
        <f>IFERROR('Цены годовые'!I67*'Акции в обращении'!I67,0)</f>
        <v>0</v>
      </c>
      <c r="J67" s="5">
        <f>IFERROR('Цены годовые'!J67*'Акции в обращении'!J67,0)</f>
        <v>0</v>
      </c>
      <c r="K67" s="5">
        <f>IFERROR('Цены годовые'!K67*'Акции в обращении'!K67,0)</f>
        <v>0</v>
      </c>
      <c r="L67" s="5">
        <f>IFERROR('Цены годовые'!L67*'Акции в обращении'!L67,0)</f>
        <v>0</v>
      </c>
    </row>
    <row r="68" spans="1:12" x14ac:dyDescent="0.2">
      <c r="A68" t="s">
        <v>132</v>
      </c>
      <c r="B68" t="s">
        <v>133</v>
      </c>
      <c r="C68" s="5">
        <f>IFERROR('Цены годовые'!C68*'Акции в обращении'!C68,0)</f>
        <v>0</v>
      </c>
      <c r="D68" s="5">
        <f>IFERROR('Цены годовые'!D68*'Акции в обращении'!D68,0)</f>
        <v>0</v>
      </c>
      <c r="E68" s="5">
        <f>IFERROR('Цены годовые'!E68*'Акции в обращении'!E68,0)</f>
        <v>0</v>
      </c>
      <c r="F68" s="5">
        <f>IFERROR('Цены годовые'!F68*'Акции в обращении'!F68,0)</f>
        <v>0</v>
      </c>
      <c r="G68" s="5">
        <f>IFERROR('Цены годовые'!G68*'Акции в обращении'!G68,0)</f>
        <v>0</v>
      </c>
      <c r="H68" s="5">
        <f>IFERROR('Цены годовые'!H68*'Акции в обращении'!H68,0)</f>
        <v>1151.0858172000001</v>
      </c>
      <c r="I68" s="5">
        <f>IFERROR('Цены годовые'!I68*'Акции в обращении'!I68,0)</f>
        <v>1831.2728910000001</v>
      </c>
      <c r="J68" s="5">
        <f>IFERROR('Цены годовые'!J68*'Акции в обращении'!J68,0)</f>
        <v>2930.0366255999998</v>
      </c>
      <c r="K68" s="5">
        <f>IFERROR('Цены годовые'!K68*'Акции в обращении'!K68,0)</f>
        <v>4647.2553814000003</v>
      </c>
      <c r="L68" s="5">
        <f>IFERROR('Цены годовые'!L68*'Акции в обращении'!L68,0)</f>
        <v>3916.2264450000002</v>
      </c>
    </row>
    <row r="69" spans="1:12" x14ac:dyDescent="0.2">
      <c r="A69" t="s">
        <v>134</v>
      </c>
      <c r="B69" t="s">
        <v>135</v>
      </c>
      <c r="C69" s="5">
        <f>IFERROR('Цены годовые'!C69*'Акции в обращении'!C69,0)</f>
        <v>4557.8710019531254</v>
      </c>
      <c r="D69" s="5">
        <f>IFERROR('Цены годовые'!D69*'Акции в обращении'!D69,0)</f>
        <v>0</v>
      </c>
      <c r="E69" s="5">
        <f>IFERROR('Цены годовые'!E69*'Акции в обращении'!E69,0)</f>
        <v>0</v>
      </c>
      <c r="F69" s="5">
        <f>IFERROR('Цены годовые'!F69*'Акции в обращении'!F69,0)</f>
        <v>0</v>
      </c>
      <c r="G69" s="5">
        <f>IFERROR('Цены годовые'!G69*'Акции в обращении'!G69,0)</f>
        <v>1715.1830425019998</v>
      </c>
      <c r="H69" s="5">
        <f>IFERROR('Цены годовые'!H69*'Акции в обращении'!H69,0)</f>
        <v>2621.8723637199996</v>
      </c>
      <c r="I69" s="5">
        <f>IFERROR('Цены годовые'!I69*'Акции в обращении'!I69,0)</f>
        <v>1993.8192879999999</v>
      </c>
      <c r="J69" s="5">
        <f>IFERROR('Цены годовые'!J69*'Акции в обращении'!J69,0)</f>
        <v>1978.8656433399997</v>
      </c>
      <c r="K69" s="5">
        <f>IFERROR('Цены годовые'!K69*'Акции в обращении'!K69,0)</f>
        <v>2342.7376634000002</v>
      </c>
      <c r="L69" s="5">
        <f>IFERROR('Цены годовые'!L69*'Акции в обращении'!L69,0)</f>
        <v>1956.9336311720001</v>
      </c>
    </row>
    <row r="70" spans="1:12" x14ac:dyDescent="0.2">
      <c r="A70" t="s">
        <v>136</v>
      </c>
      <c r="B70" t="s">
        <v>137</v>
      </c>
      <c r="C70" s="5">
        <f>IFERROR('Цены годовые'!C70*'Акции в обращении'!C70,0)</f>
        <v>23692.048193138315</v>
      </c>
      <c r="D70" s="5">
        <f>IFERROR('Цены годовые'!D70*'Акции в обращении'!D70,0)</f>
        <v>47959.720822394353</v>
      </c>
      <c r="E70" s="5">
        <f>IFERROR('Цены годовые'!E70*'Акции в обращении'!E70,0)</f>
        <v>21805.188927993753</v>
      </c>
      <c r="F70" s="5">
        <f>IFERROR('Цены годовые'!F70*'Акции в обращении'!F70,0)</f>
        <v>14981.748670050636</v>
      </c>
      <c r="G70" s="5">
        <f>IFERROR('Цены годовые'!G70*'Акции в обращении'!G70,0)</f>
        <v>18457.062921133696</v>
      </c>
      <c r="H70" s="5">
        <f>IFERROR('Цены годовые'!H70*'Акции в обращении'!H70,0)</f>
        <v>10146.929762620804</v>
      </c>
      <c r="I70" s="5">
        <f>IFERROR('Цены годовые'!I70*'Акции в обращении'!I70,0)</f>
        <v>19142.576521364532</v>
      </c>
      <c r="J70" s="5">
        <f>IFERROR('Цены годовые'!J70*'Акции в обращении'!J70,0)</f>
        <v>28605.208075109116</v>
      </c>
      <c r="K70" s="5">
        <f>IFERROR('Цены годовые'!K70*'Акции в обращении'!K70,0)</f>
        <v>27150.759900000001</v>
      </c>
      <c r="L70" s="5">
        <f>IFERROR('Цены годовые'!L70*'Акции в обращении'!L70,0)</f>
        <v>21588.89112</v>
      </c>
    </row>
    <row r="71" spans="1:12" x14ac:dyDescent="0.2">
      <c r="A71" t="s">
        <v>138</v>
      </c>
      <c r="B71" t="s">
        <v>139</v>
      </c>
      <c r="C71" s="5">
        <f>IFERROR('Цены годовые'!C71*'Акции в обращении'!C71,0)</f>
        <v>201899.63673989999</v>
      </c>
      <c r="D71" s="5">
        <f>IFERROR('Цены годовые'!D71*'Акции в обращении'!D71,0)</f>
        <v>367562.90512755001</v>
      </c>
      <c r="E71" s="5">
        <f>IFERROR('Цены годовые'!E71*'Акции в обращении'!E71,0)</f>
        <v>112642.863597</v>
      </c>
      <c r="F71" s="5">
        <f>IFERROR('Цены годовые'!F71*'Акции в обращении'!F71,0)</f>
        <v>85085.740277999997</v>
      </c>
      <c r="G71" s="5">
        <f>IFERROR('Цены годовые'!G71*'Акции в обращении'!G71,0)</f>
        <v>27723.631616999995</v>
      </c>
      <c r="H71" s="5">
        <f>IFERROR('Цены годовые'!H71*'Акции в обращении'!H71,0)</f>
        <v>10286.050108949999</v>
      </c>
      <c r="I71" s="5">
        <f>IFERROR('Цены годовые'!I71*'Акции в обращении'!I71,0)</f>
        <v>27015.9713505</v>
      </c>
      <c r="J71" s="5">
        <f>IFERROR('Цены годовые'!J71*'Акции в обращении'!J71,0)</f>
        <v>75449.07253125</v>
      </c>
      <c r="K71" s="5">
        <f>IFERROR('Цены годовые'!K71*'Акции в обращении'!K71,0)</f>
        <v>61504.002573749996</v>
      </c>
      <c r="L71" s="5">
        <f>IFERROR('Цены годовые'!L71*'Акции в обращении'!L71,0)</f>
        <v>30583.411635149998</v>
      </c>
    </row>
    <row r="72" spans="1:12" x14ac:dyDescent="0.2">
      <c r="A72" t="s">
        <v>140</v>
      </c>
      <c r="B72" t="s">
        <v>141</v>
      </c>
      <c r="C72" s="5">
        <f>IFERROR('Цены годовые'!C72*'Акции в обращении'!C72,0)</f>
        <v>318.63717710499998</v>
      </c>
      <c r="D72" s="5">
        <f>IFERROR('Цены годовые'!D72*'Акции в обращении'!D72,0)</f>
        <v>896.78627778999999</v>
      </c>
      <c r="E72" s="5">
        <f>IFERROR('Цены годовые'!E72*'Акции в обращении'!E72,0)</f>
        <v>1757.7458479034999</v>
      </c>
      <c r="F72" s="5">
        <f>IFERROR('Цены годовые'!F72*'Акции в обращении'!F72,0)</f>
        <v>729.50974970899995</v>
      </c>
      <c r="G72" s="5">
        <f>IFERROR('Цены годовые'!G72*'Акции в обращении'!G72,0)</f>
        <v>175.77778075000001</v>
      </c>
      <c r="H72" s="5">
        <f>IFERROR('Цены годовые'!H72*'Акции в обращении'!H72,0)</f>
        <v>171.94262917</v>
      </c>
      <c r="I72" s="5">
        <f>IFERROR('Цены годовые'!I72*'Акции в обращении'!I72,0)</f>
        <v>330.78182377499996</v>
      </c>
      <c r="J72" s="5">
        <f>IFERROR('Цены годовые'!J72*'Акции в обращении'!J72,0)</f>
        <v>441.04243169999995</v>
      </c>
      <c r="K72" s="5">
        <f>IFERROR('Цены годовые'!K72*'Акции в обращении'!K72,0)</f>
        <v>316.40000534999996</v>
      </c>
      <c r="L72" s="5">
        <f>IFERROR('Цены годовые'!L72*'Акции в обращении'!L72,0)</f>
        <v>249.28485269999999</v>
      </c>
    </row>
    <row r="73" spans="1:12" x14ac:dyDescent="0.2">
      <c r="A73" t="s">
        <v>142</v>
      </c>
      <c r="B73" t="s">
        <v>143</v>
      </c>
      <c r="C73" s="5">
        <f>IFERROR('Цены годовые'!C73*'Акции в обращении'!C73,0)</f>
        <v>29334.976446533205</v>
      </c>
      <c r="D73" s="5">
        <f>IFERROR('Цены годовые'!D73*'Акции в обращении'!D73,0)</f>
        <v>37762.287427199997</v>
      </c>
      <c r="E73" s="5">
        <f>IFERROR('Цены годовые'!E73*'Акции в обращении'!E73,0)</f>
        <v>19283.972990800001</v>
      </c>
      <c r="F73" s="5">
        <f>IFERROR('Цены годовые'!F73*'Акции в обращении'!F73,0)</f>
        <v>12810.829843559999</v>
      </c>
      <c r="G73" s="5">
        <f>IFERROR('Цены годовые'!G73*'Акции в обращении'!G73,0)</f>
        <v>8717.8500182900007</v>
      </c>
      <c r="H73" s="5">
        <f>IFERROR('Цены годовые'!H73*'Акции в обращении'!H73,0)</f>
        <v>12560.770359</v>
      </c>
      <c r="I73" s="5">
        <f>IFERROR('Цены годовые'!I73*'Акции в обращении'!I73,0)</f>
        <v>12769.9044576</v>
      </c>
      <c r="J73" s="5">
        <f>IFERROR('Цены годовые'!J73*'Акции в обращении'!J73,0)</f>
        <v>31280.592499999999</v>
      </c>
      <c r="K73" s="5">
        <f>IFERROR('Цены годовые'!K73*'Акции в обращении'!K73,0)</f>
        <v>39675.543987999998</v>
      </c>
      <c r="L73" s="5">
        <f>IFERROR('Цены годовые'!L73*'Акции в обращении'!L73,0)</f>
        <v>32650.548686399998</v>
      </c>
    </row>
    <row r="74" spans="1:12" x14ac:dyDescent="0.2">
      <c r="A74" t="s">
        <v>144</v>
      </c>
      <c r="B74" t="s">
        <v>145</v>
      </c>
      <c r="C74" s="5">
        <f>IFERROR('Цены годовые'!C74*'Акции в обращении'!C74,0)</f>
        <v>0</v>
      </c>
      <c r="D74" s="5">
        <f>IFERROR('Цены годовые'!D74*'Акции в обращении'!D74,0)</f>
        <v>0</v>
      </c>
      <c r="E74" s="5">
        <f>IFERROR('Цены годовые'!E74*'Акции в обращении'!E74,0)</f>
        <v>0</v>
      </c>
      <c r="F74" s="5">
        <f>IFERROR('Цены годовые'!F74*'Акции в обращении'!F74,0)</f>
        <v>21867.394133399997</v>
      </c>
      <c r="G74" s="5">
        <f>IFERROR('Цены годовые'!G74*'Акции в обращении'!G74,0)</f>
        <v>22035.427327000001</v>
      </c>
      <c r="H74" s="5">
        <f>IFERROR('Цены годовые'!H74*'Акции в обращении'!H74,0)</f>
        <v>12135.042777000001</v>
      </c>
      <c r="I74" s="5">
        <f>IFERROR('Цены годовые'!I74*'Акции в обращении'!I74,0)</f>
        <v>16972.087800000001</v>
      </c>
      <c r="J74" s="5">
        <f>IFERROR('Цены годовые'!J74*'Акции в обращении'!J74,0)</f>
        <v>24609.527310000001</v>
      </c>
      <c r="K74" s="5">
        <f>IFERROR('Цены годовые'!K74*'Акции в обращении'!K74,0)</f>
        <v>22176.861392000003</v>
      </c>
      <c r="L74" s="5">
        <f>IFERROR('Цены годовые'!L74*'Акции в обращении'!L74,0)</f>
        <v>14825.115479999999</v>
      </c>
    </row>
    <row r="75" spans="1:12" x14ac:dyDescent="0.2">
      <c r="A75" t="s">
        <v>146</v>
      </c>
      <c r="B75" t="s">
        <v>147</v>
      </c>
      <c r="C75" s="5">
        <f>IFERROR('Цены годовые'!C75*'Акции в обращении'!C75,0)</f>
        <v>753.05544625854498</v>
      </c>
      <c r="D75" s="5">
        <f>IFERROR('Цены годовые'!D75*'Акции в обращении'!D75,0)</f>
        <v>1510.4566657800001</v>
      </c>
      <c r="E75" s="5">
        <f>IFERROR('Цены годовые'!E75*'Акции в обращении'!E75,0)</f>
        <v>807.06685800000002</v>
      </c>
      <c r="F75" s="5">
        <f>IFERROR('Цены годовые'!F75*'Акции в обращении'!F75,0)</f>
        <v>709.39107416000002</v>
      </c>
      <c r="G75" s="5">
        <f>IFERROR('Цены годовые'!G75*'Акции в обращении'!G75,0)</f>
        <v>455.26848400000006</v>
      </c>
      <c r="H75" s="5">
        <f>IFERROR('Цены годовые'!H75*'Акции в обращении'!H75,0)</f>
        <v>269.02228600000001</v>
      </c>
      <c r="I75" s="5">
        <f>IFERROR('Цены годовые'!I75*'Акции в обращении'!I75,0)</f>
        <v>585.64082260000009</v>
      </c>
      <c r="J75" s="5">
        <f>IFERROR('Цены годовые'!J75*'Акции в обращении'!J75,0)</f>
        <v>453.19908179999999</v>
      </c>
      <c r="K75" s="5">
        <f>IFERROR('Цены годовые'!K75*'Акции в обращении'!K75,0)</f>
        <v>668.41691060000005</v>
      </c>
      <c r="L75" s="5">
        <f>IFERROR('Цены годовые'!L75*'Акции в обращении'!L75,0)</f>
        <v>629.09826880000003</v>
      </c>
    </row>
    <row r="76" spans="1:12" x14ac:dyDescent="0.2">
      <c r="A76" t="s">
        <v>148</v>
      </c>
      <c r="B76" t="s">
        <v>149</v>
      </c>
      <c r="C76" s="5">
        <f>IFERROR('Цены годовые'!C76*'Акции в обращении'!C76,0)</f>
        <v>20842.32823838</v>
      </c>
      <c r="D76" s="5">
        <f>IFERROR('Цены годовые'!D76*'Акции в обращении'!D76,0)</f>
        <v>47232.94955225</v>
      </c>
      <c r="E76" s="5">
        <f>IFERROR('Цены годовые'!E76*'Акции в обращении'!E76,0)</f>
        <v>32111.32296645</v>
      </c>
      <c r="F76" s="5">
        <f>IFERROR('Цены годовые'!F76*'Акции в обращении'!F76,0)</f>
        <v>42544.182901290005</v>
      </c>
      <c r="G76" s="5">
        <f>IFERROR('Цены годовые'!G76*'Акции в обращении'!G76,0)</f>
        <v>53300.707863000003</v>
      </c>
      <c r="H76" s="5">
        <f>IFERROR('Цены годовые'!H76*'Акции в обращении'!H76,0)</f>
        <v>22183.399211799999</v>
      </c>
      <c r="I76" s="5">
        <f>IFERROR('Цены годовые'!I76*'Акции в обращении'!I76,0)</f>
        <v>48204.137134500001</v>
      </c>
      <c r="J76" s="5">
        <f>IFERROR('Цены годовые'!J76*'Акции в обращении'!J76,0)</f>
        <v>69568.354337500001</v>
      </c>
      <c r="K76" s="5">
        <f>IFERROR('Цены годовые'!K76*'Акции в обращении'!K76,0)</f>
        <v>74505.463355</v>
      </c>
      <c r="L76" s="5">
        <f>IFERROR('Цены годовые'!L76*'Акции в обращении'!L76,0)</f>
        <v>72894.743369999997</v>
      </c>
    </row>
    <row r="77" spans="1:12" x14ac:dyDescent="0.2">
      <c r="A77" t="s">
        <v>150</v>
      </c>
      <c r="B77" t="s">
        <v>151</v>
      </c>
      <c r="C77" s="5">
        <f>IFERROR('Цены годовые'!C77*'Акции в обращении'!C77,0)</f>
        <v>0</v>
      </c>
      <c r="D77" s="5">
        <f>IFERROR('Цены годовые'!D77*'Акции в обращении'!D77,0)</f>
        <v>11812.812030000001</v>
      </c>
      <c r="E77" s="5">
        <f>IFERROR('Цены годовые'!E77*'Акции в обращении'!E77,0)</f>
        <v>5013.25839</v>
      </c>
      <c r="F77" s="5">
        <f>IFERROR('Цены годовые'!F77*'Акции в обращении'!F77,0)</f>
        <v>3192.0680700000003</v>
      </c>
      <c r="G77" s="5">
        <f>IFERROR('Цены годовые'!G77*'Акции в обращении'!G77,0)</f>
        <v>2656.6779959999999</v>
      </c>
      <c r="H77" s="5">
        <f>IFERROR('Цены годовые'!H77*'Акции в обращении'!H77,0)</f>
        <v>2077.0875000000001</v>
      </c>
      <c r="I77" s="5">
        <f>IFERROR('Цены годовые'!I77*'Акции в обращении'!I77,0)</f>
        <v>3672.2907000000005</v>
      </c>
      <c r="J77" s="5">
        <f>IFERROR('Цены годовые'!J77*'Акции в обращении'!J77,0)</f>
        <v>4145.8666499999999</v>
      </c>
      <c r="K77" s="5">
        <f>IFERROR('Цены годовые'!K77*'Акции в обращении'!K77,0)</f>
        <v>3024.2393999999999</v>
      </c>
      <c r="L77" s="5">
        <f>IFERROR('Цены годовые'!L77*'Акции в обращении'!L77,0)</f>
        <v>0</v>
      </c>
    </row>
    <row r="78" spans="1:12" x14ac:dyDescent="0.2">
      <c r="A78" t="s">
        <v>152</v>
      </c>
      <c r="B78" t="s">
        <v>153</v>
      </c>
      <c r="C78" s="5">
        <f>IFERROR('Цены годовые'!C78*'Акции в обращении'!C78,0)</f>
        <v>808219.70917565993</v>
      </c>
      <c r="D78" s="5">
        <f>IFERROR('Цены годовые'!D78*'Акции в обращении'!D78,0)</f>
        <v>1366690.3818967401</v>
      </c>
      <c r="E78" s="5">
        <f>IFERROR('Цены годовые'!E78*'Акции в обращении'!E78,0)</f>
        <v>942272.95342100004</v>
      </c>
      <c r="F78" s="5">
        <f>IFERROR('Цены годовые'!F78*'Акции в обращении'!F78,0)</f>
        <v>1068659.149682</v>
      </c>
      <c r="G78" s="5">
        <f>IFERROR('Цены годовые'!G78*'Акции в обращении'!G78,0)</f>
        <v>854525.57039999997</v>
      </c>
      <c r="H78" s="5">
        <f>IFERROR('Цены годовые'!H78*'Акции в обращении'!H78,0)</f>
        <v>1278623.4460799999</v>
      </c>
      <c r="I78" s="5">
        <f>IFERROR('Цены годовые'!I78*'Акции в обращении'!I78,0)</f>
        <v>1447946.1054</v>
      </c>
      <c r="J78" s="5">
        <f>IFERROR('Цены годовые'!J78*'Акции в обращении'!J78,0)</f>
        <v>1601760.708072</v>
      </c>
      <c r="K78" s="5">
        <f>IFERROR('Цены годовые'!K78*'Акции в обращении'!K78,0)</f>
        <v>1716963.4146</v>
      </c>
      <c r="L78" s="5">
        <f>IFERROR('Цены годовые'!L78*'Акции в обращении'!L78,0)</f>
        <v>2063362.761564</v>
      </c>
    </row>
    <row r="79" spans="1:12" x14ac:dyDescent="0.2">
      <c r="A79" t="s">
        <v>154</v>
      </c>
      <c r="B79" t="s">
        <v>155</v>
      </c>
      <c r="C79" s="5">
        <f>IFERROR('Цены годовые'!C79*'Акции в обращении'!C79,0)</f>
        <v>0</v>
      </c>
      <c r="D79" s="5">
        <f>IFERROR('Цены годовые'!D79*'Акции в обращении'!D79,0)</f>
        <v>0</v>
      </c>
      <c r="E79" s="5">
        <f>IFERROR('Цены годовые'!E79*'Акции в обращении'!E79,0)</f>
        <v>0</v>
      </c>
      <c r="F79" s="5">
        <f>IFERROR('Цены годовые'!F79*'Акции в обращении'!F79,0)</f>
        <v>0</v>
      </c>
      <c r="G79" s="5">
        <f>IFERROR('Цены годовые'!G79*'Акции в обращении'!G79,0)</f>
        <v>328.15131450000001</v>
      </c>
      <c r="H79" s="5">
        <f>IFERROR('Цены годовые'!H79*'Акции в обращении'!H79,0)</f>
        <v>520.99853250000001</v>
      </c>
      <c r="I79" s="5">
        <f>IFERROR('Цены годовые'!I79*'Акции в обращении'!I79,0)</f>
        <v>780.720189</v>
      </c>
      <c r="J79" s="5">
        <f>IFERROR('Цены годовые'!J79*'Акции в обращении'!J79,0)</f>
        <v>528.77463</v>
      </c>
      <c r="K79" s="5">
        <f>IFERROR('Цены годовые'!K79*'Акции в обращении'!K79,0)</f>
        <v>575.43121500000007</v>
      </c>
      <c r="L79" s="5">
        <f>IFERROR('Цены годовые'!L79*'Акции в обращении'!L79,0)</f>
        <v>583.20731250000006</v>
      </c>
    </row>
    <row r="80" spans="1:12" x14ac:dyDescent="0.2">
      <c r="A80" t="s">
        <v>156</v>
      </c>
      <c r="B80" t="s">
        <v>157</v>
      </c>
      <c r="C80" s="5">
        <f>IFERROR('Цены годовые'!C80*'Акции в обращении'!C80,0)</f>
        <v>302744.17994555022</v>
      </c>
      <c r="D80" s="5">
        <f>IFERROR('Цены годовые'!D80*'Акции в обращении'!D80,0)</f>
        <v>365664.73204441695</v>
      </c>
      <c r="E80" s="5">
        <f>IFERROR('Цены годовые'!E80*'Акции в обращении'!E80,0)</f>
        <v>194745.14837565497</v>
      </c>
      <c r="F80" s="5">
        <f>IFERROR('Цены годовые'!F80*'Акции в обращении'!F80,0)</f>
        <v>172059.75734542427</v>
      </c>
      <c r="G80" s="5">
        <f>IFERROR('Цены годовые'!G80*'Акции в обращении'!G80,0)</f>
        <v>148307.75223057394</v>
      </c>
      <c r="H80" s="5">
        <f>IFERROR('Цены годовые'!H80*'Акции в обращении'!H80,0)</f>
        <v>190151.54543046022</v>
      </c>
      <c r="I80" s="5">
        <f>IFERROR('Цены годовые'!I80*'Акции в обращении'!I80,0)</f>
        <v>548053.80473563098</v>
      </c>
      <c r="J80" s="5">
        <f>IFERROR('Цены годовые'!J80*'Акции в обращении'!J80,0)</f>
        <v>556674.27095699997</v>
      </c>
      <c r="K80" s="5">
        <f>IFERROR('Цены годовые'!K80*'Акции в обращении'!K80,0)</f>
        <v>606126.44999999995</v>
      </c>
      <c r="L80" s="5">
        <f>IFERROR('Цены годовые'!L80*'Акции в обращении'!L80,0)</f>
        <v>714498.26099999994</v>
      </c>
    </row>
    <row r="81" spans="1:12" x14ac:dyDescent="0.2">
      <c r="A81" t="s">
        <v>158</v>
      </c>
      <c r="B81" t="s">
        <v>159</v>
      </c>
      <c r="C81" s="5">
        <f>IFERROR('Цены годовые'!C81*'Акции в обращении'!C81,0)</f>
        <v>0</v>
      </c>
      <c r="D81" s="5">
        <f>IFERROR('Цены годовые'!D81*'Акции в обращении'!D81,0)</f>
        <v>0</v>
      </c>
      <c r="E81" s="5">
        <f>IFERROR('Цены годовые'!E81*'Акции в обращении'!E81,0)</f>
        <v>0</v>
      </c>
      <c r="F81" s="5">
        <f>IFERROR('Цены годовые'!F81*'Акции в обращении'!F81,0)</f>
        <v>0</v>
      </c>
      <c r="G81" s="5">
        <f>IFERROR('Цены годовые'!G81*'Акции в обращении'!G81,0)</f>
        <v>0</v>
      </c>
      <c r="H81" s="5">
        <f>IFERROR('Цены годовые'!H81*'Акции в обращении'!H81,0)</f>
        <v>0</v>
      </c>
      <c r="I81" s="5">
        <f>IFERROR('Цены годовые'!I81*'Акции в обращении'!I81,0)</f>
        <v>0</v>
      </c>
      <c r="J81" s="5">
        <f>IFERROR('Цены годовые'!J81*'Акции в обращении'!J81,0)</f>
        <v>423.4547043</v>
      </c>
      <c r="K81" s="5">
        <f>IFERROR('Цены годовые'!K81*'Акции в обращении'!K81,0)</f>
        <v>409.83481614999999</v>
      </c>
      <c r="L81" s="5">
        <f>IFERROR('Цены годовые'!L81*'Акции в обращении'!L81,0)</f>
        <v>383.8332115</v>
      </c>
    </row>
    <row r="82" spans="1:12" x14ac:dyDescent="0.2">
      <c r="A82" t="s">
        <v>160</v>
      </c>
      <c r="B82" t="s">
        <v>161</v>
      </c>
      <c r="C82" s="5">
        <f>IFERROR('Цены годовые'!C82*'Акции в обращении'!C82,0)</f>
        <v>54139.56817264</v>
      </c>
      <c r="D82" s="5">
        <f>IFERROR('Цены годовые'!D82*'Акции в обращении'!D82,0)</f>
        <v>105616.27339649999</v>
      </c>
      <c r="E82" s="5">
        <f>IFERROR('Цены годовые'!E82*'Акции в обращении'!E82,0)</f>
        <v>48362.382920999997</v>
      </c>
      <c r="F82" s="5">
        <f>IFERROR('Цены годовые'!F82*'Акции в обращении'!F82,0)</f>
        <v>57902.98083</v>
      </c>
      <c r="G82" s="5">
        <f>IFERROR('Цены годовые'!G82*'Акции в обращении'!G82,0)</f>
        <v>62951.461364999996</v>
      </c>
      <c r="H82" s="5">
        <f>IFERROR('Цены годовые'!H82*'Акции в обращении'!H82,0)</f>
        <v>46271.838470000002</v>
      </c>
      <c r="I82" s="5">
        <f>IFERROR('Цены годовые'!I82*'Акции в обращении'!I82,0)</f>
        <v>67955.617755999992</v>
      </c>
      <c r="J82" s="5">
        <f>IFERROR('Цены годовые'!J82*'Акции в обращении'!J82,0)</f>
        <v>96120.236519999991</v>
      </c>
      <c r="K82" s="5">
        <f>IFERROR('Цены годовые'!K82*'Акции в обращении'!K82,0)</f>
        <v>85154.472697499994</v>
      </c>
      <c r="L82" s="5">
        <f>IFERROR('Цены годовые'!L82*'Акции в обращении'!L82,0)</f>
        <v>59916.760499399999</v>
      </c>
    </row>
    <row r="83" spans="1:12" x14ac:dyDescent="0.2">
      <c r="A83" t="s">
        <v>162</v>
      </c>
      <c r="B83" t="s">
        <v>163</v>
      </c>
      <c r="C83" s="5">
        <f>IFERROR('Цены годовые'!C83*'Акции в обращении'!C83,0)</f>
        <v>0</v>
      </c>
      <c r="D83" s="5">
        <f>IFERROR('Цены годовые'!D83*'Акции в обращении'!D83,0)</f>
        <v>0</v>
      </c>
      <c r="E83" s="5">
        <f>IFERROR('Цены годовые'!E83*'Акции в обращении'!E83,0)</f>
        <v>0</v>
      </c>
      <c r="F83" s="5">
        <f>IFERROR('Цены годовые'!F83*'Акции в обращении'!F83,0)</f>
        <v>44554.720369499999</v>
      </c>
      <c r="G83" s="5">
        <f>IFERROR('Цены годовые'!G83*'Акции в обращении'!G83,0)</f>
        <v>58142.965072500003</v>
      </c>
      <c r="H83" s="5">
        <f>IFERROR('Цены годовые'!H83*'Акции в обращении'!H83,0)</f>
        <v>74606.028749999998</v>
      </c>
      <c r="I83" s="5">
        <f>IFERROR('Цены годовые'!I83*'Акции в обращении'!I83,0)</f>
        <v>64559.083545000001</v>
      </c>
      <c r="J83" s="5">
        <f>IFERROR('Цены годовые'!J83*'Акции в обращении'!J83,0)</f>
        <v>50433.675434999997</v>
      </c>
      <c r="K83" s="5">
        <f>IFERROR('Цены годовые'!K83*'Акции в обращении'!K83,0)</f>
        <v>0</v>
      </c>
      <c r="L83" s="5">
        <f>IFERROR('Цены годовые'!L83*'Акции в обращении'!L83,0)</f>
        <v>0</v>
      </c>
    </row>
    <row r="84" spans="1:12" x14ac:dyDescent="0.2">
      <c r="A84" t="s">
        <v>164</v>
      </c>
      <c r="B84" t="s">
        <v>165</v>
      </c>
      <c r="C84" s="5">
        <f>IFERROR('Цены годовые'!C84*'Акции в обращении'!C84,0)</f>
        <v>192074.98104117639</v>
      </c>
      <c r="D84" s="5">
        <f>IFERROR('Цены годовые'!D84*'Акции в обращении'!D84,0)</f>
        <v>361378.49606742704</v>
      </c>
      <c r="E84" s="5">
        <f>IFERROR('Цены годовые'!E84*'Акции в обращении'!E84,0)</f>
        <v>266265.11982781161</v>
      </c>
      <c r="F84" s="5">
        <f>IFERROR('Цены годовые'!F84*'Акции в обращении'!F84,0)</f>
        <v>455771.92183131177</v>
      </c>
      <c r="G84" s="5">
        <f>IFERROR('Цены годовые'!G84*'Акции в обращении'!G84,0)</f>
        <v>871553.97184840986</v>
      </c>
      <c r="H84" s="5">
        <f>IFERROR('Цены годовые'!H84*'Акции в обращении'!H84,0)</f>
        <v>916870.96851930069</v>
      </c>
      <c r="I84" s="5">
        <f>IFERROR('Цены годовые'!I84*'Акции в обращении'!I84,0)</f>
        <v>1061382.7183030595</v>
      </c>
      <c r="J84" s="5">
        <f>IFERROR('Цены годовые'!J84*'Акции в обращении'!J84,0)</f>
        <v>1040174.9050000001</v>
      </c>
      <c r="K84" s="5">
        <f>IFERROR('Цены годовые'!K84*'Акции в обращении'!K84,0)</f>
        <v>646117.99069999997</v>
      </c>
      <c r="L84" s="5">
        <f>IFERROR('Цены годовые'!L84*'Акции в обращении'!L84,0)</f>
        <v>346462.14750000002</v>
      </c>
    </row>
    <row r="85" spans="1:12" x14ac:dyDescent="0.2">
      <c r="A85" t="s">
        <v>166</v>
      </c>
      <c r="B85" t="s">
        <v>167</v>
      </c>
      <c r="C85" s="5">
        <f>IFERROR('Цены годовые'!C85*'Акции в обращении'!C85,0)</f>
        <v>0</v>
      </c>
      <c r="D85" s="5">
        <f>IFERROR('Цены годовые'!D85*'Акции в обращении'!D85,0)</f>
        <v>0</v>
      </c>
      <c r="E85" s="5">
        <f>IFERROR('Цены годовые'!E85*'Акции в обращении'!E85,0)</f>
        <v>1797.72636855</v>
      </c>
      <c r="F85" s="5">
        <f>IFERROR('Цены годовые'!F85*'Акции в обращении'!F85,0)</f>
        <v>1097.848164</v>
      </c>
      <c r="G85" s="5">
        <f>IFERROR('Цены годовые'!G85*'Акции в обращении'!G85,0)</f>
        <v>544.34971465000001</v>
      </c>
      <c r="H85" s="5">
        <f>IFERROR('Цены годовые'!H85*'Акции в обращении'!H85,0)</f>
        <v>296.41900428000002</v>
      </c>
      <c r="I85" s="5">
        <f>IFERROR('Цены годовые'!I85*'Акции в обращении'!I85,0)</f>
        <v>4830.5319215999998</v>
      </c>
      <c r="J85" s="5">
        <f>IFERROR('Цены годовые'!J85*'Акции в обращении'!J85,0)</f>
        <v>2369.5222872999998</v>
      </c>
      <c r="K85" s="5">
        <f>IFERROR('Цены годовые'!K85*'Акции в обращении'!K85,0)</f>
        <v>1078.9725168</v>
      </c>
      <c r="L85" s="5">
        <f>IFERROR('Цены годовые'!L85*'Акции в обращении'!L85,0)</f>
        <v>1861.7517602999999</v>
      </c>
    </row>
    <row r="86" spans="1:12" x14ac:dyDescent="0.2">
      <c r="A86" t="s">
        <v>168</v>
      </c>
      <c r="B86" t="s">
        <v>169</v>
      </c>
      <c r="C86" s="5">
        <f>IFERROR('Цены годовые'!C86*'Акции в обращении'!C86,0)</f>
        <v>33695.905634307863</v>
      </c>
      <c r="D86" s="5">
        <f>IFERROR('Цены годовые'!D86*'Акции в обращении'!D86,0)</f>
        <v>0</v>
      </c>
      <c r="E86" s="5">
        <f>IFERROR('Цены годовые'!E86*'Акции в обращении'!E86,0)</f>
        <v>35923.14</v>
      </c>
      <c r="F86" s="5">
        <f>IFERROR('Цены годовые'!F86*'Акции в обращении'!F86,0)</f>
        <v>43860.469949999999</v>
      </c>
      <c r="G86" s="5">
        <f>IFERROR('Цены годовые'!G86*'Акции в обращении'!G86,0)</f>
        <v>39871.560573780007</v>
      </c>
      <c r="H86" s="5">
        <f>IFERROR('Цены годовые'!H86*'Акции в обращении'!H86,0)</f>
        <v>33812.435863999999</v>
      </c>
      <c r="I86" s="5">
        <f>IFERROR('Цены годовые'!I86*'Акции в обращении'!I86,0)</f>
        <v>38278.22928</v>
      </c>
      <c r="J86" s="5">
        <f>IFERROR('Цены годовые'!J86*'Акции в обращении'!J86,0)</f>
        <v>65201.758318000007</v>
      </c>
      <c r="K86" s="5">
        <f>IFERROR('Цены годовые'!K86*'Акции в обращении'!K86,0)</f>
        <v>108403.90136</v>
      </c>
      <c r="L86" s="5">
        <f>IFERROR('Цены годовые'!L86*'Акции в обращении'!L86,0)</f>
        <v>134707.78919000001</v>
      </c>
    </row>
    <row r="87" spans="1:12" x14ac:dyDescent="0.2">
      <c r="A87" t="s">
        <v>170</v>
      </c>
      <c r="B87" t="s">
        <v>171</v>
      </c>
      <c r="C87" s="5">
        <f>IFERROR('Цены годовые'!C87*'Акции в обращении'!C87,0)</f>
        <v>1381.5000000000002</v>
      </c>
      <c r="D87" s="5">
        <f>IFERROR('Цены годовые'!D87*'Акции в обращении'!D87,0)</f>
        <v>961.5</v>
      </c>
      <c r="E87" s="5">
        <f>IFERROR('Цены годовые'!E87*'Акции в обращении'!E87,0)</f>
        <v>741.00000000000011</v>
      </c>
      <c r="F87" s="5">
        <f>IFERROR('Цены годовые'!F87*'Акции в обращении'!F87,0)</f>
        <v>956.79760199999987</v>
      </c>
      <c r="G87" s="5">
        <f>IFERROR('Цены годовые'!G87*'Акции в обращении'!G87,0)</f>
        <v>1428</v>
      </c>
      <c r="H87" s="5">
        <f>IFERROR('Цены годовые'!H87*'Акции в обращении'!H87,0)</f>
        <v>825</v>
      </c>
      <c r="I87" s="5">
        <f>IFERROR('Цены годовые'!I87*'Акции в обращении'!I87,0)</f>
        <v>783.75</v>
      </c>
      <c r="J87" s="5">
        <f>IFERROR('Цены годовые'!J87*'Акции в обращении'!J87,0)</f>
        <v>1353.75</v>
      </c>
      <c r="K87" s="5">
        <f>IFERROR('Цены годовые'!K87*'Акции в обращении'!K87,0)</f>
        <v>862.5</v>
      </c>
      <c r="L87" s="5">
        <f>IFERROR('Цены годовые'!L87*'Акции в обращении'!L87,0)</f>
        <v>591.75</v>
      </c>
    </row>
    <row r="88" spans="1:12" x14ac:dyDescent="0.2">
      <c r="A88" t="s">
        <v>172</v>
      </c>
      <c r="B88" t="s">
        <v>173</v>
      </c>
      <c r="C88" s="5">
        <f>IFERROR('Цены годовые'!C88*'Акции в обращении'!C88,0)</f>
        <v>0</v>
      </c>
      <c r="D88" s="5">
        <f>IFERROR('Цены годовые'!D88*'Акции в обращении'!D88,0)</f>
        <v>0</v>
      </c>
      <c r="E88" s="5">
        <f>IFERROR('Цены годовые'!E88*'Акции в обращении'!E88,0)</f>
        <v>729.96331199999997</v>
      </c>
      <c r="F88" s="5">
        <f>IFERROR('Цены годовые'!F88*'Акции в обращении'!F88,0)</f>
        <v>842.26535999999999</v>
      </c>
      <c r="G88" s="5">
        <f>IFERROR('Цены годовые'!G88*'Акции в обращении'!G88,0)</f>
        <v>905.1545068800001</v>
      </c>
      <c r="H88" s="5">
        <f>IFERROR('Цены годовые'!H88*'Акции в обращении'!H88,0)</f>
        <v>898.41638399999999</v>
      </c>
      <c r="I88" s="5">
        <f>IFERROR('Цены годовые'!I88*'Акции в обращении'!I88,0)</f>
        <v>971.41271519999998</v>
      </c>
      <c r="J88" s="5">
        <f>IFERROR('Цены годовые'!J88*'Акции в обращении'!J88,0)</f>
        <v>1625.5721447999999</v>
      </c>
      <c r="K88" s="5">
        <f>IFERROR('Цены годовые'!K88*'Акции в обращении'!K88,0)</f>
        <v>1297.0886544</v>
      </c>
      <c r="L88" s="5">
        <f>IFERROR('Цены годовые'!L88*'Акции в обращении'!L88,0)</f>
        <v>1179.1715039999999</v>
      </c>
    </row>
    <row r="89" spans="1:12" x14ac:dyDescent="0.2">
      <c r="A89" t="s">
        <v>174</v>
      </c>
      <c r="B89" t="s">
        <v>175</v>
      </c>
      <c r="C89" s="5">
        <f>IFERROR('Цены годовые'!C89*'Акции в обращении'!C89,0)</f>
        <v>18845.707768139997</v>
      </c>
      <c r="D89" s="5">
        <f>IFERROR('Цены годовые'!D89*'Акции в обращении'!D89,0)</f>
        <v>19957.496648099997</v>
      </c>
      <c r="E89" s="5">
        <f>IFERROR('Цены годовые'!E89*'Акции в обращении'!E89,0)</f>
        <v>6934.5932908000004</v>
      </c>
      <c r="F89" s="5">
        <f>IFERROR('Цены годовые'!F89*'Акции в обращении'!F89,0)</f>
        <v>4940.6694078</v>
      </c>
      <c r="G89" s="5">
        <f>IFERROR('Цены годовые'!G89*'Акции в обращении'!G89,0)</f>
        <v>5175.0696200000002</v>
      </c>
      <c r="H89" s="5">
        <f>IFERROR('Цены годовые'!H89*'Акции в обращении'!H89,0)</f>
        <v>3196.3665300000002</v>
      </c>
      <c r="I89" s="5">
        <f>IFERROR('Цены годовые'!I89*'Акции в обращении'!I89,0)</f>
        <v>2891.9506700000002</v>
      </c>
      <c r="J89" s="5">
        <f>IFERROR('Цены годовые'!J89*'Акции в обращении'!J89,0)</f>
        <v>5372.9399290000001</v>
      </c>
      <c r="K89" s="5">
        <f>IFERROR('Цены годовые'!K89*'Акции в обращении'!K89,0)</f>
        <v>40186.127475000001</v>
      </c>
      <c r="L89" s="5">
        <f>IFERROR('Цены годовые'!L89*'Акции в обращении'!L89,0)</f>
        <v>33715.130537999998</v>
      </c>
    </row>
    <row r="90" spans="1:12" x14ac:dyDescent="0.2">
      <c r="A90" t="s">
        <v>176</v>
      </c>
      <c r="B90" t="s">
        <v>177</v>
      </c>
      <c r="C90" s="5">
        <f>IFERROR('Цены годовые'!C90*'Акции в обращении'!C90,0)</f>
        <v>18931.899399779999</v>
      </c>
      <c r="D90" s="5">
        <f>IFERROR('Цены годовые'!D90*'Акции в обращении'!D90,0)</f>
        <v>37434.379139999997</v>
      </c>
      <c r="E90" s="5">
        <f>IFERROR('Цены годовые'!E90*'Акции в обращении'!E90,0)</f>
        <v>24091.683524400003</v>
      </c>
      <c r="F90" s="5">
        <f>IFERROR('Цены годовые'!F90*'Акции в обращении'!F90,0)</f>
        <v>23717.21819</v>
      </c>
      <c r="G90" s="5">
        <f>IFERROR('Цены годовые'!G90*'Акции в обращении'!G90,0)</f>
        <v>25334.559701999999</v>
      </c>
      <c r="H90" s="5">
        <f>IFERROR('Цены годовые'!H90*'Акции в обращении'!H90,0)</f>
        <v>30698.913</v>
      </c>
      <c r="I90" s="5">
        <f>IFERROR('Цены годовые'!I90*'Акции в обращении'!I90,0)</f>
        <v>45722.323920000003</v>
      </c>
      <c r="J90" s="5">
        <f>IFERROR('Цены годовые'!J90*'Акции в обращении'!J90,0)</f>
        <v>33983.996529000004</v>
      </c>
      <c r="K90" s="5">
        <f>IFERROR('Цены годовые'!K90*'Акции в обращении'!K90,0)</f>
        <v>45849.514637999993</v>
      </c>
      <c r="L90" s="5">
        <f>IFERROR('Цены годовые'!L90*'Акции в обращении'!L90,0)</f>
        <v>45890.561651999997</v>
      </c>
    </row>
    <row r="91" spans="1:12" x14ac:dyDescent="0.2">
      <c r="A91" t="s">
        <v>178</v>
      </c>
      <c r="B91" t="s">
        <v>179</v>
      </c>
      <c r="C91" s="5">
        <f>IFERROR('Цены годовые'!C91*'Акции в обращении'!C91,0)</f>
        <v>41011.336000000003</v>
      </c>
      <c r="D91" s="5">
        <f>IFERROR('Цены годовые'!D91*'Акции в обращении'!D91,0)</f>
        <v>54154.038560000001</v>
      </c>
      <c r="E91" s="5">
        <f>IFERROR('Цены годовые'!E91*'Акции в обращении'!E91,0)</f>
        <v>63186.070000000007</v>
      </c>
      <c r="F91" s="5">
        <f>IFERROR('Цены годовые'!F91*'Акции в обращении'!F91,0)</f>
        <v>56707.065999999999</v>
      </c>
      <c r="G91" s="5">
        <f>IFERROR('Цены годовые'!G91*'Акции в обращении'!G91,0)</f>
        <v>45560.216</v>
      </c>
      <c r="H91" s="5">
        <f>IFERROR('Цены годовые'!H91*'Акции в обращении'!H91,0)</f>
        <v>72920.665999999997</v>
      </c>
      <c r="I91" s="5">
        <f>IFERROR('Цены годовые'!I91*'Акции в обращении'!I91,0)</f>
        <v>153177.986</v>
      </c>
      <c r="J91" s="5">
        <f>IFERROR('Цены годовые'!J91*'Акции в обращении'!J91,0)</f>
        <v>144909.04999999999</v>
      </c>
      <c r="K91" s="5">
        <f>IFERROR('Цены годовые'!K91*'Акции в обращении'!K91,0)</f>
        <v>152429.81076000002</v>
      </c>
      <c r="L91" s="5">
        <f>IFERROR('Цены годовые'!L91*'Акции в обращении'!L91,0)</f>
        <v>184859.022</v>
      </c>
    </row>
    <row r="92" spans="1:12" x14ac:dyDescent="0.2">
      <c r="A92" t="s">
        <v>180</v>
      </c>
      <c r="B92" t="s">
        <v>181</v>
      </c>
      <c r="C92" s="5">
        <f>IFERROR('Цены годовые'!C92*'Акции в обращении'!C92,0)</f>
        <v>0</v>
      </c>
      <c r="D92" s="5">
        <f>IFERROR('Цены годовые'!D92*'Акции в обращении'!D92,0)</f>
        <v>0</v>
      </c>
      <c r="E92" s="5">
        <f>IFERROR('Цены годовые'!E92*'Акции в обращении'!E92,0)</f>
        <v>0</v>
      </c>
      <c r="F92" s="5">
        <f>IFERROR('Цены годовые'!F92*'Акции в обращении'!F92,0)</f>
        <v>2254.4943696</v>
      </c>
      <c r="G92" s="5">
        <f>IFERROR('Цены годовые'!G92*'Акции в обращении'!G92,0)</f>
        <v>2208.1443408</v>
      </c>
      <c r="H92" s="5">
        <f>IFERROR('Цены годовые'!H92*'Акции в обращении'!H92,0)</f>
        <v>1404.985248</v>
      </c>
      <c r="I92" s="5">
        <f>IFERROR('Цены годовые'!I92*'Акции в обращении'!I92,0)</f>
        <v>1723.6416960000001</v>
      </c>
      <c r="J92" s="5">
        <f>IFERROR('Цены годовые'!J92*'Акции в обращении'!J92,0)</f>
        <v>2132.8255439999998</v>
      </c>
      <c r="K92" s="5">
        <f>IFERROR('Цены годовые'!K92*'Акции в обращении'!K92,0)</f>
        <v>2933.0877599999999</v>
      </c>
      <c r="L92" s="5">
        <f>IFERROR('Цены годовые'!L92*'Акции в обращении'!L92,0)</f>
        <v>2657.8844640000002</v>
      </c>
    </row>
    <row r="93" spans="1:12" x14ac:dyDescent="0.2">
      <c r="A93" t="s">
        <v>182</v>
      </c>
      <c r="B93" t="s">
        <v>183</v>
      </c>
      <c r="C93" s="5">
        <f>IFERROR('Цены годовые'!C93*'Акции в обращении'!C93,0)</f>
        <v>38417.679242810002</v>
      </c>
      <c r="D93" s="5">
        <f>IFERROR('Цены годовые'!D93*'Акции в обращении'!D93,0)</f>
        <v>50332.637576300003</v>
      </c>
      <c r="E93" s="5">
        <f>IFERROR('Цены годовые'!E93*'Акции в обращении'!E93,0)</f>
        <v>65852.379042900007</v>
      </c>
      <c r="F93" s="5">
        <f>IFERROR('Цены годовые'!F93*'Акции в обращении'!F93,0)</f>
        <v>0</v>
      </c>
      <c r="G93" s="5">
        <f>IFERROR('Цены годовые'!G93*'Акции в обращении'!G93,0)</f>
        <v>0</v>
      </c>
      <c r="H93" s="5">
        <f>IFERROR('Цены годовые'!H93*'Акции в обращении'!H93,0)</f>
        <v>21484.984114999999</v>
      </c>
      <c r="I93" s="5">
        <f>IFERROR('Цены годовые'!I93*'Акции в обращении'!I93,0)</f>
        <v>26215.291541999999</v>
      </c>
      <c r="J93" s="5">
        <f>IFERROR('Цены годовые'!J93*'Акции в обращении'!J93,0)</f>
        <v>31270.581922000001</v>
      </c>
      <c r="K93" s="5">
        <f>IFERROR('Цены годовые'!K93*'Акции в обращении'!K93,0)</f>
        <v>27984.643175000001</v>
      </c>
      <c r="L93" s="5">
        <f>IFERROR('Цены годовые'!L93*'Акции в обращении'!L93,0)</f>
        <v>18776.792840000002</v>
      </c>
    </row>
    <row r="94" spans="1:12" x14ac:dyDescent="0.2">
      <c r="A94" t="s">
        <v>184</v>
      </c>
      <c r="B94" t="s">
        <v>185</v>
      </c>
      <c r="C94" s="5">
        <f>IFERROR('Цены годовые'!C94*'Акции в обращении'!C94,0)</f>
        <v>14540.761000000002</v>
      </c>
      <c r="D94" s="5">
        <f>IFERROR('Цены годовые'!D94*'Акции в обращении'!D94,0)</f>
        <v>22137.734600000003</v>
      </c>
      <c r="E94" s="5">
        <f>IFERROR('Цены годовые'!E94*'Акции в обращении'!E94,0)</f>
        <v>10414.653</v>
      </c>
      <c r="F94" s="5">
        <f>IFERROR('Цены годовые'!F94*'Акции в обращении'!F94,0)</f>
        <v>23461.242000000002</v>
      </c>
      <c r="G94" s="5">
        <f>IFERROR('Цены годовые'!G94*'Акции в обращении'!G94,0)</f>
        <v>29276.861000000001</v>
      </c>
      <c r="H94" s="5">
        <f>IFERROR('Цены годовые'!H94*'Акции в обращении'!H94,0)</f>
        <v>11994.500000000002</v>
      </c>
      <c r="I94" s="5">
        <f>IFERROR('Цены годовые'!I94*'Акции в обращении'!I94,0)</f>
        <v>13776.54</v>
      </c>
      <c r="J94" s="5">
        <f>IFERROR('Цены годовые'!J94*'Акции в обращении'!J94,0)</f>
        <v>18334.45</v>
      </c>
      <c r="K94" s="5">
        <f>IFERROR('Цены годовые'!K94*'Акции в обращении'!K94,0)</f>
        <v>21315.940000000002</v>
      </c>
      <c r="L94" s="5">
        <f>IFERROR('Цены годовые'!L94*'Акции в обращении'!L94,0)</f>
        <v>13982.160000000002</v>
      </c>
    </row>
    <row r="95" spans="1:12" x14ac:dyDescent="0.2">
      <c r="A95" t="s">
        <v>186</v>
      </c>
      <c r="B95" t="s">
        <v>187</v>
      </c>
      <c r="C95" s="5">
        <f>IFERROR('Цены годовые'!C95*'Акции в обращении'!C95,0)</f>
        <v>28023.458920000001</v>
      </c>
      <c r="D95" s="5">
        <f>IFERROR('Цены годовые'!D95*'Акции в обращении'!D95,0)</f>
        <v>32535.710780000001</v>
      </c>
      <c r="E95" s="5">
        <f>IFERROR('Цены годовые'!E95*'Акции в обращении'!E95,0)</f>
        <v>12940.6633606</v>
      </c>
      <c r="F95" s="5">
        <f>IFERROR('Цены годовые'!F95*'Акции в обращении'!F95,0)</f>
        <v>12800.546066000001</v>
      </c>
      <c r="G95" s="5">
        <f>IFERROR('Цены годовые'!G95*'Акции в обращении'!G95,0)</f>
        <v>10520.671442000001</v>
      </c>
      <c r="H95" s="5">
        <f>IFERROR('Цены годовые'!H95*'Акции в обращении'!H95,0)</f>
        <v>9760.7132340000007</v>
      </c>
      <c r="I95" s="5">
        <f>IFERROR('Цены годовые'!I95*'Акции в обращении'!I95,0)</f>
        <v>14391.708564</v>
      </c>
      <c r="J95" s="5">
        <f>IFERROR('Цены годовые'!J95*'Акции в обращении'!J95,0)</f>
        <v>17799.646153000002</v>
      </c>
      <c r="K95" s="5">
        <f>IFERROR('Цены годовые'!K95*'Акции в обращении'!K95,0)</f>
        <v>11898.095694</v>
      </c>
      <c r="L95" s="5">
        <f>IFERROR('Цены годовые'!L95*'Акции в обращении'!L95,0)</f>
        <v>11316.252691</v>
      </c>
    </row>
    <row r="96" spans="1:12" x14ac:dyDescent="0.2">
      <c r="A96" t="s">
        <v>188</v>
      </c>
      <c r="B96" t="s">
        <v>189</v>
      </c>
      <c r="C96" s="5">
        <f>IFERROR('Цены годовые'!C96*'Акции в обращении'!C96,0)</f>
        <v>11341.44</v>
      </c>
      <c r="D96" s="5">
        <f>IFERROR('Цены годовые'!D96*'Акции в обращении'!D96,0)</f>
        <v>29780.899559999998</v>
      </c>
      <c r="E96" s="5">
        <f>IFERROR('Цены годовые'!E96*'Акции в обращении'!E96,0)</f>
        <v>9228.0379099999991</v>
      </c>
      <c r="F96" s="5">
        <f>IFERROR('Цены годовые'!F96*'Акции в обращении'!F96,0)</f>
        <v>8325.4118249999992</v>
      </c>
      <c r="G96" s="5">
        <f>IFERROR('Цены годовые'!G96*'Акции в обращении'!G96,0)</f>
        <v>18715.536749999999</v>
      </c>
      <c r="H96" s="5">
        <f>IFERROR('Цены годовые'!H96*'Акции в обращении'!H96,0)</f>
        <v>14248.761979000001</v>
      </c>
      <c r="I96" s="5">
        <f>IFERROR('Цены годовые'!I96*'Акции в обращении'!I96,0)</f>
        <v>12002.897569000001</v>
      </c>
      <c r="J96" s="5">
        <f>IFERROR('Цены годовые'!J96*'Акции в обращении'!J96,0)</f>
        <v>15621.234674000001</v>
      </c>
      <c r="K96" s="5">
        <f>IFERROR('Цены годовые'!K96*'Акции в обращении'!K96,0)</f>
        <v>16095.361605</v>
      </c>
      <c r="L96" s="5">
        <f>IFERROR('Цены годовые'!L96*'Акции в обращении'!L96,0)</f>
        <v>5693.232</v>
      </c>
    </row>
    <row r="97" spans="1:12" x14ac:dyDescent="0.2">
      <c r="A97" t="s">
        <v>190</v>
      </c>
      <c r="B97" t="s">
        <v>191</v>
      </c>
      <c r="C97" s="5">
        <f>IFERROR('Цены годовые'!C97*'Акции в обращении'!C97,0)</f>
        <v>0</v>
      </c>
      <c r="D97" s="5">
        <f>IFERROR('Цены годовые'!D97*'Акции в обращении'!D97,0)</f>
        <v>0</v>
      </c>
      <c r="E97" s="5">
        <f>IFERROR('Цены годовые'!E97*'Акции в обращении'!E97,0)</f>
        <v>0</v>
      </c>
      <c r="F97" s="5">
        <f>IFERROR('Цены годовые'!F97*'Акции в обращении'!F97,0)</f>
        <v>0</v>
      </c>
      <c r="G97" s="5">
        <f>IFERROR('Цены годовые'!G97*'Акции в обращении'!G97,0)</f>
        <v>0</v>
      </c>
      <c r="H97" s="5">
        <f>IFERROR('Цены годовые'!H97*'Акции в обращении'!H97,0)</f>
        <v>0</v>
      </c>
      <c r="I97" s="5">
        <f>IFERROR('Цены годовые'!I97*'Акции в обращении'!I97,0)</f>
        <v>0</v>
      </c>
      <c r="J97" s="5">
        <f>IFERROR('Цены годовые'!J97*'Акции в обращении'!J97,0)</f>
        <v>2778.6979200000001</v>
      </c>
      <c r="K97" s="5">
        <f>IFERROR('Цены годовые'!K97*'Акции в обращении'!K97,0)</f>
        <v>2433.1790000000001</v>
      </c>
      <c r="L97" s="5">
        <f>IFERROR('Цены годовые'!L97*'Акции в обращении'!L97,0)</f>
        <v>2236.1219999999998</v>
      </c>
    </row>
    <row r="98" spans="1:12" x14ac:dyDescent="0.2">
      <c r="A98" t="s">
        <v>192</v>
      </c>
      <c r="B98" t="s">
        <v>193</v>
      </c>
      <c r="C98" s="5">
        <f>IFERROR('Цены годовые'!C98*'Акции в обращении'!C98,0)</f>
        <v>0</v>
      </c>
      <c r="D98" s="5">
        <f>IFERROR('Цены годовые'!D98*'Акции в обращении'!D98,0)</f>
        <v>0</v>
      </c>
      <c r="E98" s="5">
        <f>IFERROR('Цены годовые'!E98*'Акции в обращении'!E98,0)</f>
        <v>0</v>
      </c>
      <c r="F98" s="5">
        <f>IFERROR('Цены годовые'!F98*'Акции в обращении'!F98,0)</f>
        <v>0</v>
      </c>
      <c r="G98" s="5">
        <f>IFERROR('Цены годовые'!G98*'Акции в обращении'!G98,0)</f>
        <v>0</v>
      </c>
      <c r="H98" s="5">
        <f>IFERROR('Цены годовые'!H98*'Акции в обращении'!H98,0)</f>
        <v>0</v>
      </c>
      <c r="I98" s="5">
        <f>IFERROR('Цены годовые'!I98*'Акции в обращении'!I98,0)</f>
        <v>1988.6557440000001</v>
      </c>
      <c r="J98" s="5">
        <f>IFERROR('Цены годовые'!J98*'Акции в обращении'!J98,0)</f>
        <v>1954.3685760000001</v>
      </c>
      <c r="K98" s="5">
        <f>IFERROR('Цены годовые'!K98*'Акции в обращении'!K98,0)</f>
        <v>1380.0585120000001</v>
      </c>
      <c r="L98" s="5">
        <f>IFERROR('Цены годовые'!L98*'Акции в обращении'!L98,0)</f>
        <v>1251.481632</v>
      </c>
    </row>
    <row r="99" spans="1:12" x14ac:dyDescent="0.2">
      <c r="A99" t="s">
        <v>194</v>
      </c>
      <c r="B99" t="s">
        <v>195</v>
      </c>
      <c r="C99" s="5">
        <f>IFERROR('Цены годовые'!C99*'Акции в обращении'!C99,0)</f>
        <v>2875.8038540000002</v>
      </c>
      <c r="D99" s="5">
        <f>IFERROR('Цены годовые'!D99*'Акции в обращении'!D99,0)</f>
        <v>11902.567713319999</v>
      </c>
      <c r="E99" s="5">
        <f>IFERROR('Цены годовые'!E99*'Акции в обращении'!E99,0)</f>
        <v>2137.6292873999996</v>
      </c>
      <c r="F99" s="5">
        <f>IFERROR('Цены годовые'!F99*'Акции в обращении'!F99,0)</f>
        <v>1886.5271438</v>
      </c>
      <c r="G99" s="5">
        <f>IFERROR('Цены годовые'!G99*'Акции в обращении'!G99,0)</f>
        <v>1646.8387339999999</v>
      </c>
      <c r="H99" s="5">
        <f>IFERROR('Цены годовые'!H99*'Акции в обращении'!H99,0)</f>
        <v>1539.2235295999999</v>
      </c>
      <c r="I99" s="5">
        <f>IFERROR('Цены годовые'!I99*'Акции в обращении'!I99,0)</f>
        <v>932.66510479999999</v>
      </c>
      <c r="J99" s="5">
        <f>IFERROR('Цены годовые'!J99*'Акции в обращении'!J99,0)</f>
        <v>1149.5260469999998</v>
      </c>
      <c r="K99" s="5">
        <f>IFERROR('Цены годовые'!K99*'Акции в обращении'!K99,0)</f>
        <v>1218.0084497999999</v>
      </c>
      <c r="L99" s="5">
        <f>IFERROR('Цены годовые'!L99*'Акции в обращении'!L99,0)</f>
        <v>1170.7229811999998</v>
      </c>
    </row>
    <row r="100" spans="1:12" x14ac:dyDescent="0.2">
      <c r="A100" t="s">
        <v>196</v>
      </c>
      <c r="B100" t="s">
        <v>197</v>
      </c>
      <c r="C100" s="5">
        <f>IFERROR('Цены годовые'!C100*'Акции в обращении'!C100,0)</f>
        <v>9533.9601515999984</v>
      </c>
      <c r="D100" s="5">
        <f>IFERROR('Цены годовые'!D100*'Акции в обращении'!D100,0)</f>
        <v>11402.130078</v>
      </c>
      <c r="E100" s="5">
        <f>IFERROR('Цены годовые'!E100*'Акции в обращении'!E100,0)</f>
        <v>3122.5419999999999</v>
      </c>
      <c r="F100" s="5">
        <f>IFERROR('Цены годовые'!F100*'Акции в обращении'!F100,0)</f>
        <v>1627.9147367999999</v>
      </c>
      <c r="G100" s="5">
        <f>IFERROR('Цены годовые'!G100*'Акции в обращении'!G100,0)</f>
        <v>10483.905443400001</v>
      </c>
      <c r="H100" s="5">
        <f>IFERROR('Цены годовые'!H100*'Акции в обращении'!H100,0)</f>
        <v>13476.824000000001</v>
      </c>
      <c r="I100" s="5">
        <f>IFERROR('Цены годовые'!I100*'Акции в обращении'!I100,0)</f>
        <v>19957.36</v>
      </c>
      <c r="J100" s="5">
        <f>IFERROR('Цены годовые'!J100*'Акции в обращении'!J100,0)</f>
        <v>14183.18</v>
      </c>
      <c r="K100" s="5">
        <f>IFERROR('Цены годовые'!K100*'Акции в обращении'!K100,0)</f>
        <v>7795.88033</v>
      </c>
      <c r="L100" s="5">
        <f>IFERROR('Цены годовые'!L100*'Акции в обращении'!L100,0)</f>
        <v>7882.2337020000004</v>
      </c>
    </row>
    <row r="101" spans="1:12" x14ac:dyDescent="0.2">
      <c r="A101" t="s">
        <v>198</v>
      </c>
      <c r="B101" t="s">
        <v>199</v>
      </c>
      <c r="C101" s="5">
        <f>IFERROR('Цены годовые'!C101*'Акции в обращении'!C101,0)</f>
        <v>0</v>
      </c>
      <c r="D101" s="5">
        <f>IFERROR('Цены годовые'!D101*'Акции в обращении'!D101,0)</f>
        <v>0</v>
      </c>
      <c r="E101" s="5">
        <f>IFERROR('Цены годовые'!E101*'Акции в обращении'!E101,0)</f>
        <v>1433.0576290099998</v>
      </c>
      <c r="F101" s="5">
        <f>IFERROR('Цены годовые'!F101*'Акции в обращении'!F101,0)</f>
        <v>1981.68816917</v>
      </c>
      <c r="G101" s="5">
        <f>IFERROR('Цены годовые'!G101*'Акции в обращении'!G101,0)</f>
        <v>2211.1138100399999</v>
      </c>
      <c r="H101" s="5">
        <f>IFERROR('Цены годовые'!H101*'Акции в обращении'!H101,0)</f>
        <v>1013.93413</v>
      </c>
      <c r="I101" s="5">
        <f>IFERROR('Цены годовые'!I101*'Акции в обращении'!I101,0)</f>
        <v>1147.5890835</v>
      </c>
      <c r="J101" s="5">
        <f>IFERROR('Цены годовые'!J101*'Акции в обращении'!J101,0)</f>
        <v>2811.362815</v>
      </c>
      <c r="K101" s="5">
        <f>IFERROR('Цены годовые'!K101*'Акции в обращении'!K101,0)</f>
        <v>4101.8244349999995</v>
      </c>
      <c r="L101" s="5">
        <f>IFERROR('Цены годовые'!L101*'Акции в обращении'!L101,0)</f>
        <v>2852.8419384999997</v>
      </c>
    </row>
    <row r="102" spans="1:12" x14ac:dyDescent="0.2">
      <c r="A102" t="s">
        <v>200</v>
      </c>
      <c r="B102" t="s">
        <v>201</v>
      </c>
      <c r="C102" s="5">
        <f>IFERROR('Цены годовые'!C102*'Акции в обращении'!C102,0)</f>
        <v>1520.7</v>
      </c>
      <c r="D102" s="5">
        <f>IFERROR('Цены годовые'!D102*'Акции в обращении'!D102,0)</f>
        <v>1356.3000000000002</v>
      </c>
      <c r="E102" s="5">
        <f>IFERROR('Цены годовые'!E102*'Акции в обращении'!E102,0)</f>
        <v>653.98320000000012</v>
      </c>
      <c r="F102" s="5">
        <f>IFERROR('Цены годовые'!F102*'Акции в обращении'!F102,0)</f>
        <v>386.50440000000003</v>
      </c>
      <c r="G102" s="5">
        <f>IFERROR('Цены годовые'!G102*'Акции в обращении'!G102,0)</f>
        <v>1093.26</v>
      </c>
      <c r="H102" s="5">
        <f>IFERROR('Цены годовые'!H102*'Акции в обращении'!H102,0)</f>
        <v>887.7600000000001</v>
      </c>
      <c r="I102" s="5">
        <f>IFERROR('Цены годовые'!I102*'Акции в обращении'!I102,0)</f>
        <v>1463.16</v>
      </c>
      <c r="J102" s="5">
        <f>IFERROR('Цены годовые'!J102*'Акции в обращении'!J102,0)</f>
        <v>1520.7</v>
      </c>
      <c r="K102" s="5">
        <f>IFERROR('Цены годовые'!K102*'Акции в обращении'!K102,0)</f>
        <v>888.58199999999999</v>
      </c>
      <c r="L102" s="5">
        <f>IFERROR('Цены годовые'!L102*'Акции в обращении'!L102,0)</f>
        <v>739.80000000000007</v>
      </c>
    </row>
    <row r="103" spans="1:12" x14ac:dyDescent="0.2">
      <c r="A103" t="s">
        <v>202</v>
      </c>
      <c r="B103" t="s">
        <v>203</v>
      </c>
      <c r="C103" s="5">
        <f>IFERROR('Цены годовые'!C103*'Акции в обращении'!C103,0)</f>
        <v>130388.40118571998</v>
      </c>
      <c r="D103" s="5">
        <f>IFERROR('Цены годовые'!D103*'Акции в обращении'!D103,0)</f>
        <v>208287.43295819999</v>
      </c>
      <c r="E103" s="5">
        <f>IFERROR('Цены годовые'!E103*'Акции в обращении'!E103,0)</f>
        <v>275156.89228199999</v>
      </c>
      <c r="F103" s="5">
        <f>IFERROR('Цены годовые'!F103*'Акции в обращении'!F103,0)</f>
        <v>381035.10781799996</v>
      </c>
      <c r="G103" s="5">
        <f>IFERROR('Цены годовые'!G103*'Акции в обращении'!G103,0)</f>
        <v>480018.59253299999</v>
      </c>
      <c r="H103" s="5">
        <f>IFERROR('Цены годовые'!H103*'Акции в обращении'!H103,0)</f>
        <v>698902.72199999995</v>
      </c>
      <c r="I103" s="5">
        <f>IFERROR('Цены годовые'!I103*'Акции в обращении'!I103,0)</f>
        <v>1076088.318</v>
      </c>
      <c r="J103" s="5">
        <f>IFERROR('Цены годовые'!J103*'Акции в обращении'!J103,0)</f>
        <v>1097998.36365</v>
      </c>
      <c r="K103" s="5">
        <f>IFERROR('Цены годовые'!K103*'Акции в обращении'!K103,0)</f>
        <v>1001817.7652</v>
      </c>
      <c r="L103" s="5">
        <f>IFERROR('Цены годовые'!L103*'Акции в обращении'!L103,0)</f>
        <v>973754.02799999993</v>
      </c>
    </row>
    <row r="104" spans="1:12" x14ac:dyDescent="0.2">
      <c r="A104" t="s">
        <v>204</v>
      </c>
      <c r="B104" t="s">
        <v>205</v>
      </c>
      <c r="C104" s="5">
        <f>IFERROR('Цены годовые'!C104*'Акции в обращении'!C104,0)</f>
        <v>0</v>
      </c>
      <c r="D104" s="5">
        <f>IFERROR('Цены годовые'!D104*'Акции в обращении'!D104,0)</f>
        <v>0</v>
      </c>
      <c r="E104" s="5">
        <f>IFERROR('Цены годовые'!E104*'Акции в обращении'!E104,0)</f>
        <v>824.07275115000004</v>
      </c>
      <c r="F104" s="5">
        <f>IFERROR('Цены годовые'!F104*'Акции в обращении'!F104,0)</f>
        <v>1341.9025884</v>
      </c>
      <c r="G104" s="5">
        <f>IFERROR('Цены годовые'!G104*'Акции в обращении'!G104,0)</f>
        <v>926.036925</v>
      </c>
      <c r="H104" s="5">
        <f>IFERROR('Цены годовые'!H104*'Акции в обращении'!H104,0)</f>
        <v>630.70623000000001</v>
      </c>
      <c r="I104" s="5">
        <f>IFERROR('Цены годовые'!I104*'Акции в обращении'!I104,0)</f>
        <v>648.22584749999999</v>
      </c>
      <c r="J104" s="5">
        <f>IFERROR('Цены годовые'!J104*'Акции в обращении'!J104,0)</f>
        <v>553.11935249999999</v>
      </c>
      <c r="K104" s="5">
        <f>IFERROR('Цены годовые'!K104*'Акции в обращении'!K104,0)</f>
        <v>450.50445000000002</v>
      </c>
      <c r="L104" s="5">
        <f>IFERROR('Цены годовые'!L104*'Акции в обращении'!L104,0)</f>
        <v>290.32508999999999</v>
      </c>
    </row>
    <row r="105" spans="1:12" x14ac:dyDescent="0.2">
      <c r="A105" t="s">
        <v>206</v>
      </c>
      <c r="B105" t="s">
        <v>207</v>
      </c>
      <c r="C105" s="5">
        <f>IFERROR('Цены годовые'!C105*'Акции в обращении'!C105,0)</f>
        <v>0</v>
      </c>
      <c r="D105" s="5">
        <f>IFERROR('Цены годовые'!D105*'Акции в обращении'!D105,0)</f>
        <v>0</v>
      </c>
      <c r="E105" s="5">
        <f>IFERROR('Цены годовые'!E105*'Акции в обращении'!E105,0)</f>
        <v>0</v>
      </c>
      <c r="F105" s="5">
        <f>IFERROR('Цены годовые'!F105*'Акции в обращении'!F105,0)</f>
        <v>0</v>
      </c>
      <c r="G105" s="5">
        <f>IFERROR('Цены годовые'!G105*'Акции в обращении'!G105,0)</f>
        <v>0</v>
      </c>
      <c r="H105" s="5">
        <f>IFERROR('Цены годовые'!H105*'Акции в обращении'!H105,0)</f>
        <v>4115.37</v>
      </c>
      <c r="I105" s="5">
        <f>IFERROR('Цены годовые'!I105*'Акции в обращении'!I105,0)</f>
        <v>3829.2538</v>
      </c>
      <c r="J105" s="5">
        <f>IFERROR('Цены годовые'!J105*'Акции в обращении'!J105,0)</f>
        <v>4036.982</v>
      </c>
      <c r="K105" s="5">
        <f>IFERROR('Цены годовые'!K105*'Акции в обращении'!K105,0)</f>
        <v>5389.1750000000002</v>
      </c>
      <c r="L105" s="5">
        <f>IFERROR('Цены годовые'!L105*'Акции в обращении'!L105,0)</f>
        <v>3997.788</v>
      </c>
    </row>
    <row r="106" spans="1:12" x14ac:dyDescent="0.2">
      <c r="A106" t="s">
        <v>208</v>
      </c>
      <c r="B106" t="s">
        <v>209</v>
      </c>
      <c r="C106" s="5">
        <f>IFERROR('Цены годовые'!C106*'Акции в обращении'!C106,0)</f>
        <v>15967.922711372375</v>
      </c>
      <c r="D106" s="5">
        <f>IFERROR('Цены годовые'!D106*'Акции в обращении'!D106,0)</f>
        <v>29388.693974600003</v>
      </c>
      <c r="E106" s="5">
        <f>IFERROR('Цены годовые'!E106*'Акции в обращении'!E106,0)</f>
        <v>8198.9752449999996</v>
      </c>
      <c r="F106" s="5">
        <f>IFERROR('Цены годовые'!F106*'Акции в обращении'!F106,0)</f>
        <v>5818.0155999999997</v>
      </c>
      <c r="G106" s="5">
        <f>IFERROR('Цены годовые'!G106*'Акции в обращении'!G106,0)</f>
        <v>2962.7612049999998</v>
      </c>
      <c r="H106" s="5">
        <f>IFERROR('Цены годовые'!H106*'Акции в обращении'!H106,0)</f>
        <v>2602.2971950000001</v>
      </c>
      <c r="I106" s="5">
        <f>IFERROR('Цены годовые'!I106*'Акции в обращении'!I106,0)</f>
        <v>11462.123125</v>
      </c>
      <c r="J106" s="5">
        <f>IFERROR('Цены годовые'!J106*'Акции в обращении'!J106,0)</f>
        <v>12726.909125</v>
      </c>
      <c r="K106" s="5">
        <f>IFERROR('Цены годовые'!K106*'Акции в обращении'!K106,0)</f>
        <v>9438.4655249999996</v>
      </c>
      <c r="L106" s="5">
        <f>IFERROR('Цены годовые'!L106*'Акции в обращении'!L106,0)</f>
        <v>7810.0535499999996</v>
      </c>
    </row>
    <row r="107" spans="1:12" x14ac:dyDescent="0.2">
      <c r="A107" t="s">
        <v>210</v>
      </c>
      <c r="B107" t="s">
        <v>211</v>
      </c>
      <c r="C107" s="5">
        <f>IFERROR('Цены годовые'!C107*'Акции в обращении'!C107,0)</f>
        <v>0</v>
      </c>
      <c r="D107" s="5">
        <f>IFERROR('Цены годовые'!D107*'Акции в обращении'!D107,0)</f>
        <v>0</v>
      </c>
      <c r="E107" s="5">
        <f>IFERROR('Цены годовые'!E107*'Акции в обращении'!E107,0)</f>
        <v>0</v>
      </c>
      <c r="F107" s="5">
        <f>IFERROR('Цены годовые'!F107*'Акции в обращении'!F107,0)</f>
        <v>6839.0632800000012</v>
      </c>
      <c r="G107" s="5">
        <f>IFERROR('Цены годовые'!G107*'Акции в обращении'!G107,0)</f>
        <v>6374.277000000001</v>
      </c>
      <c r="H107" s="5">
        <f>IFERROR('Цены годовые'!H107*'Акции в обращении'!H107,0)</f>
        <v>4606.8120000000008</v>
      </c>
      <c r="I107" s="5">
        <f>IFERROR('Цены годовые'!I107*'Акции в обращении'!I107,0)</f>
        <v>8335.5930000000008</v>
      </c>
      <c r="J107" s="5">
        <f>IFERROR('Цены годовые'!J107*'Акции в обращении'!J107,0)</f>
        <v>9852.1920000000009</v>
      </c>
      <c r="K107" s="5">
        <f>IFERROR('Цены годовые'!K107*'Акции в обращении'!K107,0)</f>
        <v>8324.19</v>
      </c>
      <c r="L107" s="5">
        <f>IFERROR('Цены годовые'!L107*'Акции в обращении'!L107,0)</f>
        <v>6408.4860000000008</v>
      </c>
    </row>
    <row r="108" spans="1:12" x14ac:dyDescent="0.2">
      <c r="A108" t="s">
        <v>212</v>
      </c>
      <c r="B108" t="s">
        <v>213</v>
      </c>
      <c r="C108" s="5">
        <f>IFERROR('Цены годовые'!C108*'Акции в обращении'!C108,0)</f>
        <v>11380.733</v>
      </c>
      <c r="D108" s="5">
        <f>IFERROR('Цены годовые'!D108*'Акции в обращении'!D108,0)</f>
        <v>17800.591979000001</v>
      </c>
      <c r="E108" s="5">
        <f>IFERROR('Цены годовые'!E108*'Акции в обращении'!E108,0)</f>
        <v>12506.300000000001</v>
      </c>
      <c r="F108" s="5">
        <f>IFERROR('Цены годовые'!F108*'Акции в обращении'!F108,0)</f>
        <v>16470.7971</v>
      </c>
      <c r="G108" s="5">
        <f>IFERROR('Цены годовые'!G108*'Акции в обращении'!G108,0)</f>
        <v>16850.98862</v>
      </c>
      <c r="H108" s="5">
        <f>IFERROR('Цены годовые'!H108*'Акции в обращении'!H108,0)</f>
        <v>16758.442000000003</v>
      </c>
      <c r="I108" s="5">
        <f>IFERROR('Цены годовые'!I108*'Акции в обращении'!I108,0)</f>
        <v>12981.539400000001</v>
      </c>
      <c r="J108" s="5">
        <f>IFERROR('Цены годовые'!J108*'Акции в обращении'!J108,0)</f>
        <v>13606.8544</v>
      </c>
      <c r="K108" s="5">
        <f>IFERROR('Цены годовые'!K108*'Акции в обращении'!K108,0)</f>
        <v>22011.088</v>
      </c>
      <c r="L108" s="5">
        <f>IFERROR('Цены годовые'!L108*'Акции в обращении'!L108,0)</f>
        <v>12006.048000000001</v>
      </c>
    </row>
    <row r="110" spans="1:12" x14ac:dyDescent="0.2">
      <c r="A110" t="s">
        <v>214</v>
      </c>
      <c r="B110" t="s">
        <v>215</v>
      </c>
      <c r="C110" s="8">
        <v>2009</v>
      </c>
      <c r="D110" s="8">
        <v>2010</v>
      </c>
      <c r="E110" s="8">
        <v>2011</v>
      </c>
      <c r="F110" s="8">
        <v>2012</v>
      </c>
      <c r="G110" s="8">
        <v>2013</v>
      </c>
      <c r="H110" s="8">
        <v>2014</v>
      </c>
      <c r="I110" s="8">
        <v>2015</v>
      </c>
      <c r="J110" s="8">
        <v>2016</v>
      </c>
      <c r="K110" s="8">
        <v>2017</v>
      </c>
      <c r="L110" s="8">
        <v>2018</v>
      </c>
    </row>
    <row r="111" spans="1:12" x14ac:dyDescent="0.2">
      <c r="A111" t="s">
        <v>0</v>
      </c>
      <c r="B111" t="s">
        <v>1</v>
      </c>
      <c r="C111" s="8">
        <f>IFERROR(RANK(C2,C$2:C$108,0),"")</f>
        <v>8</v>
      </c>
      <c r="D111" s="8">
        <f t="shared" ref="D111:L111" si="0">IFERROR(RANK(D2,D$2:D$108,0),"")</f>
        <v>7</v>
      </c>
      <c r="E111" s="8">
        <f t="shared" si="0"/>
        <v>10</v>
      </c>
      <c r="F111" s="8">
        <f t="shared" si="0"/>
        <v>10</v>
      </c>
      <c r="G111" s="8">
        <f t="shared" si="0"/>
        <v>11</v>
      </c>
      <c r="H111" s="8">
        <f t="shared" si="0"/>
        <v>8</v>
      </c>
      <c r="I111" s="8">
        <f t="shared" si="0"/>
        <v>10</v>
      </c>
      <c r="J111" s="8">
        <f t="shared" si="0"/>
        <v>11</v>
      </c>
      <c r="K111" s="8">
        <f t="shared" si="0"/>
        <v>14</v>
      </c>
      <c r="L111" s="8">
        <f t="shared" si="0"/>
        <v>15</v>
      </c>
    </row>
    <row r="112" spans="1:12" x14ac:dyDescent="0.2">
      <c r="A112" t="s">
        <v>2</v>
      </c>
      <c r="B112" t="s">
        <v>3</v>
      </c>
      <c r="C112" s="8">
        <f t="shared" ref="C112:L112" si="1">IFERROR(RANK(C3,C$2:C$108,0),"")</f>
        <v>34</v>
      </c>
      <c r="D112" s="8">
        <f t="shared" si="1"/>
        <v>34</v>
      </c>
      <c r="E112" s="8">
        <f t="shared" si="1"/>
        <v>42</v>
      </c>
      <c r="F112" s="8">
        <f t="shared" si="1"/>
        <v>45</v>
      </c>
      <c r="G112" s="8">
        <f t="shared" si="1"/>
        <v>45</v>
      </c>
      <c r="H112" s="8">
        <f t="shared" si="1"/>
        <v>45</v>
      </c>
      <c r="I112" s="8">
        <f t="shared" si="1"/>
        <v>52</v>
      </c>
      <c r="J112" s="8">
        <f t="shared" si="1"/>
        <v>39</v>
      </c>
      <c r="K112" s="8">
        <f t="shared" si="1"/>
        <v>41</v>
      </c>
      <c r="L112" s="8">
        <f t="shared" si="1"/>
        <v>48</v>
      </c>
    </row>
    <row r="113" spans="1:12" x14ac:dyDescent="0.2">
      <c r="A113" t="s">
        <v>4</v>
      </c>
      <c r="B113" t="s">
        <v>5</v>
      </c>
      <c r="C113" s="8">
        <f t="shared" ref="C113:L113" si="2">IFERROR(RANK(C4,C$2:C$108,0),"")</f>
        <v>55</v>
      </c>
      <c r="D113" s="8">
        <f t="shared" si="2"/>
        <v>53</v>
      </c>
      <c r="E113" s="8">
        <f t="shared" si="2"/>
        <v>55</v>
      </c>
      <c r="F113" s="8">
        <f t="shared" si="2"/>
        <v>64</v>
      </c>
      <c r="G113" s="8">
        <f t="shared" si="2"/>
        <v>66</v>
      </c>
      <c r="H113" s="8">
        <f t="shared" si="2"/>
        <v>62</v>
      </c>
      <c r="I113" s="8">
        <f t="shared" si="2"/>
        <v>68</v>
      </c>
      <c r="J113" s="8">
        <f t="shared" si="2"/>
        <v>72</v>
      </c>
      <c r="K113" s="8">
        <f t="shared" si="2"/>
        <v>69</v>
      </c>
      <c r="L113" s="8">
        <f t="shared" si="2"/>
        <v>72</v>
      </c>
    </row>
    <row r="114" spans="1:12" x14ac:dyDescent="0.2">
      <c r="A114" t="s">
        <v>6</v>
      </c>
      <c r="B114" t="s">
        <v>7</v>
      </c>
      <c r="C114" s="8">
        <f t="shared" ref="C114:L114" si="3">IFERROR(RANK(C5,C$2:C$108,0),"")</f>
        <v>86</v>
      </c>
      <c r="D114" s="8">
        <f t="shared" si="3"/>
        <v>85</v>
      </c>
      <c r="E114" s="8">
        <f t="shared" si="3"/>
        <v>91</v>
      </c>
      <c r="F114" s="8">
        <f t="shared" si="3"/>
        <v>96</v>
      </c>
      <c r="G114" s="8">
        <f t="shared" si="3"/>
        <v>98</v>
      </c>
      <c r="H114" s="8">
        <f t="shared" si="3"/>
        <v>102</v>
      </c>
      <c r="I114" s="8">
        <f t="shared" si="3"/>
        <v>87</v>
      </c>
      <c r="J114" s="8">
        <f t="shared" si="3"/>
        <v>75</v>
      </c>
      <c r="K114" s="8">
        <f t="shared" si="3"/>
        <v>68</v>
      </c>
      <c r="L114" s="8">
        <f t="shared" si="3"/>
        <v>68</v>
      </c>
    </row>
    <row r="115" spans="1:12" x14ac:dyDescent="0.2">
      <c r="A115" t="s">
        <v>8</v>
      </c>
      <c r="B115" t="s">
        <v>9</v>
      </c>
      <c r="C115" s="8">
        <f t="shared" ref="C115:L115" si="4">IFERROR(RANK(C6,C$2:C$108,0),"")</f>
        <v>12</v>
      </c>
      <c r="D115" s="8">
        <f t="shared" si="4"/>
        <v>15</v>
      </c>
      <c r="E115" s="8">
        <f t="shared" si="4"/>
        <v>15</v>
      </c>
      <c r="F115" s="8">
        <f t="shared" si="4"/>
        <v>18</v>
      </c>
      <c r="G115" s="8">
        <f t="shared" si="4"/>
        <v>23</v>
      </c>
      <c r="H115" s="8">
        <f t="shared" si="4"/>
        <v>30</v>
      </c>
      <c r="I115" s="8">
        <f t="shared" si="4"/>
        <v>26</v>
      </c>
      <c r="J115" s="8">
        <f t="shared" si="4"/>
        <v>20</v>
      </c>
      <c r="K115" s="8">
        <f t="shared" si="4"/>
        <v>21</v>
      </c>
      <c r="L115" s="8">
        <f t="shared" si="4"/>
        <v>22</v>
      </c>
    </row>
    <row r="116" spans="1:12" x14ac:dyDescent="0.2">
      <c r="A116" t="s">
        <v>10</v>
      </c>
      <c r="B116" t="s">
        <v>11</v>
      </c>
      <c r="C116" s="8">
        <f t="shared" ref="C116:L116" si="5">IFERROR(RANK(C7,C$2:C$108,0),"")</f>
        <v>13</v>
      </c>
      <c r="D116" s="8">
        <f t="shared" si="5"/>
        <v>13</v>
      </c>
      <c r="E116" s="8">
        <f t="shared" si="5"/>
        <v>18</v>
      </c>
      <c r="F116" s="8">
        <f t="shared" si="5"/>
        <v>20</v>
      </c>
      <c r="G116" s="8">
        <f t="shared" si="5"/>
        <v>19</v>
      </c>
      <c r="H116" s="8">
        <f t="shared" si="5"/>
        <v>18</v>
      </c>
      <c r="I116" s="8">
        <f t="shared" si="5"/>
        <v>18</v>
      </c>
      <c r="J116" s="8">
        <f t="shared" si="5"/>
        <v>18</v>
      </c>
      <c r="K116" s="8">
        <f t="shared" si="5"/>
        <v>18</v>
      </c>
      <c r="L116" s="8">
        <f t="shared" si="5"/>
        <v>20</v>
      </c>
    </row>
    <row r="117" spans="1:12" x14ac:dyDescent="0.2">
      <c r="A117" t="s">
        <v>12</v>
      </c>
      <c r="B117" t="s">
        <v>13</v>
      </c>
      <c r="C117" s="8">
        <f t="shared" ref="C117:L117" si="6">IFERROR(RANK(C8,C$2:C$108,0),"")</f>
        <v>22</v>
      </c>
      <c r="D117" s="8">
        <f t="shared" si="6"/>
        <v>22</v>
      </c>
      <c r="E117" s="8">
        <f t="shared" si="6"/>
        <v>27</v>
      </c>
      <c r="F117" s="8">
        <f t="shared" si="6"/>
        <v>26</v>
      </c>
      <c r="G117" s="8">
        <f t="shared" si="6"/>
        <v>22</v>
      </c>
      <c r="H117" s="8">
        <f t="shared" si="6"/>
        <v>27</v>
      </c>
      <c r="I117" s="8">
        <f t="shared" si="6"/>
        <v>27</v>
      </c>
      <c r="J117" s="8">
        <f t="shared" si="6"/>
        <v>21</v>
      </c>
      <c r="K117" s="8">
        <f t="shared" si="6"/>
        <v>23</v>
      </c>
      <c r="L117" s="8">
        <f t="shared" si="6"/>
        <v>25</v>
      </c>
    </row>
    <row r="118" spans="1:12" x14ac:dyDescent="0.2">
      <c r="A118" t="s">
        <v>14</v>
      </c>
      <c r="B118" t="s">
        <v>15</v>
      </c>
      <c r="C118" s="8">
        <f t="shared" ref="C118:L118" si="7">IFERROR(RANK(C9,C$2:C$108,0),"")</f>
        <v>50</v>
      </c>
      <c r="D118" s="8">
        <f t="shared" si="7"/>
        <v>52</v>
      </c>
      <c r="E118" s="8">
        <f t="shared" si="7"/>
        <v>54</v>
      </c>
      <c r="F118" s="8">
        <f t="shared" si="7"/>
        <v>56</v>
      </c>
      <c r="G118" s="8">
        <f t="shared" si="7"/>
        <v>67</v>
      </c>
      <c r="H118" s="8">
        <f t="shared" si="7"/>
        <v>65</v>
      </c>
      <c r="I118" s="8">
        <f t="shared" si="7"/>
        <v>73</v>
      </c>
      <c r="J118" s="8">
        <f t="shared" si="7"/>
        <v>66</v>
      </c>
      <c r="K118" s="8">
        <f t="shared" si="7"/>
        <v>56</v>
      </c>
      <c r="L118" s="8">
        <f t="shared" si="7"/>
        <v>55</v>
      </c>
    </row>
    <row r="119" spans="1:12" x14ac:dyDescent="0.2">
      <c r="A119" t="s">
        <v>16</v>
      </c>
      <c r="B119" t="s">
        <v>17</v>
      </c>
      <c r="C119" s="8">
        <f t="shared" ref="C119:L119" si="8">IFERROR(RANK(C10,C$2:C$108,0),"")</f>
        <v>57</v>
      </c>
      <c r="D119" s="8">
        <f t="shared" si="8"/>
        <v>50</v>
      </c>
      <c r="E119" s="8">
        <f t="shared" si="8"/>
        <v>53</v>
      </c>
      <c r="F119" s="8">
        <f t="shared" si="8"/>
        <v>51</v>
      </c>
      <c r="G119" s="8">
        <f t="shared" si="8"/>
        <v>60</v>
      </c>
      <c r="H119" s="8">
        <f t="shared" si="8"/>
        <v>55</v>
      </c>
      <c r="I119" s="8">
        <f t="shared" si="8"/>
        <v>66</v>
      </c>
      <c r="J119" s="8">
        <f t="shared" si="8"/>
        <v>58</v>
      </c>
      <c r="K119" s="8">
        <f t="shared" si="8"/>
        <v>48</v>
      </c>
      <c r="L119" s="8">
        <f t="shared" si="8"/>
        <v>50</v>
      </c>
    </row>
    <row r="120" spans="1:12" x14ac:dyDescent="0.2">
      <c r="A120" t="s">
        <v>18</v>
      </c>
      <c r="B120" t="s">
        <v>19</v>
      </c>
      <c r="C120" s="8">
        <f t="shared" ref="C120:L120" si="9">IFERROR(RANK(C11,C$2:C$108,0),"")</f>
        <v>44</v>
      </c>
      <c r="D120" s="8">
        <f t="shared" si="9"/>
        <v>39</v>
      </c>
      <c r="E120" s="8">
        <f t="shared" si="9"/>
        <v>39</v>
      </c>
      <c r="F120" s="8">
        <f t="shared" si="9"/>
        <v>42</v>
      </c>
      <c r="G120" s="8">
        <f t="shared" si="9"/>
        <v>44</v>
      </c>
      <c r="H120" s="8">
        <f t="shared" si="9"/>
        <v>47</v>
      </c>
      <c r="I120" s="8">
        <f t="shared" si="9"/>
        <v>45</v>
      </c>
      <c r="J120" s="8">
        <f t="shared" si="9"/>
        <v>41</v>
      </c>
      <c r="K120" s="8">
        <f t="shared" si="9"/>
        <v>40</v>
      </c>
      <c r="L120" s="8">
        <f t="shared" si="9"/>
        <v>45</v>
      </c>
    </row>
    <row r="121" spans="1:12" x14ac:dyDescent="0.2">
      <c r="A121" t="s">
        <v>20</v>
      </c>
      <c r="B121" t="s">
        <v>21</v>
      </c>
      <c r="C121" s="8">
        <f t="shared" ref="C121:L121" si="10">IFERROR(RANK(C12,C$2:C$108,0),"")</f>
        <v>53</v>
      </c>
      <c r="D121" s="8">
        <f t="shared" si="10"/>
        <v>60</v>
      </c>
      <c r="E121" s="8">
        <f t="shared" si="10"/>
        <v>65</v>
      </c>
      <c r="F121" s="8">
        <f t="shared" si="10"/>
        <v>67</v>
      </c>
      <c r="G121" s="8">
        <f t="shared" si="10"/>
        <v>70</v>
      </c>
      <c r="H121" s="8">
        <f t="shared" si="10"/>
        <v>75</v>
      </c>
      <c r="I121" s="8">
        <f t="shared" si="10"/>
        <v>78</v>
      </c>
      <c r="J121" s="8">
        <f t="shared" si="10"/>
        <v>74</v>
      </c>
      <c r="K121" s="8">
        <f t="shared" si="10"/>
        <v>72</v>
      </c>
      <c r="L121" s="8">
        <f t="shared" si="10"/>
        <v>73</v>
      </c>
    </row>
    <row r="122" spans="1:12" x14ac:dyDescent="0.2">
      <c r="A122" t="s">
        <v>22</v>
      </c>
      <c r="B122" t="s">
        <v>23</v>
      </c>
      <c r="C122" s="8">
        <f t="shared" ref="C122:L122" si="11">IFERROR(RANK(C13,C$2:C$108,0),"")</f>
        <v>54</v>
      </c>
      <c r="D122" s="8">
        <f t="shared" si="11"/>
        <v>57</v>
      </c>
      <c r="E122" s="8">
        <f t="shared" si="11"/>
        <v>58</v>
      </c>
      <c r="F122" s="8">
        <f t="shared" si="11"/>
        <v>61</v>
      </c>
      <c r="G122" s="8">
        <f t="shared" si="11"/>
        <v>62</v>
      </c>
      <c r="H122" s="8">
        <f t="shared" si="11"/>
        <v>60</v>
      </c>
      <c r="I122" s="8">
        <f t="shared" si="11"/>
        <v>70</v>
      </c>
      <c r="J122" s="8">
        <f t="shared" si="11"/>
        <v>69</v>
      </c>
      <c r="K122" s="8">
        <f t="shared" si="11"/>
        <v>63</v>
      </c>
      <c r="L122" s="8">
        <f t="shared" si="11"/>
        <v>65</v>
      </c>
    </row>
    <row r="123" spans="1:12" x14ac:dyDescent="0.2">
      <c r="A123" t="s">
        <v>24</v>
      </c>
      <c r="B123" t="s">
        <v>25</v>
      </c>
      <c r="C123" s="8">
        <f t="shared" ref="C123:L123" si="12">IFERROR(RANK(C14,C$2:C$108,0),"")</f>
        <v>52</v>
      </c>
      <c r="D123" s="8">
        <f t="shared" si="12"/>
        <v>55</v>
      </c>
      <c r="E123" s="8">
        <f t="shared" si="12"/>
        <v>51</v>
      </c>
      <c r="F123" s="8">
        <f t="shared" si="12"/>
        <v>52</v>
      </c>
      <c r="G123" s="8">
        <f t="shared" si="12"/>
        <v>64</v>
      </c>
      <c r="H123" s="8">
        <f t="shared" si="12"/>
        <v>64</v>
      </c>
      <c r="I123" s="8">
        <f t="shared" si="12"/>
        <v>63</v>
      </c>
      <c r="J123" s="8">
        <f t="shared" si="12"/>
        <v>60</v>
      </c>
      <c r="K123" s="8">
        <f t="shared" si="12"/>
        <v>57</v>
      </c>
      <c r="L123" s="8">
        <f t="shared" si="12"/>
        <v>56</v>
      </c>
    </row>
    <row r="124" spans="1:12" x14ac:dyDescent="0.2">
      <c r="A124" t="s">
        <v>26</v>
      </c>
      <c r="B124" t="s">
        <v>27</v>
      </c>
      <c r="C124" s="8">
        <f t="shared" ref="C124:L124" si="13">IFERROR(RANK(C15,C$2:C$108,0),"")</f>
        <v>86</v>
      </c>
      <c r="D124" s="8">
        <f t="shared" si="13"/>
        <v>85</v>
      </c>
      <c r="E124" s="8">
        <f t="shared" si="13"/>
        <v>71</v>
      </c>
      <c r="F124" s="8">
        <f t="shared" si="13"/>
        <v>75</v>
      </c>
      <c r="G124" s="8">
        <f t="shared" si="13"/>
        <v>80</v>
      </c>
      <c r="H124" s="8">
        <f t="shared" si="13"/>
        <v>80</v>
      </c>
      <c r="I124" s="8">
        <f t="shared" si="13"/>
        <v>88</v>
      </c>
      <c r="J124" s="8">
        <f t="shared" si="13"/>
        <v>84</v>
      </c>
      <c r="K124" s="8">
        <f t="shared" si="13"/>
        <v>75</v>
      </c>
      <c r="L124" s="8">
        <f t="shared" si="13"/>
        <v>76</v>
      </c>
    </row>
    <row r="125" spans="1:12" x14ac:dyDescent="0.2">
      <c r="A125" t="s">
        <v>28</v>
      </c>
      <c r="B125" t="s">
        <v>29</v>
      </c>
      <c r="C125" s="8">
        <f t="shared" ref="C125:L125" si="14">IFERROR(RANK(C16,C$2:C$108,0),"")</f>
        <v>28</v>
      </c>
      <c r="D125" s="8">
        <f t="shared" si="14"/>
        <v>28</v>
      </c>
      <c r="E125" s="8">
        <f t="shared" si="14"/>
        <v>17</v>
      </c>
      <c r="F125" s="8">
        <f t="shared" si="14"/>
        <v>21</v>
      </c>
      <c r="G125" s="8">
        <f t="shared" si="14"/>
        <v>24</v>
      </c>
      <c r="H125" s="8">
        <f t="shared" si="14"/>
        <v>29</v>
      </c>
      <c r="I125" s="8">
        <f t="shared" si="14"/>
        <v>25</v>
      </c>
      <c r="J125" s="8">
        <f t="shared" si="14"/>
        <v>19</v>
      </c>
      <c r="K125" s="8">
        <f t="shared" si="14"/>
        <v>19</v>
      </c>
      <c r="L125" s="8">
        <f t="shared" si="14"/>
        <v>18</v>
      </c>
    </row>
    <row r="126" spans="1:12" x14ac:dyDescent="0.2">
      <c r="A126" t="s">
        <v>30</v>
      </c>
      <c r="B126" t="s">
        <v>31</v>
      </c>
      <c r="C126" s="8">
        <f t="shared" ref="C126:L126" si="15">IFERROR(RANK(C17,C$2:C$108,0),"")</f>
        <v>29</v>
      </c>
      <c r="D126" s="8">
        <f t="shared" si="15"/>
        <v>24</v>
      </c>
      <c r="E126" s="8">
        <f t="shared" si="15"/>
        <v>25</v>
      </c>
      <c r="F126" s="8">
        <f t="shared" si="15"/>
        <v>24</v>
      </c>
      <c r="G126" s="8">
        <f t="shared" si="15"/>
        <v>20</v>
      </c>
      <c r="H126" s="8">
        <f t="shared" si="15"/>
        <v>20</v>
      </c>
      <c r="I126" s="8">
        <f t="shared" si="15"/>
        <v>21</v>
      </c>
      <c r="J126" s="8">
        <f t="shared" si="15"/>
        <v>26</v>
      </c>
      <c r="K126" s="8">
        <f t="shared" si="15"/>
        <v>24</v>
      </c>
      <c r="L126" s="8">
        <f t="shared" si="15"/>
        <v>24</v>
      </c>
    </row>
    <row r="127" spans="1:12" x14ac:dyDescent="0.2">
      <c r="A127" t="s">
        <v>32</v>
      </c>
      <c r="B127" t="s">
        <v>33</v>
      </c>
      <c r="C127" s="8">
        <f t="shared" ref="C127:L127" si="16">IFERROR(RANK(C18,C$2:C$108,0),"")</f>
        <v>38</v>
      </c>
      <c r="D127" s="8">
        <f t="shared" si="16"/>
        <v>36</v>
      </c>
      <c r="E127" s="8">
        <f t="shared" si="16"/>
        <v>28</v>
      </c>
      <c r="F127" s="8">
        <f t="shared" si="16"/>
        <v>30</v>
      </c>
      <c r="G127" s="8">
        <f t="shared" si="16"/>
        <v>29</v>
      </c>
      <c r="H127" s="8">
        <f t="shared" si="16"/>
        <v>28</v>
      </c>
      <c r="I127" s="8">
        <f t="shared" si="16"/>
        <v>39</v>
      </c>
      <c r="J127" s="8">
        <f t="shared" si="16"/>
        <v>44</v>
      </c>
      <c r="K127" s="8">
        <f t="shared" si="16"/>
        <v>43</v>
      </c>
      <c r="L127" s="8">
        <f t="shared" si="16"/>
        <v>47</v>
      </c>
    </row>
    <row r="128" spans="1:12" x14ac:dyDescent="0.2">
      <c r="A128" t="s">
        <v>34</v>
      </c>
      <c r="B128" t="s">
        <v>35</v>
      </c>
      <c r="C128" s="8">
        <f t="shared" ref="C128:L128" si="17">IFERROR(RANK(C19,C$2:C$108,0),"")</f>
        <v>42</v>
      </c>
      <c r="D128" s="8">
        <f t="shared" si="17"/>
        <v>40</v>
      </c>
      <c r="E128" s="8">
        <f t="shared" si="17"/>
        <v>45</v>
      </c>
      <c r="F128" s="8">
        <f t="shared" si="17"/>
        <v>47</v>
      </c>
      <c r="G128" s="8">
        <f t="shared" si="17"/>
        <v>57</v>
      </c>
      <c r="H128" s="8">
        <f t="shared" si="17"/>
        <v>56</v>
      </c>
      <c r="I128" s="8">
        <f t="shared" si="17"/>
        <v>64</v>
      </c>
      <c r="J128" s="8">
        <f t="shared" si="17"/>
        <v>55</v>
      </c>
      <c r="K128" s="8">
        <f t="shared" si="17"/>
        <v>60</v>
      </c>
      <c r="L128" s="8">
        <f t="shared" si="17"/>
        <v>60</v>
      </c>
    </row>
    <row r="129" spans="1:12" x14ac:dyDescent="0.2">
      <c r="A129" t="s">
        <v>36</v>
      </c>
      <c r="B129" t="s">
        <v>37</v>
      </c>
      <c r="C129" s="8">
        <f t="shared" ref="C129:L129" si="18">IFERROR(RANK(C20,C$2:C$108,0),"")</f>
        <v>67</v>
      </c>
      <c r="D129" s="8">
        <f t="shared" si="18"/>
        <v>85</v>
      </c>
      <c r="E129" s="8">
        <f t="shared" si="18"/>
        <v>91</v>
      </c>
      <c r="F129" s="8">
        <f t="shared" si="18"/>
        <v>96</v>
      </c>
      <c r="G129" s="8">
        <f t="shared" si="18"/>
        <v>98</v>
      </c>
      <c r="H129" s="8">
        <f t="shared" si="18"/>
        <v>76</v>
      </c>
      <c r="I129" s="8">
        <f t="shared" si="18"/>
        <v>75</v>
      </c>
      <c r="J129" s="8">
        <f t="shared" si="18"/>
        <v>71</v>
      </c>
      <c r="K129" s="8">
        <f t="shared" si="18"/>
        <v>71</v>
      </c>
      <c r="L129" s="8">
        <f t="shared" si="18"/>
        <v>71</v>
      </c>
    </row>
    <row r="130" spans="1:12" x14ac:dyDescent="0.2">
      <c r="A130" t="s">
        <v>38</v>
      </c>
      <c r="B130" t="s">
        <v>39</v>
      </c>
      <c r="C130" s="8">
        <f t="shared" ref="C130:L130" si="19">IFERROR(RANK(C21,C$2:C$108,0),"")</f>
        <v>23</v>
      </c>
      <c r="D130" s="8">
        <f t="shared" si="19"/>
        <v>29</v>
      </c>
      <c r="E130" s="8">
        <f t="shared" si="19"/>
        <v>32</v>
      </c>
      <c r="F130" s="8">
        <f t="shared" si="19"/>
        <v>35</v>
      </c>
      <c r="G130" s="8">
        <f t="shared" si="19"/>
        <v>41</v>
      </c>
      <c r="H130" s="8">
        <f t="shared" si="19"/>
        <v>40</v>
      </c>
      <c r="I130" s="8">
        <f t="shared" si="19"/>
        <v>40</v>
      </c>
      <c r="J130" s="8">
        <f t="shared" si="19"/>
        <v>31</v>
      </c>
      <c r="K130" s="8">
        <f t="shared" si="19"/>
        <v>31</v>
      </c>
      <c r="L130" s="8">
        <f t="shared" si="19"/>
        <v>33</v>
      </c>
    </row>
    <row r="131" spans="1:12" x14ac:dyDescent="0.2">
      <c r="A131" t="s">
        <v>40</v>
      </c>
      <c r="B131" t="s">
        <v>41</v>
      </c>
      <c r="C131" s="8">
        <f t="shared" ref="C131:L131" si="20">IFERROR(RANK(C22,C$2:C$108,0),"")</f>
        <v>5</v>
      </c>
      <c r="D131" s="8">
        <f t="shared" si="20"/>
        <v>6</v>
      </c>
      <c r="E131" s="8">
        <f t="shared" si="20"/>
        <v>7</v>
      </c>
      <c r="F131" s="8">
        <f t="shared" si="20"/>
        <v>7</v>
      </c>
      <c r="G131" s="8">
        <f t="shared" si="20"/>
        <v>6</v>
      </c>
      <c r="H131" s="8">
        <f t="shared" si="20"/>
        <v>9</v>
      </c>
      <c r="I131" s="8">
        <f t="shared" si="20"/>
        <v>7</v>
      </c>
      <c r="J131" s="8">
        <f t="shared" si="20"/>
        <v>7</v>
      </c>
      <c r="K131" s="8">
        <f t="shared" si="20"/>
        <v>10</v>
      </c>
      <c r="L131" s="8">
        <f t="shared" si="20"/>
        <v>10</v>
      </c>
    </row>
    <row r="132" spans="1:12" x14ac:dyDescent="0.2">
      <c r="A132" t="s">
        <v>42</v>
      </c>
      <c r="B132" t="s">
        <v>43</v>
      </c>
      <c r="C132" s="8">
        <f t="shared" ref="C132:L132" si="21">IFERROR(RANK(C23,C$2:C$108,0),"")</f>
        <v>32</v>
      </c>
      <c r="D132" s="8">
        <f t="shared" si="21"/>
        <v>33</v>
      </c>
      <c r="E132" s="8">
        <f t="shared" si="21"/>
        <v>34</v>
      </c>
      <c r="F132" s="8">
        <f t="shared" si="21"/>
        <v>32</v>
      </c>
      <c r="G132" s="8">
        <f t="shared" si="21"/>
        <v>38</v>
      </c>
      <c r="H132" s="8">
        <f t="shared" si="21"/>
        <v>39</v>
      </c>
      <c r="I132" s="8">
        <f t="shared" si="21"/>
        <v>43</v>
      </c>
      <c r="J132" s="8">
        <f t="shared" si="21"/>
        <v>46</v>
      </c>
      <c r="K132" s="8">
        <f t="shared" si="21"/>
        <v>39</v>
      </c>
      <c r="L132" s="8">
        <f t="shared" si="21"/>
        <v>43</v>
      </c>
    </row>
    <row r="133" spans="1:12" x14ac:dyDescent="0.2">
      <c r="A133" t="s">
        <v>44</v>
      </c>
      <c r="B133" t="s">
        <v>45</v>
      </c>
      <c r="C133" s="8">
        <f t="shared" ref="C133:L133" si="22">IFERROR(RANK(C24,C$2:C$108,0),"")</f>
        <v>1</v>
      </c>
      <c r="D133" s="8">
        <f t="shared" si="22"/>
        <v>1</v>
      </c>
      <c r="E133" s="8">
        <f t="shared" si="22"/>
        <v>1</v>
      </c>
      <c r="F133" s="8">
        <f t="shared" si="22"/>
        <v>1</v>
      </c>
      <c r="G133" s="8">
        <f t="shared" si="22"/>
        <v>1</v>
      </c>
      <c r="H133" s="8">
        <f t="shared" si="22"/>
        <v>1</v>
      </c>
      <c r="I133" s="8">
        <f t="shared" si="22"/>
        <v>1</v>
      </c>
      <c r="J133" s="8">
        <f t="shared" si="22"/>
        <v>3</v>
      </c>
      <c r="K133" s="8">
        <f t="shared" si="22"/>
        <v>3</v>
      </c>
      <c r="L133" s="8">
        <f t="shared" si="22"/>
        <v>5</v>
      </c>
    </row>
    <row r="134" spans="1:12" x14ac:dyDescent="0.2">
      <c r="A134" t="s">
        <v>46</v>
      </c>
      <c r="B134" t="s">
        <v>47</v>
      </c>
      <c r="C134" s="8">
        <f t="shared" ref="C134:L134" si="23">IFERROR(RANK(C25,C$2:C$108,0),"")</f>
        <v>3</v>
      </c>
      <c r="D134" s="8">
        <f t="shared" si="23"/>
        <v>2</v>
      </c>
      <c r="E134" s="8">
        <f t="shared" si="23"/>
        <v>3</v>
      </c>
      <c r="F134" s="8">
        <f t="shared" si="23"/>
        <v>3</v>
      </c>
      <c r="G134" s="8">
        <f t="shared" si="23"/>
        <v>3</v>
      </c>
      <c r="H134" s="8">
        <f t="shared" si="23"/>
        <v>6</v>
      </c>
      <c r="I134" s="8">
        <f t="shared" si="23"/>
        <v>3</v>
      </c>
      <c r="J134" s="8">
        <f t="shared" si="23"/>
        <v>2</v>
      </c>
      <c r="K134" s="8">
        <f t="shared" si="23"/>
        <v>1</v>
      </c>
      <c r="L134" s="8">
        <f t="shared" si="23"/>
        <v>2</v>
      </c>
    </row>
    <row r="135" spans="1:12" x14ac:dyDescent="0.2">
      <c r="A135" t="s">
        <v>48</v>
      </c>
      <c r="B135" t="s">
        <v>49</v>
      </c>
      <c r="C135" s="8">
        <f t="shared" ref="C135:L135" si="24">IFERROR(RANK(C26,C$2:C$108,0),"")</f>
        <v>72</v>
      </c>
      <c r="D135" s="8">
        <f t="shared" si="24"/>
        <v>72</v>
      </c>
      <c r="E135" s="8">
        <f t="shared" si="24"/>
        <v>69</v>
      </c>
      <c r="F135" s="8">
        <f t="shared" si="24"/>
        <v>70</v>
      </c>
      <c r="G135" s="8">
        <f t="shared" si="24"/>
        <v>68</v>
      </c>
      <c r="H135" s="8">
        <f t="shared" si="24"/>
        <v>71</v>
      </c>
      <c r="I135" s="8">
        <f t="shared" si="24"/>
        <v>77</v>
      </c>
      <c r="J135" s="8">
        <f t="shared" si="24"/>
        <v>80</v>
      </c>
      <c r="K135" s="8">
        <f t="shared" si="24"/>
        <v>77</v>
      </c>
      <c r="L135" s="8">
        <f t="shared" si="24"/>
        <v>77</v>
      </c>
    </row>
    <row r="136" spans="1:12" x14ac:dyDescent="0.2">
      <c r="A136" t="s">
        <v>50</v>
      </c>
      <c r="B136" t="s">
        <v>51</v>
      </c>
      <c r="C136" s="8">
        <f t="shared" ref="C136:L136" si="25">IFERROR(RANK(C27,C$2:C$108,0),"")</f>
        <v>30</v>
      </c>
      <c r="D136" s="8">
        <f t="shared" si="25"/>
        <v>37</v>
      </c>
      <c r="E136" s="8">
        <f t="shared" si="25"/>
        <v>36</v>
      </c>
      <c r="F136" s="8">
        <f t="shared" si="25"/>
        <v>34</v>
      </c>
      <c r="G136" s="8">
        <f t="shared" si="25"/>
        <v>33</v>
      </c>
      <c r="H136" s="8">
        <f t="shared" si="25"/>
        <v>42</v>
      </c>
      <c r="I136" s="8">
        <f t="shared" si="25"/>
        <v>30</v>
      </c>
      <c r="J136" s="8">
        <f t="shared" si="25"/>
        <v>30</v>
      </c>
      <c r="K136" s="8">
        <f t="shared" si="25"/>
        <v>28</v>
      </c>
      <c r="L136" s="8">
        <f t="shared" si="25"/>
        <v>27</v>
      </c>
    </row>
    <row r="137" spans="1:12" x14ac:dyDescent="0.2">
      <c r="A137" t="s">
        <v>52</v>
      </c>
      <c r="B137" t="s">
        <v>53</v>
      </c>
      <c r="C137" s="8">
        <f t="shared" ref="C137:L137" si="26">IFERROR(RANK(C28,C$2:C$108,0),"")</f>
        <v>64</v>
      </c>
      <c r="D137" s="8">
        <f t="shared" si="26"/>
        <v>63</v>
      </c>
      <c r="E137" s="8">
        <f t="shared" si="26"/>
        <v>52</v>
      </c>
      <c r="F137" s="8">
        <f t="shared" si="26"/>
        <v>53</v>
      </c>
      <c r="G137" s="8">
        <f t="shared" si="26"/>
        <v>59</v>
      </c>
      <c r="H137" s="8">
        <f t="shared" si="26"/>
        <v>46</v>
      </c>
      <c r="I137" s="8">
        <f t="shared" si="26"/>
        <v>59</v>
      </c>
      <c r="J137" s="8">
        <f t="shared" si="26"/>
        <v>64</v>
      </c>
      <c r="K137" s="8">
        <f t="shared" si="26"/>
        <v>61</v>
      </c>
      <c r="L137" s="8">
        <f t="shared" si="26"/>
        <v>52</v>
      </c>
    </row>
    <row r="138" spans="1:12" x14ac:dyDescent="0.2">
      <c r="A138" t="s">
        <v>54</v>
      </c>
      <c r="B138" t="s">
        <v>55</v>
      </c>
      <c r="C138" s="8">
        <f t="shared" ref="C138:L138" si="27">IFERROR(RANK(C29,C$2:C$108,0),"")</f>
        <v>16</v>
      </c>
      <c r="D138" s="8">
        <f t="shared" si="27"/>
        <v>16</v>
      </c>
      <c r="E138" s="8">
        <f t="shared" si="27"/>
        <v>24</v>
      </c>
      <c r="F138" s="8">
        <f t="shared" si="27"/>
        <v>25</v>
      </c>
      <c r="G138" s="8">
        <f t="shared" si="27"/>
        <v>27</v>
      </c>
      <c r="H138" s="8">
        <f t="shared" si="27"/>
        <v>22</v>
      </c>
      <c r="I138" s="8">
        <f t="shared" si="27"/>
        <v>20</v>
      </c>
      <c r="J138" s="8">
        <f t="shared" si="27"/>
        <v>17</v>
      </c>
      <c r="K138" s="8">
        <f t="shared" si="27"/>
        <v>17</v>
      </c>
      <c r="L138" s="8">
        <f t="shared" si="27"/>
        <v>14</v>
      </c>
    </row>
    <row r="139" spans="1:12" x14ac:dyDescent="0.2">
      <c r="A139" t="s">
        <v>56</v>
      </c>
      <c r="B139" t="s">
        <v>57</v>
      </c>
      <c r="C139" s="8">
        <f t="shared" ref="C139:L139" si="28">IFERROR(RANK(C30,C$2:C$108,0),"")</f>
        <v>2</v>
      </c>
      <c r="D139" s="8">
        <f t="shared" si="28"/>
        <v>3</v>
      </c>
      <c r="E139" s="8">
        <f t="shared" si="28"/>
        <v>2</v>
      </c>
      <c r="F139" s="8">
        <f t="shared" si="28"/>
        <v>2</v>
      </c>
      <c r="G139" s="8">
        <f t="shared" si="28"/>
        <v>2</v>
      </c>
      <c r="H139" s="8">
        <f t="shared" si="28"/>
        <v>2</v>
      </c>
      <c r="I139" s="8">
        <f t="shared" si="28"/>
        <v>2</v>
      </c>
      <c r="J139" s="8">
        <f t="shared" si="28"/>
        <v>1</v>
      </c>
      <c r="K139" s="8">
        <f t="shared" si="28"/>
        <v>2</v>
      </c>
      <c r="L139" s="8">
        <f t="shared" si="28"/>
        <v>1</v>
      </c>
    </row>
    <row r="140" spans="1:12" x14ac:dyDescent="0.2">
      <c r="A140" t="s">
        <v>58</v>
      </c>
      <c r="B140" t="s">
        <v>59</v>
      </c>
      <c r="C140" s="8">
        <f t="shared" ref="C140:L140" si="29">IFERROR(RANK(C31,C$2:C$108,0),"")</f>
        <v>19</v>
      </c>
      <c r="D140" s="8">
        <f t="shared" si="29"/>
        <v>21</v>
      </c>
      <c r="E140" s="8">
        <f t="shared" si="29"/>
        <v>21</v>
      </c>
      <c r="F140" s="8">
        <f t="shared" si="29"/>
        <v>19</v>
      </c>
      <c r="G140" s="8">
        <f t="shared" si="29"/>
        <v>15</v>
      </c>
      <c r="H140" s="8">
        <f t="shared" si="29"/>
        <v>23</v>
      </c>
      <c r="I140" s="8">
        <f t="shared" si="29"/>
        <v>22</v>
      </c>
      <c r="J140" s="8">
        <f t="shared" si="29"/>
        <v>23</v>
      </c>
      <c r="K140" s="8">
        <f t="shared" si="29"/>
        <v>29</v>
      </c>
      <c r="L140" s="8">
        <f t="shared" si="29"/>
        <v>34</v>
      </c>
    </row>
    <row r="141" spans="1:12" x14ac:dyDescent="0.2">
      <c r="A141" t="s">
        <v>60</v>
      </c>
      <c r="B141" t="s">
        <v>61</v>
      </c>
      <c r="C141" s="8">
        <f t="shared" ref="C141:L141" si="30">IFERROR(RANK(C32,C$2:C$108,0),"")</f>
        <v>49</v>
      </c>
      <c r="D141" s="8">
        <f t="shared" si="30"/>
        <v>58</v>
      </c>
      <c r="E141" s="8">
        <f t="shared" si="30"/>
        <v>63</v>
      </c>
      <c r="F141" s="8">
        <f t="shared" si="30"/>
        <v>63</v>
      </c>
      <c r="G141" s="8">
        <f t="shared" si="30"/>
        <v>72</v>
      </c>
      <c r="H141" s="8">
        <f t="shared" si="30"/>
        <v>72</v>
      </c>
      <c r="I141" s="8">
        <f t="shared" si="30"/>
        <v>49</v>
      </c>
      <c r="J141" s="8">
        <f t="shared" si="30"/>
        <v>43</v>
      </c>
      <c r="K141" s="8">
        <f t="shared" si="30"/>
        <v>44</v>
      </c>
      <c r="L141" s="8">
        <f t="shared" si="30"/>
        <v>41</v>
      </c>
    </row>
    <row r="142" spans="1:12" x14ac:dyDescent="0.2">
      <c r="A142" t="s">
        <v>62</v>
      </c>
      <c r="B142" t="s">
        <v>63</v>
      </c>
      <c r="C142" s="8">
        <f t="shared" ref="C142:L142" si="31">IFERROR(RANK(C33,C$2:C$108,0),"")</f>
        <v>80</v>
      </c>
      <c r="D142" s="8">
        <f t="shared" si="31"/>
        <v>77</v>
      </c>
      <c r="E142" s="8">
        <f t="shared" si="31"/>
        <v>91</v>
      </c>
      <c r="F142" s="8">
        <f t="shared" si="31"/>
        <v>96</v>
      </c>
      <c r="G142" s="8">
        <f t="shared" si="31"/>
        <v>73</v>
      </c>
      <c r="H142" s="8">
        <f t="shared" si="31"/>
        <v>69</v>
      </c>
      <c r="I142" s="8">
        <f t="shared" si="31"/>
        <v>74</v>
      </c>
      <c r="J142" s="8">
        <f t="shared" si="31"/>
        <v>86</v>
      </c>
      <c r="K142" s="8">
        <f t="shared" si="31"/>
        <v>79</v>
      </c>
      <c r="L142" s="8">
        <f t="shared" si="31"/>
        <v>78</v>
      </c>
    </row>
    <row r="143" spans="1:12" x14ac:dyDescent="0.2">
      <c r="A143" t="s">
        <v>64</v>
      </c>
      <c r="B143" t="s">
        <v>65</v>
      </c>
      <c r="C143" s="8">
        <f t="shared" ref="C143:L143" si="32">IFERROR(RANK(C34,C$2:C$108,0),"")</f>
        <v>70</v>
      </c>
      <c r="D143" s="8">
        <f t="shared" si="32"/>
        <v>71</v>
      </c>
      <c r="E143" s="8">
        <f t="shared" si="32"/>
        <v>72</v>
      </c>
      <c r="F143" s="8">
        <f t="shared" si="32"/>
        <v>77</v>
      </c>
      <c r="G143" s="8">
        <f t="shared" si="32"/>
        <v>83</v>
      </c>
      <c r="H143" s="8">
        <f t="shared" si="32"/>
        <v>85</v>
      </c>
      <c r="I143" s="8">
        <f t="shared" si="32"/>
        <v>85</v>
      </c>
      <c r="J143" s="8">
        <f t="shared" si="32"/>
        <v>87</v>
      </c>
      <c r="K143" s="8">
        <f t="shared" si="32"/>
        <v>83</v>
      </c>
      <c r="L143" s="8">
        <f t="shared" si="32"/>
        <v>85</v>
      </c>
    </row>
    <row r="144" spans="1:12" x14ac:dyDescent="0.2">
      <c r="A144" t="s">
        <v>66</v>
      </c>
      <c r="B144" t="s">
        <v>67</v>
      </c>
      <c r="C144" s="8">
        <f t="shared" ref="C144:L144" si="33">IFERROR(RANK(C35,C$2:C$108,0),"")</f>
        <v>74</v>
      </c>
      <c r="D144" s="8">
        <f t="shared" si="33"/>
        <v>68</v>
      </c>
      <c r="E144" s="8">
        <f t="shared" si="33"/>
        <v>70</v>
      </c>
      <c r="F144" s="8">
        <f t="shared" si="33"/>
        <v>71</v>
      </c>
      <c r="G144" s="8">
        <f t="shared" si="33"/>
        <v>77</v>
      </c>
      <c r="H144" s="8">
        <f t="shared" si="33"/>
        <v>84</v>
      </c>
      <c r="I144" s="8">
        <f t="shared" si="33"/>
        <v>53</v>
      </c>
      <c r="J144" s="8">
        <f t="shared" si="33"/>
        <v>54</v>
      </c>
      <c r="K144" s="8">
        <f t="shared" si="33"/>
        <v>55</v>
      </c>
      <c r="L144" s="8">
        <f t="shared" si="33"/>
        <v>62</v>
      </c>
    </row>
    <row r="145" spans="1:12" x14ac:dyDescent="0.2">
      <c r="A145" t="s">
        <v>68</v>
      </c>
      <c r="B145" t="s">
        <v>69</v>
      </c>
      <c r="C145" s="8">
        <f t="shared" ref="C145:L145" si="34">IFERROR(RANK(C36,C$2:C$108,0),"")</f>
        <v>9</v>
      </c>
      <c r="D145" s="8">
        <f t="shared" si="34"/>
        <v>9</v>
      </c>
      <c r="E145" s="8">
        <f t="shared" si="34"/>
        <v>13</v>
      </c>
      <c r="F145" s="8">
        <f t="shared" si="34"/>
        <v>15</v>
      </c>
      <c r="G145" s="8">
        <f t="shared" si="34"/>
        <v>16</v>
      </c>
      <c r="H145" s="8">
        <f t="shared" si="34"/>
        <v>14</v>
      </c>
      <c r="I145" s="8">
        <f t="shared" si="34"/>
        <v>16</v>
      </c>
      <c r="J145" s="8">
        <f t="shared" si="34"/>
        <v>14</v>
      </c>
      <c r="K145" s="8">
        <f t="shared" si="34"/>
        <v>11</v>
      </c>
      <c r="L145" s="8">
        <f t="shared" si="34"/>
        <v>11</v>
      </c>
    </row>
    <row r="146" spans="1:12" x14ac:dyDescent="0.2">
      <c r="A146" t="s">
        <v>70</v>
      </c>
      <c r="B146" t="s">
        <v>71</v>
      </c>
      <c r="C146" s="8">
        <f t="shared" ref="C146:L146" si="35">IFERROR(RANK(C37,C$2:C$108,0),"")</f>
        <v>85</v>
      </c>
      <c r="D146" s="8">
        <f t="shared" si="35"/>
        <v>76</v>
      </c>
      <c r="E146" s="8">
        <f t="shared" si="35"/>
        <v>88</v>
      </c>
      <c r="F146" s="8">
        <f t="shared" si="35"/>
        <v>95</v>
      </c>
      <c r="G146" s="8">
        <f t="shared" si="35"/>
        <v>96</v>
      </c>
      <c r="H146" s="8">
        <f t="shared" si="35"/>
        <v>93</v>
      </c>
      <c r="I146" s="8">
        <f t="shared" si="35"/>
        <v>79</v>
      </c>
      <c r="J146" s="8">
        <f t="shared" si="35"/>
        <v>70</v>
      </c>
      <c r="K146" s="8">
        <f t="shared" si="35"/>
        <v>93</v>
      </c>
      <c r="L146" s="8">
        <f t="shared" si="35"/>
        <v>91</v>
      </c>
    </row>
    <row r="147" spans="1:12" x14ac:dyDescent="0.2">
      <c r="A147" t="s">
        <v>72</v>
      </c>
      <c r="B147" t="s">
        <v>73</v>
      </c>
      <c r="C147" s="8">
        <f t="shared" ref="C147:L147" si="36">IFERROR(RANK(C38,C$2:C$108,0),"")</f>
        <v>86</v>
      </c>
      <c r="D147" s="8">
        <f t="shared" si="36"/>
        <v>85</v>
      </c>
      <c r="E147" s="8">
        <f t="shared" si="36"/>
        <v>73</v>
      </c>
      <c r="F147" s="8">
        <f t="shared" si="36"/>
        <v>73</v>
      </c>
      <c r="G147" s="8">
        <f t="shared" si="36"/>
        <v>81</v>
      </c>
      <c r="H147" s="8">
        <f t="shared" si="36"/>
        <v>81</v>
      </c>
      <c r="I147" s="8">
        <f t="shared" si="36"/>
        <v>80</v>
      </c>
      <c r="J147" s="8">
        <f t="shared" si="36"/>
        <v>79</v>
      </c>
      <c r="K147" s="8">
        <f t="shared" si="36"/>
        <v>81</v>
      </c>
      <c r="L147" s="8">
        <f t="shared" si="36"/>
        <v>81</v>
      </c>
    </row>
    <row r="148" spans="1:12" x14ac:dyDescent="0.2">
      <c r="A148" t="s">
        <v>74</v>
      </c>
      <c r="B148" t="s">
        <v>75</v>
      </c>
      <c r="C148" s="8">
        <f t="shared" ref="C148:L148" si="37">IFERROR(RANK(C39,C$2:C$108,0),"")</f>
        <v>33</v>
      </c>
      <c r="D148" s="8">
        <f t="shared" si="37"/>
        <v>30</v>
      </c>
      <c r="E148" s="8">
        <f t="shared" si="37"/>
        <v>30</v>
      </c>
      <c r="F148" s="8">
        <f t="shared" si="37"/>
        <v>29</v>
      </c>
      <c r="G148" s="8">
        <f t="shared" si="37"/>
        <v>40</v>
      </c>
      <c r="H148" s="8">
        <f t="shared" si="37"/>
        <v>38</v>
      </c>
      <c r="I148" s="8">
        <f t="shared" si="37"/>
        <v>37</v>
      </c>
      <c r="J148" s="8">
        <f t="shared" si="37"/>
        <v>36</v>
      </c>
      <c r="K148" s="8">
        <f t="shared" si="37"/>
        <v>102</v>
      </c>
      <c r="L148" s="8">
        <f t="shared" si="37"/>
        <v>36</v>
      </c>
    </row>
    <row r="149" spans="1:12" x14ac:dyDescent="0.2">
      <c r="A149" t="s">
        <v>76</v>
      </c>
      <c r="B149" t="s">
        <v>77</v>
      </c>
      <c r="C149" s="8">
        <f t="shared" ref="C149:L149" si="38">IFERROR(RANK(C40,C$2:C$108,0),"")</f>
        <v>7</v>
      </c>
      <c r="D149" s="8">
        <f t="shared" si="38"/>
        <v>10</v>
      </c>
      <c r="E149" s="8">
        <f t="shared" si="38"/>
        <v>8</v>
      </c>
      <c r="F149" s="8">
        <f t="shared" si="38"/>
        <v>9</v>
      </c>
      <c r="G149" s="8">
        <f t="shared" si="38"/>
        <v>9</v>
      </c>
      <c r="H149" s="8">
        <f t="shared" si="38"/>
        <v>11</v>
      </c>
      <c r="I149" s="8">
        <f t="shared" si="38"/>
        <v>11</v>
      </c>
      <c r="J149" s="8">
        <f t="shared" si="38"/>
        <v>10</v>
      </c>
      <c r="K149" s="8">
        <f t="shared" si="38"/>
        <v>7</v>
      </c>
      <c r="L149" s="8">
        <f t="shared" si="38"/>
        <v>7</v>
      </c>
    </row>
    <row r="150" spans="1:12" x14ac:dyDescent="0.2">
      <c r="A150" t="s">
        <v>78</v>
      </c>
      <c r="B150" t="s">
        <v>79</v>
      </c>
      <c r="C150" s="8">
        <f t="shared" ref="C150:L150" si="39">IFERROR(RANK(C41,C$2:C$108,0),"")</f>
        <v>86</v>
      </c>
      <c r="D150" s="8">
        <f t="shared" si="39"/>
        <v>85</v>
      </c>
      <c r="E150" s="8">
        <f t="shared" si="39"/>
        <v>91</v>
      </c>
      <c r="F150" s="8">
        <f t="shared" si="39"/>
        <v>96</v>
      </c>
      <c r="G150" s="8">
        <f t="shared" si="39"/>
        <v>98</v>
      </c>
      <c r="H150" s="8">
        <f t="shared" si="39"/>
        <v>83</v>
      </c>
      <c r="I150" s="8">
        <f t="shared" si="39"/>
        <v>92</v>
      </c>
      <c r="J150" s="8">
        <f t="shared" si="39"/>
        <v>91</v>
      </c>
      <c r="K150" s="8">
        <f t="shared" si="39"/>
        <v>84</v>
      </c>
      <c r="L150" s="8">
        <f t="shared" si="39"/>
        <v>102</v>
      </c>
    </row>
    <row r="151" spans="1:12" x14ac:dyDescent="0.2">
      <c r="A151" t="s">
        <v>80</v>
      </c>
      <c r="B151" t="s">
        <v>81</v>
      </c>
      <c r="C151" s="8">
        <f t="shared" ref="C151:L151" si="40">IFERROR(RANK(C42,C$2:C$108,0),"")</f>
        <v>68</v>
      </c>
      <c r="D151" s="8">
        <f t="shared" si="40"/>
        <v>69</v>
      </c>
      <c r="E151" s="8">
        <f t="shared" si="40"/>
        <v>60</v>
      </c>
      <c r="F151" s="8">
        <f t="shared" si="40"/>
        <v>57</v>
      </c>
      <c r="G151" s="8">
        <f t="shared" si="40"/>
        <v>53</v>
      </c>
      <c r="H151" s="8">
        <f t="shared" si="40"/>
        <v>67</v>
      </c>
      <c r="I151" s="8">
        <f t="shared" si="40"/>
        <v>67</v>
      </c>
      <c r="J151" s="8">
        <f t="shared" si="40"/>
        <v>45</v>
      </c>
      <c r="K151" s="8">
        <f t="shared" si="40"/>
        <v>49</v>
      </c>
      <c r="L151" s="8">
        <f t="shared" si="40"/>
        <v>51</v>
      </c>
    </row>
    <row r="152" spans="1:12" x14ac:dyDescent="0.2">
      <c r="A152" t="s">
        <v>82</v>
      </c>
      <c r="B152" t="s">
        <v>83</v>
      </c>
      <c r="C152" s="8">
        <f t="shared" ref="C152:L152" si="41">IFERROR(RANK(C43,C$2:C$108,0),"")</f>
        <v>27</v>
      </c>
      <c r="D152" s="8">
        <f t="shared" si="41"/>
        <v>31</v>
      </c>
      <c r="E152" s="8">
        <f t="shared" si="41"/>
        <v>11</v>
      </c>
      <c r="F152" s="8">
        <f t="shared" si="41"/>
        <v>16</v>
      </c>
      <c r="G152" s="8">
        <f t="shared" si="41"/>
        <v>17</v>
      </c>
      <c r="H152" s="8">
        <f t="shared" si="41"/>
        <v>17</v>
      </c>
      <c r="I152" s="8">
        <f t="shared" si="41"/>
        <v>19</v>
      </c>
      <c r="J152" s="8">
        <f t="shared" si="41"/>
        <v>24</v>
      </c>
      <c r="K152" s="8">
        <f t="shared" si="41"/>
        <v>22</v>
      </c>
      <c r="L152" s="8">
        <f t="shared" si="41"/>
        <v>21</v>
      </c>
    </row>
    <row r="153" spans="1:12" x14ac:dyDescent="0.2">
      <c r="A153" t="s">
        <v>84</v>
      </c>
      <c r="B153" t="s">
        <v>85</v>
      </c>
      <c r="C153" s="8">
        <f t="shared" ref="C153:L153" si="42">IFERROR(RANK(C44,C$2:C$108,0),"")</f>
        <v>10</v>
      </c>
      <c r="D153" s="8">
        <f t="shared" si="42"/>
        <v>8</v>
      </c>
      <c r="E153" s="8">
        <f t="shared" si="42"/>
        <v>5</v>
      </c>
      <c r="F153" s="8">
        <f t="shared" si="42"/>
        <v>6</v>
      </c>
      <c r="G153" s="8">
        <f t="shared" si="42"/>
        <v>5</v>
      </c>
      <c r="H153" s="8">
        <f t="shared" si="42"/>
        <v>4</v>
      </c>
      <c r="I153" s="8">
        <f t="shared" si="42"/>
        <v>4</v>
      </c>
      <c r="J153" s="8">
        <f t="shared" si="42"/>
        <v>5</v>
      </c>
      <c r="K153" s="8">
        <f t="shared" si="42"/>
        <v>5</v>
      </c>
      <c r="L153" s="8">
        <f t="shared" si="42"/>
        <v>4</v>
      </c>
    </row>
    <row r="154" spans="1:12" x14ac:dyDescent="0.2">
      <c r="A154" t="s">
        <v>86</v>
      </c>
      <c r="B154" t="s">
        <v>87</v>
      </c>
      <c r="C154" s="8">
        <f t="shared" ref="C154:L154" si="43">IFERROR(RANK(C45,C$2:C$108,0),"")</f>
        <v>47</v>
      </c>
      <c r="D154" s="8">
        <f t="shared" si="43"/>
        <v>46</v>
      </c>
      <c r="E154" s="8">
        <f t="shared" si="43"/>
        <v>49</v>
      </c>
      <c r="F154" s="8">
        <f t="shared" si="43"/>
        <v>44</v>
      </c>
      <c r="G154" s="8">
        <f t="shared" si="43"/>
        <v>54</v>
      </c>
      <c r="H154" s="8">
        <f t="shared" si="43"/>
        <v>61</v>
      </c>
      <c r="I154" s="8">
        <f t="shared" si="43"/>
        <v>65</v>
      </c>
      <c r="J154" s="8">
        <f t="shared" si="43"/>
        <v>68</v>
      </c>
      <c r="K154" s="8">
        <f t="shared" si="43"/>
        <v>58</v>
      </c>
      <c r="L154" s="8">
        <f t="shared" si="43"/>
        <v>59</v>
      </c>
    </row>
    <row r="155" spans="1:12" x14ac:dyDescent="0.2">
      <c r="A155" t="s">
        <v>88</v>
      </c>
      <c r="B155" t="s">
        <v>89</v>
      </c>
      <c r="C155" s="8">
        <f t="shared" ref="C155:L155" si="44">IFERROR(RANK(C46,C$2:C$108,0),"")</f>
        <v>14</v>
      </c>
      <c r="D155" s="8">
        <f t="shared" si="44"/>
        <v>20</v>
      </c>
      <c r="E155" s="8">
        <f t="shared" si="44"/>
        <v>16</v>
      </c>
      <c r="F155" s="8">
        <f t="shared" si="44"/>
        <v>12</v>
      </c>
      <c r="G155" s="8">
        <f t="shared" si="44"/>
        <v>13</v>
      </c>
      <c r="H155" s="8">
        <f t="shared" si="44"/>
        <v>12</v>
      </c>
      <c r="I155" s="8">
        <f t="shared" si="44"/>
        <v>12</v>
      </c>
      <c r="J155" s="8">
        <f t="shared" si="44"/>
        <v>12</v>
      </c>
      <c r="K155" s="8">
        <f t="shared" si="44"/>
        <v>8</v>
      </c>
      <c r="L155" s="8">
        <f t="shared" si="44"/>
        <v>8</v>
      </c>
    </row>
    <row r="156" spans="1:12" x14ac:dyDescent="0.2">
      <c r="A156" t="s">
        <v>90</v>
      </c>
      <c r="B156" t="s">
        <v>91</v>
      </c>
      <c r="C156" s="8">
        <f t="shared" ref="C156:L156" si="45">IFERROR(RANK(C47,C$2:C$108,0),"")</f>
        <v>11</v>
      </c>
      <c r="D156" s="8">
        <f t="shared" si="45"/>
        <v>12</v>
      </c>
      <c r="E156" s="8">
        <f t="shared" si="45"/>
        <v>12</v>
      </c>
      <c r="F156" s="8">
        <f t="shared" si="45"/>
        <v>11</v>
      </c>
      <c r="G156" s="8">
        <f t="shared" si="45"/>
        <v>10</v>
      </c>
      <c r="H156" s="8">
        <f t="shared" si="45"/>
        <v>15</v>
      </c>
      <c r="I156" s="8">
        <f t="shared" si="45"/>
        <v>15</v>
      </c>
      <c r="J156" s="8">
        <f t="shared" si="45"/>
        <v>16</v>
      </c>
      <c r="K156" s="8">
        <f t="shared" si="45"/>
        <v>16</v>
      </c>
      <c r="L156" s="8">
        <f t="shared" si="45"/>
        <v>16</v>
      </c>
    </row>
    <row r="157" spans="1:12" x14ac:dyDescent="0.2">
      <c r="A157" t="s">
        <v>92</v>
      </c>
      <c r="B157" t="s">
        <v>93</v>
      </c>
      <c r="C157" s="8">
        <f t="shared" ref="C157:L157" si="46">IFERROR(RANK(C48,C$2:C$108,0),"")</f>
        <v>51</v>
      </c>
      <c r="D157" s="8">
        <f t="shared" si="46"/>
        <v>49</v>
      </c>
      <c r="E157" s="8">
        <f t="shared" si="46"/>
        <v>41</v>
      </c>
      <c r="F157" s="8">
        <f t="shared" si="46"/>
        <v>36</v>
      </c>
      <c r="G157" s="8">
        <f t="shared" si="46"/>
        <v>36</v>
      </c>
      <c r="H157" s="8">
        <f t="shared" si="46"/>
        <v>36</v>
      </c>
      <c r="I157" s="8">
        <f t="shared" si="46"/>
        <v>28</v>
      </c>
      <c r="J157" s="8">
        <f t="shared" si="46"/>
        <v>29</v>
      </c>
      <c r="K157" s="8">
        <f t="shared" si="46"/>
        <v>34</v>
      </c>
      <c r="L157" s="8">
        <f t="shared" si="46"/>
        <v>30</v>
      </c>
    </row>
    <row r="158" spans="1:12" x14ac:dyDescent="0.2">
      <c r="A158" t="s">
        <v>94</v>
      </c>
      <c r="B158" t="s">
        <v>95</v>
      </c>
      <c r="C158" s="8">
        <f t="shared" ref="C158:L158" si="47">IFERROR(RANK(C49,C$2:C$108,0),"")</f>
        <v>31</v>
      </c>
      <c r="D158" s="8">
        <f t="shared" si="47"/>
        <v>27</v>
      </c>
      <c r="E158" s="8">
        <f t="shared" si="47"/>
        <v>23</v>
      </c>
      <c r="F158" s="8">
        <f t="shared" si="47"/>
        <v>23</v>
      </c>
      <c r="G158" s="8">
        <f t="shared" si="47"/>
        <v>28</v>
      </c>
      <c r="H158" s="8">
        <f t="shared" si="47"/>
        <v>26</v>
      </c>
      <c r="I158" s="8">
        <f t="shared" si="47"/>
        <v>29</v>
      </c>
      <c r="J158" s="8">
        <f t="shared" si="47"/>
        <v>33</v>
      </c>
      <c r="K158" s="8">
        <f t="shared" si="47"/>
        <v>33</v>
      </c>
      <c r="L158" s="8">
        <f t="shared" si="47"/>
        <v>31</v>
      </c>
    </row>
    <row r="159" spans="1:12" x14ac:dyDescent="0.2">
      <c r="A159" t="s">
        <v>96</v>
      </c>
      <c r="B159" t="s">
        <v>97</v>
      </c>
      <c r="C159" s="8">
        <f t="shared" ref="C159:L159" si="48">IFERROR(RANK(C50,C$2:C$108,0),"")</f>
        <v>86</v>
      </c>
      <c r="D159" s="8">
        <f t="shared" si="48"/>
        <v>83</v>
      </c>
      <c r="E159" s="8">
        <f t="shared" si="48"/>
        <v>89</v>
      </c>
      <c r="F159" s="8">
        <f t="shared" si="48"/>
        <v>94</v>
      </c>
      <c r="G159" s="8">
        <f t="shared" si="48"/>
        <v>97</v>
      </c>
      <c r="H159" s="8">
        <f t="shared" si="48"/>
        <v>102</v>
      </c>
      <c r="I159" s="8">
        <f t="shared" si="48"/>
        <v>104</v>
      </c>
      <c r="J159" s="8">
        <f t="shared" si="48"/>
        <v>106</v>
      </c>
      <c r="K159" s="8">
        <f t="shared" si="48"/>
        <v>102</v>
      </c>
      <c r="L159" s="8">
        <f t="shared" si="48"/>
        <v>102</v>
      </c>
    </row>
    <row r="160" spans="1:12" x14ac:dyDescent="0.2">
      <c r="A160" t="s">
        <v>98</v>
      </c>
      <c r="B160" t="s">
        <v>99</v>
      </c>
      <c r="C160" s="8">
        <f t="shared" ref="C160:L160" si="49">IFERROR(RANK(C51,C$2:C$108,0),"")</f>
        <v>83</v>
      </c>
      <c r="D160" s="8">
        <f t="shared" si="49"/>
        <v>81</v>
      </c>
      <c r="E160" s="8">
        <f t="shared" si="49"/>
        <v>81</v>
      </c>
      <c r="F160" s="8">
        <f t="shared" si="49"/>
        <v>93</v>
      </c>
      <c r="G160" s="8">
        <f t="shared" si="49"/>
        <v>95</v>
      </c>
      <c r="H160" s="8">
        <f t="shared" si="49"/>
        <v>100</v>
      </c>
      <c r="I160" s="8">
        <f t="shared" si="49"/>
        <v>102</v>
      </c>
      <c r="J160" s="8">
        <f t="shared" si="49"/>
        <v>96</v>
      </c>
      <c r="K160" s="8">
        <f t="shared" si="49"/>
        <v>91</v>
      </c>
      <c r="L160" s="8">
        <f t="shared" si="49"/>
        <v>94</v>
      </c>
    </row>
    <row r="161" spans="1:12" x14ac:dyDescent="0.2">
      <c r="A161" t="s">
        <v>100</v>
      </c>
      <c r="B161" t="s">
        <v>101</v>
      </c>
      <c r="C161" s="8">
        <f t="shared" ref="C161:L161" si="50">IFERROR(RANK(C52,C$2:C$108,0),"")</f>
        <v>66</v>
      </c>
      <c r="D161" s="8">
        <f t="shared" si="50"/>
        <v>65</v>
      </c>
      <c r="E161" s="8">
        <f t="shared" si="50"/>
        <v>67</v>
      </c>
      <c r="F161" s="8">
        <f t="shared" si="50"/>
        <v>65</v>
      </c>
      <c r="G161" s="8">
        <f t="shared" si="50"/>
        <v>61</v>
      </c>
      <c r="H161" s="8">
        <f t="shared" si="50"/>
        <v>63</v>
      </c>
      <c r="I161" s="8">
        <f t="shared" si="50"/>
        <v>58</v>
      </c>
      <c r="J161" s="8">
        <f t="shared" si="50"/>
        <v>65</v>
      </c>
      <c r="K161" s="8">
        <f t="shared" si="50"/>
        <v>102</v>
      </c>
      <c r="L161" s="8">
        <f t="shared" si="50"/>
        <v>39</v>
      </c>
    </row>
    <row r="162" spans="1:12" x14ac:dyDescent="0.2">
      <c r="A162" t="s">
        <v>102</v>
      </c>
      <c r="B162" t="s">
        <v>103</v>
      </c>
      <c r="C162" s="8">
        <f t="shared" ref="C162:L162" si="51">IFERROR(RANK(C53,C$2:C$108,0),"")</f>
        <v>17</v>
      </c>
      <c r="D162" s="8">
        <f t="shared" si="51"/>
        <v>14</v>
      </c>
      <c r="E162" s="8">
        <f t="shared" si="51"/>
        <v>9</v>
      </c>
      <c r="F162" s="8">
        <f t="shared" si="51"/>
        <v>8</v>
      </c>
      <c r="G162" s="8">
        <f t="shared" si="51"/>
        <v>14</v>
      </c>
      <c r="H162" s="8">
        <f t="shared" si="51"/>
        <v>16</v>
      </c>
      <c r="I162" s="8">
        <f t="shared" si="51"/>
        <v>17</v>
      </c>
      <c r="J162" s="8">
        <f t="shared" si="51"/>
        <v>22</v>
      </c>
      <c r="K162" s="8">
        <f t="shared" si="51"/>
        <v>25</v>
      </c>
      <c r="L162" s="8">
        <f t="shared" si="51"/>
        <v>28</v>
      </c>
    </row>
    <row r="163" spans="1:12" x14ac:dyDescent="0.2">
      <c r="A163" t="s">
        <v>104</v>
      </c>
      <c r="B163" t="s">
        <v>105</v>
      </c>
      <c r="C163" s="8">
        <f t="shared" ref="C163:L163" si="52">IFERROR(RANK(C54,C$2:C$108,0),"")</f>
        <v>36</v>
      </c>
      <c r="D163" s="8">
        <f t="shared" si="52"/>
        <v>35</v>
      </c>
      <c r="E163" s="8">
        <f t="shared" si="52"/>
        <v>37</v>
      </c>
      <c r="F163" s="8">
        <f t="shared" si="52"/>
        <v>37</v>
      </c>
      <c r="G163" s="8">
        <f t="shared" si="52"/>
        <v>25</v>
      </c>
      <c r="H163" s="8">
        <f t="shared" si="52"/>
        <v>34</v>
      </c>
      <c r="I163" s="8">
        <f t="shared" si="52"/>
        <v>34</v>
      </c>
      <c r="J163" s="8">
        <f t="shared" si="52"/>
        <v>27</v>
      </c>
      <c r="K163" s="8">
        <f t="shared" si="52"/>
        <v>26</v>
      </c>
      <c r="L163" s="8">
        <f t="shared" si="52"/>
        <v>29</v>
      </c>
    </row>
    <row r="164" spans="1:12" x14ac:dyDescent="0.2">
      <c r="A164" t="s">
        <v>106</v>
      </c>
      <c r="B164" t="s">
        <v>107</v>
      </c>
      <c r="C164" s="8">
        <f t="shared" ref="C164:L164" si="53">IFERROR(RANK(C55,C$2:C$108,0),"")</f>
        <v>26</v>
      </c>
      <c r="D164" s="8">
        <f t="shared" si="53"/>
        <v>26</v>
      </c>
      <c r="E164" s="8">
        <f t="shared" si="53"/>
        <v>31</v>
      </c>
      <c r="F164" s="8">
        <f t="shared" si="53"/>
        <v>27</v>
      </c>
      <c r="G164" s="8">
        <f t="shared" si="53"/>
        <v>26</v>
      </c>
      <c r="H164" s="8">
        <f t="shared" si="53"/>
        <v>32</v>
      </c>
      <c r="I164" s="8">
        <f t="shared" si="53"/>
        <v>33</v>
      </c>
      <c r="J164" s="8">
        <f t="shared" si="53"/>
        <v>34</v>
      </c>
      <c r="K164" s="8">
        <f t="shared" si="53"/>
        <v>35</v>
      </c>
      <c r="L164" s="8">
        <f t="shared" si="53"/>
        <v>38</v>
      </c>
    </row>
    <row r="165" spans="1:12" x14ac:dyDescent="0.2">
      <c r="A165" t="s">
        <v>108</v>
      </c>
      <c r="B165" t="s">
        <v>109</v>
      </c>
      <c r="C165" s="8">
        <f t="shared" ref="C165:L165" si="54">IFERROR(RANK(C56,C$2:C$108,0),"")</f>
        <v>86</v>
      </c>
      <c r="D165" s="8">
        <f t="shared" si="54"/>
        <v>85</v>
      </c>
      <c r="E165" s="8">
        <f t="shared" si="54"/>
        <v>61</v>
      </c>
      <c r="F165" s="8">
        <f t="shared" si="54"/>
        <v>60</v>
      </c>
      <c r="G165" s="8">
        <f t="shared" si="54"/>
        <v>52</v>
      </c>
      <c r="H165" s="8">
        <f t="shared" si="54"/>
        <v>33</v>
      </c>
      <c r="I165" s="8">
        <f t="shared" si="54"/>
        <v>46</v>
      </c>
      <c r="J165" s="8">
        <f t="shared" si="54"/>
        <v>52</v>
      </c>
      <c r="K165" s="8">
        <f t="shared" si="54"/>
        <v>102</v>
      </c>
      <c r="L165" s="8">
        <f t="shared" si="54"/>
        <v>102</v>
      </c>
    </row>
    <row r="166" spans="1:12" x14ac:dyDescent="0.2">
      <c r="A166" t="s">
        <v>110</v>
      </c>
      <c r="B166" t="s">
        <v>111</v>
      </c>
      <c r="C166" s="8">
        <f t="shared" ref="C166:L166" si="55">IFERROR(RANK(C57,C$2:C$108,0),"")</f>
        <v>71</v>
      </c>
      <c r="D166" s="8">
        <f t="shared" si="55"/>
        <v>70</v>
      </c>
      <c r="E166" s="8">
        <f t="shared" si="55"/>
        <v>78</v>
      </c>
      <c r="F166" s="8">
        <f t="shared" si="55"/>
        <v>81</v>
      </c>
      <c r="G166" s="8">
        <f t="shared" si="55"/>
        <v>74</v>
      </c>
      <c r="H166" s="8">
        <f t="shared" si="55"/>
        <v>78</v>
      </c>
      <c r="I166" s="8">
        <f t="shared" si="55"/>
        <v>83</v>
      </c>
      <c r="J166" s="8">
        <f t="shared" si="55"/>
        <v>78</v>
      </c>
      <c r="K166" s="8">
        <f t="shared" si="55"/>
        <v>67</v>
      </c>
      <c r="L166" s="8">
        <f t="shared" si="55"/>
        <v>63</v>
      </c>
    </row>
    <row r="167" spans="1:12" x14ac:dyDescent="0.2">
      <c r="A167" t="s">
        <v>112</v>
      </c>
      <c r="B167" t="s">
        <v>113</v>
      </c>
      <c r="C167" s="8">
        <f t="shared" ref="C167:L167" si="56">IFERROR(RANK(C58,C$2:C$108,0),"")</f>
        <v>84</v>
      </c>
      <c r="D167" s="8">
        <f t="shared" si="56"/>
        <v>82</v>
      </c>
      <c r="E167" s="8">
        <f t="shared" si="56"/>
        <v>87</v>
      </c>
      <c r="F167" s="8">
        <f t="shared" si="56"/>
        <v>91</v>
      </c>
      <c r="G167" s="8">
        <f t="shared" si="56"/>
        <v>89</v>
      </c>
      <c r="H167" s="8">
        <f t="shared" si="56"/>
        <v>96</v>
      </c>
      <c r="I167" s="8">
        <f t="shared" si="56"/>
        <v>97</v>
      </c>
      <c r="J167" s="8">
        <f t="shared" si="56"/>
        <v>102</v>
      </c>
      <c r="K167" s="8">
        <f t="shared" si="56"/>
        <v>99</v>
      </c>
      <c r="L167" s="8">
        <f t="shared" si="56"/>
        <v>99</v>
      </c>
    </row>
    <row r="168" spans="1:12" x14ac:dyDescent="0.2">
      <c r="A168" t="s">
        <v>114</v>
      </c>
      <c r="B168" t="s">
        <v>115</v>
      </c>
      <c r="C168" s="8">
        <f t="shared" ref="C168:L168" si="57">IFERROR(RANK(C59,C$2:C$108,0),"")</f>
        <v>79</v>
      </c>
      <c r="D168" s="8">
        <f t="shared" si="57"/>
        <v>73</v>
      </c>
      <c r="E168" s="8">
        <f t="shared" si="57"/>
        <v>80</v>
      </c>
      <c r="F168" s="8">
        <f t="shared" si="57"/>
        <v>85</v>
      </c>
      <c r="G168" s="8">
        <f t="shared" si="57"/>
        <v>94</v>
      </c>
      <c r="H168" s="8">
        <f t="shared" si="57"/>
        <v>98</v>
      </c>
      <c r="I168" s="8">
        <f t="shared" si="57"/>
        <v>101</v>
      </c>
      <c r="J168" s="8">
        <f t="shared" si="57"/>
        <v>104</v>
      </c>
      <c r="K168" s="8">
        <f t="shared" si="57"/>
        <v>100</v>
      </c>
      <c r="L168" s="8">
        <f t="shared" si="57"/>
        <v>100</v>
      </c>
    </row>
    <row r="169" spans="1:12" x14ac:dyDescent="0.2">
      <c r="A169" t="s">
        <v>116</v>
      </c>
      <c r="B169" t="s">
        <v>117</v>
      </c>
      <c r="C169" s="8">
        <f t="shared" ref="C169:L169" si="58">IFERROR(RANK(C60,C$2:C$108,0),"")</f>
        <v>18</v>
      </c>
      <c r="D169" s="8">
        <f t="shared" si="58"/>
        <v>11</v>
      </c>
      <c r="E169" s="8">
        <f t="shared" si="58"/>
        <v>14</v>
      </c>
      <c r="F169" s="8">
        <f t="shared" si="58"/>
        <v>17</v>
      </c>
      <c r="G169" s="8">
        <f t="shared" si="58"/>
        <v>18</v>
      </c>
      <c r="H169" s="8">
        <f t="shared" si="58"/>
        <v>13</v>
      </c>
      <c r="I169" s="8">
        <f t="shared" si="58"/>
        <v>14</v>
      </c>
      <c r="J169" s="8">
        <f t="shared" si="58"/>
        <v>13</v>
      </c>
      <c r="K169" s="8">
        <f t="shared" si="58"/>
        <v>12</v>
      </c>
      <c r="L169" s="8">
        <f t="shared" si="58"/>
        <v>12</v>
      </c>
    </row>
    <row r="170" spans="1:12" x14ac:dyDescent="0.2">
      <c r="A170" t="s">
        <v>118</v>
      </c>
      <c r="B170" t="s">
        <v>119</v>
      </c>
      <c r="C170" s="8">
        <f t="shared" ref="C170:L170" si="59">IFERROR(RANK(C61,C$2:C$108,0),"")</f>
        <v>78</v>
      </c>
      <c r="D170" s="8">
        <f t="shared" si="59"/>
        <v>79</v>
      </c>
      <c r="E170" s="8">
        <f t="shared" si="59"/>
        <v>91</v>
      </c>
      <c r="F170" s="8">
        <f t="shared" si="59"/>
        <v>90</v>
      </c>
      <c r="G170" s="8">
        <f t="shared" si="59"/>
        <v>92</v>
      </c>
      <c r="H170" s="8">
        <f t="shared" si="59"/>
        <v>99</v>
      </c>
      <c r="I170" s="8">
        <f t="shared" si="59"/>
        <v>100</v>
      </c>
      <c r="J170" s="8">
        <f t="shared" si="59"/>
        <v>103</v>
      </c>
      <c r="K170" s="8">
        <f t="shared" si="59"/>
        <v>97</v>
      </c>
      <c r="L170" s="8">
        <f t="shared" si="59"/>
        <v>96</v>
      </c>
    </row>
    <row r="171" spans="1:12" x14ac:dyDescent="0.2">
      <c r="A171" t="s">
        <v>120</v>
      </c>
      <c r="B171" t="s">
        <v>121</v>
      </c>
      <c r="C171" s="8">
        <f t="shared" ref="C171:L171" si="60">IFERROR(RANK(C62,C$2:C$108,0),"")</f>
        <v>39</v>
      </c>
      <c r="D171" s="8">
        <f t="shared" si="60"/>
        <v>42</v>
      </c>
      <c r="E171" s="8">
        <f t="shared" si="60"/>
        <v>46</v>
      </c>
      <c r="F171" s="8">
        <f t="shared" si="60"/>
        <v>46</v>
      </c>
      <c r="G171" s="8">
        <f t="shared" si="60"/>
        <v>39</v>
      </c>
      <c r="H171" s="8">
        <f t="shared" si="60"/>
        <v>44</v>
      </c>
      <c r="I171" s="8">
        <f t="shared" si="60"/>
        <v>44</v>
      </c>
      <c r="J171" s="8">
        <f t="shared" si="60"/>
        <v>47</v>
      </c>
      <c r="K171" s="8">
        <f t="shared" si="60"/>
        <v>47</v>
      </c>
      <c r="L171" s="8">
        <f t="shared" si="60"/>
        <v>42</v>
      </c>
    </row>
    <row r="172" spans="1:12" x14ac:dyDescent="0.2">
      <c r="A172" t="s">
        <v>122</v>
      </c>
      <c r="B172" t="s">
        <v>123</v>
      </c>
      <c r="C172" s="8">
        <f t="shared" ref="C172:L172" si="61">IFERROR(RANK(C63,C$2:C$108,0),"")</f>
        <v>82</v>
      </c>
      <c r="D172" s="8">
        <f t="shared" si="61"/>
        <v>84</v>
      </c>
      <c r="E172" s="8">
        <f t="shared" si="61"/>
        <v>90</v>
      </c>
      <c r="F172" s="8">
        <f t="shared" si="61"/>
        <v>89</v>
      </c>
      <c r="G172" s="8">
        <f t="shared" si="61"/>
        <v>91</v>
      </c>
      <c r="H172" s="8">
        <f t="shared" si="61"/>
        <v>101</v>
      </c>
      <c r="I172" s="8">
        <f t="shared" si="61"/>
        <v>103</v>
      </c>
      <c r="J172" s="8">
        <f t="shared" si="61"/>
        <v>105</v>
      </c>
      <c r="K172" s="8">
        <f t="shared" si="61"/>
        <v>101</v>
      </c>
      <c r="L172" s="8">
        <f t="shared" si="61"/>
        <v>101</v>
      </c>
    </row>
    <row r="173" spans="1:12" x14ac:dyDescent="0.2">
      <c r="A173" t="s">
        <v>124</v>
      </c>
      <c r="B173" t="s">
        <v>125</v>
      </c>
      <c r="C173" s="8">
        <f t="shared" ref="C173:L173" si="62">IFERROR(RANK(C64,C$2:C$108,0),"")</f>
        <v>25</v>
      </c>
      <c r="D173" s="8">
        <f t="shared" si="62"/>
        <v>25</v>
      </c>
      <c r="E173" s="8">
        <f t="shared" si="62"/>
        <v>29</v>
      </c>
      <c r="F173" s="8">
        <f t="shared" si="62"/>
        <v>41</v>
      </c>
      <c r="G173" s="8">
        <f t="shared" si="62"/>
        <v>48</v>
      </c>
      <c r="H173" s="8">
        <f t="shared" si="62"/>
        <v>49</v>
      </c>
      <c r="I173" s="8">
        <f t="shared" si="62"/>
        <v>47</v>
      </c>
      <c r="J173" s="8">
        <f t="shared" si="62"/>
        <v>40</v>
      </c>
      <c r="K173" s="8">
        <f t="shared" si="62"/>
        <v>37</v>
      </c>
      <c r="L173" s="8">
        <f t="shared" si="62"/>
        <v>32</v>
      </c>
    </row>
    <row r="174" spans="1:12" x14ac:dyDescent="0.2">
      <c r="A174" t="s">
        <v>126</v>
      </c>
      <c r="B174" t="s">
        <v>127</v>
      </c>
      <c r="C174" s="8">
        <f t="shared" ref="C174:L174" si="63">IFERROR(RANK(C65,C$2:C$108,0),"")</f>
        <v>35</v>
      </c>
      <c r="D174" s="8">
        <f t="shared" si="63"/>
        <v>38</v>
      </c>
      <c r="E174" s="8">
        <f t="shared" si="63"/>
        <v>40</v>
      </c>
      <c r="F174" s="8">
        <f t="shared" si="63"/>
        <v>43</v>
      </c>
      <c r="G174" s="8">
        <f t="shared" si="63"/>
        <v>34</v>
      </c>
      <c r="H174" s="8">
        <f t="shared" si="63"/>
        <v>21</v>
      </c>
      <c r="I174" s="8">
        <f t="shared" si="63"/>
        <v>24</v>
      </c>
      <c r="J174" s="8">
        <f t="shared" si="63"/>
        <v>25</v>
      </c>
      <c r="K174" s="8">
        <f t="shared" si="63"/>
        <v>20</v>
      </c>
      <c r="L174" s="8">
        <f t="shared" si="63"/>
        <v>19</v>
      </c>
    </row>
    <row r="175" spans="1:12" x14ac:dyDescent="0.2">
      <c r="A175" t="s">
        <v>128</v>
      </c>
      <c r="B175" t="s">
        <v>129</v>
      </c>
      <c r="C175" s="8">
        <f t="shared" ref="C175:L175" si="64">IFERROR(RANK(C66,C$2:C$108,0),"")</f>
        <v>4</v>
      </c>
      <c r="D175" s="8">
        <f t="shared" si="64"/>
        <v>5</v>
      </c>
      <c r="E175" s="8">
        <f t="shared" si="64"/>
        <v>4</v>
      </c>
      <c r="F175" s="8">
        <f t="shared" si="64"/>
        <v>4</v>
      </c>
      <c r="G175" s="8">
        <f t="shared" si="64"/>
        <v>4</v>
      </c>
      <c r="H175" s="8">
        <f t="shared" si="64"/>
        <v>3</v>
      </c>
      <c r="I175" s="8">
        <f t="shared" si="64"/>
        <v>5</v>
      </c>
      <c r="J175" s="8">
        <f t="shared" si="64"/>
        <v>4</v>
      </c>
      <c r="K175" s="8">
        <f t="shared" si="64"/>
        <v>4</v>
      </c>
      <c r="L175" s="8">
        <f t="shared" si="64"/>
        <v>3</v>
      </c>
    </row>
    <row r="176" spans="1:12" x14ac:dyDescent="0.2">
      <c r="A176" t="s">
        <v>130</v>
      </c>
      <c r="B176" t="s">
        <v>131</v>
      </c>
      <c r="C176" s="8">
        <f t="shared" ref="C176:L176" si="65">IFERROR(RANK(C67,C$2:C$108,0),"")</f>
        <v>86</v>
      </c>
      <c r="D176" s="8">
        <f t="shared" si="65"/>
        <v>85</v>
      </c>
      <c r="E176" s="8">
        <f t="shared" si="65"/>
        <v>91</v>
      </c>
      <c r="F176" s="8">
        <f t="shared" si="65"/>
        <v>74</v>
      </c>
      <c r="G176" s="8">
        <f t="shared" si="65"/>
        <v>98</v>
      </c>
      <c r="H176" s="8">
        <f t="shared" si="65"/>
        <v>102</v>
      </c>
      <c r="I176" s="8">
        <f t="shared" si="65"/>
        <v>104</v>
      </c>
      <c r="J176" s="8">
        <f t="shared" si="65"/>
        <v>106</v>
      </c>
      <c r="K176" s="8">
        <f t="shared" si="65"/>
        <v>102</v>
      </c>
      <c r="L176" s="8">
        <f t="shared" si="65"/>
        <v>102</v>
      </c>
    </row>
    <row r="177" spans="1:12" x14ac:dyDescent="0.2">
      <c r="A177" t="s">
        <v>132</v>
      </c>
      <c r="B177" t="s">
        <v>133</v>
      </c>
      <c r="C177" s="8">
        <f t="shared" ref="C177:L177" si="66">IFERROR(RANK(C68,C$2:C$108,0),"")</f>
        <v>86</v>
      </c>
      <c r="D177" s="8">
        <f t="shared" si="66"/>
        <v>85</v>
      </c>
      <c r="E177" s="8">
        <f t="shared" si="66"/>
        <v>91</v>
      </c>
      <c r="F177" s="8">
        <f t="shared" si="66"/>
        <v>96</v>
      </c>
      <c r="G177" s="8">
        <f t="shared" si="66"/>
        <v>98</v>
      </c>
      <c r="H177" s="8">
        <f t="shared" si="66"/>
        <v>86</v>
      </c>
      <c r="I177" s="8">
        <f t="shared" si="66"/>
        <v>84</v>
      </c>
      <c r="J177" s="8">
        <f t="shared" si="66"/>
        <v>81</v>
      </c>
      <c r="K177" s="8">
        <f t="shared" si="66"/>
        <v>73</v>
      </c>
      <c r="L177" s="8">
        <f t="shared" si="66"/>
        <v>75</v>
      </c>
    </row>
    <row r="178" spans="1:12" x14ac:dyDescent="0.2">
      <c r="A178" t="s">
        <v>134</v>
      </c>
      <c r="B178" t="s">
        <v>135</v>
      </c>
      <c r="C178" s="8">
        <f t="shared" ref="C178:L178" si="67">IFERROR(RANK(C69,C$2:C$108,0),"")</f>
        <v>69</v>
      </c>
      <c r="D178" s="8">
        <f t="shared" si="67"/>
        <v>85</v>
      </c>
      <c r="E178" s="8">
        <f t="shared" si="67"/>
        <v>91</v>
      </c>
      <c r="F178" s="8">
        <f t="shared" si="67"/>
        <v>96</v>
      </c>
      <c r="G178" s="8">
        <f t="shared" si="67"/>
        <v>78</v>
      </c>
      <c r="H178" s="8">
        <f t="shared" si="67"/>
        <v>73</v>
      </c>
      <c r="I178" s="8">
        <f t="shared" si="67"/>
        <v>81</v>
      </c>
      <c r="J178" s="8">
        <f t="shared" si="67"/>
        <v>89</v>
      </c>
      <c r="K178" s="8">
        <f t="shared" si="67"/>
        <v>82</v>
      </c>
      <c r="L178" s="8">
        <f t="shared" si="67"/>
        <v>83</v>
      </c>
    </row>
    <row r="179" spans="1:12" x14ac:dyDescent="0.2">
      <c r="A179" t="s">
        <v>136</v>
      </c>
      <c r="B179" t="s">
        <v>137</v>
      </c>
      <c r="C179" s="8">
        <f t="shared" ref="C179:L179" si="68">IFERROR(RANK(C70,C$2:C$108,0),"")</f>
        <v>48</v>
      </c>
      <c r="D179" s="8">
        <f t="shared" si="68"/>
        <v>44</v>
      </c>
      <c r="E179" s="8">
        <f t="shared" si="68"/>
        <v>48</v>
      </c>
      <c r="F179" s="8">
        <f t="shared" si="68"/>
        <v>55</v>
      </c>
      <c r="G179" s="8">
        <f t="shared" si="68"/>
        <v>50</v>
      </c>
      <c r="H179" s="8">
        <f t="shared" si="68"/>
        <v>58</v>
      </c>
      <c r="I179" s="8">
        <f t="shared" si="68"/>
        <v>50</v>
      </c>
      <c r="J179" s="8">
        <f t="shared" si="68"/>
        <v>51</v>
      </c>
      <c r="K179" s="8">
        <f t="shared" si="68"/>
        <v>51</v>
      </c>
      <c r="L179" s="8">
        <f t="shared" si="68"/>
        <v>53</v>
      </c>
    </row>
    <row r="180" spans="1:12" x14ac:dyDescent="0.2">
      <c r="A180" t="s">
        <v>138</v>
      </c>
      <c r="B180" t="s">
        <v>139</v>
      </c>
      <c r="C180" s="8">
        <f t="shared" ref="C180:L180" si="69">IFERROR(RANK(C71,C$2:C$108,0),"")</f>
        <v>20</v>
      </c>
      <c r="D180" s="8">
        <f t="shared" si="69"/>
        <v>17</v>
      </c>
      <c r="E180" s="8">
        <f t="shared" si="69"/>
        <v>26</v>
      </c>
      <c r="F180" s="8">
        <f t="shared" si="69"/>
        <v>28</v>
      </c>
      <c r="G180" s="8">
        <f t="shared" si="69"/>
        <v>43</v>
      </c>
      <c r="H180" s="8">
        <f t="shared" si="69"/>
        <v>57</v>
      </c>
      <c r="I180" s="8">
        <f t="shared" si="69"/>
        <v>41</v>
      </c>
      <c r="J180" s="8">
        <f t="shared" si="69"/>
        <v>35</v>
      </c>
      <c r="K180" s="8">
        <f t="shared" si="69"/>
        <v>38</v>
      </c>
      <c r="L180" s="8">
        <f t="shared" si="69"/>
        <v>49</v>
      </c>
    </row>
    <row r="181" spans="1:12" x14ac:dyDescent="0.2">
      <c r="A181" t="s">
        <v>140</v>
      </c>
      <c r="B181" t="s">
        <v>141</v>
      </c>
      <c r="C181" s="8">
        <f t="shared" ref="C181:L181" si="70">IFERROR(RANK(C72,C$2:C$108,0),"")</f>
        <v>81</v>
      </c>
      <c r="D181" s="8">
        <f t="shared" si="70"/>
        <v>80</v>
      </c>
      <c r="E181" s="8">
        <f t="shared" si="70"/>
        <v>77</v>
      </c>
      <c r="F181" s="8">
        <f t="shared" si="70"/>
        <v>87</v>
      </c>
      <c r="G181" s="8">
        <f t="shared" si="70"/>
        <v>93</v>
      </c>
      <c r="H181" s="8">
        <f t="shared" si="70"/>
        <v>97</v>
      </c>
      <c r="I181" s="8">
        <f t="shared" si="70"/>
        <v>99</v>
      </c>
      <c r="J181" s="8">
        <f t="shared" si="70"/>
        <v>100</v>
      </c>
      <c r="K181" s="8">
        <f t="shared" si="70"/>
        <v>98</v>
      </c>
      <c r="L181" s="8">
        <f t="shared" si="70"/>
        <v>98</v>
      </c>
    </row>
    <row r="182" spans="1:12" x14ac:dyDescent="0.2">
      <c r="A182" t="s">
        <v>142</v>
      </c>
      <c r="B182" t="s">
        <v>143</v>
      </c>
      <c r="C182" s="8">
        <f t="shared" ref="C182:L182" si="71">IFERROR(RANK(C73,C$2:C$108,0),"")</f>
        <v>45</v>
      </c>
      <c r="D182" s="8">
        <f t="shared" si="71"/>
        <v>47</v>
      </c>
      <c r="E182" s="8">
        <f t="shared" si="71"/>
        <v>50</v>
      </c>
      <c r="F182" s="8">
        <f t="shared" si="71"/>
        <v>58</v>
      </c>
      <c r="G182" s="8">
        <f t="shared" si="71"/>
        <v>58</v>
      </c>
      <c r="H182" s="8">
        <f t="shared" si="71"/>
        <v>52</v>
      </c>
      <c r="I182" s="8">
        <f t="shared" si="71"/>
        <v>57</v>
      </c>
      <c r="J182" s="8">
        <f t="shared" si="71"/>
        <v>49</v>
      </c>
      <c r="K182" s="8">
        <f t="shared" si="71"/>
        <v>46</v>
      </c>
      <c r="L182" s="8">
        <f t="shared" si="71"/>
        <v>46</v>
      </c>
    </row>
    <row r="183" spans="1:12" x14ac:dyDescent="0.2">
      <c r="A183" t="s">
        <v>144</v>
      </c>
      <c r="B183" t="s">
        <v>145</v>
      </c>
      <c r="C183" s="8">
        <f t="shared" ref="C183:L183" si="72">IFERROR(RANK(C74,C$2:C$108,0),"")</f>
        <v>86</v>
      </c>
      <c r="D183" s="8">
        <f t="shared" si="72"/>
        <v>85</v>
      </c>
      <c r="E183" s="8">
        <f t="shared" si="72"/>
        <v>91</v>
      </c>
      <c r="F183" s="8">
        <f t="shared" si="72"/>
        <v>50</v>
      </c>
      <c r="G183" s="8">
        <f t="shared" si="72"/>
        <v>47</v>
      </c>
      <c r="H183" s="8">
        <f t="shared" si="72"/>
        <v>53</v>
      </c>
      <c r="I183" s="8">
        <f t="shared" si="72"/>
        <v>51</v>
      </c>
      <c r="J183" s="8">
        <f t="shared" si="72"/>
        <v>53</v>
      </c>
      <c r="K183" s="8">
        <f t="shared" si="72"/>
        <v>52</v>
      </c>
      <c r="L183" s="8">
        <f t="shared" si="72"/>
        <v>57</v>
      </c>
    </row>
    <row r="184" spans="1:12" x14ac:dyDescent="0.2">
      <c r="A184" t="s">
        <v>146</v>
      </c>
      <c r="B184" t="s">
        <v>147</v>
      </c>
      <c r="C184" s="8">
        <f t="shared" ref="C184:L184" si="73">IFERROR(RANK(C75,C$2:C$108,0),"")</f>
        <v>77</v>
      </c>
      <c r="D184" s="8">
        <f t="shared" si="73"/>
        <v>74</v>
      </c>
      <c r="E184" s="8">
        <f t="shared" si="73"/>
        <v>83</v>
      </c>
      <c r="F184" s="8">
        <f t="shared" si="73"/>
        <v>88</v>
      </c>
      <c r="G184" s="8">
        <f t="shared" si="73"/>
        <v>88</v>
      </c>
      <c r="H184" s="8">
        <f t="shared" si="73"/>
        <v>95</v>
      </c>
      <c r="I184" s="8">
        <f t="shared" si="73"/>
        <v>98</v>
      </c>
      <c r="J184" s="8">
        <f t="shared" si="73"/>
        <v>99</v>
      </c>
      <c r="K184" s="8">
        <f t="shared" si="73"/>
        <v>92</v>
      </c>
      <c r="L184" s="8">
        <f t="shared" si="73"/>
        <v>90</v>
      </c>
    </row>
    <row r="185" spans="1:12" x14ac:dyDescent="0.2">
      <c r="A185" t="s">
        <v>148</v>
      </c>
      <c r="B185" t="s">
        <v>149</v>
      </c>
      <c r="C185" s="8">
        <f t="shared" ref="C185:L185" si="74">IFERROR(RANK(C76,C$2:C$108,0),"")</f>
        <v>56</v>
      </c>
      <c r="D185" s="8">
        <f t="shared" si="74"/>
        <v>45</v>
      </c>
      <c r="E185" s="8">
        <f t="shared" si="74"/>
        <v>44</v>
      </c>
      <c r="F185" s="8">
        <f t="shared" si="74"/>
        <v>40</v>
      </c>
      <c r="G185" s="8">
        <f t="shared" si="74"/>
        <v>32</v>
      </c>
      <c r="H185" s="8">
        <f t="shared" si="74"/>
        <v>41</v>
      </c>
      <c r="I185" s="8">
        <f t="shared" si="74"/>
        <v>35</v>
      </c>
      <c r="J185" s="8">
        <f t="shared" si="74"/>
        <v>37</v>
      </c>
      <c r="K185" s="8">
        <f t="shared" si="74"/>
        <v>36</v>
      </c>
      <c r="L185" s="8">
        <f t="shared" si="74"/>
        <v>35</v>
      </c>
    </row>
    <row r="186" spans="1:12" x14ac:dyDescent="0.2">
      <c r="A186" t="s">
        <v>150</v>
      </c>
      <c r="B186" t="s">
        <v>151</v>
      </c>
      <c r="C186" s="8">
        <f t="shared" ref="C186:L186" si="75">IFERROR(RANK(C77,C$2:C$108,0),"")</f>
        <v>86</v>
      </c>
      <c r="D186" s="8">
        <f t="shared" si="75"/>
        <v>66</v>
      </c>
      <c r="E186" s="8">
        <f t="shared" si="75"/>
        <v>68</v>
      </c>
      <c r="F186" s="8">
        <f t="shared" si="75"/>
        <v>72</v>
      </c>
      <c r="G186" s="8">
        <f t="shared" si="75"/>
        <v>71</v>
      </c>
      <c r="H186" s="8">
        <f t="shared" si="75"/>
        <v>77</v>
      </c>
      <c r="I186" s="8">
        <f t="shared" si="75"/>
        <v>72</v>
      </c>
      <c r="J186" s="8">
        <f t="shared" si="75"/>
        <v>76</v>
      </c>
      <c r="K186" s="8">
        <f t="shared" si="75"/>
        <v>76</v>
      </c>
      <c r="L186" s="8">
        <f t="shared" si="75"/>
        <v>102</v>
      </c>
    </row>
    <row r="187" spans="1:12" x14ac:dyDescent="0.2">
      <c r="A187" t="s">
        <v>152</v>
      </c>
      <c r="B187" t="s">
        <v>153</v>
      </c>
      <c r="C187" s="8">
        <f t="shared" ref="C187:L187" si="76">IFERROR(RANK(C78,C$2:C$108,0),"")</f>
        <v>6</v>
      </c>
      <c r="D187" s="8">
        <f t="shared" si="76"/>
        <v>4</v>
      </c>
      <c r="E187" s="8">
        <f t="shared" si="76"/>
        <v>6</v>
      </c>
      <c r="F187" s="8">
        <f t="shared" si="76"/>
        <v>5</v>
      </c>
      <c r="G187" s="8">
        <f t="shared" si="76"/>
        <v>8</v>
      </c>
      <c r="H187" s="8">
        <f t="shared" si="76"/>
        <v>5</v>
      </c>
      <c r="I187" s="8">
        <f t="shared" si="76"/>
        <v>6</v>
      </c>
      <c r="J187" s="8">
        <f t="shared" si="76"/>
        <v>6</v>
      </c>
      <c r="K187" s="8">
        <f t="shared" si="76"/>
        <v>6</v>
      </c>
      <c r="L187" s="8">
        <f t="shared" si="76"/>
        <v>6</v>
      </c>
    </row>
    <row r="188" spans="1:12" x14ac:dyDescent="0.2">
      <c r="A188" t="s">
        <v>154</v>
      </c>
      <c r="B188" t="s">
        <v>155</v>
      </c>
      <c r="C188" s="8">
        <f t="shared" ref="C188:L188" si="77">IFERROR(RANK(C79,C$2:C$108,0),"")</f>
        <v>86</v>
      </c>
      <c r="D188" s="8">
        <f t="shared" si="77"/>
        <v>85</v>
      </c>
      <c r="E188" s="8">
        <f t="shared" si="77"/>
        <v>91</v>
      </c>
      <c r="F188" s="8">
        <f t="shared" si="77"/>
        <v>96</v>
      </c>
      <c r="G188" s="8">
        <f t="shared" si="77"/>
        <v>90</v>
      </c>
      <c r="H188" s="8">
        <f t="shared" si="77"/>
        <v>92</v>
      </c>
      <c r="I188" s="8">
        <f t="shared" si="77"/>
        <v>95</v>
      </c>
      <c r="J188" s="8">
        <f t="shared" si="77"/>
        <v>98</v>
      </c>
      <c r="K188" s="8">
        <f t="shared" si="77"/>
        <v>94</v>
      </c>
      <c r="L188" s="8">
        <f t="shared" si="77"/>
        <v>93</v>
      </c>
    </row>
    <row r="189" spans="1:12" x14ac:dyDescent="0.2">
      <c r="A189" t="s">
        <v>156</v>
      </c>
      <c r="B189" t="s">
        <v>157</v>
      </c>
      <c r="C189" s="8">
        <f t="shared" ref="C189:L189" si="78">IFERROR(RANK(C80,C$2:C$108,0),"")</f>
        <v>15</v>
      </c>
      <c r="D189" s="8">
        <f t="shared" si="78"/>
        <v>18</v>
      </c>
      <c r="E189" s="8">
        <f t="shared" si="78"/>
        <v>22</v>
      </c>
      <c r="F189" s="8">
        <f t="shared" si="78"/>
        <v>22</v>
      </c>
      <c r="G189" s="8">
        <f t="shared" si="78"/>
        <v>21</v>
      </c>
      <c r="H189" s="8">
        <f t="shared" si="78"/>
        <v>19</v>
      </c>
      <c r="I189" s="8">
        <f t="shared" si="78"/>
        <v>13</v>
      </c>
      <c r="J189" s="8">
        <f t="shared" si="78"/>
        <v>15</v>
      </c>
      <c r="K189" s="8">
        <f t="shared" si="78"/>
        <v>15</v>
      </c>
      <c r="L189" s="8">
        <f t="shared" si="78"/>
        <v>13</v>
      </c>
    </row>
    <row r="190" spans="1:12" x14ac:dyDescent="0.2">
      <c r="A190" t="s">
        <v>158</v>
      </c>
      <c r="B190" t="s">
        <v>159</v>
      </c>
      <c r="C190" s="8">
        <f t="shared" ref="C190:L190" si="79">IFERROR(RANK(C81,C$2:C$108,0),"")</f>
        <v>86</v>
      </c>
      <c r="D190" s="8">
        <f t="shared" si="79"/>
        <v>85</v>
      </c>
      <c r="E190" s="8">
        <f t="shared" si="79"/>
        <v>91</v>
      </c>
      <c r="F190" s="8">
        <f t="shared" si="79"/>
        <v>96</v>
      </c>
      <c r="G190" s="8">
        <f t="shared" si="79"/>
        <v>98</v>
      </c>
      <c r="H190" s="8">
        <f t="shared" si="79"/>
        <v>102</v>
      </c>
      <c r="I190" s="8">
        <f t="shared" si="79"/>
        <v>104</v>
      </c>
      <c r="J190" s="8">
        <f t="shared" si="79"/>
        <v>101</v>
      </c>
      <c r="K190" s="8">
        <f t="shared" si="79"/>
        <v>96</v>
      </c>
      <c r="L190" s="8">
        <f t="shared" si="79"/>
        <v>95</v>
      </c>
    </row>
    <row r="191" spans="1:12" x14ac:dyDescent="0.2">
      <c r="A191" t="s">
        <v>160</v>
      </c>
      <c r="B191" t="s">
        <v>161</v>
      </c>
      <c r="C191" s="8">
        <f t="shared" ref="C191:L191" si="80">IFERROR(RANK(C82,C$2:C$108,0),"")</f>
        <v>37</v>
      </c>
      <c r="D191" s="8">
        <f t="shared" si="80"/>
        <v>32</v>
      </c>
      <c r="E191" s="8">
        <f t="shared" si="80"/>
        <v>38</v>
      </c>
      <c r="F191" s="8">
        <f t="shared" si="80"/>
        <v>31</v>
      </c>
      <c r="G191" s="8">
        <f t="shared" si="80"/>
        <v>30</v>
      </c>
      <c r="H191" s="8">
        <f t="shared" si="80"/>
        <v>31</v>
      </c>
      <c r="I191" s="8">
        <f t="shared" si="80"/>
        <v>31</v>
      </c>
      <c r="J191" s="8">
        <f t="shared" si="80"/>
        <v>32</v>
      </c>
      <c r="K191" s="8">
        <f t="shared" si="80"/>
        <v>32</v>
      </c>
      <c r="L191" s="8">
        <f t="shared" si="80"/>
        <v>37</v>
      </c>
    </row>
    <row r="192" spans="1:12" x14ac:dyDescent="0.2">
      <c r="A192" t="s">
        <v>162</v>
      </c>
      <c r="B192" t="s">
        <v>163</v>
      </c>
      <c r="C192" s="8">
        <f t="shared" ref="C192:L192" si="81">IFERROR(RANK(C83,C$2:C$108,0),"")</f>
        <v>86</v>
      </c>
      <c r="D192" s="8">
        <f t="shared" si="81"/>
        <v>85</v>
      </c>
      <c r="E192" s="8">
        <f t="shared" si="81"/>
        <v>91</v>
      </c>
      <c r="F192" s="8">
        <f t="shared" si="81"/>
        <v>38</v>
      </c>
      <c r="G192" s="8">
        <f t="shared" si="81"/>
        <v>31</v>
      </c>
      <c r="H192" s="8">
        <f t="shared" si="81"/>
        <v>24</v>
      </c>
      <c r="I192" s="8">
        <f t="shared" si="81"/>
        <v>32</v>
      </c>
      <c r="J192" s="8">
        <f t="shared" si="81"/>
        <v>42</v>
      </c>
      <c r="K192" s="8">
        <f t="shared" si="81"/>
        <v>102</v>
      </c>
      <c r="L192" s="8">
        <f t="shared" si="81"/>
        <v>102</v>
      </c>
    </row>
    <row r="193" spans="1:12" x14ac:dyDescent="0.2">
      <c r="A193" t="s">
        <v>164</v>
      </c>
      <c r="B193" t="s">
        <v>165</v>
      </c>
      <c r="C193" s="8">
        <f t="shared" ref="C193:L193" si="82">IFERROR(RANK(C84,C$2:C$108,0),"")</f>
        <v>21</v>
      </c>
      <c r="D193" s="8">
        <f t="shared" si="82"/>
        <v>19</v>
      </c>
      <c r="E193" s="8">
        <f t="shared" si="82"/>
        <v>20</v>
      </c>
      <c r="F193" s="8">
        <f t="shared" si="82"/>
        <v>13</v>
      </c>
      <c r="G193" s="8">
        <f t="shared" si="82"/>
        <v>7</v>
      </c>
      <c r="H193" s="8">
        <f t="shared" si="82"/>
        <v>7</v>
      </c>
      <c r="I193" s="8">
        <f t="shared" si="82"/>
        <v>9</v>
      </c>
      <c r="J193" s="8">
        <f t="shared" si="82"/>
        <v>9</v>
      </c>
      <c r="K193" s="8">
        <f t="shared" si="82"/>
        <v>13</v>
      </c>
      <c r="L193" s="8">
        <f t="shared" si="82"/>
        <v>17</v>
      </c>
    </row>
    <row r="194" spans="1:12" x14ac:dyDescent="0.2">
      <c r="A194" t="s">
        <v>166</v>
      </c>
      <c r="B194" t="s">
        <v>167</v>
      </c>
      <c r="C194" s="8">
        <f t="shared" ref="C194:L194" si="83">IFERROR(RANK(C85,C$2:C$108,0),"")</f>
        <v>86</v>
      </c>
      <c r="D194" s="8">
        <f t="shared" si="83"/>
        <v>85</v>
      </c>
      <c r="E194" s="8">
        <f t="shared" si="83"/>
        <v>76</v>
      </c>
      <c r="F194" s="8">
        <f t="shared" si="83"/>
        <v>83</v>
      </c>
      <c r="G194" s="8">
        <f t="shared" si="83"/>
        <v>87</v>
      </c>
      <c r="H194" s="8">
        <f t="shared" si="83"/>
        <v>94</v>
      </c>
      <c r="I194" s="8">
        <f t="shared" si="83"/>
        <v>69</v>
      </c>
      <c r="J194" s="8">
        <f t="shared" si="83"/>
        <v>85</v>
      </c>
      <c r="K194" s="8">
        <f t="shared" si="83"/>
        <v>88</v>
      </c>
      <c r="L194" s="8">
        <f t="shared" si="83"/>
        <v>84</v>
      </c>
    </row>
    <row r="195" spans="1:12" x14ac:dyDescent="0.2">
      <c r="A195" t="s">
        <v>168</v>
      </c>
      <c r="B195" t="s">
        <v>169</v>
      </c>
      <c r="C195" s="8">
        <f t="shared" ref="C195:L195" si="84">IFERROR(RANK(C86,C$2:C$108,0),"")</f>
        <v>43</v>
      </c>
      <c r="D195" s="8">
        <f t="shared" si="84"/>
        <v>85</v>
      </c>
      <c r="E195" s="8">
        <f t="shared" si="84"/>
        <v>43</v>
      </c>
      <c r="F195" s="8">
        <f t="shared" si="84"/>
        <v>39</v>
      </c>
      <c r="G195" s="8">
        <f t="shared" si="84"/>
        <v>37</v>
      </c>
      <c r="H195" s="8">
        <f t="shared" si="84"/>
        <v>35</v>
      </c>
      <c r="I195" s="8">
        <f t="shared" si="84"/>
        <v>38</v>
      </c>
      <c r="J195" s="8">
        <f t="shared" si="84"/>
        <v>38</v>
      </c>
      <c r="K195" s="8">
        <f t="shared" si="84"/>
        <v>30</v>
      </c>
      <c r="L195" s="8">
        <f t="shared" si="84"/>
        <v>26</v>
      </c>
    </row>
    <row r="196" spans="1:12" x14ac:dyDescent="0.2">
      <c r="A196" t="s">
        <v>170</v>
      </c>
      <c r="B196" t="s">
        <v>171</v>
      </c>
      <c r="C196" s="8">
        <f t="shared" ref="C196:L196" si="85">IFERROR(RANK(C87,C$2:C$108,0),"")</f>
        <v>76</v>
      </c>
      <c r="D196" s="8">
        <f t="shared" si="85"/>
        <v>78</v>
      </c>
      <c r="E196" s="8">
        <f t="shared" si="85"/>
        <v>84</v>
      </c>
      <c r="F196" s="8">
        <f t="shared" si="85"/>
        <v>84</v>
      </c>
      <c r="G196" s="8">
        <f t="shared" si="85"/>
        <v>82</v>
      </c>
      <c r="H196" s="8">
        <f t="shared" si="85"/>
        <v>90</v>
      </c>
      <c r="I196" s="8">
        <f t="shared" si="85"/>
        <v>94</v>
      </c>
      <c r="J196" s="8">
        <f t="shared" si="85"/>
        <v>94</v>
      </c>
      <c r="K196" s="8">
        <f t="shared" si="85"/>
        <v>90</v>
      </c>
      <c r="L196" s="8">
        <f t="shared" si="85"/>
        <v>92</v>
      </c>
    </row>
    <row r="197" spans="1:12" x14ac:dyDescent="0.2">
      <c r="A197" t="s">
        <v>172</v>
      </c>
      <c r="B197" t="s">
        <v>173</v>
      </c>
      <c r="C197" s="8">
        <f t="shared" ref="C197:L197" si="86">IFERROR(RANK(C88,C$2:C$108,0),"")</f>
        <v>86</v>
      </c>
      <c r="D197" s="8">
        <f t="shared" si="86"/>
        <v>85</v>
      </c>
      <c r="E197" s="8">
        <f t="shared" si="86"/>
        <v>85</v>
      </c>
      <c r="F197" s="8">
        <f t="shared" si="86"/>
        <v>86</v>
      </c>
      <c r="G197" s="8">
        <f t="shared" si="86"/>
        <v>86</v>
      </c>
      <c r="H197" s="8">
        <f t="shared" si="86"/>
        <v>88</v>
      </c>
      <c r="I197" s="8">
        <f t="shared" si="86"/>
        <v>91</v>
      </c>
      <c r="J197" s="8">
        <f t="shared" si="86"/>
        <v>92</v>
      </c>
      <c r="K197" s="8">
        <f t="shared" si="86"/>
        <v>86</v>
      </c>
      <c r="L197" s="8">
        <f t="shared" si="86"/>
        <v>87</v>
      </c>
    </row>
    <row r="198" spans="1:12" x14ac:dyDescent="0.2">
      <c r="A198" t="s">
        <v>174</v>
      </c>
      <c r="B198" t="s">
        <v>175</v>
      </c>
      <c r="C198" s="8">
        <f t="shared" ref="C198:L198" si="87">IFERROR(RANK(C89,C$2:C$108,0),"")</f>
        <v>59</v>
      </c>
      <c r="D198" s="8">
        <f t="shared" si="87"/>
        <v>61</v>
      </c>
      <c r="E198" s="8">
        <f t="shared" si="87"/>
        <v>66</v>
      </c>
      <c r="F198" s="8">
        <f t="shared" si="87"/>
        <v>69</v>
      </c>
      <c r="G198" s="8">
        <f t="shared" si="87"/>
        <v>65</v>
      </c>
      <c r="H198" s="8">
        <f t="shared" si="87"/>
        <v>70</v>
      </c>
      <c r="I198" s="8">
        <f t="shared" si="87"/>
        <v>76</v>
      </c>
      <c r="J198" s="8">
        <f t="shared" si="87"/>
        <v>73</v>
      </c>
      <c r="K198" s="8">
        <f t="shared" si="87"/>
        <v>45</v>
      </c>
      <c r="L198" s="8">
        <f t="shared" si="87"/>
        <v>44</v>
      </c>
    </row>
    <row r="199" spans="1:12" x14ac:dyDescent="0.2">
      <c r="A199" t="s">
        <v>176</v>
      </c>
      <c r="B199" t="s">
        <v>177</v>
      </c>
      <c r="C199" s="8">
        <f t="shared" ref="C199:L199" si="88">IFERROR(RANK(C90,C$2:C$108,0),"")</f>
        <v>58</v>
      </c>
      <c r="D199" s="8">
        <f t="shared" si="88"/>
        <v>48</v>
      </c>
      <c r="E199" s="8">
        <f t="shared" si="88"/>
        <v>47</v>
      </c>
      <c r="F199" s="8">
        <f t="shared" si="88"/>
        <v>48</v>
      </c>
      <c r="G199" s="8">
        <f t="shared" si="88"/>
        <v>46</v>
      </c>
      <c r="H199" s="8">
        <f t="shared" si="88"/>
        <v>37</v>
      </c>
      <c r="I199" s="8">
        <f t="shared" si="88"/>
        <v>36</v>
      </c>
      <c r="J199" s="8">
        <f t="shared" si="88"/>
        <v>48</v>
      </c>
      <c r="K199" s="8">
        <f t="shared" si="88"/>
        <v>42</v>
      </c>
      <c r="L199" s="8">
        <f t="shared" si="88"/>
        <v>40</v>
      </c>
    </row>
    <row r="200" spans="1:12" x14ac:dyDescent="0.2">
      <c r="A200" t="s">
        <v>178</v>
      </c>
      <c r="B200" t="s">
        <v>179</v>
      </c>
      <c r="C200" s="8">
        <f t="shared" ref="C200:L200" si="89">IFERROR(RANK(C91,C$2:C$108,0),"")</f>
        <v>40</v>
      </c>
      <c r="D200" s="8">
        <f t="shared" si="89"/>
        <v>41</v>
      </c>
      <c r="E200" s="8">
        <f t="shared" si="89"/>
        <v>35</v>
      </c>
      <c r="F200" s="8">
        <f t="shared" si="89"/>
        <v>33</v>
      </c>
      <c r="G200" s="8">
        <f t="shared" si="89"/>
        <v>35</v>
      </c>
      <c r="H200" s="8">
        <f t="shared" si="89"/>
        <v>25</v>
      </c>
      <c r="I200" s="8">
        <f t="shared" si="89"/>
        <v>23</v>
      </c>
      <c r="J200" s="8">
        <f t="shared" si="89"/>
        <v>28</v>
      </c>
      <c r="K200" s="8">
        <f t="shared" si="89"/>
        <v>27</v>
      </c>
      <c r="L200" s="8">
        <f t="shared" si="89"/>
        <v>23</v>
      </c>
    </row>
    <row r="201" spans="1:12" x14ac:dyDescent="0.2">
      <c r="A201" t="s">
        <v>180</v>
      </c>
      <c r="B201" t="s">
        <v>181</v>
      </c>
      <c r="C201" s="8">
        <f t="shared" ref="C201:L201" si="90">IFERROR(RANK(C92,C$2:C$108,0),"")</f>
        <v>86</v>
      </c>
      <c r="D201" s="8">
        <f t="shared" si="90"/>
        <v>85</v>
      </c>
      <c r="E201" s="8">
        <f t="shared" si="90"/>
        <v>91</v>
      </c>
      <c r="F201" s="8">
        <f t="shared" si="90"/>
        <v>76</v>
      </c>
      <c r="G201" s="8">
        <f t="shared" si="90"/>
        <v>76</v>
      </c>
      <c r="H201" s="8">
        <f t="shared" si="90"/>
        <v>82</v>
      </c>
      <c r="I201" s="8">
        <f t="shared" si="90"/>
        <v>86</v>
      </c>
      <c r="J201" s="8">
        <f t="shared" si="90"/>
        <v>88</v>
      </c>
      <c r="K201" s="8">
        <f t="shared" si="90"/>
        <v>78</v>
      </c>
      <c r="L201" s="8">
        <f t="shared" si="90"/>
        <v>80</v>
      </c>
    </row>
    <row r="202" spans="1:12" x14ac:dyDescent="0.2">
      <c r="A202" t="s">
        <v>182</v>
      </c>
      <c r="B202" t="s">
        <v>183</v>
      </c>
      <c r="C202" s="8">
        <f t="shared" ref="C202:L202" si="91">IFERROR(RANK(C93,C$2:C$108,0),"")</f>
        <v>41</v>
      </c>
      <c r="D202" s="8">
        <f t="shared" si="91"/>
        <v>43</v>
      </c>
      <c r="E202" s="8">
        <f t="shared" si="91"/>
        <v>33</v>
      </c>
      <c r="F202" s="8">
        <f t="shared" si="91"/>
        <v>96</v>
      </c>
      <c r="G202" s="8">
        <f t="shared" si="91"/>
        <v>98</v>
      </c>
      <c r="H202" s="8">
        <f t="shared" si="91"/>
        <v>43</v>
      </c>
      <c r="I202" s="8">
        <f t="shared" si="91"/>
        <v>42</v>
      </c>
      <c r="J202" s="8">
        <f t="shared" si="91"/>
        <v>50</v>
      </c>
      <c r="K202" s="8">
        <f t="shared" si="91"/>
        <v>50</v>
      </c>
      <c r="L202" s="8">
        <f t="shared" si="91"/>
        <v>54</v>
      </c>
    </row>
    <row r="203" spans="1:12" x14ac:dyDescent="0.2">
      <c r="A203" t="s">
        <v>184</v>
      </c>
      <c r="B203" t="s">
        <v>185</v>
      </c>
      <c r="C203" s="8">
        <f t="shared" ref="C203:L203" si="92">IFERROR(RANK(C94,C$2:C$108,0),"")</f>
        <v>61</v>
      </c>
      <c r="D203" s="8">
        <f t="shared" si="92"/>
        <v>59</v>
      </c>
      <c r="E203" s="8">
        <f t="shared" si="92"/>
        <v>59</v>
      </c>
      <c r="F203" s="8">
        <f t="shared" si="92"/>
        <v>49</v>
      </c>
      <c r="G203" s="8">
        <f t="shared" si="92"/>
        <v>42</v>
      </c>
      <c r="H203" s="8">
        <f t="shared" si="92"/>
        <v>54</v>
      </c>
      <c r="I203" s="8">
        <f t="shared" si="92"/>
        <v>55</v>
      </c>
      <c r="J203" s="8">
        <f t="shared" si="92"/>
        <v>56</v>
      </c>
      <c r="K203" s="8">
        <f t="shared" si="92"/>
        <v>54</v>
      </c>
      <c r="L203" s="8">
        <f t="shared" si="92"/>
        <v>58</v>
      </c>
    </row>
    <row r="204" spans="1:12" x14ac:dyDescent="0.2">
      <c r="A204" t="s">
        <v>186</v>
      </c>
      <c r="B204" t="s">
        <v>187</v>
      </c>
      <c r="C204" s="8">
        <f t="shared" ref="C204:L204" si="93">IFERROR(RANK(C95,C$2:C$108,0),"")</f>
        <v>46</v>
      </c>
      <c r="D204" s="8">
        <f t="shared" si="93"/>
        <v>51</v>
      </c>
      <c r="E204" s="8">
        <f t="shared" si="93"/>
        <v>56</v>
      </c>
      <c r="F204" s="8">
        <f t="shared" si="93"/>
        <v>59</v>
      </c>
      <c r="G204" s="8">
        <f t="shared" si="93"/>
        <v>55</v>
      </c>
      <c r="H204" s="8">
        <f t="shared" si="93"/>
        <v>59</v>
      </c>
      <c r="I204" s="8">
        <f t="shared" si="93"/>
        <v>54</v>
      </c>
      <c r="J204" s="8">
        <f t="shared" si="93"/>
        <v>57</v>
      </c>
      <c r="K204" s="8">
        <f t="shared" si="93"/>
        <v>62</v>
      </c>
      <c r="L204" s="8">
        <f t="shared" si="93"/>
        <v>64</v>
      </c>
    </row>
    <row r="205" spans="1:12" x14ac:dyDescent="0.2">
      <c r="A205" t="s">
        <v>188</v>
      </c>
      <c r="B205" t="s">
        <v>189</v>
      </c>
      <c r="C205" s="8">
        <f t="shared" ref="C205:L205" si="94">IFERROR(RANK(C96,C$2:C$108,0),"")</f>
        <v>63</v>
      </c>
      <c r="D205" s="8">
        <f t="shared" si="94"/>
        <v>54</v>
      </c>
      <c r="E205" s="8">
        <f t="shared" si="94"/>
        <v>62</v>
      </c>
      <c r="F205" s="8">
        <f t="shared" si="94"/>
        <v>62</v>
      </c>
      <c r="G205" s="8">
        <f t="shared" si="94"/>
        <v>49</v>
      </c>
      <c r="H205" s="8">
        <f t="shared" si="94"/>
        <v>50</v>
      </c>
      <c r="I205" s="8">
        <f t="shared" si="94"/>
        <v>60</v>
      </c>
      <c r="J205" s="8">
        <f t="shared" si="94"/>
        <v>59</v>
      </c>
      <c r="K205" s="8">
        <f t="shared" si="94"/>
        <v>59</v>
      </c>
      <c r="L205" s="8">
        <f t="shared" si="94"/>
        <v>70</v>
      </c>
    </row>
    <row r="206" spans="1:12" x14ac:dyDescent="0.2">
      <c r="A206" t="s">
        <v>190</v>
      </c>
      <c r="B206" t="s">
        <v>191</v>
      </c>
      <c r="C206" s="8">
        <f t="shared" ref="C206:L206" si="95">IFERROR(RANK(C97,C$2:C$108,0),"")</f>
        <v>86</v>
      </c>
      <c r="D206" s="8">
        <f t="shared" si="95"/>
        <v>85</v>
      </c>
      <c r="E206" s="8">
        <f t="shared" si="95"/>
        <v>91</v>
      </c>
      <c r="F206" s="8">
        <f t="shared" si="95"/>
        <v>96</v>
      </c>
      <c r="G206" s="8">
        <f t="shared" si="95"/>
        <v>98</v>
      </c>
      <c r="H206" s="8">
        <f t="shared" si="95"/>
        <v>102</v>
      </c>
      <c r="I206" s="8">
        <f t="shared" si="95"/>
        <v>104</v>
      </c>
      <c r="J206" s="8">
        <f t="shared" si="95"/>
        <v>83</v>
      </c>
      <c r="K206" s="8">
        <f t="shared" si="95"/>
        <v>80</v>
      </c>
      <c r="L206" s="8">
        <f t="shared" si="95"/>
        <v>82</v>
      </c>
    </row>
    <row r="207" spans="1:12" x14ac:dyDescent="0.2">
      <c r="A207" t="s">
        <v>192</v>
      </c>
      <c r="B207" t="s">
        <v>193</v>
      </c>
      <c r="C207" s="8">
        <f t="shared" ref="C207:L207" si="96">IFERROR(RANK(C98,C$2:C$108,0),"")</f>
        <v>86</v>
      </c>
      <c r="D207" s="8">
        <f t="shared" si="96"/>
        <v>85</v>
      </c>
      <c r="E207" s="8">
        <f t="shared" si="96"/>
        <v>91</v>
      </c>
      <c r="F207" s="8">
        <f t="shared" si="96"/>
        <v>96</v>
      </c>
      <c r="G207" s="8">
        <f t="shared" si="96"/>
        <v>98</v>
      </c>
      <c r="H207" s="8">
        <f t="shared" si="96"/>
        <v>102</v>
      </c>
      <c r="I207" s="8">
        <f t="shared" si="96"/>
        <v>82</v>
      </c>
      <c r="J207" s="8">
        <f t="shared" si="96"/>
        <v>90</v>
      </c>
      <c r="K207" s="8">
        <f t="shared" si="96"/>
        <v>85</v>
      </c>
      <c r="L207" s="8">
        <f t="shared" si="96"/>
        <v>86</v>
      </c>
    </row>
    <row r="208" spans="1:12" x14ac:dyDescent="0.2">
      <c r="A208" t="s">
        <v>194</v>
      </c>
      <c r="B208" t="s">
        <v>195</v>
      </c>
      <c r="C208" s="8">
        <f t="shared" ref="C208:L208" si="97">IFERROR(RANK(C99,C$2:C$108,0),"")</f>
        <v>73</v>
      </c>
      <c r="D208" s="8">
        <f t="shared" si="97"/>
        <v>64</v>
      </c>
      <c r="E208" s="8">
        <f t="shared" si="97"/>
        <v>75</v>
      </c>
      <c r="F208" s="8">
        <f t="shared" si="97"/>
        <v>79</v>
      </c>
      <c r="G208" s="8">
        <f t="shared" si="97"/>
        <v>79</v>
      </c>
      <c r="H208" s="8">
        <f t="shared" si="97"/>
        <v>79</v>
      </c>
      <c r="I208" s="8">
        <f t="shared" si="97"/>
        <v>93</v>
      </c>
      <c r="J208" s="8">
        <f t="shared" si="97"/>
        <v>95</v>
      </c>
      <c r="K208" s="8">
        <f t="shared" si="97"/>
        <v>87</v>
      </c>
      <c r="L208" s="8">
        <f t="shared" si="97"/>
        <v>88</v>
      </c>
    </row>
    <row r="209" spans="1:12" x14ac:dyDescent="0.2">
      <c r="A209" t="s">
        <v>196</v>
      </c>
      <c r="B209" t="s">
        <v>197</v>
      </c>
      <c r="C209" s="8">
        <f t="shared" ref="C209:L209" si="98">IFERROR(RANK(C100,C$2:C$108,0),"")</f>
        <v>65</v>
      </c>
      <c r="D209" s="8">
        <f t="shared" si="98"/>
        <v>67</v>
      </c>
      <c r="E209" s="8">
        <f t="shared" si="98"/>
        <v>74</v>
      </c>
      <c r="F209" s="8">
        <f t="shared" si="98"/>
        <v>80</v>
      </c>
      <c r="G209" s="8">
        <f t="shared" si="98"/>
        <v>56</v>
      </c>
      <c r="H209" s="8">
        <f t="shared" si="98"/>
        <v>51</v>
      </c>
      <c r="I209" s="8">
        <f t="shared" si="98"/>
        <v>48</v>
      </c>
      <c r="J209" s="8">
        <f t="shared" si="98"/>
        <v>61</v>
      </c>
      <c r="K209" s="8">
        <f t="shared" si="98"/>
        <v>66</v>
      </c>
      <c r="L209" s="8">
        <f t="shared" si="98"/>
        <v>66</v>
      </c>
    </row>
    <row r="210" spans="1:12" x14ac:dyDescent="0.2">
      <c r="A210" t="s">
        <v>198</v>
      </c>
      <c r="B210" t="s">
        <v>199</v>
      </c>
      <c r="C210" s="8">
        <f t="shared" ref="C210:L210" si="99">IFERROR(RANK(C101,C$2:C$108,0),"")</f>
        <v>86</v>
      </c>
      <c r="D210" s="8">
        <f t="shared" si="99"/>
        <v>85</v>
      </c>
      <c r="E210" s="8">
        <f t="shared" si="99"/>
        <v>79</v>
      </c>
      <c r="F210" s="8">
        <f t="shared" si="99"/>
        <v>78</v>
      </c>
      <c r="G210" s="8">
        <f t="shared" si="99"/>
        <v>75</v>
      </c>
      <c r="H210" s="8">
        <f t="shared" si="99"/>
        <v>87</v>
      </c>
      <c r="I210" s="8">
        <f t="shared" si="99"/>
        <v>90</v>
      </c>
      <c r="J210" s="8">
        <f t="shared" si="99"/>
        <v>82</v>
      </c>
      <c r="K210" s="8">
        <f t="shared" si="99"/>
        <v>74</v>
      </c>
      <c r="L210" s="8">
        <f t="shared" si="99"/>
        <v>79</v>
      </c>
    </row>
    <row r="211" spans="1:12" x14ac:dyDescent="0.2">
      <c r="A211" t="s">
        <v>200</v>
      </c>
      <c r="B211" t="s">
        <v>201</v>
      </c>
      <c r="C211" s="8">
        <f t="shared" ref="C211:L211" si="100">IFERROR(RANK(C102,C$2:C$108,0),"")</f>
        <v>75</v>
      </c>
      <c r="D211" s="8">
        <f t="shared" si="100"/>
        <v>75</v>
      </c>
      <c r="E211" s="8">
        <f t="shared" si="100"/>
        <v>86</v>
      </c>
      <c r="F211" s="8">
        <f t="shared" si="100"/>
        <v>92</v>
      </c>
      <c r="G211" s="8">
        <f t="shared" si="100"/>
        <v>84</v>
      </c>
      <c r="H211" s="8">
        <f t="shared" si="100"/>
        <v>89</v>
      </c>
      <c r="I211" s="8">
        <f t="shared" si="100"/>
        <v>89</v>
      </c>
      <c r="J211" s="8">
        <f t="shared" si="100"/>
        <v>93</v>
      </c>
      <c r="K211" s="8">
        <f t="shared" si="100"/>
        <v>89</v>
      </c>
      <c r="L211" s="8">
        <f t="shared" si="100"/>
        <v>89</v>
      </c>
    </row>
    <row r="212" spans="1:12" x14ac:dyDescent="0.2">
      <c r="A212" t="s">
        <v>202</v>
      </c>
      <c r="B212" t="s">
        <v>203</v>
      </c>
      <c r="C212" s="8">
        <f t="shared" ref="C212:L212" si="101">IFERROR(RANK(C103,C$2:C$108,0),"")</f>
        <v>24</v>
      </c>
      <c r="D212" s="8">
        <f t="shared" si="101"/>
        <v>23</v>
      </c>
      <c r="E212" s="8">
        <f t="shared" si="101"/>
        <v>19</v>
      </c>
      <c r="F212" s="8">
        <f t="shared" si="101"/>
        <v>14</v>
      </c>
      <c r="G212" s="8">
        <f t="shared" si="101"/>
        <v>12</v>
      </c>
      <c r="H212" s="8">
        <f t="shared" si="101"/>
        <v>10</v>
      </c>
      <c r="I212" s="8">
        <f t="shared" si="101"/>
        <v>8</v>
      </c>
      <c r="J212" s="8">
        <f t="shared" si="101"/>
        <v>8</v>
      </c>
      <c r="K212" s="8">
        <f t="shared" si="101"/>
        <v>9</v>
      </c>
      <c r="L212" s="8">
        <f t="shared" si="101"/>
        <v>9</v>
      </c>
    </row>
    <row r="213" spans="1:12" x14ac:dyDescent="0.2">
      <c r="A213" t="s">
        <v>204</v>
      </c>
      <c r="B213" t="s">
        <v>205</v>
      </c>
      <c r="C213" s="8">
        <f t="shared" ref="C213:L213" si="102">IFERROR(RANK(C104,C$2:C$108,0),"")</f>
        <v>86</v>
      </c>
      <c r="D213" s="8">
        <f t="shared" si="102"/>
        <v>85</v>
      </c>
      <c r="E213" s="8">
        <f t="shared" si="102"/>
        <v>82</v>
      </c>
      <c r="F213" s="8">
        <f t="shared" si="102"/>
        <v>82</v>
      </c>
      <c r="G213" s="8">
        <f t="shared" si="102"/>
        <v>85</v>
      </c>
      <c r="H213" s="8">
        <f t="shared" si="102"/>
        <v>91</v>
      </c>
      <c r="I213" s="8">
        <f t="shared" si="102"/>
        <v>96</v>
      </c>
      <c r="J213" s="8">
        <f t="shared" si="102"/>
        <v>97</v>
      </c>
      <c r="K213" s="8">
        <f t="shared" si="102"/>
        <v>95</v>
      </c>
      <c r="L213" s="8">
        <f t="shared" si="102"/>
        <v>97</v>
      </c>
    </row>
    <row r="214" spans="1:12" x14ac:dyDescent="0.2">
      <c r="A214" t="s">
        <v>206</v>
      </c>
      <c r="B214" t="s">
        <v>207</v>
      </c>
      <c r="C214" s="8">
        <f t="shared" ref="C214:L214" si="103">IFERROR(RANK(C105,C$2:C$108,0),"")</f>
        <v>86</v>
      </c>
      <c r="D214" s="8">
        <f t="shared" si="103"/>
        <v>85</v>
      </c>
      <c r="E214" s="8">
        <f t="shared" si="103"/>
        <v>91</v>
      </c>
      <c r="F214" s="8">
        <f t="shared" si="103"/>
        <v>96</v>
      </c>
      <c r="G214" s="8">
        <f t="shared" si="103"/>
        <v>98</v>
      </c>
      <c r="H214" s="8">
        <f t="shared" si="103"/>
        <v>68</v>
      </c>
      <c r="I214" s="8">
        <f t="shared" si="103"/>
        <v>71</v>
      </c>
      <c r="J214" s="8">
        <f t="shared" si="103"/>
        <v>77</v>
      </c>
      <c r="K214" s="8">
        <f t="shared" si="103"/>
        <v>70</v>
      </c>
      <c r="L214" s="8">
        <f t="shared" si="103"/>
        <v>74</v>
      </c>
    </row>
    <row r="215" spans="1:12" x14ac:dyDescent="0.2">
      <c r="A215" t="s">
        <v>208</v>
      </c>
      <c r="B215" t="s">
        <v>209</v>
      </c>
      <c r="C215" s="8">
        <f t="shared" ref="C215:L215" si="104">IFERROR(RANK(C106,C$2:C$108,0),"")</f>
        <v>60</v>
      </c>
      <c r="D215" s="8">
        <f t="shared" si="104"/>
        <v>56</v>
      </c>
      <c r="E215" s="8">
        <f t="shared" si="104"/>
        <v>64</v>
      </c>
      <c r="F215" s="8">
        <f t="shared" si="104"/>
        <v>68</v>
      </c>
      <c r="G215" s="8">
        <f t="shared" si="104"/>
        <v>69</v>
      </c>
      <c r="H215" s="8">
        <f t="shared" si="104"/>
        <v>74</v>
      </c>
      <c r="I215" s="8">
        <f t="shared" si="104"/>
        <v>61</v>
      </c>
      <c r="J215" s="8">
        <f t="shared" si="104"/>
        <v>63</v>
      </c>
      <c r="K215" s="8">
        <f t="shared" si="104"/>
        <v>64</v>
      </c>
      <c r="L215" s="8">
        <f t="shared" si="104"/>
        <v>67</v>
      </c>
    </row>
    <row r="216" spans="1:12" x14ac:dyDescent="0.2">
      <c r="A216" t="s">
        <v>210</v>
      </c>
      <c r="B216" t="s">
        <v>211</v>
      </c>
      <c r="C216" s="8">
        <f t="shared" ref="C216:L216" si="105">IFERROR(RANK(C107,C$2:C$108,0),"")</f>
        <v>86</v>
      </c>
      <c r="D216" s="8">
        <f t="shared" si="105"/>
        <v>85</v>
      </c>
      <c r="E216" s="8">
        <f t="shared" si="105"/>
        <v>91</v>
      </c>
      <c r="F216" s="8">
        <f t="shared" si="105"/>
        <v>66</v>
      </c>
      <c r="G216" s="8">
        <f t="shared" si="105"/>
        <v>63</v>
      </c>
      <c r="H216" s="8">
        <f t="shared" si="105"/>
        <v>66</v>
      </c>
      <c r="I216" s="8">
        <f t="shared" si="105"/>
        <v>62</v>
      </c>
      <c r="J216" s="8">
        <f t="shared" si="105"/>
        <v>67</v>
      </c>
      <c r="K216" s="8">
        <f t="shared" si="105"/>
        <v>65</v>
      </c>
      <c r="L216" s="8">
        <f t="shared" si="105"/>
        <v>69</v>
      </c>
    </row>
    <row r="217" spans="1:12" x14ac:dyDescent="0.2">
      <c r="A217" t="s">
        <v>212</v>
      </c>
      <c r="B217" t="s">
        <v>213</v>
      </c>
      <c r="C217" s="8">
        <f t="shared" ref="C217:L217" si="106">IFERROR(RANK(C108,C$2:C$108,0),"")</f>
        <v>62</v>
      </c>
      <c r="D217" s="8">
        <f t="shared" si="106"/>
        <v>62</v>
      </c>
      <c r="E217" s="8">
        <f t="shared" si="106"/>
        <v>57</v>
      </c>
      <c r="F217" s="8">
        <f t="shared" si="106"/>
        <v>54</v>
      </c>
      <c r="G217" s="8">
        <f t="shared" si="106"/>
        <v>51</v>
      </c>
      <c r="H217" s="8">
        <f t="shared" si="106"/>
        <v>48</v>
      </c>
      <c r="I217" s="8">
        <f t="shared" si="106"/>
        <v>56</v>
      </c>
      <c r="J217" s="8">
        <f t="shared" si="106"/>
        <v>62</v>
      </c>
      <c r="K217" s="8">
        <f t="shared" si="106"/>
        <v>53</v>
      </c>
      <c r="L217" s="8">
        <f t="shared" si="106"/>
        <v>61</v>
      </c>
    </row>
    <row r="219" spans="1:12" x14ac:dyDescent="0.2">
      <c r="B219" t="s">
        <v>218</v>
      </c>
      <c r="C219" s="8">
        <f>MAX(C111:C217)</f>
        <v>86</v>
      </c>
      <c r="D219" s="8">
        <f t="shared" ref="D219:L219" si="107">MAX(D111:D217)</f>
        <v>85</v>
      </c>
      <c r="E219" s="8">
        <f t="shared" si="107"/>
        <v>91</v>
      </c>
      <c r="F219" s="8">
        <f t="shared" si="107"/>
        <v>96</v>
      </c>
      <c r="G219" s="8">
        <f t="shared" si="107"/>
        <v>98</v>
      </c>
      <c r="H219" s="8">
        <f t="shared" si="107"/>
        <v>102</v>
      </c>
      <c r="I219" s="8">
        <f t="shared" si="107"/>
        <v>104</v>
      </c>
      <c r="J219" s="8">
        <f t="shared" si="107"/>
        <v>106</v>
      </c>
      <c r="K219" s="8">
        <f t="shared" si="107"/>
        <v>102</v>
      </c>
      <c r="L219" s="8">
        <f t="shared" si="107"/>
        <v>102</v>
      </c>
    </row>
    <row r="221" spans="1:12" x14ac:dyDescent="0.2">
      <c r="A221" t="s">
        <v>214</v>
      </c>
      <c r="B221" t="s">
        <v>215</v>
      </c>
      <c r="C221" s="8">
        <v>2009</v>
      </c>
      <c r="D221" s="8">
        <v>2010</v>
      </c>
      <c r="E221" s="8">
        <v>2011</v>
      </c>
      <c r="F221" s="8">
        <v>2012</v>
      </c>
      <c r="G221" s="8">
        <v>2013</v>
      </c>
      <c r="H221" s="8">
        <v>2014</v>
      </c>
      <c r="I221" s="8">
        <v>2015</v>
      </c>
      <c r="J221" s="8">
        <v>2016</v>
      </c>
      <c r="K221" s="8">
        <v>2017</v>
      </c>
      <c r="L221" s="8">
        <v>2018</v>
      </c>
    </row>
    <row r="222" spans="1:12" x14ac:dyDescent="0.2">
      <c r="A222" t="s">
        <v>0</v>
      </c>
      <c r="B222" t="s">
        <v>1</v>
      </c>
      <c r="C222" s="8" t="str">
        <f>IF(C111="","",IF(C111&lt;=C$219*0.3,"верх",IF(C111&gt;=C$219*0.7,"низ","")))</f>
        <v>верх</v>
      </c>
      <c r="D222" s="8" t="str">
        <f t="shared" ref="D222:L222" si="108">IF(D111="","",IF(D111&lt;=D$219*0.3,"верх",IF(D111&gt;=D$219*0.7,"низ","")))</f>
        <v>верх</v>
      </c>
      <c r="E222" s="8" t="str">
        <f t="shared" si="108"/>
        <v>верх</v>
      </c>
      <c r="F222" s="8" t="str">
        <f t="shared" si="108"/>
        <v>верх</v>
      </c>
      <c r="G222" s="8" t="str">
        <f t="shared" si="108"/>
        <v>верх</v>
      </c>
      <c r="H222" s="8" t="str">
        <f t="shared" si="108"/>
        <v>верх</v>
      </c>
      <c r="I222" s="8" t="str">
        <f t="shared" si="108"/>
        <v>верх</v>
      </c>
      <c r="J222" s="8" t="str">
        <f t="shared" si="108"/>
        <v>верх</v>
      </c>
      <c r="K222" s="8" t="str">
        <f t="shared" si="108"/>
        <v>верх</v>
      </c>
      <c r="L222" s="8" t="str">
        <f t="shared" si="108"/>
        <v>верх</v>
      </c>
    </row>
    <row r="223" spans="1:12" x14ac:dyDescent="0.2">
      <c r="A223" t="s">
        <v>2</v>
      </c>
      <c r="B223" t="s">
        <v>3</v>
      </c>
      <c r="C223" s="8" t="str">
        <f t="shared" ref="C223:L223" si="109">IF(C112="","",IF(C112&lt;=C$219*0.3,"верх",IF(C112&gt;=C$219*0.7,"низ","")))</f>
        <v/>
      </c>
      <c r="D223" s="8" t="str">
        <f t="shared" si="109"/>
        <v/>
      </c>
      <c r="E223" s="8" t="str">
        <f t="shared" si="109"/>
        <v/>
      </c>
      <c r="F223" s="8" t="str">
        <f t="shared" si="109"/>
        <v/>
      </c>
      <c r="G223" s="8" t="str">
        <f t="shared" si="109"/>
        <v/>
      </c>
      <c r="H223" s="8" t="str">
        <f t="shared" si="109"/>
        <v/>
      </c>
      <c r="I223" s="8" t="str">
        <f t="shared" si="109"/>
        <v/>
      </c>
      <c r="J223" s="8" t="str">
        <f t="shared" si="109"/>
        <v/>
      </c>
      <c r="K223" s="8" t="str">
        <f t="shared" si="109"/>
        <v/>
      </c>
      <c r="L223" s="8" t="str">
        <f t="shared" si="109"/>
        <v/>
      </c>
    </row>
    <row r="224" spans="1:12" x14ac:dyDescent="0.2">
      <c r="A224" t="s">
        <v>4</v>
      </c>
      <c r="B224" t="s">
        <v>5</v>
      </c>
      <c r="C224" s="8" t="str">
        <f t="shared" ref="C224:L224" si="110">IF(C113="","",IF(C113&lt;=C$219*0.3,"верх",IF(C113&gt;=C$219*0.7,"низ","")))</f>
        <v/>
      </c>
      <c r="D224" s="8" t="str">
        <f t="shared" si="110"/>
        <v/>
      </c>
      <c r="E224" s="8" t="str">
        <f t="shared" si="110"/>
        <v/>
      </c>
      <c r="F224" s="8" t="str">
        <f t="shared" si="110"/>
        <v/>
      </c>
      <c r="G224" s="8" t="str">
        <f t="shared" si="110"/>
        <v/>
      </c>
      <c r="H224" s="8" t="str">
        <f t="shared" si="110"/>
        <v/>
      </c>
      <c r="I224" s="8" t="str">
        <f t="shared" si="110"/>
        <v/>
      </c>
      <c r="J224" s="8" t="str">
        <f t="shared" si="110"/>
        <v/>
      </c>
      <c r="K224" s="8" t="str">
        <f t="shared" si="110"/>
        <v/>
      </c>
      <c r="L224" s="8" t="str">
        <f t="shared" si="110"/>
        <v>низ</v>
      </c>
    </row>
    <row r="225" spans="1:12" x14ac:dyDescent="0.2">
      <c r="A225" t="s">
        <v>6</v>
      </c>
      <c r="B225" t="s">
        <v>7</v>
      </c>
      <c r="C225" s="8" t="str">
        <f t="shared" ref="C225:L225" si="111">IF(C114="","",IF(C114&lt;=C$219*0.3,"верх",IF(C114&gt;=C$219*0.7,"низ","")))</f>
        <v>низ</v>
      </c>
      <c r="D225" s="8" t="str">
        <f t="shared" si="111"/>
        <v>низ</v>
      </c>
      <c r="E225" s="8" t="str">
        <f t="shared" si="111"/>
        <v>низ</v>
      </c>
      <c r="F225" s="8" t="str">
        <f t="shared" si="111"/>
        <v>низ</v>
      </c>
      <c r="G225" s="8" t="str">
        <f t="shared" si="111"/>
        <v>низ</v>
      </c>
      <c r="H225" s="8" t="str">
        <f t="shared" si="111"/>
        <v>низ</v>
      </c>
      <c r="I225" s="8" t="str">
        <f t="shared" si="111"/>
        <v>низ</v>
      </c>
      <c r="J225" s="8" t="str">
        <f t="shared" si="111"/>
        <v>низ</v>
      </c>
      <c r="K225" s="8" t="str">
        <f t="shared" si="111"/>
        <v/>
      </c>
      <c r="L225" s="8" t="str">
        <f t="shared" si="111"/>
        <v/>
      </c>
    </row>
    <row r="226" spans="1:12" x14ac:dyDescent="0.2">
      <c r="A226" t="s">
        <v>8</v>
      </c>
      <c r="B226" t="s">
        <v>9</v>
      </c>
      <c r="C226" s="8" t="str">
        <f t="shared" ref="C226:L226" si="112">IF(C115="","",IF(C115&lt;=C$219*0.3,"верх",IF(C115&gt;=C$219*0.7,"низ","")))</f>
        <v>верх</v>
      </c>
      <c r="D226" s="8" t="str">
        <f t="shared" si="112"/>
        <v>верх</v>
      </c>
      <c r="E226" s="8" t="str">
        <f t="shared" si="112"/>
        <v>верх</v>
      </c>
      <c r="F226" s="8" t="str">
        <f t="shared" si="112"/>
        <v>верх</v>
      </c>
      <c r="G226" s="8" t="str">
        <f t="shared" si="112"/>
        <v>верх</v>
      </c>
      <c r="H226" s="8" t="str">
        <f t="shared" si="112"/>
        <v>верх</v>
      </c>
      <c r="I226" s="8" t="str">
        <f t="shared" si="112"/>
        <v>верх</v>
      </c>
      <c r="J226" s="8" t="str">
        <f t="shared" si="112"/>
        <v>верх</v>
      </c>
      <c r="K226" s="8" t="str">
        <f t="shared" si="112"/>
        <v>верх</v>
      </c>
      <c r="L226" s="8" t="str">
        <f t="shared" si="112"/>
        <v>верх</v>
      </c>
    </row>
    <row r="227" spans="1:12" x14ac:dyDescent="0.2">
      <c r="A227" t="s">
        <v>10</v>
      </c>
      <c r="B227" t="s">
        <v>11</v>
      </c>
      <c r="C227" s="8" t="str">
        <f t="shared" ref="C227:L227" si="113">IF(C116="","",IF(C116&lt;=C$219*0.3,"верх",IF(C116&gt;=C$219*0.7,"низ","")))</f>
        <v>верх</v>
      </c>
      <c r="D227" s="8" t="str">
        <f t="shared" si="113"/>
        <v>верх</v>
      </c>
      <c r="E227" s="8" t="str">
        <f t="shared" si="113"/>
        <v>верх</v>
      </c>
      <c r="F227" s="8" t="str">
        <f t="shared" si="113"/>
        <v>верх</v>
      </c>
      <c r="G227" s="8" t="str">
        <f t="shared" si="113"/>
        <v>верх</v>
      </c>
      <c r="H227" s="8" t="str">
        <f t="shared" si="113"/>
        <v>верх</v>
      </c>
      <c r="I227" s="8" t="str">
        <f t="shared" si="113"/>
        <v>верх</v>
      </c>
      <c r="J227" s="8" t="str">
        <f t="shared" si="113"/>
        <v>верх</v>
      </c>
      <c r="K227" s="8" t="str">
        <f t="shared" si="113"/>
        <v>верх</v>
      </c>
      <c r="L227" s="8" t="str">
        <f t="shared" si="113"/>
        <v>верх</v>
      </c>
    </row>
    <row r="228" spans="1:12" x14ac:dyDescent="0.2">
      <c r="A228" t="s">
        <v>12</v>
      </c>
      <c r="B228" t="s">
        <v>13</v>
      </c>
      <c r="C228" s="8" t="str">
        <f t="shared" ref="C228:L228" si="114">IF(C117="","",IF(C117&lt;=C$219*0.3,"верх",IF(C117&gt;=C$219*0.7,"низ","")))</f>
        <v>верх</v>
      </c>
      <c r="D228" s="8" t="str">
        <f t="shared" si="114"/>
        <v>верх</v>
      </c>
      <c r="E228" s="8" t="str">
        <f t="shared" si="114"/>
        <v>верх</v>
      </c>
      <c r="F228" s="8" t="str">
        <f t="shared" si="114"/>
        <v>верх</v>
      </c>
      <c r="G228" s="8" t="str">
        <f t="shared" si="114"/>
        <v>верх</v>
      </c>
      <c r="H228" s="8" t="str">
        <f t="shared" si="114"/>
        <v>верх</v>
      </c>
      <c r="I228" s="8" t="str">
        <f t="shared" si="114"/>
        <v>верх</v>
      </c>
      <c r="J228" s="8" t="str">
        <f t="shared" si="114"/>
        <v>верх</v>
      </c>
      <c r="K228" s="8" t="str">
        <f t="shared" si="114"/>
        <v>верх</v>
      </c>
      <c r="L228" s="8" t="str">
        <f t="shared" si="114"/>
        <v>верх</v>
      </c>
    </row>
    <row r="229" spans="1:12" x14ac:dyDescent="0.2">
      <c r="A229" t="s">
        <v>14</v>
      </c>
      <c r="B229" t="s">
        <v>15</v>
      </c>
      <c r="C229" s="8" t="str">
        <f t="shared" ref="C229:L229" si="115">IF(C118="","",IF(C118&lt;=C$219*0.3,"верх",IF(C118&gt;=C$219*0.7,"низ","")))</f>
        <v/>
      </c>
      <c r="D229" s="8" t="str">
        <f t="shared" si="115"/>
        <v/>
      </c>
      <c r="E229" s="8" t="str">
        <f t="shared" si="115"/>
        <v/>
      </c>
      <c r="F229" s="8" t="str">
        <f t="shared" si="115"/>
        <v/>
      </c>
      <c r="G229" s="8" t="str">
        <f t="shared" si="115"/>
        <v/>
      </c>
      <c r="H229" s="8" t="str">
        <f t="shared" si="115"/>
        <v/>
      </c>
      <c r="I229" s="8" t="str">
        <f t="shared" si="115"/>
        <v>низ</v>
      </c>
      <c r="J229" s="8" t="str">
        <f t="shared" si="115"/>
        <v/>
      </c>
      <c r="K229" s="8" t="str">
        <f t="shared" si="115"/>
        <v/>
      </c>
      <c r="L229" s="8" t="str">
        <f t="shared" si="115"/>
        <v/>
      </c>
    </row>
    <row r="230" spans="1:12" x14ac:dyDescent="0.2">
      <c r="A230" t="s">
        <v>16</v>
      </c>
      <c r="B230" t="s">
        <v>17</v>
      </c>
      <c r="C230" s="8" t="str">
        <f t="shared" ref="C230:L230" si="116">IF(C119="","",IF(C119&lt;=C$219*0.3,"верх",IF(C119&gt;=C$219*0.7,"низ","")))</f>
        <v/>
      </c>
      <c r="D230" s="8" t="str">
        <f t="shared" si="116"/>
        <v/>
      </c>
      <c r="E230" s="8" t="str">
        <f t="shared" si="116"/>
        <v/>
      </c>
      <c r="F230" s="8" t="str">
        <f t="shared" si="116"/>
        <v/>
      </c>
      <c r="G230" s="8" t="str">
        <f t="shared" si="116"/>
        <v/>
      </c>
      <c r="H230" s="8" t="str">
        <f t="shared" si="116"/>
        <v/>
      </c>
      <c r="I230" s="8" t="str">
        <f t="shared" si="116"/>
        <v/>
      </c>
      <c r="J230" s="8" t="str">
        <f t="shared" si="116"/>
        <v/>
      </c>
      <c r="K230" s="8" t="str">
        <f t="shared" si="116"/>
        <v/>
      </c>
      <c r="L230" s="8" t="str">
        <f t="shared" si="116"/>
        <v/>
      </c>
    </row>
    <row r="231" spans="1:12" x14ac:dyDescent="0.2">
      <c r="A231" t="s">
        <v>18</v>
      </c>
      <c r="B231" t="s">
        <v>19</v>
      </c>
      <c r="C231" s="8" t="str">
        <f t="shared" ref="C231:L231" si="117">IF(C120="","",IF(C120&lt;=C$219*0.3,"верх",IF(C120&gt;=C$219*0.7,"низ","")))</f>
        <v/>
      </c>
      <c r="D231" s="8" t="str">
        <f t="shared" si="117"/>
        <v/>
      </c>
      <c r="E231" s="8" t="str">
        <f t="shared" si="117"/>
        <v/>
      </c>
      <c r="F231" s="8" t="str">
        <f t="shared" si="117"/>
        <v/>
      </c>
      <c r="G231" s="8" t="str">
        <f t="shared" si="117"/>
        <v/>
      </c>
      <c r="H231" s="8" t="str">
        <f t="shared" si="117"/>
        <v/>
      </c>
      <c r="I231" s="8" t="str">
        <f t="shared" si="117"/>
        <v/>
      </c>
      <c r="J231" s="8" t="str">
        <f t="shared" si="117"/>
        <v/>
      </c>
      <c r="K231" s="8" t="str">
        <f t="shared" si="117"/>
        <v/>
      </c>
      <c r="L231" s="8" t="str">
        <f t="shared" si="117"/>
        <v/>
      </c>
    </row>
    <row r="232" spans="1:12" x14ac:dyDescent="0.2">
      <c r="A232" t="s">
        <v>20</v>
      </c>
      <c r="B232" t="s">
        <v>21</v>
      </c>
      <c r="C232" s="8" t="str">
        <f t="shared" ref="C232:L232" si="118">IF(C121="","",IF(C121&lt;=C$219*0.3,"верх",IF(C121&gt;=C$219*0.7,"низ","")))</f>
        <v/>
      </c>
      <c r="D232" s="8" t="str">
        <f t="shared" si="118"/>
        <v>низ</v>
      </c>
      <c r="E232" s="8" t="str">
        <f t="shared" si="118"/>
        <v>низ</v>
      </c>
      <c r="F232" s="8" t="str">
        <f t="shared" si="118"/>
        <v/>
      </c>
      <c r="G232" s="8" t="str">
        <f t="shared" si="118"/>
        <v>низ</v>
      </c>
      <c r="H232" s="8" t="str">
        <f t="shared" si="118"/>
        <v>низ</v>
      </c>
      <c r="I232" s="8" t="str">
        <f t="shared" si="118"/>
        <v>низ</v>
      </c>
      <c r="J232" s="8" t="str">
        <f t="shared" si="118"/>
        <v/>
      </c>
      <c r="K232" s="8" t="str">
        <f t="shared" si="118"/>
        <v>низ</v>
      </c>
      <c r="L232" s="8" t="str">
        <f t="shared" si="118"/>
        <v>низ</v>
      </c>
    </row>
    <row r="233" spans="1:12" x14ac:dyDescent="0.2">
      <c r="A233" t="s">
        <v>22</v>
      </c>
      <c r="B233" t="s">
        <v>23</v>
      </c>
      <c r="C233" s="8" t="str">
        <f t="shared" ref="C233:L233" si="119">IF(C122="","",IF(C122&lt;=C$219*0.3,"верх",IF(C122&gt;=C$219*0.7,"низ","")))</f>
        <v/>
      </c>
      <c r="D233" s="8" t="str">
        <f t="shared" si="119"/>
        <v/>
      </c>
      <c r="E233" s="8" t="str">
        <f t="shared" si="119"/>
        <v/>
      </c>
      <c r="F233" s="8" t="str">
        <f t="shared" si="119"/>
        <v/>
      </c>
      <c r="G233" s="8" t="str">
        <f t="shared" si="119"/>
        <v/>
      </c>
      <c r="H233" s="8" t="str">
        <f t="shared" si="119"/>
        <v/>
      </c>
      <c r="I233" s="8" t="str">
        <f t="shared" si="119"/>
        <v/>
      </c>
      <c r="J233" s="8" t="str">
        <f t="shared" si="119"/>
        <v/>
      </c>
      <c r="K233" s="8" t="str">
        <f t="shared" si="119"/>
        <v/>
      </c>
      <c r="L233" s="8" t="str">
        <f t="shared" si="119"/>
        <v/>
      </c>
    </row>
    <row r="234" spans="1:12" x14ac:dyDescent="0.2">
      <c r="A234" t="s">
        <v>24</v>
      </c>
      <c r="B234" t="s">
        <v>25</v>
      </c>
      <c r="C234" s="8" t="str">
        <f t="shared" ref="C234:L234" si="120">IF(C123="","",IF(C123&lt;=C$219*0.3,"верх",IF(C123&gt;=C$219*0.7,"низ","")))</f>
        <v/>
      </c>
      <c r="D234" s="8" t="str">
        <f t="shared" si="120"/>
        <v/>
      </c>
      <c r="E234" s="8" t="str">
        <f t="shared" si="120"/>
        <v/>
      </c>
      <c r="F234" s="8" t="str">
        <f t="shared" si="120"/>
        <v/>
      </c>
      <c r="G234" s="8" t="str">
        <f t="shared" si="120"/>
        <v/>
      </c>
      <c r="H234" s="8" t="str">
        <f t="shared" si="120"/>
        <v/>
      </c>
      <c r="I234" s="8" t="str">
        <f t="shared" si="120"/>
        <v/>
      </c>
      <c r="J234" s="8" t="str">
        <f t="shared" si="120"/>
        <v/>
      </c>
      <c r="K234" s="8" t="str">
        <f t="shared" si="120"/>
        <v/>
      </c>
      <c r="L234" s="8" t="str">
        <f t="shared" si="120"/>
        <v/>
      </c>
    </row>
    <row r="235" spans="1:12" x14ac:dyDescent="0.2">
      <c r="A235" t="s">
        <v>26</v>
      </c>
      <c r="B235" t="s">
        <v>27</v>
      </c>
      <c r="C235" s="8" t="str">
        <f t="shared" ref="C235:L235" si="121">IF(C124="","",IF(C124&lt;=C$219*0.3,"верх",IF(C124&gt;=C$219*0.7,"низ","")))</f>
        <v>низ</v>
      </c>
      <c r="D235" s="8" t="str">
        <f t="shared" si="121"/>
        <v>низ</v>
      </c>
      <c r="E235" s="8" t="str">
        <f t="shared" si="121"/>
        <v>низ</v>
      </c>
      <c r="F235" s="8" t="str">
        <f t="shared" si="121"/>
        <v>низ</v>
      </c>
      <c r="G235" s="8" t="str">
        <f t="shared" si="121"/>
        <v>низ</v>
      </c>
      <c r="H235" s="8" t="str">
        <f t="shared" si="121"/>
        <v>низ</v>
      </c>
      <c r="I235" s="8" t="str">
        <f t="shared" si="121"/>
        <v>низ</v>
      </c>
      <c r="J235" s="8" t="str">
        <f t="shared" si="121"/>
        <v>низ</v>
      </c>
      <c r="K235" s="8" t="str">
        <f t="shared" si="121"/>
        <v>низ</v>
      </c>
      <c r="L235" s="8" t="str">
        <f t="shared" si="121"/>
        <v>низ</v>
      </c>
    </row>
    <row r="236" spans="1:12" x14ac:dyDescent="0.2">
      <c r="A236" t="s">
        <v>28</v>
      </c>
      <c r="B236" t="s">
        <v>29</v>
      </c>
      <c r="C236" s="8" t="str">
        <f t="shared" ref="C236:L236" si="122">IF(C125="","",IF(C125&lt;=C$219*0.3,"верх",IF(C125&gt;=C$219*0.7,"низ","")))</f>
        <v/>
      </c>
      <c r="D236" s="8" t="str">
        <f t="shared" si="122"/>
        <v/>
      </c>
      <c r="E236" s="8" t="str">
        <f t="shared" si="122"/>
        <v>верх</v>
      </c>
      <c r="F236" s="8" t="str">
        <f t="shared" si="122"/>
        <v>верх</v>
      </c>
      <c r="G236" s="8" t="str">
        <f t="shared" si="122"/>
        <v>верх</v>
      </c>
      <c r="H236" s="8" t="str">
        <f t="shared" si="122"/>
        <v>верх</v>
      </c>
      <c r="I236" s="8" t="str">
        <f t="shared" si="122"/>
        <v>верх</v>
      </c>
      <c r="J236" s="8" t="str">
        <f t="shared" si="122"/>
        <v>верх</v>
      </c>
      <c r="K236" s="8" t="str">
        <f t="shared" si="122"/>
        <v>верх</v>
      </c>
      <c r="L236" s="8" t="str">
        <f t="shared" si="122"/>
        <v>верх</v>
      </c>
    </row>
    <row r="237" spans="1:12" x14ac:dyDescent="0.2">
      <c r="A237" t="s">
        <v>30</v>
      </c>
      <c r="B237" t="s">
        <v>31</v>
      </c>
      <c r="C237" s="8" t="str">
        <f t="shared" ref="C237:L237" si="123">IF(C126="","",IF(C126&lt;=C$219*0.3,"верх",IF(C126&gt;=C$219*0.7,"низ","")))</f>
        <v/>
      </c>
      <c r="D237" s="8" t="str">
        <f t="shared" si="123"/>
        <v>верх</v>
      </c>
      <c r="E237" s="8" t="str">
        <f t="shared" si="123"/>
        <v>верх</v>
      </c>
      <c r="F237" s="8" t="str">
        <f t="shared" si="123"/>
        <v>верх</v>
      </c>
      <c r="G237" s="8" t="str">
        <f t="shared" si="123"/>
        <v>верх</v>
      </c>
      <c r="H237" s="8" t="str">
        <f t="shared" si="123"/>
        <v>верх</v>
      </c>
      <c r="I237" s="8" t="str">
        <f t="shared" si="123"/>
        <v>верх</v>
      </c>
      <c r="J237" s="8" t="str">
        <f t="shared" si="123"/>
        <v>верх</v>
      </c>
      <c r="K237" s="8" t="str">
        <f t="shared" si="123"/>
        <v>верх</v>
      </c>
      <c r="L237" s="8" t="str">
        <f t="shared" si="123"/>
        <v>верх</v>
      </c>
    </row>
    <row r="238" spans="1:12" x14ac:dyDescent="0.2">
      <c r="A238" t="s">
        <v>32</v>
      </c>
      <c r="B238" t="s">
        <v>33</v>
      </c>
      <c r="C238" s="8" t="str">
        <f t="shared" ref="C238:L238" si="124">IF(C127="","",IF(C127&lt;=C$219*0.3,"верх",IF(C127&gt;=C$219*0.7,"низ","")))</f>
        <v/>
      </c>
      <c r="D238" s="8" t="str">
        <f t="shared" si="124"/>
        <v/>
      </c>
      <c r="E238" s="8" t="str">
        <f t="shared" si="124"/>
        <v/>
      </c>
      <c r="F238" s="8" t="str">
        <f t="shared" si="124"/>
        <v/>
      </c>
      <c r="G238" s="8" t="str">
        <f t="shared" si="124"/>
        <v>верх</v>
      </c>
      <c r="H238" s="8" t="str">
        <f t="shared" si="124"/>
        <v>верх</v>
      </c>
      <c r="I238" s="8" t="str">
        <f t="shared" si="124"/>
        <v/>
      </c>
      <c r="J238" s="8" t="str">
        <f t="shared" si="124"/>
        <v/>
      </c>
      <c r="K238" s="8" t="str">
        <f t="shared" si="124"/>
        <v/>
      </c>
      <c r="L238" s="8" t="str">
        <f t="shared" si="124"/>
        <v/>
      </c>
    </row>
    <row r="239" spans="1:12" x14ac:dyDescent="0.2">
      <c r="A239" t="s">
        <v>34</v>
      </c>
      <c r="B239" t="s">
        <v>35</v>
      </c>
      <c r="C239" s="8" t="str">
        <f t="shared" ref="C239:L239" si="125">IF(C128="","",IF(C128&lt;=C$219*0.3,"верх",IF(C128&gt;=C$219*0.7,"низ","")))</f>
        <v/>
      </c>
      <c r="D239" s="8" t="str">
        <f t="shared" si="125"/>
        <v/>
      </c>
      <c r="E239" s="8" t="str">
        <f t="shared" si="125"/>
        <v/>
      </c>
      <c r="F239" s="8" t="str">
        <f t="shared" si="125"/>
        <v/>
      </c>
      <c r="G239" s="8" t="str">
        <f t="shared" si="125"/>
        <v/>
      </c>
      <c r="H239" s="8" t="str">
        <f t="shared" si="125"/>
        <v/>
      </c>
      <c r="I239" s="8" t="str">
        <f t="shared" si="125"/>
        <v/>
      </c>
      <c r="J239" s="8" t="str">
        <f t="shared" si="125"/>
        <v/>
      </c>
      <c r="K239" s="8" t="str">
        <f t="shared" si="125"/>
        <v/>
      </c>
      <c r="L239" s="8" t="str">
        <f t="shared" si="125"/>
        <v/>
      </c>
    </row>
    <row r="240" spans="1:12" x14ac:dyDescent="0.2">
      <c r="A240" t="s">
        <v>36</v>
      </c>
      <c r="B240" t="s">
        <v>37</v>
      </c>
      <c r="C240" s="8" t="str">
        <f t="shared" ref="C240:L240" si="126">IF(C129="","",IF(C129&lt;=C$219*0.3,"верх",IF(C129&gt;=C$219*0.7,"низ","")))</f>
        <v>низ</v>
      </c>
      <c r="D240" s="8" t="str">
        <f t="shared" si="126"/>
        <v>низ</v>
      </c>
      <c r="E240" s="8" t="str">
        <f t="shared" si="126"/>
        <v>низ</v>
      </c>
      <c r="F240" s="8" t="str">
        <f t="shared" si="126"/>
        <v>низ</v>
      </c>
      <c r="G240" s="8" t="str">
        <f t="shared" si="126"/>
        <v>низ</v>
      </c>
      <c r="H240" s="8" t="str">
        <f t="shared" si="126"/>
        <v>низ</v>
      </c>
      <c r="I240" s="8" t="str">
        <f t="shared" si="126"/>
        <v>низ</v>
      </c>
      <c r="J240" s="8" t="str">
        <f t="shared" si="126"/>
        <v/>
      </c>
      <c r="K240" s="8" t="str">
        <f t="shared" si="126"/>
        <v/>
      </c>
      <c r="L240" s="8" t="str">
        <f t="shared" si="126"/>
        <v/>
      </c>
    </row>
    <row r="241" spans="1:12" x14ac:dyDescent="0.2">
      <c r="A241" t="s">
        <v>38</v>
      </c>
      <c r="B241" t="s">
        <v>39</v>
      </c>
      <c r="C241" s="8" t="str">
        <f t="shared" ref="C241:L241" si="127">IF(C130="","",IF(C130&lt;=C$219*0.3,"верх",IF(C130&gt;=C$219*0.7,"низ","")))</f>
        <v>верх</v>
      </c>
      <c r="D241" s="8" t="str">
        <f t="shared" si="127"/>
        <v/>
      </c>
      <c r="E241" s="8" t="str">
        <f t="shared" si="127"/>
        <v/>
      </c>
      <c r="F241" s="8" t="str">
        <f t="shared" si="127"/>
        <v/>
      </c>
      <c r="G241" s="8" t="str">
        <f t="shared" si="127"/>
        <v/>
      </c>
      <c r="H241" s="8" t="str">
        <f t="shared" si="127"/>
        <v/>
      </c>
      <c r="I241" s="8" t="str">
        <f t="shared" si="127"/>
        <v/>
      </c>
      <c r="J241" s="8" t="str">
        <f t="shared" si="127"/>
        <v>верх</v>
      </c>
      <c r="K241" s="8" t="str">
        <f t="shared" si="127"/>
        <v/>
      </c>
      <c r="L241" s="8" t="str">
        <f t="shared" si="127"/>
        <v/>
      </c>
    </row>
    <row r="242" spans="1:12" x14ac:dyDescent="0.2">
      <c r="A242" t="s">
        <v>40</v>
      </c>
      <c r="B242" t="s">
        <v>41</v>
      </c>
      <c r="C242" s="8" t="str">
        <f t="shared" ref="C242:L242" si="128">IF(C131="","",IF(C131&lt;=C$219*0.3,"верх",IF(C131&gt;=C$219*0.7,"низ","")))</f>
        <v>верх</v>
      </c>
      <c r="D242" s="8" t="str">
        <f t="shared" si="128"/>
        <v>верх</v>
      </c>
      <c r="E242" s="8" t="str">
        <f t="shared" si="128"/>
        <v>верх</v>
      </c>
      <c r="F242" s="8" t="str">
        <f t="shared" si="128"/>
        <v>верх</v>
      </c>
      <c r="G242" s="8" t="str">
        <f t="shared" si="128"/>
        <v>верх</v>
      </c>
      <c r="H242" s="8" t="str">
        <f t="shared" si="128"/>
        <v>верх</v>
      </c>
      <c r="I242" s="8" t="str">
        <f t="shared" si="128"/>
        <v>верх</v>
      </c>
      <c r="J242" s="8" t="str">
        <f t="shared" si="128"/>
        <v>верх</v>
      </c>
      <c r="K242" s="8" t="str">
        <f t="shared" si="128"/>
        <v>верх</v>
      </c>
      <c r="L242" s="8" t="str">
        <f t="shared" si="128"/>
        <v>верх</v>
      </c>
    </row>
    <row r="243" spans="1:12" x14ac:dyDescent="0.2">
      <c r="A243" t="s">
        <v>42</v>
      </c>
      <c r="B243" t="s">
        <v>43</v>
      </c>
      <c r="C243" s="8" t="str">
        <f t="shared" ref="C243:L243" si="129">IF(C132="","",IF(C132&lt;=C$219*0.3,"верх",IF(C132&gt;=C$219*0.7,"низ","")))</f>
        <v/>
      </c>
      <c r="D243" s="8" t="str">
        <f t="shared" si="129"/>
        <v/>
      </c>
      <c r="E243" s="8" t="str">
        <f t="shared" si="129"/>
        <v/>
      </c>
      <c r="F243" s="8" t="str">
        <f t="shared" si="129"/>
        <v/>
      </c>
      <c r="G243" s="8" t="str">
        <f t="shared" si="129"/>
        <v/>
      </c>
      <c r="H243" s="8" t="str">
        <f t="shared" si="129"/>
        <v/>
      </c>
      <c r="I243" s="8" t="str">
        <f t="shared" si="129"/>
        <v/>
      </c>
      <c r="J243" s="8" t="str">
        <f t="shared" si="129"/>
        <v/>
      </c>
      <c r="K243" s="8" t="str">
        <f t="shared" si="129"/>
        <v/>
      </c>
      <c r="L243" s="8" t="str">
        <f t="shared" si="129"/>
        <v/>
      </c>
    </row>
    <row r="244" spans="1:12" x14ac:dyDescent="0.2">
      <c r="A244" t="s">
        <v>44</v>
      </c>
      <c r="B244" t="s">
        <v>45</v>
      </c>
      <c r="C244" s="8" t="str">
        <f t="shared" ref="C244:L244" si="130">IF(C133="","",IF(C133&lt;=C$219*0.3,"верх",IF(C133&gt;=C$219*0.7,"низ","")))</f>
        <v>верх</v>
      </c>
      <c r="D244" s="8" t="str">
        <f t="shared" si="130"/>
        <v>верх</v>
      </c>
      <c r="E244" s="8" t="str">
        <f t="shared" si="130"/>
        <v>верх</v>
      </c>
      <c r="F244" s="8" t="str">
        <f t="shared" si="130"/>
        <v>верх</v>
      </c>
      <c r="G244" s="8" t="str">
        <f t="shared" si="130"/>
        <v>верх</v>
      </c>
      <c r="H244" s="8" t="str">
        <f t="shared" si="130"/>
        <v>верх</v>
      </c>
      <c r="I244" s="8" t="str">
        <f t="shared" si="130"/>
        <v>верх</v>
      </c>
      <c r="J244" s="8" t="str">
        <f t="shared" si="130"/>
        <v>верх</v>
      </c>
      <c r="K244" s="8" t="str">
        <f t="shared" si="130"/>
        <v>верх</v>
      </c>
      <c r="L244" s="8" t="str">
        <f t="shared" si="130"/>
        <v>верх</v>
      </c>
    </row>
    <row r="245" spans="1:12" x14ac:dyDescent="0.2">
      <c r="A245" t="s">
        <v>46</v>
      </c>
      <c r="B245" t="s">
        <v>47</v>
      </c>
      <c r="C245" s="8" t="str">
        <f t="shared" ref="C245:L245" si="131">IF(C134="","",IF(C134&lt;=C$219*0.3,"верх",IF(C134&gt;=C$219*0.7,"низ","")))</f>
        <v>верх</v>
      </c>
      <c r="D245" s="8" t="str">
        <f t="shared" si="131"/>
        <v>верх</v>
      </c>
      <c r="E245" s="8" t="str">
        <f t="shared" si="131"/>
        <v>верх</v>
      </c>
      <c r="F245" s="8" t="str">
        <f t="shared" si="131"/>
        <v>верх</v>
      </c>
      <c r="G245" s="8" t="str">
        <f t="shared" si="131"/>
        <v>верх</v>
      </c>
      <c r="H245" s="8" t="str">
        <f t="shared" si="131"/>
        <v>верх</v>
      </c>
      <c r="I245" s="8" t="str">
        <f t="shared" si="131"/>
        <v>верх</v>
      </c>
      <c r="J245" s="8" t="str">
        <f t="shared" si="131"/>
        <v>верх</v>
      </c>
      <c r="K245" s="8" t="str">
        <f t="shared" si="131"/>
        <v>верх</v>
      </c>
      <c r="L245" s="8" t="str">
        <f t="shared" si="131"/>
        <v>верх</v>
      </c>
    </row>
    <row r="246" spans="1:12" x14ac:dyDescent="0.2">
      <c r="A246" t="s">
        <v>48</v>
      </c>
      <c r="B246" t="s">
        <v>49</v>
      </c>
      <c r="C246" s="8" t="str">
        <f t="shared" ref="C246:L246" si="132">IF(C135="","",IF(C135&lt;=C$219*0.3,"верх",IF(C135&gt;=C$219*0.7,"низ","")))</f>
        <v>низ</v>
      </c>
      <c r="D246" s="8" t="str">
        <f t="shared" si="132"/>
        <v>низ</v>
      </c>
      <c r="E246" s="8" t="str">
        <f t="shared" si="132"/>
        <v>низ</v>
      </c>
      <c r="F246" s="8" t="str">
        <f t="shared" si="132"/>
        <v>низ</v>
      </c>
      <c r="G246" s="8" t="str">
        <f t="shared" si="132"/>
        <v/>
      </c>
      <c r="H246" s="8" t="str">
        <f t="shared" si="132"/>
        <v/>
      </c>
      <c r="I246" s="8" t="str">
        <f t="shared" si="132"/>
        <v>низ</v>
      </c>
      <c r="J246" s="8" t="str">
        <f t="shared" si="132"/>
        <v>низ</v>
      </c>
      <c r="K246" s="8" t="str">
        <f t="shared" si="132"/>
        <v>низ</v>
      </c>
      <c r="L246" s="8" t="str">
        <f t="shared" si="132"/>
        <v>низ</v>
      </c>
    </row>
    <row r="247" spans="1:12" x14ac:dyDescent="0.2">
      <c r="A247" t="s">
        <v>50</v>
      </c>
      <c r="B247" t="s">
        <v>51</v>
      </c>
      <c r="C247" s="8" t="str">
        <f t="shared" ref="C247:L247" si="133">IF(C136="","",IF(C136&lt;=C$219*0.3,"верх",IF(C136&gt;=C$219*0.7,"низ","")))</f>
        <v/>
      </c>
      <c r="D247" s="8" t="str">
        <f t="shared" si="133"/>
        <v/>
      </c>
      <c r="E247" s="8" t="str">
        <f t="shared" si="133"/>
        <v/>
      </c>
      <c r="F247" s="8" t="str">
        <f t="shared" si="133"/>
        <v/>
      </c>
      <c r="G247" s="8" t="str">
        <f t="shared" si="133"/>
        <v/>
      </c>
      <c r="H247" s="8" t="str">
        <f t="shared" si="133"/>
        <v/>
      </c>
      <c r="I247" s="8" t="str">
        <f t="shared" si="133"/>
        <v>верх</v>
      </c>
      <c r="J247" s="8" t="str">
        <f t="shared" si="133"/>
        <v>верх</v>
      </c>
      <c r="K247" s="8" t="str">
        <f t="shared" si="133"/>
        <v>верх</v>
      </c>
      <c r="L247" s="8" t="str">
        <f t="shared" si="133"/>
        <v>верх</v>
      </c>
    </row>
    <row r="248" spans="1:12" x14ac:dyDescent="0.2">
      <c r="A248" t="s">
        <v>52</v>
      </c>
      <c r="B248" t="s">
        <v>53</v>
      </c>
      <c r="C248" s="8" t="str">
        <f t="shared" ref="C248:L248" si="134">IF(C137="","",IF(C137&lt;=C$219*0.3,"верх",IF(C137&gt;=C$219*0.7,"низ","")))</f>
        <v>низ</v>
      </c>
      <c r="D248" s="8" t="str">
        <f t="shared" si="134"/>
        <v>низ</v>
      </c>
      <c r="E248" s="8" t="str">
        <f t="shared" si="134"/>
        <v/>
      </c>
      <c r="F248" s="8" t="str">
        <f t="shared" si="134"/>
        <v/>
      </c>
      <c r="G248" s="8" t="str">
        <f t="shared" si="134"/>
        <v/>
      </c>
      <c r="H248" s="8" t="str">
        <f t="shared" si="134"/>
        <v/>
      </c>
      <c r="I248" s="8" t="str">
        <f t="shared" si="134"/>
        <v/>
      </c>
      <c r="J248" s="8" t="str">
        <f t="shared" si="134"/>
        <v/>
      </c>
      <c r="K248" s="8" t="str">
        <f t="shared" si="134"/>
        <v/>
      </c>
      <c r="L248" s="8" t="str">
        <f t="shared" si="134"/>
        <v/>
      </c>
    </row>
    <row r="249" spans="1:12" x14ac:dyDescent="0.2">
      <c r="A249" t="s">
        <v>54</v>
      </c>
      <c r="B249" t="s">
        <v>55</v>
      </c>
      <c r="C249" s="8" t="str">
        <f t="shared" ref="C249:L249" si="135">IF(C138="","",IF(C138&lt;=C$219*0.3,"верх",IF(C138&gt;=C$219*0.7,"низ","")))</f>
        <v>верх</v>
      </c>
      <c r="D249" s="8" t="str">
        <f t="shared" si="135"/>
        <v>верх</v>
      </c>
      <c r="E249" s="8" t="str">
        <f t="shared" si="135"/>
        <v>верх</v>
      </c>
      <c r="F249" s="8" t="str">
        <f t="shared" si="135"/>
        <v>верх</v>
      </c>
      <c r="G249" s="8" t="str">
        <f t="shared" si="135"/>
        <v>верх</v>
      </c>
      <c r="H249" s="8" t="str">
        <f t="shared" si="135"/>
        <v>верх</v>
      </c>
      <c r="I249" s="8" t="str">
        <f t="shared" si="135"/>
        <v>верх</v>
      </c>
      <c r="J249" s="8" t="str">
        <f t="shared" si="135"/>
        <v>верх</v>
      </c>
      <c r="K249" s="8" t="str">
        <f t="shared" si="135"/>
        <v>верх</v>
      </c>
      <c r="L249" s="8" t="str">
        <f t="shared" si="135"/>
        <v>верх</v>
      </c>
    </row>
    <row r="250" spans="1:12" x14ac:dyDescent="0.2">
      <c r="A250" t="s">
        <v>56</v>
      </c>
      <c r="B250" t="s">
        <v>57</v>
      </c>
      <c r="C250" s="8" t="str">
        <f t="shared" ref="C250:L250" si="136">IF(C139="","",IF(C139&lt;=C$219*0.3,"верх",IF(C139&gt;=C$219*0.7,"низ","")))</f>
        <v>верх</v>
      </c>
      <c r="D250" s="8" t="str">
        <f t="shared" si="136"/>
        <v>верх</v>
      </c>
      <c r="E250" s="8" t="str">
        <f t="shared" si="136"/>
        <v>верх</v>
      </c>
      <c r="F250" s="8" t="str">
        <f t="shared" si="136"/>
        <v>верх</v>
      </c>
      <c r="G250" s="8" t="str">
        <f t="shared" si="136"/>
        <v>верх</v>
      </c>
      <c r="H250" s="8" t="str">
        <f t="shared" si="136"/>
        <v>верх</v>
      </c>
      <c r="I250" s="8" t="str">
        <f t="shared" si="136"/>
        <v>верх</v>
      </c>
      <c r="J250" s="8" t="str">
        <f t="shared" si="136"/>
        <v>верх</v>
      </c>
      <c r="K250" s="8" t="str">
        <f t="shared" si="136"/>
        <v>верх</v>
      </c>
      <c r="L250" s="8" t="str">
        <f t="shared" si="136"/>
        <v>верх</v>
      </c>
    </row>
    <row r="251" spans="1:12" x14ac:dyDescent="0.2">
      <c r="A251" t="s">
        <v>58</v>
      </c>
      <c r="B251" t="s">
        <v>59</v>
      </c>
      <c r="C251" s="8" t="str">
        <f t="shared" ref="C251:L251" si="137">IF(C140="","",IF(C140&lt;=C$219*0.3,"верх",IF(C140&gt;=C$219*0.7,"низ","")))</f>
        <v>верх</v>
      </c>
      <c r="D251" s="8" t="str">
        <f t="shared" si="137"/>
        <v>верх</v>
      </c>
      <c r="E251" s="8" t="str">
        <f t="shared" si="137"/>
        <v>верх</v>
      </c>
      <c r="F251" s="8" t="str">
        <f t="shared" si="137"/>
        <v>верх</v>
      </c>
      <c r="G251" s="8" t="str">
        <f t="shared" si="137"/>
        <v>верх</v>
      </c>
      <c r="H251" s="8" t="str">
        <f t="shared" si="137"/>
        <v>верх</v>
      </c>
      <c r="I251" s="8" t="str">
        <f t="shared" si="137"/>
        <v>верх</v>
      </c>
      <c r="J251" s="8" t="str">
        <f t="shared" si="137"/>
        <v>верх</v>
      </c>
      <c r="K251" s="8" t="str">
        <f t="shared" si="137"/>
        <v>верх</v>
      </c>
      <c r="L251" s="8" t="str">
        <f t="shared" si="137"/>
        <v/>
      </c>
    </row>
    <row r="252" spans="1:12" x14ac:dyDescent="0.2">
      <c r="A252" t="s">
        <v>60</v>
      </c>
      <c r="B252" t="s">
        <v>61</v>
      </c>
      <c r="C252" s="8" t="str">
        <f t="shared" ref="C252:L252" si="138">IF(C141="","",IF(C141&lt;=C$219*0.3,"верх",IF(C141&gt;=C$219*0.7,"низ","")))</f>
        <v/>
      </c>
      <c r="D252" s="8" t="str">
        <f t="shared" si="138"/>
        <v/>
      </c>
      <c r="E252" s="8" t="str">
        <f t="shared" si="138"/>
        <v/>
      </c>
      <c r="F252" s="8" t="str">
        <f t="shared" si="138"/>
        <v/>
      </c>
      <c r="G252" s="8" t="str">
        <f t="shared" si="138"/>
        <v>низ</v>
      </c>
      <c r="H252" s="8" t="str">
        <f t="shared" si="138"/>
        <v>низ</v>
      </c>
      <c r="I252" s="8" t="str">
        <f t="shared" si="138"/>
        <v/>
      </c>
      <c r="J252" s="8" t="str">
        <f t="shared" si="138"/>
        <v/>
      </c>
      <c r="K252" s="8" t="str">
        <f t="shared" si="138"/>
        <v/>
      </c>
      <c r="L252" s="8" t="str">
        <f t="shared" si="138"/>
        <v/>
      </c>
    </row>
    <row r="253" spans="1:12" x14ac:dyDescent="0.2">
      <c r="A253" t="s">
        <v>62</v>
      </c>
      <c r="B253" t="s">
        <v>63</v>
      </c>
      <c r="C253" s="8" t="str">
        <f t="shared" ref="C253:L253" si="139">IF(C142="","",IF(C142&lt;=C$219*0.3,"верх",IF(C142&gt;=C$219*0.7,"низ","")))</f>
        <v>низ</v>
      </c>
      <c r="D253" s="8" t="str">
        <f t="shared" si="139"/>
        <v>низ</v>
      </c>
      <c r="E253" s="8" t="str">
        <f t="shared" si="139"/>
        <v>низ</v>
      </c>
      <c r="F253" s="8" t="str">
        <f t="shared" si="139"/>
        <v>низ</v>
      </c>
      <c r="G253" s="8" t="str">
        <f t="shared" si="139"/>
        <v>низ</v>
      </c>
      <c r="H253" s="8" t="str">
        <f t="shared" si="139"/>
        <v/>
      </c>
      <c r="I253" s="8" t="str">
        <f t="shared" si="139"/>
        <v>низ</v>
      </c>
      <c r="J253" s="8" t="str">
        <f t="shared" si="139"/>
        <v>низ</v>
      </c>
      <c r="K253" s="8" t="str">
        <f t="shared" si="139"/>
        <v>низ</v>
      </c>
      <c r="L253" s="8" t="str">
        <f t="shared" si="139"/>
        <v>низ</v>
      </c>
    </row>
    <row r="254" spans="1:12" x14ac:dyDescent="0.2">
      <c r="A254" t="s">
        <v>64</v>
      </c>
      <c r="B254" t="s">
        <v>65</v>
      </c>
      <c r="C254" s="8" t="str">
        <f t="shared" ref="C254:L254" si="140">IF(C143="","",IF(C143&lt;=C$219*0.3,"верх",IF(C143&gt;=C$219*0.7,"низ","")))</f>
        <v>низ</v>
      </c>
      <c r="D254" s="8" t="str">
        <f t="shared" si="140"/>
        <v>низ</v>
      </c>
      <c r="E254" s="8" t="str">
        <f t="shared" si="140"/>
        <v>низ</v>
      </c>
      <c r="F254" s="8" t="str">
        <f t="shared" si="140"/>
        <v>низ</v>
      </c>
      <c r="G254" s="8" t="str">
        <f t="shared" si="140"/>
        <v>низ</v>
      </c>
      <c r="H254" s="8" t="str">
        <f t="shared" si="140"/>
        <v>низ</v>
      </c>
      <c r="I254" s="8" t="str">
        <f t="shared" si="140"/>
        <v>низ</v>
      </c>
      <c r="J254" s="8" t="str">
        <f t="shared" si="140"/>
        <v>низ</v>
      </c>
      <c r="K254" s="8" t="str">
        <f t="shared" si="140"/>
        <v>низ</v>
      </c>
      <c r="L254" s="8" t="str">
        <f t="shared" si="140"/>
        <v>низ</v>
      </c>
    </row>
    <row r="255" spans="1:12" x14ac:dyDescent="0.2">
      <c r="A255" t="s">
        <v>66</v>
      </c>
      <c r="B255" t="s">
        <v>67</v>
      </c>
      <c r="C255" s="8" t="str">
        <f t="shared" ref="C255:L255" si="141">IF(C144="","",IF(C144&lt;=C$219*0.3,"верх",IF(C144&gt;=C$219*0.7,"низ","")))</f>
        <v>низ</v>
      </c>
      <c r="D255" s="8" t="str">
        <f t="shared" si="141"/>
        <v>низ</v>
      </c>
      <c r="E255" s="8" t="str">
        <f t="shared" si="141"/>
        <v>низ</v>
      </c>
      <c r="F255" s="8" t="str">
        <f t="shared" si="141"/>
        <v>низ</v>
      </c>
      <c r="G255" s="8" t="str">
        <f t="shared" si="141"/>
        <v>низ</v>
      </c>
      <c r="H255" s="8" t="str">
        <f t="shared" si="141"/>
        <v>низ</v>
      </c>
      <c r="I255" s="8" t="str">
        <f t="shared" si="141"/>
        <v/>
      </c>
      <c r="J255" s="8" t="str">
        <f t="shared" si="141"/>
        <v/>
      </c>
      <c r="K255" s="8" t="str">
        <f t="shared" si="141"/>
        <v/>
      </c>
      <c r="L255" s="8" t="str">
        <f t="shared" si="141"/>
        <v/>
      </c>
    </row>
    <row r="256" spans="1:12" x14ac:dyDescent="0.2">
      <c r="A256" t="s">
        <v>68</v>
      </c>
      <c r="B256" t="s">
        <v>69</v>
      </c>
      <c r="C256" s="8" t="str">
        <f t="shared" ref="C256:L256" si="142">IF(C145="","",IF(C145&lt;=C$219*0.3,"верх",IF(C145&gt;=C$219*0.7,"низ","")))</f>
        <v>верх</v>
      </c>
      <c r="D256" s="8" t="str">
        <f t="shared" si="142"/>
        <v>верх</v>
      </c>
      <c r="E256" s="8" t="str">
        <f t="shared" si="142"/>
        <v>верх</v>
      </c>
      <c r="F256" s="8" t="str">
        <f t="shared" si="142"/>
        <v>верх</v>
      </c>
      <c r="G256" s="8" t="str">
        <f t="shared" si="142"/>
        <v>верх</v>
      </c>
      <c r="H256" s="8" t="str">
        <f t="shared" si="142"/>
        <v>верх</v>
      </c>
      <c r="I256" s="8" t="str">
        <f t="shared" si="142"/>
        <v>верх</v>
      </c>
      <c r="J256" s="8" t="str">
        <f t="shared" si="142"/>
        <v>верх</v>
      </c>
      <c r="K256" s="8" t="str">
        <f t="shared" si="142"/>
        <v>верх</v>
      </c>
      <c r="L256" s="8" t="str">
        <f t="shared" si="142"/>
        <v>верх</v>
      </c>
    </row>
    <row r="257" spans="1:12" x14ac:dyDescent="0.2">
      <c r="A257" t="s">
        <v>70</v>
      </c>
      <c r="B257" t="s">
        <v>71</v>
      </c>
      <c r="C257" s="8" t="str">
        <f t="shared" ref="C257:L257" si="143">IF(C146="","",IF(C146&lt;=C$219*0.3,"верх",IF(C146&gt;=C$219*0.7,"низ","")))</f>
        <v>низ</v>
      </c>
      <c r="D257" s="8" t="str">
        <f t="shared" si="143"/>
        <v>низ</v>
      </c>
      <c r="E257" s="8" t="str">
        <f t="shared" si="143"/>
        <v>низ</v>
      </c>
      <c r="F257" s="8" t="str">
        <f t="shared" si="143"/>
        <v>низ</v>
      </c>
      <c r="G257" s="8" t="str">
        <f t="shared" si="143"/>
        <v>низ</v>
      </c>
      <c r="H257" s="8" t="str">
        <f t="shared" si="143"/>
        <v>низ</v>
      </c>
      <c r="I257" s="8" t="str">
        <f t="shared" si="143"/>
        <v>низ</v>
      </c>
      <c r="J257" s="8" t="str">
        <f t="shared" si="143"/>
        <v/>
      </c>
      <c r="K257" s="8" t="str">
        <f t="shared" si="143"/>
        <v>низ</v>
      </c>
      <c r="L257" s="8" t="str">
        <f t="shared" si="143"/>
        <v>низ</v>
      </c>
    </row>
    <row r="258" spans="1:12" x14ac:dyDescent="0.2">
      <c r="A258" t="s">
        <v>72</v>
      </c>
      <c r="B258" t="s">
        <v>73</v>
      </c>
      <c r="C258" s="8" t="str">
        <f t="shared" ref="C258:L258" si="144">IF(C147="","",IF(C147&lt;=C$219*0.3,"верх",IF(C147&gt;=C$219*0.7,"низ","")))</f>
        <v>низ</v>
      </c>
      <c r="D258" s="8" t="str">
        <f t="shared" si="144"/>
        <v>низ</v>
      </c>
      <c r="E258" s="8" t="str">
        <f t="shared" si="144"/>
        <v>низ</v>
      </c>
      <c r="F258" s="8" t="str">
        <f t="shared" si="144"/>
        <v>низ</v>
      </c>
      <c r="G258" s="8" t="str">
        <f t="shared" si="144"/>
        <v>низ</v>
      </c>
      <c r="H258" s="8" t="str">
        <f t="shared" si="144"/>
        <v>низ</v>
      </c>
      <c r="I258" s="8" t="str">
        <f t="shared" si="144"/>
        <v>низ</v>
      </c>
      <c r="J258" s="8" t="str">
        <f t="shared" si="144"/>
        <v>низ</v>
      </c>
      <c r="K258" s="8" t="str">
        <f t="shared" si="144"/>
        <v>низ</v>
      </c>
      <c r="L258" s="8" t="str">
        <f t="shared" si="144"/>
        <v>низ</v>
      </c>
    </row>
    <row r="259" spans="1:12" x14ac:dyDescent="0.2">
      <c r="A259" t="s">
        <v>74</v>
      </c>
      <c r="B259" t="s">
        <v>75</v>
      </c>
      <c r="C259" s="8" t="str">
        <f t="shared" ref="C259:L259" si="145">IF(C148="","",IF(C148&lt;=C$219*0.3,"верх",IF(C148&gt;=C$219*0.7,"низ","")))</f>
        <v/>
      </c>
      <c r="D259" s="8" t="str">
        <f t="shared" si="145"/>
        <v/>
      </c>
      <c r="E259" s="8" t="str">
        <f t="shared" si="145"/>
        <v/>
      </c>
      <c r="F259" s="8" t="str">
        <f t="shared" si="145"/>
        <v/>
      </c>
      <c r="G259" s="8" t="str">
        <f t="shared" si="145"/>
        <v/>
      </c>
      <c r="H259" s="8" t="str">
        <f t="shared" si="145"/>
        <v/>
      </c>
      <c r="I259" s="8" t="str">
        <f t="shared" si="145"/>
        <v/>
      </c>
      <c r="J259" s="8" t="str">
        <f t="shared" si="145"/>
        <v/>
      </c>
      <c r="K259" s="8" t="str">
        <f t="shared" si="145"/>
        <v>низ</v>
      </c>
      <c r="L259" s="8" t="str">
        <f t="shared" si="145"/>
        <v/>
      </c>
    </row>
    <row r="260" spans="1:12" x14ac:dyDescent="0.2">
      <c r="A260" t="s">
        <v>76</v>
      </c>
      <c r="B260" t="s">
        <v>77</v>
      </c>
      <c r="C260" s="8" t="str">
        <f t="shared" ref="C260:L260" si="146">IF(C149="","",IF(C149&lt;=C$219*0.3,"верх",IF(C149&gt;=C$219*0.7,"низ","")))</f>
        <v>верх</v>
      </c>
      <c r="D260" s="8" t="str">
        <f t="shared" si="146"/>
        <v>верх</v>
      </c>
      <c r="E260" s="8" t="str">
        <f t="shared" si="146"/>
        <v>верх</v>
      </c>
      <c r="F260" s="8" t="str">
        <f t="shared" si="146"/>
        <v>верх</v>
      </c>
      <c r="G260" s="8" t="str">
        <f t="shared" si="146"/>
        <v>верх</v>
      </c>
      <c r="H260" s="8" t="str">
        <f t="shared" si="146"/>
        <v>верх</v>
      </c>
      <c r="I260" s="8" t="str">
        <f t="shared" si="146"/>
        <v>верх</v>
      </c>
      <c r="J260" s="8" t="str">
        <f t="shared" si="146"/>
        <v>верх</v>
      </c>
      <c r="K260" s="8" t="str">
        <f t="shared" si="146"/>
        <v>верх</v>
      </c>
      <c r="L260" s="8" t="str">
        <f t="shared" si="146"/>
        <v>верх</v>
      </c>
    </row>
    <row r="261" spans="1:12" x14ac:dyDescent="0.2">
      <c r="A261" t="s">
        <v>78</v>
      </c>
      <c r="B261" t="s">
        <v>79</v>
      </c>
      <c r="C261" s="8" t="str">
        <f t="shared" ref="C261:L261" si="147">IF(C150="","",IF(C150&lt;=C$219*0.3,"верх",IF(C150&gt;=C$219*0.7,"низ","")))</f>
        <v>низ</v>
      </c>
      <c r="D261" s="8" t="str">
        <f t="shared" si="147"/>
        <v>низ</v>
      </c>
      <c r="E261" s="8" t="str">
        <f t="shared" si="147"/>
        <v>низ</v>
      </c>
      <c r="F261" s="8" t="str">
        <f t="shared" si="147"/>
        <v>низ</v>
      </c>
      <c r="G261" s="8" t="str">
        <f t="shared" si="147"/>
        <v>низ</v>
      </c>
      <c r="H261" s="8" t="str">
        <f t="shared" si="147"/>
        <v>низ</v>
      </c>
      <c r="I261" s="8" t="str">
        <f t="shared" si="147"/>
        <v>низ</v>
      </c>
      <c r="J261" s="8" t="str">
        <f t="shared" si="147"/>
        <v>низ</v>
      </c>
      <c r="K261" s="8" t="str">
        <f t="shared" si="147"/>
        <v>низ</v>
      </c>
      <c r="L261" s="8" t="str">
        <f t="shared" si="147"/>
        <v>низ</v>
      </c>
    </row>
    <row r="262" spans="1:12" x14ac:dyDescent="0.2">
      <c r="A262" t="s">
        <v>80</v>
      </c>
      <c r="B262" t="s">
        <v>81</v>
      </c>
      <c r="C262" s="8" t="str">
        <f t="shared" ref="C262:L262" si="148">IF(C151="","",IF(C151&lt;=C$219*0.3,"верх",IF(C151&gt;=C$219*0.7,"низ","")))</f>
        <v>низ</v>
      </c>
      <c r="D262" s="8" t="str">
        <f t="shared" si="148"/>
        <v>низ</v>
      </c>
      <c r="E262" s="8" t="str">
        <f t="shared" si="148"/>
        <v/>
      </c>
      <c r="F262" s="8" t="str">
        <f t="shared" si="148"/>
        <v/>
      </c>
      <c r="G262" s="8" t="str">
        <f t="shared" si="148"/>
        <v/>
      </c>
      <c r="H262" s="8" t="str">
        <f t="shared" si="148"/>
        <v/>
      </c>
      <c r="I262" s="8" t="str">
        <f t="shared" si="148"/>
        <v/>
      </c>
      <c r="J262" s="8" t="str">
        <f t="shared" si="148"/>
        <v/>
      </c>
      <c r="K262" s="8" t="str">
        <f t="shared" si="148"/>
        <v/>
      </c>
      <c r="L262" s="8" t="str">
        <f t="shared" si="148"/>
        <v/>
      </c>
    </row>
    <row r="263" spans="1:12" x14ac:dyDescent="0.2">
      <c r="A263" t="s">
        <v>82</v>
      </c>
      <c r="B263" t="s">
        <v>83</v>
      </c>
      <c r="C263" s="8" t="str">
        <f t="shared" ref="C263:L263" si="149">IF(C152="","",IF(C152&lt;=C$219*0.3,"верх",IF(C152&gt;=C$219*0.7,"низ","")))</f>
        <v/>
      </c>
      <c r="D263" s="8" t="str">
        <f t="shared" si="149"/>
        <v/>
      </c>
      <c r="E263" s="8" t="str">
        <f t="shared" si="149"/>
        <v>верх</v>
      </c>
      <c r="F263" s="8" t="str">
        <f t="shared" si="149"/>
        <v>верх</v>
      </c>
      <c r="G263" s="8" t="str">
        <f t="shared" si="149"/>
        <v>верх</v>
      </c>
      <c r="H263" s="8" t="str">
        <f t="shared" si="149"/>
        <v>верх</v>
      </c>
      <c r="I263" s="8" t="str">
        <f t="shared" si="149"/>
        <v>верх</v>
      </c>
      <c r="J263" s="8" t="str">
        <f t="shared" si="149"/>
        <v>верх</v>
      </c>
      <c r="K263" s="8" t="str">
        <f t="shared" si="149"/>
        <v>верх</v>
      </c>
      <c r="L263" s="8" t="str">
        <f t="shared" si="149"/>
        <v>верх</v>
      </c>
    </row>
    <row r="264" spans="1:12" x14ac:dyDescent="0.2">
      <c r="A264" t="s">
        <v>84</v>
      </c>
      <c r="B264" t="s">
        <v>85</v>
      </c>
      <c r="C264" s="8" t="str">
        <f t="shared" ref="C264:L264" si="150">IF(C153="","",IF(C153&lt;=C$219*0.3,"верх",IF(C153&gt;=C$219*0.7,"низ","")))</f>
        <v>верх</v>
      </c>
      <c r="D264" s="8" t="str">
        <f t="shared" si="150"/>
        <v>верх</v>
      </c>
      <c r="E264" s="8" t="str">
        <f t="shared" si="150"/>
        <v>верх</v>
      </c>
      <c r="F264" s="8" t="str">
        <f t="shared" si="150"/>
        <v>верх</v>
      </c>
      <c r="G264" s="8" t="str">
        <f t="shared" si="150"/>
        <v>верх</v>
      </c>
      <c r="H264" s="8" t="str">
        <f t="shared" si="150"/>
        <v>верх</v>
      </c>
      <c r="I264" s="8" t="str">
        <f t="shared" si="150"/>
        <v>верх</v>
      </c>
      <c r="J264" s="8" t="str">
        <f t="shared" si="150"/>
        <v>верх</v>
      </c>
      <c r="K264" s="8" t="str">
        <f t="shared" si="150"/>
        <v>верх</v>
      </c>
      <c r="L264" s="8" t="str">
        <f t="shared" si="150"/>
        <v>верх</v>
      </c>
    </row>
    <row r="265" spans="1:12" x14ac:dyDescent="0.2">
      <c r="A265" t="s">
        <v>86</v>
      </c>
      <c r="B265" t="s">
        <v>87</v>
      </c>
      <c r="C265" s="8" t="str">
        <f t="shared" ref="C265:L265" si="151">IF(C154="","",IF(C154&lt;=C$219*0.3,"верх",IF(C154&gt;=C$219*0.7,"низ","")))</f>
        <v/>
      </c>
      <c r="D265" s="8" t="str">
        <f t="shared" si="151"/>
        <v/>
      </c>
      <c r="E265" s="8" t="str">
        <f t="shared" si="151"/>
        <v/>
      </c>
      <c r="F265" s="8" t="str">
        <f t="shared" si="151"/>
        <v/>
      </c>
      <c r="G265" s="8" t="str">
        <f t="shared" si="151"/>
        <v/>
      </c>
      <c r="H265" s="8" t="str">
        <f t="shared" si="151"/>
        <v/>
      </c>
      <c r="I265" s="8" t="str">
        <f t="shared" si="151"/>
        <v/>
      </c>
      <c r="J265" s="8" t="str">
        <f t="shared" si="151"/>
        <v/>
      </c>
      <c r="K265" s="8" t="str">
        <f t="shared" si="151"/>
        <v/>
      </c>
      <c r="L265" s="8" t="str">
        <f t="shared" si="151"/>
        <v/>
      </c>
    </row>
    <row r="266" spans="1:12" x14ac:dyDescent="0.2">
      <c r="A266" t="s">
        <v>88</v>
      </c>
      <c r="B266" t="s">
        <v>89</v>
      </c>
      <c r="C266" s="8" t="str">
        <f t="shared" ref="C266:L266" si="152">IF(C155="","",IF(C155&lt;=C$219*0.3,"верх",IF(C155&gt;=C$219*0.7,"низ","")))</f>
        <v>верх</v>
      </c>
      <c r="D266" s="8" t="str">
        <f t="shared" si="152"/>
        <v>верх</v>
      </c>
      <c r="E266" s="8" t="str">
        <f t="shared" si="152"/>
        <v>верх</v>
      </c>
      <c r="F266" s="8" t="str">
        <f t="shared" si="152"/>
        <v>верх</v>
      </c>
      <c r="G266" s="8" t="str">
        <f t="shared" si="152"/>
        <v>верх</v>
      </c>
      <c r="H266" s="8" t="str">
        <f t="shared" si="152"/>
        <v>верх</v>
      </c>
      <c r="I266" s="8" t="str">
        <f t="shared" si="152"/>
        <v>верх</v>
      </c>
      <c r="J266" s="8" t="str">
        <f t="shared" si="152"/>
        <v>верх</v>
      </c>
      <c r="K266" s="8" t="str">
        <f t="shared" si="152"/>
        <v>верх</v>
      </c>
      <c r="L266" s="8" t="str">
        <f t="shared" si="152"/>
        <v>верх</v>
      </c>
    </row>
    <row r="267" spans="1:12" x14ac:dyDescent="0.2">
      <c r="A267" t="s">
        <v>90</v>
      </c>
      <c r="B267" t="s">
        <v>91</v>
      </c>
      <c r="C267" s="8" t="str">
        <f t="shared" ref="C267:L267" si="153">IF(C156="","",IF(C156&lt;=C$219*0.3,"верх",IF(C156&gt;=C$219*0.7,"низ","")))</f>
        <v>верх</v>
      </c>
      <c r="D267" s="8" t="str">
        <f t="shared" si="153"/>
        <v>верх</v>
      </c>
      <c r="E267" s="8" t="str">
        <f t="shared" si="153"/>
        <v>верх</v>
      </c>
      <c r="F267" s="8" t="str">
        <f t="shared" si="153"/>
        <v>верх</v>
      </c>
      <c r="G267" s="8" t="str">
        <f t="shared" si="153"/>
        <v>верх</v>
      </c>
      <c r="H267" s="8" t="str">
        <f t="shared" si="153"/>
        <v>верх</v>
      </c>
      <c r="I267" s="8" t="str">
        <f t="shared" si="153"/>
        <v>верх</v>
      </c>
      <c r="J267" s="8" t="str">
        <f t="shared" si="153"/>
        <v>верх</v>
      </c>
      <c r="K267" s="8" t="str">
        <f t="shared" si="153"/>
        <v>верх</v>
      </c>
      <c r="L267" s="8" t="str">
        <f t="shared" si="153"/>
        <v>верх</v>
      </c>
    </row>
    <row r="268" spans="1:12" x14ac:dyDescent="0.2">
      <c r="A268" t="s">
        <v>92</v>
      </c>
      <c r="B268" t="s">
        <v>93</v>
      </c>
      <c r="C268" s="8" t="str">
        <f t="shared" ref="C268:L268" si="154">IF(C157="","",IF(C157&lt;=C$219*0.3,"верх",IF(C157&gt;=C$219*0.7,"низ","")))</f>
        <v/>
      </c>
      <c r="D268" s="8" t="str">
        <f t="shared" si="154"/>
        <v/>
      </c>
      <c r="E268" s="8" t="str">
        <f t="shared" si="154"/>
        <v/>
      </c>
      <c r="F268" s="8" t="str">
        <f t="shared" si="154"/>
        <v/>
      </c>
      <c r="G268" s="8" t="str">
        <f t="shared" si="154"/>
        <v/>
      </c>
      <c r="H268" s="8" t="str">
        <f t="shared" si="154"/>
        <v/>
      </c>
      <c r="I268" s="8" t="str">
        <f t="shared" si="154"/>
        <v>верх</v>
      </c>
      <c r="J268" s="8" t="str">
        <f t="shared" si="154"/>
        <v>верх</v>
      </c>
      <c r="K268" s="8" t="str">
        <f t="shared" si="154"/>
        <v/>
      </c>
      <c r="L268" s="8" t="str">
        <f t="shared" si="154"/>
        <v>верх</v>
      </c>
    </row>
    <row r="269" spans="1:12" x14ac:dyDescent="0.2">
      <c r="A269" t="s">
        <v>94</v>
      </c>
      <c r="B269" t="s">
        <v>95</v>
      </c>
      <c r="C269" s="8" t="str">
        <f t="shared" ref="C269:L269" si="155">IF(C158="","",IF(C158&lt;=C$219*0.3,"верх",IF(C158&gt;=C$219*0.7,"низ","")))</f>
        <v/>
      </c>
      <c r="D269" s="8" t="str">
        <f t="shared" si="155"/>
        <v/>
      </c>
      <c r="E269" s="8" t="str">
        <f t="shared" si="155"/>
        <v>верх</v>
      </c>
      <c r="F269" s="8" t="str">
        <f t="shared" si="155"/>
        <v>верх</v>
      </c>
      <c r="G269" s="8" t="str">
        <f t="shared" si="155"/>
        <v>верх</v>
      </c>
      <c r="H269" s="8" t="str">
        <f t="shared" si="155"/>
        <v>верх</v>
      </c>
      <c r="I269" s="8" t="str">
        <f t="shared" si="155"/>
        <v>верх</v>
      </c>
      <c r="J269" s="8" t="str">
        <f t="shared" si="155"/>
        <v/>
      </c>
      <c r="K269" s="8" t="str">
        <f t="shared" si="155"/>
        <v/>
      </c>
      <c r="L269" s="8" t="str">
        <f t="shared" si="155"/>
        <v/>
      </c>
    </row>
    <row r="270" spans="1:12" x14ac:dyDescent="0.2">
      <c r="A270" t="s">
        <v>96</v>
      </c>
      <c r="B270" t="s">
        <v>97</v>
      </c>
      <c r="C270" s="8" t="str">
        <f t="shared" ref="C270:L270" si="156">IF(C159="","",IF(C159&lt;=C$219*0.3,"верх",IF(C159&gt;=C$219*0.7,"низ","")))</f>
        <v>низ</v>
      </c>
      <c r="D270" s="8" t="str">
        <f t="shared" si="156"/>
        <v>низ</v>
      </c>
      <c r="E270" s="8" t="str">
        <f t="shared" si="156"/>
        <v>низ</v>
      </c>
      <c r="F270" s="8" t="str">
        <f t="shared" si="156"/>
        <v>низ</v>
      </c>
      <c r="G270" s="8" t="str">
        <f t="shared" si="156"/>
        <v>низ</v>
      </c>
      <c r="H270" s="8" t="str">
        <f t="shared" si="156"/>
        <v>низ</v>
      </c>
      <c r="I270" s="8" t="str">
        <f t="shared" si="156"/>
        <v>низ</v>
      </c>
      <c r="J270" s="8" t="str">
        <f t="shared" si="156"/>
        <v>низ</v>
      </c>
      <c r="K270" s="8" t="str">
        <f t="shared" si="156"/>
        <v>низ</v>
      </c>
      <c r="L270" s="8" t="str">
        <f t="shared" si="156"/>
        <v>низ</v>
      </c>
    </row>
    <row r="271" spans="1:12" x14ac:dyDescent="0.2">
      <c r="A271" t="s">
        <v>98</v>
      </c>
      <c r="B271" t="s">
        <v>99</v>
      </c>
      <c r="C271" s="8" t="str">
        <f t="shared" ref="C271:L271" si="157">IF(C160="","",IF(C160&lt;=C$219*0.3,"верх",IF(C160&gt;=C$219*0.7,"низ","")))</f>
        <v>низ</v>
      </c>
      <c r="D271" s="8" t="str">
        <f t="shared" si="157"/>
        <v>низ</v>
      </c>
      <c r="E271" s="8" t="str">
        <f t="shared" si="157"/>
        <v>низ</v>
      </c>
      <c r="F271" s="8" t="str">
        <f t="shared" si="157"/>
        <v>низ</v>
      </c>
      <c r="G271" s="8" t="str">
        <f t="shared" si="157"/>
        <v>низ</v>
      </c>
      <c r="H271" s="8" t="str">
        <f t="shared" si="157"/>
        <v>низ</v>
      </c>
      <c r="I271" s="8" t="str">
        <f t="shared" si="157"/>
        <v>низ</v>
      </c>
      <c r="J271" s="8" t="str">
        <f t="shared" si="157"/>
        <v>низ</v>
      </c>
      <c r="K271" s="8" t="str">
        <f t="shared" si="157"/>
        <v>низ</v>
      </c>
      <c r="L271" s="8" t="str">
        <f t="shared" si="157"/>
        <v>низ</v>
      </c>
    </row>
    <row r="272" spans="1:12" x14ac:dyDescent="0.2">
      <c r="A272" t="s">
        <v>100</v>
      </c>
      <c r="B272" t="s">
        <v>101</v>
      </c>
      <c r="C272" s="8" t="str">
        <f t="shared" ref="C272:L272" si="158">IF(C161="","",IF(C161&lt;=C$219*0.3,"верх",IF(C161&gt;=C$219*0.7,"низ","")))</f>
        <v>низ</v>
      </c>
      <c r="D272" s="8" t="str">
        <f t="shared" si="158"/>
        <v>низ</v>
      </c>
      <c r="E272" s="8" t="str">
        <f t="shared" si="158"/>
        <v>низ</v>
      </c>
      <c r="F272" s="8" t="str">
        <f t="shared" si="158"/>
        <v/>
      </c>
      <c r="G272" s="8" t="str">
        <f t="shared" si="158"/>
        <v/>
      </c>
      <c r="H272" s="8" t="str">
        <f t="shared" si="158"/>
        <v/>
      </c>
      <c r="I272" s="8" t="str">
        <f t="shared" si="158"/>
        <v/>
      </c>
      <c r="J272" s="8" t="str">
        <f t="shared" si="158"/>
        <v/>
      </c>
      <c r="K272" s="8" t="str">
        <f t="shared" si="158"/>
        <v>низ</v>
      </c>
      <c r="L272" s="8" t="str">
        <f t="shared" si="158"/>
        <v/>
      </c>
    </row>
    <row r="273" spans="1:12" x14ac:dyDescent="0.2">
      <c r="A273" t="s">
        <v>102</v>
      </c>
      <c r="B273" t="s">
        <v>103</v>
      </c>
      <c r="C273" s="8" t="str">
        <f t="shared" ref="C273:L273" si="159">IF(C162="","",IF(C162&lt;=C$219*0.3,"верх",IF(C162&gt;=C$219*0.7,"низ","")))</f>
        <v>верх</v>
      </c>
      <c r="D273" s="8" t="str">
        <f t="shared" si="159"/>
        <v>верх</v>
      </c>
      <c r="E273" s="8" t="str">
        <f t="shared" si="159"/>
        <v>верх</v>
      </c>
      <c r="F273" s="8" t="str">
        <f t="shared" si="159"/>
        <v>верх</v>
      </c>
      <c r="G273" s="8" t="str">
        <f t="shared" si="159"/>
        <v>верх</v>
      </c>
      <c r="H273" s="8" t="str">
        <f t="shared" si="159"/>
        <v>верх</v>
      </c>
      <c r="I273" s="8" t="str">
        <f t="shared" si="159"/>
        <v>верх</v>
      </c>
      <c r="J273" s="8" t="str">
        <f t="shared" si="159"/>
        <v>верх</v>
      </c>
      <c r="K273" s="8" t="str">
        <f t="shared" si="159"/>
        <v>верх</v>
      </c>
      <c r="L273" s="8" t="str">
        <f t="shared" si="159"/>
        <v>верх</v>
      </c>
    </row>
    <row r="274" spans="1:12" x14ac:dyDescent="0.2">
      <c r="A274" t="s">
        <v>104</v>
      </c>
      <c r="B274" t="s">
        <v>105</v>
      </c>
      <c r="C274" s="8" t="str">
        <f t="shared" ref="C274:L274" si="160">IF(C163="","",IF(C163&lt;=C$219*0.3,"верх",IF(C163&gt;=C$219*0.7,"низ","")))</f>
        <v/>
      </c>
      <c r="D274" s="8" t="str">
        <f t="shared" si="160"/>
        <v/>
      </c>
      <c r="E274" s="8" t="str">
        <f t="shared" si="160"/>
        <v/>
      </c>
      <c r="F274" s="8" t="str">
        <f t="shared" si="160"/>
        <v/>
      </c>
      <c r="G274" s="8" t="str">
        <f t="shared" si="160"/>
        <v>верх</v>
      </c>
      <c r="H274" s="8" t="str">
        <f t="shared" si="160"/>
        <v/>
      </c>
      <c r="I274" s="8" t="str">
        <f t="shared" si="160"/>
        <v/>
      </c>
      <c r="J274" s="8" t="str">
        <f t="shared" si="160"/>
        <v>верх</v>
      </c>
      <c r="K274" s="8" t="str">
        <f t="shared" si="160"/>
        <v>верх</v>
      </c>
      <c r="L274" s="8" t="str">
        <f t="shared" si="160"/>
        <v>верх</v>
      </c>
    </row>
    <row r="275" spans="1:12" x14ac:dyDescent="0.2">
      <c r="A275" t="s">
        <v>106</v>
      </c>
      <c r="B275" t="s">
        <v>107</v>
      </c>
      <c r="C275" s="8" t="str">
        <f t="shared" ref="C275:L275" si="161">IF(C164="","",IF(C164&lt;=C$219*0.3,"верх",IF(C164&gt;=C$219*0.7,"низ","")))</f>
        <v/>
      </c>
      <c r="D275" s="8" t="str">
        <f t="shared" si="161"/>
        <v/>
      </c>
      <c r="E275" s="8" t="str">
        <f t="shared" si="161"/>
        <v/>
      </c>
      <c r="F275" s="8" t="str">
        <f t="shared" si="161"/>
        <v>верх</v>
      </c>
      <c r="G275" s="8" t="str">
        <f t="shared" si="161"/>
        <v>верх</v>
      </c>
      <c r="H275" s="8" t="str">
        <f t="shared" si="161"/>
        <v/>
      </c>
      <c r="I275" s="8" t="str">
        <f t="shared" si="161"/>
        <v/>
      </c>
      <c r="J275" s="8" t="str">
        <f t="shared" si="161"/>
        <v/>
      </c>
      <c r="K275" s="8" t="str">
        <f t="shared" si="161"/>
        <v/>
      </c>
      <c r="L275" s="8" t="str">
        <f t="shared" si="161"/>
        <v/>
      </c>
    </row>
    <row r="276" spans="1:12" x14ac:dyDescent="0.2">
      <c r="A276" t="s">
        <v>108</v>
      </c>
      <c r="B276" t="s">
        <v>109</v>
      </c>
      <c r="C276" s="8" t="str">
        <f t="shared" ref="C276:L276" si="162">IF(C165="","",IF(C165&lt;=C$219*0.3,"верх",IF(C165&gt;=C$219*0.7,"низ","")))</f>
        <v>низ</v>
      </c>
      <c r="D276" s="8" t="str">
        <f t="shared" si="162"/>
        <v>низ</v>
      </c>
      <c r="E276" s="8" t="str">
        <f t="shared" si="162"/>
        <v/>
      </c>
      <c r="F276" s="8" t="str">
        <f t="shared" si="162"/>
        <v/>
      </c>
      <c r="G276" s="8" t="str">
        <f t="shared" si="162"/>
        <v/>
      </c>
      <c r="H276" s="8" t="str">
        <f t="shared" si="162"/>
        <v/>
      </c>
      <c r="I276" s="8" t="str">
        <f t="shared" si="162"/>
        <v/>
      </c>
      <c r="J276" s="8" t="str">
        <f t="shared" si="162"/>
        <v/>
      </c>
      <c r="K276" s="8" t="str">
        <f t="shared" si="162"/>
        <v>низ</v>
      </c>
      <c r="L276" s="8" t="str">
        <f t="shared" si="162"/>
        <v>низ</v>
      </c>
    </row>
    <row r="277" spans="1:12" x14ac:dyDescent="0.2">
      <c r="A277" t="s">
        <v>110</v>
      </c>
      <c r="B277" t="s">
        <v>111</v>
      </c>
      <c r="C277" s="8" t="str">
        <f t="shared" ref="C277:L277" si="163">IF(C166="","",IF(C166&lt;=C$219*0.3,"верх",IF(C166&gt;=C$219*0.7,"низ","")))</f>
        <v>низ</v>
      </c>
      <c r="D277" s="8" t="str">
        <f t="shared" si="163"/>
        <v>низ</v>
      </c>
      <c r="E277" s="8" t="str">
        <f t="shared" si="163"/>
        <v>низ</v>
      </c>
      <c r="F277" s="8" t="str">
        <f t="shared" si="163"/>
        <v>низ</v>
      </c>
      <c r="G277" s="8" t="str">
        <f t="shared" si="163"/>
        <v>низ</v>
      </c>
      <c r="H277" s="8" t="str">
        <f t="shared" si="163"/>
        <v>низ</v>
      </c>
      <c r="I277" s="8" t="str">
        <f t="shared" si="163"/>
        <v>низ</v>
      </c>
      <c r="J277" s="8" t="str">
        <f t="shared" si="163"/>
        <v>низ</v>
      </c>
      <c r="K277" s="8" t="str">
        <f t="shared" si="163"/>
        <v/>
      </c>
      <c r="L277" s="8" t="str">
        <f t="shared" si="163"/>
        <v/>
      </c>
    </row>
    <row r="278" spans="1:12" x14ac:dyDescent="0.2">
      <c r="A278" t="s">
        <v>112</v>
      </c>
      <c r="B278" t="s">
        <v>113</v>
      </c>
      <c r="C278" s="8" t="str">
        <f t="shared" ref="C278:L278" si="164">IF(C167="","",IF(C167&lt;=C$219*0.3,"верх",IF(C167&gt;=C$219*0.7,"низ","")))</f>
        <v>низ</v>
      </c>
      <c r="D278" s="8" t="str">
        <f t="shared" si="164"/>
        <v>низ</v>
      </c>
      <c r="E278" s="8" t="str">
        <f t="shared" si="164"/>
        <v>низ</v>
      </c>
      <c r="F278" s="8" t="str">
        <f t="shared" si="164"/>
        <v>низ</v>
      </c>
      <c r="G278" s="8" t="str">
        <f t="shared" si="164"/>
        <v>низ</v>
      </c>
      <c r="H278" s="8" t="str">
        <f t="shared" si="164"/>
        <v>низ</v>
      </c>
      <c r="I278" s="8" t="str">
        <f t="shared" si="164"/>
        <v>низ</v>
      </c>
      <c r="J278" s="8" t="str">
        <f t="shared" si="164"/>
        <v>низ</v>
      </c>
      <c r="K278" s="8" t="str">
        <f t="shared" si="164"/>
        <v>низ</v>
      </c>
      <c r="L278" s="8" t="str">
        <f t="shared" si="164"/>
        <v>низ</v>
      </c>
    </row>
    <row r="279" spans="1:12" x14ac:dyDescent="0.2">
      <c r="A279" t="s">
        <v>114</v>
      </c>
      <c r="B279" t="s">
        <v>115</v>
      </c>
      <c r="C279" s="8" t="str">
        <f t="shared" ref="C279:L279" si="165">IF(C168="","",IF(C168&lt;=C$219*0.3,"верх",IF(C168&gt;=C$219*0.7,"низ","")))</f>
        <v>низ</v>
      </c>
      <c r="D279" s="8" t="str">
        <f t="shared" si="165"/>
        <v>низ</v>
      </c>
      <c r="E279" s="8" t="str">
        <f t="shared" si="165"/>
        <v>низ</v>
      </c>
      <c r="F279" s="8" t="str">
        <f t="shared" si="165"/>
        <v>низ</v>
      </c>
      <c r="G279" s="8" t="str">
        <f t="shared" si="165"/>
        <v>низ</v>
      </c>
      <c r="H279" s="8" t="str">
        <f t="shared" si="165"/>
        <v>низ</v>
      </c>
      <c r="I279" s="8" t="str">
        <f t="shared" si="165"/>
        <v>низ</v>
      </c>
      <c r="J279" s="8" t="str">
        <f t="shared" si="165"/>
        <v>низ</v>
      </c>
      <c r="K279" s="8" t="str">
        <f t="shared" si="165"/>
        <v>низ</v>
      </c>
      <c r="L279" s="8" t="str">
        <f t="shared" si="165"/>
        <v>низ</v>
      </c>
    </row>
    <row r="280" spans="1:12" x14ac:dyDescent="0.2">
      <c r="A280" t="s">
        <v>116</v>
      </c>
      <c r="B280" t="s">
        <v>117</v>
      </c>
      <c r="C280" s="8" t="str">
        <f t="shared" ref="C280:L280" si="166">IF(C169="","",IF(C169&lt;=C$219*0.3,"верх",IF(C169&gt;=C$219*0.7,"низ","")))</f>
        <v>верх</v>
      </c>
      <c r="D280" s="8" t="str">
        <f t="shared" si="166"/>
        <v>верх</v>
      </c>
      <c r="E280" s="8" t="str">
        <f t="shared" si="166"/>
        <v>верх</v>
      </c>
      <c r="F280" s="8" t="str">
        <f t="shared" si="166"/>
        <v>верх</v>
      </c>
      <c r="G280" s="8" t="str">
        <f t="shared" si="166"/>
        <v>верх</v>
      </c>
      <c r="H280" s="8" t="str">
        <f t="shared" si="166"/>
        <v>верх</v>
      </c>
      <c r="I280" s="8" t="str">
        <f t="shared" si="166"/>
        <v>верх</v>
      </c>
      <c r="J280" s="8" t="str">
        <f t="shared" si="166"/>
        <v>верх</v>
      </c>
      <c r="K280" s="8" t="str">
        <f t="shared" si="166"/>
        <v>верх</v>
      </c>
      <c r="L280" s="8" t="str">
        <f t="shared" si="166"/>
        <v>верх</v>
      </c>
    </row>
    <row r="281" spans="1:12" x14ac:dyDescent="0.2">
      <c r="A281" t="s">
        <v>118</v>
      </c>
      <c r="B281" t="s">
        <v>119</v>
      </c>
      <c r="C281" s="8" t="str">
        <f t="shared" ref="C281:L281" si="167">IF(C170="","",IF(C170&lt;=C$219*0.3,"верх",IF(C170&gt;=C$219*0.7,"низ","")))</f>
        <v>низ</v>
      </c>
      <c r="D281" s="8" t="str">
        <f t="shared" si="167"/>
        <v>низ</v>
      </c>
      <c r="E281" s="8" t="str">
        <f t="shared" si="167"/>
        <v>низ</v>
      </c>
      <c r="F281" s="8" t="str">
        <f t="shared" si="167"/>
        <v>низ</v>
      </c>
      <c r="G281" s="8" t="str">
        <f t="shared" si="167"/>
        <v>низ</v>
      </c>
      <c r="H281" s="8" t="str">
        <f t="shared" si="167"/>
        <v>низ</v>
      </c>
      <c r="I281" s="8" t="str">
        <f t="shared" si="167"/>
        <v>низ</v>
      </c>
      <c r="J281" s="8" t="str">
        <f t="shared" si="167"/>
        <v>низ</v>
      </c>
      <c r="K281" s="8" t="str">
        <f t="shared" si="167"/>
        <v>низ</v>
      </c>
      <c r="L281" s="8" t="str">
        <f t="shared" si="167"/>
        <v>низ</v>
      </c>
    </row>
    <row r="282" spans="1:12" x14ac:dyDescent="0.2">
      <c r="A282" t="s">
        <v>120</v>
      </c>
      <c r="B282" t="s">
        <v>121</v>
      </c>
      <c r="C282" s="8" t="str">
        <f t="shared" ref="C282:L282" si="168">IF(C171="","",IF(C171&lt;=C$219*0.3,"верх",IF(C171&gt;=C$219*0.7,"низ","")))</f>
        <v/>
      </c>
      <c r="D282" s="8" t="str">
        <f t="shared" si="168"/>
        <v/>
      </c>
      <c r="E282" s="8" t="str">
        <f t="shared" si="168"/>
        <v/>
      </c>
      <c r="F282" s="8" t="str">
        <f t="shared" si="168"/>
        <v/>
      </c>
      <c r="G282" s="8" t="str">
        <f t="shared" si="168"/>
        <v/>
      </c>
      <c r="H282" s="8" t="str">
        <f t="shared" si="168"/>
        <v/>
      </c>
      <c r="I282" s="8" t="str">
        <f t="shared" si="168"/>
        <v/>
      </c>
      <c r="J282" s="8" t="str">
        <f t="shared" si="168"/>
        <v/>
      </c>
      <c r="K282" s="8" t="str">
        <f t="shared" si="168"/>
        <v/>
      </c>
      <c r="L282" s="8" t="str">
        <f t="shared" si="168"/>
        <v/>
      </c>
    </row>
    <row r="283" spans="1:12" x14ac:dyDescent="0.2">
      <c r="A283" t="s">
        <v>122</v>
      </c>
      <c r="B283" t="s">
        <v>123</v>
      </c>
      <c r="C283" s="8" t="str">
        <f t="shared" ref="C283:L283" si="169">IF(C172="","",IF(C172&lt;=C$219*0.3,"верх",IF(C172&gt;=C$219*0.7,"низ","")))</f>
        <v>низ</v>
      </c>
      <c r="D283" s="8" t="str">
        <f t="shared" si="169"/>
        <v>низ</v>
      </c>
      <c r="E283" s="8" t="str">
        <f t="shared" si="169"/>
        <v>низ</v>
      </c>
      <c r="F283" s="8" t="str">
        <f t="shared" si="169"/>
        <v>низ</v>
      </c>
      <c r="G283" s="8" t="str">
        <f t="shared" si="169"/>
        <v>низ</v>
      </c>
      <c r="H283" s="8" t="str">
        <f t="shared" si="169"/>
        <v>низ</v>
      </c>
      <c r="I283" s="8" t="str">
        <f t="shared" si="169"/>
        <v>низ</v>
      </c>
      <c r="J283" s="8" t="str">
        <f t="shared" si="169"/>
        <v>низ</v>
      </c>
      <c r="K283" s="8" t="str">
        <f t="shared" si="169"/>
        <v>низ</v>
      </c>
      <c r="L283" s="8" t="str">
        <f t="shared" si="169"/>
        <v>низ</v>
      </c>
    </row>
    <row r="284" spans="1:12" x14ac:dyDescent="0.2">
      <c r="A284" t="s">
        <v>124</v>
      </c>
      <c r="B284" t="s">
        <v>125</v>
      </c>
      <c r="C284" s="8" t="str">
        <f t="shared" ref="C284:L284" si="170">IF(C173="","",IF(C173&lt;=C$219*0.3,"верх",IF(C173&gt;=C$219*0.7,"низ","")))</f>
        <v>верх</v>
      </c>
      <c r="D284" s="8" t="str">
        <f t="shared" si="170"/>
        <v>верх</v>
      </c>
      <c r="E284" s="8" t="str">
        <f t="shared" si="170"/>
        <v/>
      </c>
      <c r="F284" s="8" t="str">
        <f t="shared" si="170"/>
        <v/>
      </c>
      <c r="G284" s="8" t="str">
        <f t="shared" si="170"/>
        <v/>
      </c>
      <c r="H284" s="8" t="str">
        <f t="shared" si="170"/>
        <v/>
      </c>
      <c r="I284" s="8" t="str">
        <f t="shared" si="170"/>
        <v/>
      </c>
      <c r="J284" s="8" t="str">
        <f t="shared" si="170"/>
        <v/>
      </c>
      <c r="K284" s="8" t="str">
        <f t="shared" si="170"/>
        <v/>
      </c>
      <c r="L284" s="8" t="str">
        <f t="shared" si="170"/>
        <v/>
      </c>
    </row>
    <row r="285" spans="1:12" x14ac:dyDescent="0.2">
      <c r="A285" t="s">
        <v>126</v>
      </c>
      <c r="B285" t="s">
        <v>127</v>
      </c>
      <c r="C285" s="8" t="str">
        <f t="shared" ref="C285:L285" si="171">IF(C174="","",IF(C174&lt;=C$219*0.3,"верх",IF(C174&gt;=C$219*0.7,"низ","")))</f>
        <v/>
      </c>
      <c r="D285" s="8" t="str">
        <f t="shared" si="171"/>
        <v/>
      </c>
      <c r="E285" s="8" t="str">
        <f t="shared" si="171"/>
        <v/>
      </c>
      <c r="F285" s="8" t="str">
        <f t="shared" si="171"/>
        <v/>
      </c>
      <c r="G285" s="8" t="str">
        <f t="shared" si="171"/>
        <v/>
      </c>
      <c r="H285" s="8" t="str">
        <f t="shared" si="171"/>
        <v>верх</v>
      </c>
      <c r="I285" s="8" t="str">
        <f t="shared" si="171"/>
        <v>верх</v>
      </c>
      <c r="J285" s="8" t="str">
        <f t="shared" si="171"/>
        <v>верх</v>
      </c>
      <c r="K285" s="8" t="str">
        <f t="shared" si="171"/>
        <v>верх</v>
      </c>
      <c r="L285" s="8" t="str">
        <f t="shared" si="171"/>
        <v>верх</v>
      </c>
    </row>
    <row r="286" spans="1:12" x14ac:dyDescent="0.2">
      <c r="A286" t="s">
        <v>128</v>
      </c>
      <c r="B286" t="s">
        <v>129</v>
      </c>
      <c r="C286" s="8" t="str">
        <f t="shared" ref="C286:L286" si="172">IF(C175="","",IF(C175&lt;=C$219*0.3,"верх",IF(C175&gt;=C$219*0.7,"низ","")))</f>
        <v>верх</v>
      </c>
      <c r="D286" s="8" t="str">
        <f t="shared" si="172"/>
        <v>верх</v>
      </c>
      <c r="E286" s="8" t="str">
        <f t="shared" si="172"/>
        <v>верх</v>
      </c>
      <c r="F286" s="8" t="str">
        <f t="shared" si="172"/>
        <v>верх</v>
      </c>
      <c r="G286" s="8" t="str">
        <f t="shared" si="172"/>
        <v>верх</v>
      </c>
      <c r="H286" s="8" t="str">
        <f t="shared" si="172"/>
        <v>верх</v>
      </c>
      <c r="I286" s="8" t="str">
        <f t="shared" si="172"/>
        <v>верх</v>
      </c>
      <c r="J286" s="8" t="str">
        <f t="shared" si="172"/>
        <v>верх</v>
      </c>
      <c r="K286" s="8" t="str">
        <f t="shared" si="172"/>
        <v>верх</v>
      </c>
      <c r="L286" s="8" t="str">
        <f t="shared" si="172"/>
        <v>верх</v>
      </c>
    </row>
    <row r="287" spans="1:12" x14ac:dyDescent="0.2">
      <c r="A287" t="s">
        <v>130</v>
      </c>
      <c r="B287" t="s">
        <v>131</v>
      </c>
      <c r="C287" s="8" t="str">
        <f t="shared" ref="C287:L287" si="173">IF(C176="","",IF(C176&lt;=C$219*0.3,"верх",IF(C176&gt;=C$219*0.7,"низ","")))</f>
        <v>низ</v>
      </c>
      <c r="D287" s="8" t="str">
        <f t="shared" si="173"/>
        <v>низ</v>
      </c>
      <c r="E287" s="8" t="str">
        <f t="shared" si="173"/>
        <v>низ</v>
      </c>
      <c r="F287" s="8" t="str">
        <f t="shared" si="173"/>
        <v>низ</v>
      </c>
      <c r="G287" s="8" t="str">
        <f t="shared" si="173"/>
        <v>низ</v>
      </c>
      <c r="H287" s="8" t="str">
        <f t="shared" si="173"/>
        <v>низ</v>
      </c>
      <c r="I287" s="8" t="str">
        <f t="shared" si="173"/>
        <v>низ</v>
      </c>
      <c r="J287" s="8" t="str">
        <f t="shared" si="173"/>
        <v>низ</v>
      </c>
      <c r="K287" s="8" t="str">
        <f t="shared" si="173"/>
        <v>низ</v>
      </c>
      <c r="L287" s="8" t="str">
        <f t="shared" si="173"/>
        <v>низ</v>
      </c>
    </row>
    <row r="288" spans="1:12" x14ac:dyDescent="0.2">
      <c r="A288" t="s">
        <v>132</v>
      </c>
      <c r="B288" t="s">
        <v>133</v>
      </c>
      <c r="C288" s="8" t="str">
        <f t="shared" ref="C288:L288" si="174">IF(C177="","",IF(C177&lt;=C$219*0.3,"верх",IF(C177&gt;=C$219*0.7,"низ","")))</f>
        <v>низ</v>
      </c>
      <c r="D288" s="8" t="str">
        <f t="shared" si="174"/>
        <v>низ</v>
      </c>
      <c r="E288" s="8" t="str">
        <f t="shared" si="174"/>
        <v>низ</v>
      </c>
      <c r="F288" s="8" t="str">
        <f t="shared" si="174"/>
        <v>низ</v>
      </c>
      <c r="G288" s="8" t="str">
        <f t="shared" si="174"/>
        <v>низ</v>
      </c>
      <c r="H288" s="8" t="str">
        <f t="shared" si="174"/>
        <v>низ</v>
      </c>
      <c r="I288" s="8" t="str">
        <f t="shared" si="174"/>
        <v>низ</v>
      </c>
      <c r="J288" s="8" t="str">
        <f t="shared" si="174"/>
        <v>низ</v>
      </c>
      <c r="K288" s="8" t="str">
        <f t="shared" si="174"/>
        <v>низ</v>
      </c>
      <c r="L288" s="8" t="str">
        <f t="shared" si="174"/>
        <v>низ</v>
      </c>
    </row>
    <row r="289" spans="1:12" x14ac:dyDescent="0.2">
      <c r="A289" t="s">
        <v>134</v>
      </c>
      <c r="B289" t="s">
        <v>135</v>
      </c>
      <c r="C289" s="8" t="str">
        <f t="shared" ref="C289:L289" si="175">IF(C178="","",IF(C178&lt;=C$219*0.3,"верх",IF(C178&gt;=C$219*0.7,"низ","")))</f>
        <v>низ</v>
      </c>
      <c r="D289" s="8" t="str">
        <f t="shared" si="175"/>
        <v>низ</v>
      </c>
      <c r="E289" s="8" t="str">
        <f t="shared" si="175"/>
        <v>низ</v>
      </c>
      <c r="F289" s="8" t="str">
        <f t="shared" si="175"/>
        <v>низ</v>
      </c>
      <c r="G289" s="8" t="str">
        <f t="shared" si="175"/>
        <v>низ</v>
      </c>
      <c r="H289" s="8" t="str">
        <f t="shared" si="175"/>
        <v>низ</v>
      </c>
      <c r="I289" s="8" t="str">
        <f t="shared" si="175"/>
        <v>низ</v>
      </c>
      <c r="J289" s="8" t="str">
        <f t="shared" si="175"/>
        <v>низ</v>
      </c>
      <c r="K289" s="8" t="str">
        <f t="shared" si="175"/>
        <v>низ</v>
      </c>
      <c r="L289" s="8" t="str">
        <f t="shared" si="175"/>
        <v>низ</v>
      </c>
    </row>
    <row r="290" spans="1:12" x14ac:dyDescent="0.2">
      <c r="A290" t="s">
        <v>136</v>
      </c>
      <c r="B290" t="s">
        <v>137</v>
      </c>
      <c r="C290" s="8" t="str">
        <f t="shared" ref="C290:L290" si="176">IF(C179="","",IF(C179&lt;=C$219*0.3,"верх",IF(C179&gt;=C$219*0.7,"низ","")))</f>
        <v/>
      </c>
      <c r="D290" s="8" t="str">
        <f t="shared" si="176"/>
        <v/>
      </c>
      <c r="E290" s="8" t="str">
        <f t="shared" si="176"/>
        <v/>
      </c>
      <c r="F290" s="8" t="str">
        <f t="shared" si="176"/>
        <v/>
      </c>
      <c r="G290" s="8" t="str">
        <f t="shared" si="176"/>
        <v/>
      </c>
      <c r="H290" s="8" t="str">
        <f t="shared" si="176"/>
        <v/>
      </c>
      <c r="I290" s="8" t="str">
        <f t="shared" si="176"/>
        <v/>
      </c>
      <c r="J290" s="8" t="str">
        <f t="shared" si="176"/>
        <v/>
      </c>
      <c r="K290" s="8" t="str">
        <f t="shared" si="176"/>
        <v/>
      </c>
      <c r="L290" s="8" t="str">
        <f t="shared" si="176"/>
        <v/>
      </c>
    </row>
    <row r="291" spans="1:12" x14ac:dyDescent="0.2">
      <c r="A291" t="s">
        <v>138</v>
      </c>
      <c r="B291" t="s">
        <v>139</v>
      </c>
      <c r="C291" s="8" t="str">
        <f t="shared" ref="C291:L291" si="177">IF(C180="","",IF(C180&lt;=C$219*0.3,"верх",IF(C180&gt;=C$219*0.7,"низ","")))</f>
        <v>верх</v>
      </c>
      <c r="D291" s="8" t="str">
        <f t="shared" si="177"/>
        <v>верх</v>
      </c>
      <c r="E291" s="8" t="str">
        <f t="shared" si="177"/>
        <v>верх</v>
      </c>
      <c r="F291" s="8" t="str">
        <f t="shared" si="177"/>
        <v>верх</v>
      </c>
      <c r="G291" s="8" t="str">
        <f t="shared" si="177"/>
        <v/>
      </c>
      <c r="H291" s="8" t="str">
        <f t="shared" si="177"/>
        <v/>
      </c>
      <c r="I291" s="8" t="str">
        <f t="shared" si="177"/>
        <v/>
      </c>
      <c r="J291" s="8" t="str">
        <f t="shared" si="177"/>
        <v/>
      </c>
      <c r="K291" s="8" t="str">
        <f t="shared" si="177"/>
        <v/>
      </c>
      <c r="L291" s="8" t="str">
        <f t="shared" si="177"/>
        <v/>
      </c>
    </row>
    <row r="292" spans="1:12" x14ac:dyDescent="0.2">
      <c r="A292" t="s">
        <v>140</v>
      </c>
      <c r="B292" t="s">
        <v>141</v>
      </c>
      <c r="C292" s="8" t="str">
        <f t="shared" ref="C292:L292" si="178">IF(C181="","",IF(C181&lt;=C$219*0.3,"верх",IF(C181&gt;=C$219*0.7,"низ","")))</f>
        <v>низ</v>
      </c>
      <c r="D292" s="8" t="str">
        <f t="shared" si="178"/>
        <v>низ</v>
      </c>
      <c r="E292" s="8" t="str">
        <f t="shared" si="178"/>
        <v>низ</v>
      </c>
      <c r="F292" s="8" t="str">
        <f t="shared" si="178"/>
        <v>низ</v>
      </c>
      <c r="G292" s="8" t="str">
        <f t="shared" si="178"/>
        <v>низ</v>
      </c>
      <c r="H292" s="8" t="str">
        <f t="shared" si="178"/>
        <v>низ</v>
      </c>
      <c r="I292" s="8" t="str">
        <f t="shared" si="178"/>
        <v>низ</v>
      </c>
      <c r="J292" s="8" t="str">
        <f t="shared" si="178"/>
        <v>низ</v>
      </c>
      <c r="K292" s="8" t="str">
        <f t="shared" si="178"/>
        <v>низ</v>
      </c>
      <c r="L292" s="8" t="str">
        <f t="shared" si="178"/>
        <v>низ</v>
      </c>
    </row>
    <row r="293" spans="1:12" x14ac:dyDescent="0.2">
      <c r="A293" t="s">
        <v>142</v>
      </c>
      <c r="B293" t="s">
        <v>143</v>
      </c>
      <c r="C293" s="8" t="str">
        <f t="shared" ref="C293:L293" si="179">IF(C182="","",IF(C182&lt;=C$219*0.3,"верх",IF(C182&gt;=C$219*0.7,"низ","")))</f>
        <v/>
      </c>
      <c r="D293" s="8" t="str">
        <f t="shared" si="179"/>
        <v/>
      </c>
      <c r="E293" s="8" t="str">
        <f t="shared" si="179"/>
        <v/>
      </c>
      <c r="F293" s="8" t="str">
        <f t="shared" si="179"/>
        <v/>
      </c>
      <c r="G293" s="8" t="str">
        <f t="shared" si="179"/>
        <v/>
      </c>
      <c r="H293" s="8" t="str">
        <f t="shared" si="179"/>
        <v/>
      </c>
      <c r="I293" s="8" t="str">
        <f t="shared" si="179"/>
        <v/>
      </c>
      <c r="J293" s="8" t="str">
        <f t="shared" si="179"/>
        <v/>
      </c>
      <c r="K293" s="8" t="str">
        <f t="shared" si="179"/>
        <v/>
      </c>
      <c r="L293" s="8" t="str">
        <f t="shared" si="179"/>
        <v/>
      </c>
    </row>
    <row r="294" spans="1:12" x14ac:dyDescent="0.2">
      <c r="A294" t="s">
        <v>144</v>
      </c>
      <c r="B294" t="s">
        <v>145</v>
      </c>
      <c r="C294" s="8" t="str">
        <f t="shared" ref="C294:L294" si="180">IF(C183="","",IF(C183&lt;=C$219*0.3,"верх",IF(C183&gt;=C$219*0.7,"низ","")))</f>
        <v>низ</v>
      </c>
      <c r="D294" s="8" t="str">
        <f t="shared" si="180"/>
        <v>низ</v>
      </c>
      <c r="E294" s="8" t="str">
        <f t="shared" si="180"/>
        <v>низ</v>
      </c>
      <c r="F294" s="8" t="str">
        <f t="shared" si="180"/>
        <v/>
      </c>
      <c r="G294" s="8" t="str">
        <f t="shared" si="180"/>
        <v/>
      </c>
      <c r="H294" s="8" t="str">
        <f t="shared" si="180"/>
        <v/>
      </c>
      <c r="I294" s="8" t="str">
        <f t="shared" si="180"/>
        <v/>
      </c>
      <c r="J294" s="8" t="str">
        <f t="shared" si="180"/>
        <v/>
      </c>
      <c r="K294" s="8" t="str">
        <f t="shared" si="180"/>
        <v/>
      </c>
      <c r="L294" s="8" t="str">
        <f t="shared" si="180"/>
        <v/>
      </c>
    </row>
    <row r="295" spans="1:12" x14ac:dyDescent="0.2">
      <c r="A295" t="s">
        <v>146</v>
      </c>
      <c r="B295" t="s">
        <v>147</v>
      </c>
      <c r="C295" s="8" t="str">
        <f t="shared" ref="C295:L295" si="181">IF(C184="","",IF(C184&lt;=C$219*0.3,"верх",IF(C184&gt;=C$219*0.7,"низ","")))</f>
        <v>низ</v>
      </c>
      <c r="D295" s="8" t="str">
        <f t="shared" si="181"/>
        <v>низ</v>
      </c>
      <c r="E295" s="8" t="str">
        <f t="shared" si="181"/>
        <v>низ</v>
      </c>
      <c r="F295" s="8" t="str">
        <f t="shared" si="181"/>
        <v>низ</v>
      </c>
      <c r="G295" s="8" t="str">
        <f t="shared" si="181"/>
        <v>низ</v>
      </c>
      <c r="H295" s="8" t="str">
        <f t="shared" si="181"/>
        <v>низ</v>
      </c>
      <c r="I295" s="8" t="str">
        <f t="shared" si="181"/>
        <v>низ</v>
      </c>
      <c r="J295" s="8" t="str">
        <f t="shared" si="181"/>
        <v>низ</v>
      </c>
      <c r="K295" s="8" t="str">
        <f t="shared" si="181"/>
        <v>низ</v>
      </c>
      <c r="L295" s="8" t="str">
        <f t="shared" si="181"/>
        <v>низ</v>
      </c>
    </row>
    <row r="296" spans="1:12" x14ac:dyDescent="0.2">
      <c r="A296" t="s">
        <v>148</v>
      </c>
      <c r="B296" t="s">
        <v>149</v>
      </c>
      <c r="C296" s="8" t="str">
        <f t="shared" ref="C296:L296" si="182">IF(C185="","",IF(C185&lt;=C$219*0.3,"верх",IF(C185&gt;=C$219*0.7,"низ","")))</f>
        <v/>
      </c>
      <c r="D296" s="8" t="str">
        <f t="shared" si="182"/>
        <v/>
      </c>
      <c r="E296" s="8" t="str">
        <f t="shared" si="182"/>
        <v/>
      </c>
      <c r="F296" s="8" t="str">
        <f t="shared" si="182"/>
        <v/>
      </c>
      <c r="G296" s="8" t="str">
        <f t="shared" si="182"/>
        <v/>
      </c>
      <c r="H296" s="8" t="str">
        <f t="shared" si="182"/>
        <v/>
      </c>
      <c r="I296" s="8" t="str">
        <f t="shared" si="182"/>
        <v/>
      </c>
      <c r="J296" s="8" t="str">
        <f t="shared" si="182"/>
        <v/>
      </c>
      <c r="K296" s="8" t="str">
        <f t="shared" si="182"/>
        <v/>
      </c>
      <c r="L296" s="8" t="str">
        <f t="shared" si="182"/>
        <v/>
      </c>
    </row>
    <row r="297" spans="1:12" x14ac:dyDescent="0.2">
      <c r="A297" t="s">
        <v>150</v>
      </c>
      <c r="B297" t="s">
        <v>151</v>
      </c>
      <c r="C297" s="8" t="str">
        <f t="shared" ref="C297:L297" si="183">IF(C186="","",IF(C186&lt;=C$219*0.3,"верх",IF(C186&gt;=C$219*0.7,"низ","")))</f>
        <v>низ</v>
      </c>
      <c r="D297" s="8" t="str">
        <f t="shared" si="183"/>
        <v>низ</v>
      </c>
      <c r="E297" s="8" t="str">
        <f t="shared" si="183"/>
        <v>низ</v>
      </c>
      <c r="F297" s="8" t="str">
        <f t="shared" si="183"/>
        <v>низ</v>
      </c>
      <c r="G297" s="8" t="str">
        <f t="shared" si="183"/>
        <v>низ</v>
      </c>
      <c r="H297" s="8" t="str">
        <f t="shared" si="183"/>
        <v>низ</v>
      </c>
      <c r="I297" s="8" t="str">
        <f t="shared" si="183"/>
        <v/>
      </c>
      <c r="J297" s="8" t="str">
        <f t="shared" si="183"/>
        <v>низ</v>
      </c>
      <c r="K297" s="8" t="str">
        <f t="shared" si="183"/>
        <v>низ</v>
      </c>
      <c r="L297" s="8" t="str">
        <f t="shared" si="183"/>
        <v>низ</v>
      </c>
    </row>
    <row r="298" spans="1:12" x14ac:dyDescent="0.2">
      <c r="A298" t="s">
        <v>152</v>
      </c>
      <c r="B298" t="s">
        <v>153</v>
      </c>
      <c r="C298" s="8" t="str">
        <f t="shared" ref="C298:L298" si="184">IF(C187="","",IF(C187&lt;=C$219*0.3,"верх",IF(C187&gt;=C$219*0.7,"низ","")))</f>
        <v>верх</v>
      </c>
      <c r="D298" s="8" t="str">
        <f t="shared" si="184"/>
        <v>верх</v>
      </c>
      <c r="E298" s="8" t="str">
        <f t="shared" si="184"/>
        <v>верх</v>
      </c>
      <c r="F298" s="8" t="str">
        <f t="shared" si="184"/>
        <v>верх</v>
      </c>
      <c r="G298" s="8" t="str">
        <f t="shared" si="184"/>
        <v>верх</v>
      </c>
      <c r="H298" s="8" t="str">
        <f t="shared" si="184"/>
        <v>верх</v>
      </c>
      <c r="I298" s="8" t="str">
        <f t="shared" si="184"/>
        <v>верх</v>
      </c>
      <c r="J298" s="8" t="str">
        <f t="shared" si="184"/>
        <v>верх</v>
      </c>
      <c r="K298" s="8" t="str">
        <f t="shared" si="184"/>
        <v>верх</v>
      </c>
      <c r="L298" s="8" t="str">
        <f t="shared" si="184"/>
        <v>верх</v>
      </c>
    </row>
    <row r="299" spans="1:12" x14ac:dyDescent="0.2">
      <c r="A299" t="s">
        <v>154</v>
      </c>
      <c r="B299" t="s">
        <v>155</v>
      </c>
      <c r="C299" s="8" t="str">
        <f t="shared" ref="C299:L299" si="185">IF(C188="","",IF(C188&lt;=C$219*0.3,"верх",IF(C188&gt;=C$219*0.7,"низ","")))</f>
        <v>низ</v>
      </c>
      <c r="D299" s="8" t="str">
        <f t="shared" si="185"/>
        <v>низ</v>
      </c>
      <c r="E299" s="8" t="str">
        <f t="shared" si="185"/>
        <v>низ</v>
      </c>
      <c r="F299" s="8" t="str">
        <f t="shared" si="185"/>
        <v>низ</v>
      </c>
      <c r="G299" s="8" t="str">
        <f t="shared" si="185"/>
        <v>низ</v>
      </c>
      <c r="H299" s="8" t="str">
        <f t="shared" si="185"/>
        <v>низ</v>
      </c>
      <c r="I299" s="8" t="str">
        <f t="shared" si="185"/>
        <v>низ</v>
      </c>
      <c r="J299" s="8" t="str">
        <f t="shared" si="185"/>
        <v>низ</v>
      </c>
      <c r="K299" s="8" t="str">
        <f t="shared" si="185"/>
        <v>низ</v>
      </c>
      <c r="L299" s="8" t="str">
        <f t="shared" si="185"/>
        <v>низ</v>
      </c>
    </row>
    <row r="300" spans="1:12" x14ac:dyDescent="0.2">
      <c r="A300" t="s">
        <v>156</v>
      </c>
      <c r="B300" t="s">
        <v>157</v>
      </c>
      <c r="C300" s="8" t="str">
        <f t="shared" ref="C300:L300" si="186">IF(C189="","",IF(C189&lt;=C$219*0.3,"верх",IF(C189&gt;=C$219*0.7,"низ","")))</f>
        <v>верх</v>
      </c>
      <c r="D300" s="8" t="str">
        <f t="shared" si="186"/>
        <v>верх</v>
      </c>
      <c r="E300" s="8" t="str">
        <f t="shared" si="186"/>
        <v>верх</v>
      </c>
      <c r="F300" s="8" t="str">
        <f t="shared" si="186"/>
        <v>верх</v>
      </c>
      <c r="G300" s="8" t="str">
        <f t="shared" si="186"/>
        <v>верх</v>
      </c>
      <c r="H300" s="8" t="str">
        <f t="shared" si="186"/>
        <v>верх</v>
      </c>
      <c r="I300" s="8" t="str">
        <f t="shared" si="186"/>
        <v>верх</v>
      </c>
      <c r="J300" s="8" t="str">
        <f t="shared" si="186"/>
        <v>верх</v>
      </c>
      <c r="K300" s="8" t="str">
        <f t="shared" si="186"/>
        <v>верх</v>
      </c>
      <c r="L300" s="8" t="str">
        <f t="shared" si="186"/>
        <v>верх</v>
      </c>
    </row>
    <row r="301" spans="1:12" x14ac:dyDescent="0.2">
      <c r="A301" t="s">
        <v>158</v>
      </c>
      <c r="B301" t="s">
        <v>159</v>
      </c>
      <c r="C301" s="8" t="str">
        <f t="shared" ref="C301:L301" si="187">IF(C190="","",IF(C190&lt;=C$219*0.3,"верх",IF(C190&gt;=C$219*0.7,"низ","")))</f>
        <v>низ</v>
      </c>
      <c r="D301" s="8" t="str">
        <f t="shared" si="187"/>
        <v>низ</v>
      </c>
      <c r="E301" s="8" t="str">
        <f t="shared" si="187"/>
        <v>низ</v>
      </c>
      <c r="F301" s="8" t="str">
        <f t="shared" si="187"/>
        <v>низ</v>
      </c>
      <c r="G301" s="8" t="str">
        <f t="shared" si="187"/>
        <v>низ</v>
      </c>
      <c r="H301" s="8" t="str">
        <f t="shared" si="187"/>
        <v>низ</v>
      </c>
      <c r="I301" s="8" t="str">
        <f t="shared" si="187"/>
        <v>низ</v>
      </c>
      <c r="J301" s="8" t="str">
        <f t="shared" si="187"/>
        <v>низ</v>
      </c>
      <c r="K301" s="8" t="str">
        <f t="shared" si="187"/>
        <v>низ</v>
      </c>
      <c r="L301" s="8" t="str">
        <f t="shared" si="187"/>
        <v>низ</v>
      </c>
    </row>
    <row r="302" spans="1:12" x14ac:dyDescent="0.2">
      <c r="A302" t="s">
        <v>160</v>
      </c>
      <c r="B302" t="s">
        <v>161</v>
      </c>
      <c r="C302" s="8" t="str">
        <f t="shared" ref="C302:L302" si="188">IF(C191="","",IF(C191&lt;=C$219*0.3,"верх",IF(C191&gt;=C$219*0.7,"низ","")))</f>
        <v/>
      </c>
      <c r="D302" s="8" t="str">
        <f t="shared" si="188"/>
        <v/>
      </c>
      <c r="E302" s="8" t="str">
        <f t="shared" si="188"/>
        <v/>
      </c>
      <c r="F302" s="8" t="str">
        <f t="shared" si="188"/>
        <v/>
      </c>
      <c r="G302" s="8" t="str">
        <f t="shared" si="188"/>
        <v/>
      </c>
      <c r="H302" s="8" t="str">
        <f t="shared" si="188"/>
        <v/>
      </c>
      <c r="I302" s="8" t="str">
        <f t="shared" si="188"/>
        <v>верх</v>
      </c>
      <c r="J302" s="8" t="str">
        <f t="shared" si="188"/>
        <v/>
      </c>
      <c r="K302" s="8" t="str">
        <f t="shared" si="188"/>
        <v/>
      </c>
      <c r="L302" s="8" t="str">
        <f t="shared" si="188"/>
        <v/>
      </c>
    </row>
    <row r="303" spans="1:12" x14ac:dyDescent="0.2">
      <c r="A303" t="s">
        <v>162</v>
      </c>
      <c r="B303" t="s">
        <v>163</v>
      </c>
      <c r="C303" s="8" t="str">
        <f t="shared" ref="C303:L303" si="189">IF(C192="","",IF(C192&lt;=C$219*0.3,"верх",IF(C192&gt;=C$219*0.7,"низ","")))</f>
        <v>низ</v>
      </c>
      <c r="D303" s="8" t="str">
        <f t="shared" si="189"/>
        <v>низ</v>
      </c>
      <c r="E303" s="8" t="str">
        <f t="shared" si="189"/>
        <v>низ</v>
      </c>
      <c r="F303" s="8" t="str">
        <f t="shared" si="189"/>
        <v/>
      </c>
      <c r="G303" s="8" t="str">
        <f t="shared" si="189"/>
        <v/>
      </c>
      <c r="H303" s="8" t="str">
        <f t="shared" si="189"/>
        <v>верх</v>
      </c>
      <c r="I303" s="8" t="str">
        <f t="shared" si="189"/>
        <v/>
      </c>
      <c r="J303" s="8" t="str">
        <f t="shared" si="189"/>
        <v/>
      </c>
      <c r="K303" s="8" t="str">
        <f t="shared" si="189"/>
        <v>низ</v>
      </c>
      <c r="L303" s="8" t="str">
        <f t="shared" si="189"/>
        <v>низ</v>
      </c>
    </row>
    <row r="304" spans="1:12" x14ac:dyDescent="0.2">
      <c r="A304" t="s">
        <v>164</v>
      </c>
      <c r="B304" t="s">
        <v>165</v>
      </c>
      <c r="C304" s="8" t="str">
        <f t="shared" ref="C304:L304" si="190">IF(C193="","",IF(C193&lt;=C$219*0.3,"верх",IF(C193&gt;=C$219*0.7,"низ","")))</f>
        <v>верх</v>
      </c>
      <c r="D304" s="8" t="str">
        <f t="shared" si="190"/>
        <v>верх</v>
      </c>
      <c r="E304" s="8" t="str">
        <f t="shared" si="190"/>
        <v>верх</v>
      </c>
      <c r="F304" s="8" t="str">
        <f t="shared" si="190"/>
        <v>верх</v>
      </c>
      <c r="G304" s="8" t="str">
        <f t="shared" si="190"/>
        <v>верх</v>
      </c>
      <c r="H304" s="8" t="str">
        <f t="shared" si="190"/>
        <v>верх</v>
      </c>
      <c r="I304" s="8" t="str">
        <f t="shared" si="190"/>
        <v>верх</v>
      </c>
      <c r="J304" s="8" t="str">
        <f t="shared" si="190"/>
        <v>верх</v>
      </c>
      <c r="K304" s="8" t="str">
        <f t="shared" si="190"/>
        <v>верх</v>
      </c>
      <c r="L304" s="8" t="str">
        <f t="shared" si="190"/>
        <v>верх</v>
      </c>
    </row>
    <row r="305" spans="1:12" x14ac:dyDescent="0.2">
      <c r="A305" t="s">
        <v>166</v>
      </c>
      <c r="B305" t="s">
        <v>167</v>
      </c>
      <c r="C305" s="8" t="str">
        <f t="shared" ref="C305:L305" si="191">IF(C194="","",IF(C194&lt;=C$219*0.3,"верх",IF(C194&gt;=C$219*0.7,"низ","")))</f>
        <v>низ</v>
      </c>
      <c r="D305" s="8" t="str">
        <f t="shared" si="191"/>
        <v>низ</v>
      </c>
      <c r="E305" s="8" t="str">
        <f t="shared" si="191"/>
        <v>низ</v>
      </c>
      <c r="F305" s="8" t="str">
        <f t="shared" si="191"/>
        <v>низ</v>
      </c>
      <c r="G305" s="8" t="str">
        <f t="shared" si="191"/>
        <v>низ</v>
      </c>
      <c r="H305" s="8" t="str">
        <f t="shared" si="191"/>
        <v>низ</v>
      </c>
      <c r="I305" s="8" t="str">
        <f t="shared" si="191"/>
        <v/>
      </c>
      <c r="J305" s="8" t="str">
        <f t="shared" si="191"/>
        <v>низ</v>
      </c>
      <c r="K305" s="8" t="str">
        <f t="shared" si="191"/>
        <v>низ</v>
      </c>
      <c r="L305" s="8" t="str">
        <f t="shared" si="191"/>
        <v>низ</v>
      </c>
    </row>
    <row r="306" spans="1:12" x14ac:dyDescent="0.2">
      <c r="A306" t="s">
        <v>168</v>
      </c>
      <c r="B306" t="s">
        <v>169</v>
      </c>
      <c r="C306" s="8" t="str">
        <f t="shared" ref="C306:L306" si="192">IF(C195="","",IF(C195&lt;=C$219*0.3,"верх",IF(C195&gt;=C$219*0.7,"низ","")))</f>
        <v/>
      </c>
      <c r="D306" s="8" t="str">
        <f t="shared" si="192"/>
        <v>низ</v>
      </c>
      <c r="E306" s="8" t="str">
        <f t="shared" si="192"/>
        <v/>
      </c>
      <c r="F306" s="8" t="str">
        <f t="shared" si="192"/>
        <v/>
      </c>
      <c r="G306" s="8" t="str">
        <f t="shared" si="192"/>
        <v/>
      </c>
      <c r="H306" s="8" t="str">
        <f t="shared" si="192"/>
        <v/>
      </c>
      <c r="I306" s="8" t="str">
        <f t="shared" si="192"/>
        <v/>
      </c>
      <c r="J306" s="8" t="str">
        <f t="shared" si="192"/>
        <v/>
      </c>
      <c r="K306" s="8" t="str">
        <f t="shared" si="192"/>
        <v>верх</v>
      </c>
      <c r="L306" s="8" t="str">
        <f t="shared" si="192"/>
        <v>верх</v>
      </c>
    </row>
    <row r="307" spans="1:12" x14ac:dyDescent="0.2">
      <c r="A307" t="s">
        <v>170</v>
      </c>
      <c r="B307" t="s">
        <v>171</v>
      </c>
      <c r="C307" s="8" t="str">
        <f t="shared" ref="C307:L307" si="193">IF(C196="","",IF(C196&lt;=C$219*0.3,"верх",IF(C196&gt;=C$219*0.7,"низ","")))</f>
        <v>низ</v>
      </c>
      <c r="D307" s="8" t="str">
        <f t="shared" si="193"/>
        <v>низ</v>
      </c>
      <c r="E307" s="8" t="str">
        <f t="shared" si="193"/>
        <v>низ</v>
      </c>
      <c r="F307" s="8" t="str">
        <f t="shared" si="193"/>
        <v>низ</v>
      </c>
      <c r="G307" s="8" t="str">
        <f t="shared" si="193"/>
        <v>низ</v>
      </c>
      <c r="H307" s="8" t="str">
        <f t="shared" si="193"/>
        <v>низ</v>
      </c>
      <c r="I307" s="8" t="str">
        <f t="shared" si="193"/>
        <v>низ</v>
      </c>
      <c r="J307" s="8" t="str">
        <f t="shared" si="193"/>
        <v>низ</v>
      </c>
      <c r="K307" s="8" t="str">
        <f t="shared" si="193"/>
        <v>низ</v>
      </c>
      <c r="L307" s="8" t="str">
        <f t="shared" si="193"/>
        <v>низ</v>
      </c>
    </row>
    <row r="308" spans="1:12" x14ac:dyDescent="0.2">
      <c r="A308" t="s">
        <v>172</v>
      </c>
      <c r="B308" t="s">
        <v>173</v>
      </c>
      <c r="C308" s="8" t="str">
        <f t="shared" ref="C308:L308" si="194">IF(C197="","",IF(C197&lt;=C$219*0.3,"верх",IF(C197&gt;=C$219*0.7,"низ","")))</f>
        <v>низ</v>
      </c>
      <c r="D308" s="8" t="str">
        <f t="shared" si="194"/>
        <v>низ</v>
      </c>
      <c r="E308" s="8" t="str">
        <f t="shared" si="194"/>
        <v>низ</v>
      </c>
      <c r="F308" s="8" t="str">
        <f t="shared" si="194"/>
        <v>низ</v>
      </c>
      <c r="G308" s="8" t="str">
        <f t="shared" si="194"/>
        <v>низ</v>
      </c>
      <c r="H308" s="8" t="str">
        <f t="shared" si="194"/>
        <v>низ</v>
      </c>
      <c r="I308" s="8" t="str">
        <f t="shared" si="194"/>
        <v>низ</v>
      </c>
      <c r="J308" s="8" t="str">
        <f t="shared" si="194"/>
        <v>низ</v>
      </c>
      <c r="K308" s="8" t="str">
        <f t="shared" si="194"/>
        <v>низ</v>
      </c>
      <c r="L308" s="8" t="str">
        <f t="shared" si="194"/>
        <v>низ</v>
      </c>
    </row>
    <row r="309" spans="1:12" x14ac:dyDescent="0.2">
      <c r="A309" t="s">
        <v>174</v>
      </c>
      <c r="B309" t="s">
        <v>175</v>
      </c>
      <c r="C309" s="8" t="str">
        <f t="shared" ref="C309:L309" si="195">IF(C198="","",IF(C198&lt;=C$219*0.3,"верх",IF(C198&gt;=C$219*0.7,"низ","")))</f>
        <v/>
      </c>
      <c r="D309" s="8" t="str">
        <f t="shared" si="195"/>
        <v>низ</v>
      </c>
      <c r="E309" s="8" t="str">
        <f t="shared" si="195"/>
        <v>низ</v>
      </c>
      <c r="F309" s="8" t="str">
        <f t="shared" si="195"/>
        <v>низ</v>
      </c>
      <c r="G309" s="8" t="str">
        <f t="shared" si="195"/>
        <v/>
      </c>
      <c r="H309" s="8" t="str">
        <f t="shared" si="195"/>
        <v/>
      </c>
      <c r="I309" s="8" t="str">
        <f t="shared" si="195"/>
        <v>низ</v>
      </c>
      <c r="J309" s="8" t="str">
        <f t="shared" si="195"/>
        <v/>
      </c>
      <c r="K309" s="8" t="str">
        <f t="shared" si="195"/>
        <v/>
      </c>
      <c r="L309" s="8" t="str">
        <f t="shared" si="195"/>
        <v/>
      </c>
    </row>
    <row r="310" spans="1:12" x14ac:dyDescent="0.2">
      <c r="A310" t="s">
        <v>176</v>
      </c>
      <c r="B310" t="s">
        <v>177</v>
      </c>
      <c r="C310" s="8" t="str">
        <f t="shared" ref="C310:L310" si="196">IF(C199="","",IF(C199&lt;=C$219*0.3,"верх",IF(C199&gt;=C$219*0.7,"низ","")))</f>
        <v/>
      </c>
      <c r="D310" s="8" t="str">
        <f t="shared" si="196"/>
        <v/>
      </c>
      <c r="E310" s="8" t="str">
        <f t="shared" si="196"/>
        <v/>
      </c>
      <c r="F310" s="8" t="str">
        <f t="shared" si="196"/>
        <v/>
      </c>
      <c r="G310" s="8" t="str">
        <f t="shared" si="196"/>
        <v/>
      </c>
      <c r="H310" s="8" t="str">
        <f t="shared" si="196"/>
        <v/>
      </c>
      <c r="I310" s="8" t="str">
        <f t="shared" si="196"/>
        <v/>
      </c>
      <c r="J310" s="8" t="str">
        <f t="shared" si="196"/>
        <v/>
      </c>
      <c r="K310" s="8" t="str">
        <f t="shared" si="196"/>
        <v/>
      </c>
      <c r="L310" s="8" t="str">
        <f t="shared" si="196"/>
        <v/>
      </c>
    </row>
    <row r="311" spans="1:12" x14ac:dyDescent="0.2">
      <c r="A311" t="s">
        <v>178</v>
      </c>
      <c r="B311" t="s">
        <v>179</v>
      </c>
      <c r="C311" s="8" t="str">
        <f t="shared" ref="C311:L311" si="197">IF(C200="","",IF(C200&lt;=C$219*0.3,"верх",IF(C200&gt;=C$219*0.7,"низ","")))</f>
        <v/>
      </c>
      <c r="D311" s="8" t="str">
        <f t="shared" si="197"/>
        <v/>
      </c>
      <c r="E311" s="8" t="str">
        <f t="shared" si="197"/>
        <v/>
      </c>
      <c r="F311" s="8" t="str">
        <f t="shared" si="197"/>
        <v/>
      </c>
      <c r="G311" s="8" t="str">
        <f t="shared" si="197"/>
        <v/>
      </c>
      <c r="H311" s="8" t="str">
        <f t="shared" si="197"/>
        <v>верх</v>
      </c>
      <c r="I311" s="8" t="str">
        <f t="shared" si="197"/>
        <v>верх</v>
      </c>
      <c r="J311" s="8" t="str">
        <f t="shared" si="197"/>
        <v>верх</v>
      </c>
      <c r="K311" s="8" t="str">
        <f t="shared" si="197"/>
        <v>верх</v>
      </c>
      <c r="L311" s="8" t="str">
        <f t="shared" si="197"/>
        <v>верх</v>
      </c>
    </row>
    <row r="312" spans="1:12" x14ac:dyDescent="0.2">
      <c r="A312" t="s">
        <v>180</v>
      </c>
      <c r="B312" t="s">
        <v>181</v>
      </c>
      <c r="C312" s="8" t="str">
        <f t="shared" ref="C312:L312" si="198">IF(C201="","",IF(C201&lt;=C$219*0.3,"верх",IF(C201&gt;=C$219*0.7,"низ","")))</f>
        <v>низ</v>
      </c>
      <c r="D312" s="8" t="str">
        <f t="shared" si="198"/>
        <v>низ</v>
      </c>
      <c r="E312" s="8" t="str">
        <f t="shared" si="198"/>
        <v>низ</v>
      </c>
      <c r="F312" s="8" t="str">
        <f t="shared" si="198"/>
        <v>низ</v>
      </c>
      <c r="G312" s="8" t="str">
        <f t="shared" si="198"/>
        <v>низ</v>
      </c>
      <c r="H312" s="8" t="str">
        <f t="shared" si="198"/>
        <v>низ</v>
      </c>
      <c r="I312" s="8" t="str">
        <f t="shared" si="198"/>
        <v>низ</v>
      </c>
      <c r="J312" s="8" t="str">
        <f t="shared" si="198"/>
        <v>низ</v>
      </c>
      <c r="K312" s="8" t="str">
        <f t="shared" si="198"/>
        <v>низ</v>
      </c>
      <c r="L312" s="8" t="str">
        <f t="shared" si="198"/>
        <v>низ</v>
      </c>
    </row>
    <row r="313" spans="1:12" x14ac:dyDescent="0.2">
      <c r="A313" t="s">
        <v>182</v>
      </c>
      <c r="B313" t="s">
        <v>183</v>
      </c>
      <c r="C313" s="8" t="str">
        <f t="shared" ref="C313:L313" si="199">IF(C202="","",IF(C202&lt;=C$219*0.3,"верх",IF(C202&gt;=C$219*0.7,"низ","")))</f>
        <v/>
      </c>
      <c r="D313" s="8" t="str">
        <f t="shared" si="199"/>
        <v/>
      </c>
      <c r="E313" s="8" t="str">
        <f t="shared" si="199"/>
        <v/>
      </c>
      <c r="F313" s="8" t="str">
        <f t="shared" si="199"/>
        <v>низ</v>
      </c>
      <c r="G313" s="8" t="str">
        <f t="shared" si="199"/>
        <v>низ</v>
      </c>
      <c r="H313" s="8" t="str">
        <f t="shared" si="199"/>
        <v/>
      </c>
      <c r="I313" s="8" t="str">
        <f t="shared" si="199"/>
        <v/>
      </c>
      <c r="J313" s="8" t="str">
        <f t="shared" si="199"/>
        <v/>
      </c>
      <c r="K313" s="8" t="str">
        <f t="shared" si="199"/>
        <v/>
      </c>
      <c r="L313" s="8" t="str">
        <f t="shared" si="199"/>
        <v/>
      </c>
    </row>
    <row r="314" spans="1:12" x14ac:dyDescent="0.2">
      <c r="A314" t="s">
        <v>184</v>
      </c>
      <c r="B314" t="s">
        <v>185</v>
      </c>
      <c r="C314" s="8" t="str">
        <f t="shared" ref="C314:L314" si="200">IF(C203="","",IF(C203&lt;=C$219*0.3,"верх",IF(C203&gt;=C$219*0.7,"низ","")))</f>
        <v>низ</v>
      </c>
      <c r="D314" s="8" t="str">
        <f t="shared" si="200"/>
        <v/>
      </c>
      <c r="E314" s="8" t="str">
        <f t="shared" si="200"/>
        <v/>
      </c>
      <c r="F314" s="8" t="str">
        <f t="shared" si="200"/>
        <v/>
      </c>
      <c r="G314" s="8" t="str">
        <f t="shared" si="200"/>
        <v/>
      </c>
      <c r="H314" s="8" t="str">
        <f t="shared" si="200"/>
        <v/>
      </c>
      <c r="I314" s="8" t="str">
        <f t="shared" si="200"/>
        <v/>
      </c>
      <c r="J314" s="8" t="str">
        <f t="shared" si="200"/>
        <v/>
      </c>
      <c r="K314" s="8" t="str">
        <f t="shared" si="200"/>
        <v/>
      </c>
      <c r="L314" s="8" t="str">
        <f t="shared" si="200"/>
        <v/>
      </c>
    </row>
    <row r="315" spans="1:12" x14ac:dyDescent="0.2">
      <c r="A315" t="s">
        <v>186</v>
      </c>
      <c r="B315" t="s">
        <v>187</v>
      </c>
      <c r="C315" s="8" t="str">
        <f t="shared" ref="C315:L315" si="201">IF(C204="","",IF(C204&lt;=C$219*0.3,"верх",IF(C204&gt;=C$219*0.7,"низ","")))</f>
        <v/>
      </c>
      <c r="D315" s="8" t="str">
        <f t="shared" si="201"/>
        <v/>
      </c>
      <c r="E315" s="8" t="str">
        <f t="shared" si="201"/>
        <v/>
      </c>
      <c r="F315" s="8" t="str">
        <f t="shared" si="201"/>
        <v/>
      </c>
      <c r="G315" s="8" t="str">
        <f t="shared" si="201"/>
        <v/>
      </c>
      <c r="H315" s="8" t="str">
        <f t="shared" si="201"/>
        <v/>
      </c>
      <c r="I315" s="8" t="str">
        <f t="shared" si="201"/>
        <v/>
      </c>
      <c r="J315" s="8" t="str">
        <f t="shared" si="201"/>
        <v/>
      </c>
      <c r="K315" s="8" t="str">
        <f t="shared" si="201"/>
        <v/>
      </c>
      <c r="L315" s="8" t="str">
        <f t="shared" si="201"/>
        <v/>
      </c>
    </row>
    <row r="316" spans="1:12" x14ac:dyDescent="0.2">
      <c r="A316" t="s">
        <v>188</v>
      </c>
      <c r="B316" t="s">
        <v>189</v>
      </c>
      <c r="C316" s="8" t="str">
        <f t="shared" ref="C316:L316" si="202">IF(C205="","",IF(C205&lt;=C$219*0.3,"верх",IF(C205&gt;=C$219*0.7,"низ","")))</f>
        <v>низ</v>
      </c>
      <c r="D316" s="8" t="str">
        <f t="shared" si="202"/>
        <v/>
      </c>
      <c r="E316" s="8" t="str">
        <f t="shared" si="202"/>
        <v/>
      </c>
      <c r="F316" s="8" t="str">
        <f t="shared" si="202"/>
        <v/>
      </c>
      <c r="G316" s="8" t="str">
        <f t="shared" si="202"/>
        <v/>
      </c>
      <c r="H316" s="8" t="str">
        <f t="shared" si="202"/>
        <v/>
      </c>
      <c r="I316" s="8" t="str">
        <f t="shared" si="202"/>
        <v/>
      </c>
      <c r="J316" s="8" t="str">
        <f t="shared" si="202"/>
        <v/>
      </c>
      <c r="K316" s="8" t="str">
        <f t="shared" si="202"/>
        <v/>
      </c>
      <c r="L316" s="8" t="str">
        <f t="shared" si="202"/>
        <v/>
      </c>
    </row>
    <row r="317" spans="1:12" x14ac:dyDescent="0.2">
      <c r="A317" t="s">
        <v>190</v>
      </c>
      <c r="B317" t="s">
        <v>191</v>
      </c>
      <c r="C317" s="8" t="str">
        <f t="shared" ref="C317:L317" si="203">IF(C206="","",IF(C206&lt;=C$219*0.3,"верх",IF(C206&gt;=C$219*0.7,"низ","")))</f>
        <v>низ</v>
      </c>
      <c r="D317" s="8" t="str">
        <f t="shared" si="203"/>
        <v>низ</v>
      </c>
      <c r="E317" s="8" t="str">
        <f t="shared" si="203"/>
        <v>низ</v>
      </c>
      <c r="F317" s="8" t="str">
        <f t="shared" si="203"/>
        <v>низ</v>
      </c>
      <c r="G317" s="8" t="str">
        <f t="shared" si="203"/>
        <v>низ</v>
      </c>
      <c r="H317" s="8" t="str">
        <f t="shared" si="203"/>
        <v>низ</v>
      </c>
      <c r="I317" s="8" t="str">
        <f t="shared" si="203"/>
        <v>низ</v>
      </c>
      <c r="J317" s="8" t="str">
        <f t="shared" si="203"/>
        <v>низ</v>
      </c>
      <c r="K317" s="8" t="str">
        <f t="shared" si="203"/>
        <v>низ</v>
      </c>
      <c r="L317" s="8" t="str">
        <f t="shared" si="203"/>
        <v>низ</v>
      </c>
    </row>
    <row r="318" spans="1:12" x14ac:dyDescent="0.2">
      <c r="A318" t="s">
        <v>192</v>
      </c>
      <c r="B318" t="s">
        <v>193</v>
      </c>
      <c r="C318" s="8" t="str">
        <f t="shared" ref="C318:L318" si="204">IF(C207="","",IF(C207&lt;=C$219*0.3,"верх",IF(C207&gt;=C$219*0.7,"низ","")))</f>
        <v>низ</v>
      </c>
      <c r="D318" s="8" t="str">
        <f t="shared" si="204"/>
        <v>низ</v>
      </c>
      <c r="E318" s="8" t="str">
        <f t="shared" si="204"/>
        <v>низ</v>
      </c>
      <c r="F318" s="8" t="str">
        <f t="shared" si="204"/>
        <v>низ</v>
      </c>
      <c r="G318" s="8" t="str">
        <f t="shared" si="204"/>
        <v>низ</v>
      </c>
      <c r="H318" s="8" t="str">
        <f t="shared" si="204"/>
        <v>низ</v>
      </c>
      <c r="I318" s="8" t="str">
        <f t="shared" si="204"/>
        <v>низ</v>
      </c>
      <c r="J318" s="8" t="str">
        <f t="shared" si="204"/>
        <v>низ</v>
      </c>
      <c r="K318" s="8" t="str">
        <f t="shared" si="204"/>
        <v>низ</v>
      </c>
      <c r="L318" s="8" t="str">
        <f t="shared" si="204"/>
        <v>низ</v>
      </c>
    </row>
    <row r="319" spans="1:12" x14ac:dyDescent="0.2">
      <c r="A319" t="s">
        <v>194</v>
      </c>
      <c r="B319" t="s">
        <v>195</v>
      </c>
      <c r="C319" s="8" t="str">
        <f t="shared" ref="C319:L319" si="205">IF(C208="","",IF(C208&lt;=C$219*0.3,"верх",IF(C208&gt;=C$219*0.7,"низ","")))</f>
        <v>низ</v>
      </c>
      <c r="D319" s="8" t="str">
        <f t="shared" si="205"/>
        <v>низ</v>
      </c>
      <c r="E319" s="8" t="str">
        <f t="shared" si="205"/>
        <v>низ</v>
      </c>
      <c r="F319" s="8" t="str">
        <f t="shared" si="205"/>
        <v>низ</v>
      </c>
      <c r="G319" s="8" t="str">
        <f t="shared" si="205"/>
        <v>низ</v>
      </c>
      <c r="H319" s="8" t="str">
        <f t="shared" si="205"/>
        <v>низ</v>
      </c>
      <c r="I319" s="8" t="str">
        <f t="shared" si="205"/>
        <v>низ</v>
      </c>
      <c r="J319" s="8" t="str">
        <f t="shared" si="205"/>
        <v>низ</v>
      </c>
      <c r="K319" s="8" t="str">
        <f t="shared" si="205"/>
        <v>низ</v>
      </c>
      <c r="L319" s="8" t="str">
        <f t="shared" si="205"/>
        <v>низ</v>
      </c>
    </row>
    <row r="320" spans="1:12" x14ac:dyDescent="0.2">
      <c r="A320" t="s">
        <v>196</v>
      </c>
      <c r="B320" t="s">
        <v>197</v>
      </c>
      <c r="C320" s="8" t="str">
        <f t="shared" ref="C320:L320" si="206">IF(C209="","",IF(C209&lt;=C$219*0.3,"верх",IF(C209&gt;=C$219*0.7,"низ","")))</f>
        <v>низ</v>
      </c>
      <c r="D320" s="8" t="str">
        <f t="shared" si="206"/>
        <v>низ</v>
      </c>
      <c r="E320" s="8" t="str">
        <f t="shared" si="206"/>
        <v>низ</v>
      </c>
      <c r="F320" s="8" t="str">
        <f t="shared" si="206"/>
        <v>низ</v>
      </c>
      <c r="G320" s="8" t="str">
        <f t="shared" si="206"/>
        <v/>
      </c>
      <c r="H320" s="8" t="str">
        <f t="shared" si="206"/>
        <v/>
      </c>
      <c r="I320" s="8" t="str">
        <f t="shared" si="206"/>
        <v/>
      </c>
      <c r="J320" s="8" t="str">
        <f t="shared" si="206"/>
        <v/>
      </c>
      <c r="K320" s="8" t="str">
        <f t="shared" si="206"/>
        <v/>
      </c>
      <c r="L320" s="8" t="str">
        <f t="shared" si="206"/>
        <v/>
      </c>
    </row>
    <row r="321" spans="1:12" x14ac:dyDescent="0.2">
      <c r="A321" t="s">
        <v>198</v>
      </c>
      <c r="B321" t="s">
        <v>199</v>
      </c>
      <c r="C321" s="8" t="str">
        <f t="shared" ref="C321:L321" si="207">IF(C210="","",IF(C210&lt;=C$219*0.3,"верх",IF(C210&gt;=C$219*0.7,"низ","")))</f>
        <v>низ</v>
      </c>
      <c r="D321" s="8" t="str">
        <f t="shared" si="207"/>
        <v>низ</v>
      </c>
      <c r="E321" s="8" t="str">
        <f t="shared" si="207"/>
        <v>низ</v>
      </c>
      <c r="F321" s="8" t="str">
        <f t="shared" si="207"/>
        <v>низ</v>
      </c>
      <c r="G321" s="8" t="str">
        <f t="shared" si="207"/>
        <v>низ</v>
      </c>
      <c r="H321" s="8" t="str">
        <f t="shared" si="207"/>
        <v>низ</v>
      </c>
      <c r="I321" s="8" t="str">
        <f t="shared" si="207"/>
        <v>низ</v>
      </c>
      <c r="J321" s="8" t="str">
        <f t="shared" si="207"/>
        <v>низ</v>
      </c>
      <c r="K321" s="8" t="str">
        <f t="shared" si="207"/>
        <v>низ</v>
      </c>
      <c r="L321" s="8" t="str">
        <f t="shared" si="207"/>
        <v>низ</v>
      </c>
    </row>
    <row r="322" spans="1:12" x14ac:dyDescent="0.2">
      <c r="A322" t="s">
        <v>200</v>
      </c>
      <c r="B322" t="s">
        <v>201</v>
      </c>
      <c r="C322" s="8" t="str">
        <f t="shared" ref="C322:L322" si="208">IF(C211="","",IF(C211&lt;=C$219*0.3,"верх",IF(C211&gt;=C$219*0.7,"низ","")))</f>
        <v>низ</v>
      </c>
      <c r="D322" s="8" t="str">
        <f t="shared" si="208"/>
        <v>низ</v>
      </c>
      <c r="E322" s="8" t="str">
        <f t="shared" si="208"/>
        <v>низ</v>
      </c>
      <c r="F322" s="8" t="str">
        <f t="shared" si="208"/>
        <v>низ</v>
      </c>
      <c r="G322" s="8" t="str">
        <f t="shared" si="208"/>
        <v>низ</v>
      </c>
      <c r="H322" s="8" t="str">
        <f t="shared" si="208"/>
        <v>низ</v>
      </c>
      <c r="I322" s="8" t="str">
        <f t="shared" si="208"/>
        <v>низ</v>
      </c>
      <c r="J322" s="8" t="str">
        <f t="shared" si="208"/>
        <v>низ</v>
      </c>
      <c r="K322" s="8" t="str">
        <f t="shared" si="208"/>
        <v>низ</v>
      </c>
      <c r="L322" s="8" t="str">
        <f t="shared" si="208"/>
        <v>низ</v>
      </c>
    </row>
    <row r="323" spans="1:12" x14ac:dyDescent="0.2">
      <c r="A323" t="s">
        <v>202</v>
      </c>
      <c r="B323" t="s">
        <v>203</v>
      </c>
      <c r="C323" s="8" t="str">
        <f t="shared" ref="C323:L323" si="209">IF(C212="","",IF(C212&lt;=C$219*0.3,"верх",IF(C212&gt;=C$219*0.7,"низ","")))</f>
        <v>верх</v>
      </c>
      <c r="D323" s="8" t="str">
        <f t="shared" si="209"/>
        <v>верх</v>
      </c>
      <c r="E323" s="8" t="str">
        <f t="shared" si="209"/>
        <v>верх</v>
      </c>
      <c r="F323" s="8" t="str">
        <f t="shared" si="209"/>
        <v>верх</v>
      </c>
      <c r="G323" s="8" t="str">
        <f t="shared" si="209"/>
        <v>верх</v>
      </c>
      <c r="H323" s="8" t="str">
        <f t="shared" si="209"/>
        <v>верх</v>
      </c>
      <c r="I323" s="8" t="str">
        <f t="shared" si="209"/>
        <v>верх</v>
      </c>
      <c r="J323" s="8" t="str">
        <f t="shared" si="209"/>
        <v>верх</v>
      </c>
      <c r="K323" s="8" t="str">
        <f t="shared" si="209"/>
        <v>верх</v>
      </c>
      <c r="L323" s="8" t="str">
        <f t="shared" si="209"/>
        <v>верх</v>
      </c>
    </row>
    <row r="324" spans="1:12" x14ac:dyDescent="0.2">
      <c r="A324" t="s">
        <v>204</v>
      </c>
      <c r="B324" t="s">
        <v>205</v>
      </c>
      <c r="C324" s="8" t="str">
        <f t="shared" ref="C324:L324" si="210">IF(C213="","",IF(C213&lt;=C$219*0.3,"верх",IF(C213&gt;=C$219*0.7,"низ","")))</f>
        <v>низ</v>
      </c>
      <c r="D324" s="8" t="str">
        <f t="shared" si="210"/>
        <v>низ</v>
      </c>
      <c r="E324" s="8" t="str">
        <f t="shared" si="210"/>
        <v>низ</v>
      </c>
      <c r="F324" s="8" t="str">
        <f t="shared" si="210"/>
        <v>низ</v>
      </c>
      <c r="G324" s="8" t="str">
        <f t="shared" si="210"/>
        <v>низ</v>
      </c>
      <c r="H324" s="8" t="str">
        <f t="shared" si="210"/>
        <v>низ</v>
      </c>
      <c r="I324" s="8" t="str">
        <f t="shared" si="210"/>
        <v>низ</v>
      </c>
      <c r="J324" s="8" t="str">
        <f t="shared" si="210"/>
        <v>низ</v>
      </c>
      <c r="K324" s="8" t="str">
        <f t="shared" si="210"/>
        <v>низ</v>
      </c>
      <c r="L324" s="8" t="str">
        <f t="shared" si="210"/>
        <v>низ</v>
      </c>
    </row>
    <row r="325" spans="1:12" x14ac:dyDescent="0.2">
      <c r="A325" t="s">
        <v>206</v>
      </c>
      <c r="B325" t="s">
        <v>207</v>
      </c>
      <c r="C325" s="8" t="str">
        <f t="shared" ref="C325:L325" si="211">IF(C214="","",IF(C214&lt;=C$219*0.3,"верх",IF(C214&gt;=C$219*0.7,"низ","")))</f>
        <v>низ</v>
      </c>
      <c r="D325" s="8" t="str">
        <f t="shared" si="211"/>
        <v>низ</v>
      </c>
      <c r="E325" s="8" t="str">
        <f t="shared" si="211"/>
        <v>низ</v>
      </c>
      <c r="F325" s="8" t="str">
        <f t="shared" si="211"/>
        <v>низ</v>
      </c>
      <c r="G325" s="8" t="str">
        <f t="shared" si="211"/>
        <v>низ</v>
      </c>
      <c r="H325" s="8" t="str">
        <f t="shared" si="211"/>
        <v/>
      </c>
      <c r="I325" s="8" t="str">
        <f t="shared" si="211"/>
        <v/>
      </c>
      <c r="J325" s="8" t="str">
        <f t="shared" si="211"/>
        <v>низ</v>
      </c>
      <c r="K325" s="8" t="str">
        <f t="shared" si="211"/>
        <v/>
      </c>
      <c r="L325" s="8" t="str">
        <f t="shared" si="211"/>
        <v>низ</v>
      </c>
    </row>
    <row r="326" spans="1:12" x14ac:dyDescent="0.2">
      <c r="A326" t="s">
        <v>208</v>
      </c>
      <c r="B326" t="s">
        <v>209</v>
      </c>
      <c r="C326" s="8" t="str">
        <f t="shared" ref="C326:L326" si="212">IF(C215="","",IF(C215&lt;=C$219*0.3,"верх",IF(C215&gt;=C$219*0.7,"низ","")))</f>
        <v/>
      </c>
      <c r="D326" s="8" t="str">
        <f t="shared" si="212"/>
        <v/>
      </c>
      <c r="E326" s="8" t="str">
        <f t="shared" si="212"/>
        <v>низ</v>
      </c>
      <c r="F326" s="8" t="str">
        <f t="shared" si="212"/>
        <v>низ</v>
      </c>
      <c r="G326" s="8" t="str">
        <f t="shared" si="212"/>
        <v>низ</v>
      </c>
      <c r="H326" s="8" t="str">
        <f t="shared" si="212"/>
        <v>низ</v>
      </c>
      <c r="I326" s="8" t="str">
        <f t="shared" si="212"/>
        <v/>
      </c>
      <c r="J326" s="8" t="str">
        <f t="shared" si="212"/>
        <v/>
      </c>
      <c r="K326" s="8" t="str">
        <f t="shared" si="212"/>
        <v/>
      </c>
      <c r="L326" s="8" t="str">
        <f t="shared" si="212"/>
        <v/>
      </c>
    </row>
    <row r="327" spans="1:12" x14ac:dyDescent="0.2">
      <c r="A327" t="s">
        <v>210</v>
      </c>
      <c r="B327" t="s">
        <v>211</v>
      </c>
      <c r="C327" s="8" t="str">
        <f t="shared" ref="C327:L327" si="213">IF(C216="","",IF(C216&lt;=C$219*0.3,"верх",IF(C216&gt;=C$219*0.7,"низ","")))</f>
        <v>низ</v>
      </c>
      <c r="D327" s="8" t="str">
        <f t="shared" si="213"/>
        <v>низ</v>
      </c>
      <c r="E327" s="8" t="str">
        <f t="shared" si="213"/>
        <v>низ</v>
      </c>
      <c r="F327" s="8" t="str">
        <f t="shared" si="213"/>
        <v/>
      </c>
      <c r="G327" s="8" t="str">
        <f t="shared" si="213"/>
        <v/>
      </c>
      <c r="H327" s="8" t="str">
        <f t="shared" si="213"/>
        <v/>
      </c>
      <c r="I327" s="8" t="str">
        <f t="shared" si="213"/>
        <v/>
      </c>
      <c r="J327" s="8" t="str">
        <f t="shared" si="213"/>
        <v/>
      </c>
      <c r="K327" s="8" t="str">
        <f t="shared" si="213"/>
        <v/>
      </c>
      <c r="L327" s="8" t="str">
        <f t="shared" si="213"/>
        <v/>
      </c>
    </row>
    <row r="328" spans="1:12" x14ac:dyDescent="0.2">
      <c r="A328" t="s">
        <v>212</v>
      </c>
      <c r="B328" t="s">
        <v>213</v>
      </c>
      <c r="C328" s="8" t="str">
        <f t="shared" ref="C328:L328" si="214">IF(C217="","",IF(C217&lt;=C$219*0.3,"верх",IF(C217&gt;=C$219*0.7,"низ","")))</f>
        <v>низ</v>
      </c>
      <c r="D328" s="8" t="str">
        <f t="shared" si="214"/>
        <v>низ</v>
      </c>
      <c r="E328" s="8" t="str">
        <f t="shared" si="214"/>
        <v/>
      </c>
      <c r="F328" s="8" t="str">
        <f t="shared" si="214"/>
        <v/>
      </c>
      <c r="G328" s="8" t="str">
        <f t="shared" si="214"/>
        <v/>
      </c>
      <c r="H328" s="8" t="str">
        <f t="shared" si="214"/>
        <v/>
      </c>
      <c r="I328" s="8" t="str">
        <f t="shared" si="214"/>
        <v/>
      </c>
      <c r="J328" s="8" t="str">
        <f t="shared" si="214"/>
        <v/>
      </c>
      <c r="K328" s="8" t="str">
        <f t="shared" si="214"/>
        <v/>
      </c>
      <c r="L328" s="8" t="str">
        <f t="shared" si="214"/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8"/>
  <sheetViews>
    <sheetView topLeftCell="A207" workbookViewId="0">
      <selection activeCell="B230" sqref="B230"/>
    </sheetView>
  </sheetViews>
  <sheetFormatPr defaultRowHeight="12.75" x14ac:dyDescent="0.2"/>
  <cols>
    <col min="1" max="1" width="18.85546875" bestFit="1" customWidth="1"/>
    <col min="2" max="2" width="36.42578125" customWidth="1"/>
    <col min="3" max="12" width="10.140625" bestFit="1" customWidth="1"/>
  </cols>
  <sheetData>
    <row r="1" spans="1:12" x14ac:dyDescent="0.2">
      <c r="A1" t="s">
        <v>214</v>
      </c>
      <c r="B1" t="s">
        <v>215</v>
      </c>
      <c r="C1" s="3">
        <v>40178</v>
      </c>
      <c r="D1" s="3">
        <v>40543</v>
      </c>
      <c r="E1" s="3">
        <v>40908</v>
      </c>
      <c r="F1" s="3">
        <v>41274</v>
      </c>
      <c r="G1" s="3">
        <v>41639</v>
      </c>
      <c r="H1" s="3">
        <v>42004</v>
      </c>
      <c r="I1" s="3">
        <v>42369</v>
      </c>
      <c r="J1" s="3">
        <v>42735</v>
      </c>
      <c r="K1" s="3">
        <v>43100</v>
      </c>
      <c r="L1" s="3">
        <v>43465</v>
      </c>
    </row>
    <row r="2" spans="1:12" x14ac:dyDescent="0.2">
      <c r="A2" t="s">
        <v>0</v>
      </c>
      <c r="B2" t="s">
        <v>1</v>
      </c>
      <c r="C2" s="4">
        <f>IFERROR('Собственный капитал'!C2/Капитализация!C2,"N/A")</f>
        <v>0.69574198917031405</v>
      </c>
      <c r="D2" s="4">
        <f>IFERROR('Собственный капитал'!D2/Капитализация!D2,"N/A")</f>
        <v>0.54828629277530561</v>
      </c>
      <c r="E2" s="4">
        <f>IFERROR('Собственный капитал'!E2/Капитализация!E2,"N/A")</f>
        <v>1.0165749582029644</v>
      </c>
      <c r="F2" s="4">
        <f>IFERROR('Собственный капитал'!F2/Капитализация!F2,"N/A")</f>
        <v>1.3809528656180172</v>
      </c>
      <c r="G2" s="4">
        <f>IFERROR('Собственный капитал'!G2/Капитализация!G2,"N/A")</f>
        <v>1.4721715488989491</v>
      </c>
      <c r="H2" s="4">
        <f>IFERROR('Собственный капитал'!H2/Капитализация!H2,"N/A")</f>
        <v>1.3024607981685217</v>
      </c>
      <c r="I2" s="4">
        <f>IFERROR('Собственный капитал'!I2/Капитализация!I2,"N/A")</f>
        <v>1.4077087544619555</v>
      </c>
      <c r="J2" s="4">
        <f>IFERROR('Собственный капитал'!J2/Капитализация!J2,"N/A")</f>
        <v>1.4731825427875882</v>
      </c>
      <c r="K2" s="4">
        <f>IFERROR('Собственный капитал'!K2/Капитализация!K2,"N/A")</f>
        <v>2.4127137334674811</v>
      </c>
      <c r="L2" s="4">
        <f>IFERROR('Собственный капитал'!L2/Капитализация!L2,"N/A")</f>
        <v>3.4715073471513591</v>
      </c>
    </row>
    <row r="3" spans="1:12" x14ac:dyDescent="0.2">
      <c r="A3" t="s">
        <v>2</v>
      </c>
      <c r="B3" t="s">
        <v>3</v>
      </c>
      <c r="C3" s="4">
        <f>IFERROR('Собственный капитал'!C3/Капитализация!C3,"N/A")</f>
        <v>1.0764848524354664</v>
      </c>
      <c r="D3" s="4">
        <f>IFERROR('Собственный капитал'!D3/Капитализация!D3,"N/A")</f>
        <v>0.90872128321454482</v>
      </c>
      <c r="E3" s="4">
        <f>IFERROR('Собственный капитал'!E3/Капитализация!E3,"N/A")</f>
        <v>2.3394641957072313</v>
      </c>
      <c r="F3" s="4">
        <f>IFERROR('Собственный капитал'!F3/Капитализация!F3,"N/A")</f>
        <v>3.4379427730162773</v>
      </c>
      <c r="G3" s="4">
        <f>IFERROR('Собственный капитал'!G3/Капитализация!G3,"N/A")</f>
        <v>3.8286328202127642</v>
      </c>
      <c r="H3" s="4">
        <f>IFERROR('Собственный капитал'!H3/Капитализация!H3,"N/A")</f>
        <v>5.7582222558918996</v>
      </c>
      <c r="I3" s="4">
        <f>IFERROR('Собственный капитал'!I3/Капитализация!I3,"N/A")</f>
        <v>6.5579297599369815</v>
      </c>
      <c r="J3" s="4">
        <f>IFERROR('Собственный капитал'!J3/Капитализация!J3,"N/A")</f>
        <v>1.9015768325215521</v>
      </c>
      <c r="K3" s="4">
        <f>IFERROR('Собственный капитал'!K3/Капитализация!K3,"N/A")</f>
        <v>2.5221270077537707</v>
      </c>
      <c r="L3" s="4">
        <f>IFERROR('Собственный капитал'!L3/Капитализация!L3,"N/A")</f>
        <v>4.053831055308966</v>
      </c>
    </row>
    <row r="4" spans="1:12" x14ac:dyDescent="0.2">
      <c r="A4" t="s">
        <v>4</v>
      </c>
      <c r="B4" t="s">
        <v>5</v>
      </c>
      <c r="C4" s="4">
        <f>IFERROR('Собственный капитал'!C4/Капитализация!C4,"N/A")</f>
        <v>1.3355834443938157</v>
      </c>
      <c r="D4" s="4">
        <f>IFERROR('Собственный капитал'!D4/Капитализация!D4,"N/A")</f>
        <v>0.98305048314203802</v>
      </c>
      <c r="E4" s="4">
        <f>IFERROR('Собственный капитал'!E4/Капитализация!E4,"N/A")</f>
        <v>2.2620934330054676</v>
      </c>
      <c r="F4" s="4">
        <f>IFERROR('Собственный капитал'!F4/Капитализация!F4,"N/A")</f>
        <v>4.1712578240893192</v>
      </c>
      <c r="G4" s="4">
        <f>IFERROR('Собственный капитал'!G4/Капитализация!G4,"N/A")</f>
        <v>6.8426446255903972</v>
      </c>
      <c r="H4" s="4">
        <f>IFERROR('Собственный капитал'!H4/Капитализация!H4,"N/A")</f>
        <v>4.0631397435107228</v>
      </c>
      <c r="I4" s="4">
        <f>IFERROR('Собственный капитал'!I4/Капитализация!I4,"N/A")</f>
        <v>3.9723663567255154</v>
      </c>
      <c r="J4" s="4">
        <f>IFERROR('Собственный капитал'!J4/Капитализация!J4,"N/A")</f>
        <v>3.3810281346694531</v>
      </c>
      <c r="K4" s="4">
        <f>IFERROR('Собственный капитал'!K4/Капитализация!K4,"N/A")</f>
        <v>4.4545501649727166</v>
      </c>
      <c r="L4" s="4">
        <f>IFERROR('Собственный капитал'!L4/Капитализация!L4,"N/A")</f>
        <v>6.1654965640635053</v>
      </c>
    </row>
    <row r="5" spans="1:12" x14ac:dyDescent="0.2">
      <c r="A5" t="s">
        <v>6</v>
      </c>
      <c r="B5" t="s">
        <v>7</v>
      </c>
      <c r="C5" s="4" t="str">
        <f>IFERROR('Собственный капитал'!C5/Капитализация!C5,"N/A")</f>
        <v>N/A</v>
      </c>
      <c r="D5" s="4" t="str">
        <f>IFERROR('Собственный капитал'!D5/Капитализация!D5,"N/A")</f>
        <v>N/A</v>
      </c>
      <c r="E5" s="4" t="str">
        <f>IFERROR('Собственный капитал'!E5/Капитализация!E5,"N/A")</f>
        <v>N/A</v>
      </c>
      <c r="F5" s="4" t="str">
        <f>IFERROR('Собственный капитал'!F5/Капитализация!F5,"N/A")</f>
        <v>N/A</v>
      </c>
      <c r="G5" s="4" t="str">
        <f>IFERROR('Собственный капитал'!G5/Капитализация!G5,"N/A")</f>
        <v>N/A</v>
      </c>
      <c r="H5" s="4" t="str">
        <f>IFERROR('Собственный капитал'!H5/Капитализация!H5,"N/A")</f>
        <v>N/A</v>
      </c>
      <c r="I5" s="4">
        <f>IFERROR('Собственный капитал'!I5/Капитализация!I5,"N/A")</f>
        <v>2.1610382410581743</v>
      </c>
      <c r="J5" s="4">
        <f>IFERROR('Собственный капитал'!J5/Капитализация!J5,"N/A")</f>
        <v>1.0411475915860107</v>
      </c>
      <c r="K5" s="4">
        <f>IFERROR('Собственный капитал'!K5/Капитализация!K5,"N/A")</f>
        <v>0.79059203231801056</v>
      </c>
      <c r="L5" s="4">
        <f>IFERROR('Собственный капитал'!L5/Капитализация!L5,"N/A")</f>
        <v>0.85342016372705098</v>
      </c>
    </row>
    <row r="6" spans="1:12" x14ac:dyDescent="0.2">
      <c r="A6" t="s">
        <v>8</v>
      </c>
      <c r="B6" t="s">
        <v>9</v>
      </c>
      <c r="C6" s="4">
        <f>IFERROR('Собственный капитал'!C6/Капитализация!C6,"N/A")</f>
        <v>2.2017119773875282</v>
      </c>
      <c r="D6" s="4">
        <f>IFERROR('Собственный капитал'!D6/Капитализация!D6,"N/A")</f>
        <v>1.9525234083413356</v>
      </c>
      <c r="E6" s="4">
        <f>IFERROR('Собственный капитал'!E6/Капитализация!E6,"N/A")</f>
        <v>2.5655047755855129</v>
      </c>
      <c r="F6" s="4">
        <f>IFERROR('Собственный капитал'!F6/Капитализация!F6,"N/A")</f>
        <v>3.6182996241478178</v>
      </c>
      <c r="G6" s="4">
        <f>IFERROR('Собственный капитал'!G6/Капитализация!G6,"N/A")</f>
        <v>4.8496996460539092</v>
      </c>
      <c r="H6" s="4">
        <f>IFERROR('Собственный капитал'!H6/Капитализация!H6,"N/A")</f>
        <v>9.9498085269343832</v>
      </c>
      <c r="I6" s="4">
        <f>IFERROR('Собственный капитал'!I6/Капитализация!I6,"N/A")</f>
        <v>8.2729006929576698</v>
      </c>
      <c r="J6" s="4">
        <f>IFERROR('Собственный капитал'!J6/Капитализация!J6,"N/A")</f>
        <v>2.8429065357300085</v>
      </c>
      <c r="K6" s="4">
        <f>IFERROR('Собственный капитал'!K6/Капитализация!K6,"N/A")</f>
        <v>3.7054146108612418</v>
      </c>
      <c r="L6" s="4">
        <f>IFERROR('Собственный капитал'!L6/Капитализация!L6,"N/A")</f>
        <v>4.4930196574736847</v>
      </c>
    </row>
    <row r="7" spans="1:12" x14ac:dyDescent="0.2">
      <c r="A7" t="s">
        <v>10</v>
      </c>
      <c r="B7" t="s">
        <v>11</v>
      </c>
      <c r="C7" s="4">
        <f>IFERROR('Собственный капитал'!C7/Капитализация!C7,"N/A")</f>
        <v>1.3245248864501928</v>
      </c>
      <c r="D7" s="4">
        <f>IFERROR('Собственный капитал'!D7/Капитализация!D7,"N/A")</f>
        <v>1.135472038461999</v>
      </c>
      <c r="E7" s="4">
        <f>IFERROR('Собственный капитал'!E7/Капитализация!E7,"N/A")</f>
        <v>1.8678844666386134</v>
      </c>
      <c r="F7" s="4">
        <f>IFERROR('Собственный капитал'!F7/Капитализация!F7,"N/A")</f>
        <v>2.3185147038551186</v>
      </c>
      <c r="G7" s="4">
        <f>IFERROR('Собственный капитал'!G7/Капитализация!G7,"N/A")</f>
        <v>2.7222037611677457</v>
      </c>
      <c r="H7" s="4">
        <f>IFERROR('Собственный капитал'!H7/Капитализация!H7,"N/A")</f>
        <v>2.8454703831851433</v>
      </c>
      <c r="I7" s="4">
        <f>IFERROR('Собственный капитал'!I7/Капитализация!I7,"N/A")</f>
        <v>2.3408126896654964</v>
      </c>
      <c r="J7" s="4">
        <f>IFERROR('Собственный капитал'!J7/Капитализация!J7,"N/A")</f>
        <v>1.4584214445004986</v>
      </c>
      <c r="K7" s="4">
        <f>IFERROR('Собственный капитал'!K7/Капитализация!K7,"N/A")</f>
        <v>1.8498931633580598</v>
      </c>
      <c r="L7" s="4">
        <f>IFERROR('Собственный капитал'!L7/Капитализация!L7,"N/A")</f>
        <v>2.8565438075087108</v>
      </c>
    </row>
    <row r="8" spans="1:12" x14ac:dyDescent="0.2">
      <c r="A8" t="s">
        <v>12</v>
      </c>
      <c r="B8" t="s">
        <v>13</v>
      </c>
      <c r="C8" s="4">
        <f>IFERROR('Собственный капитал'!C8/Капитализация!C8,"N/A")</f>
        <v>2.6183207693043378</v>
      </c>
      <c r="D8" s="4">
        <f>IFERROR('Собственный капитал'!D8/Капитализация!D8,"N/A")</f>
        <v>1.7179484755178254</v>
      </c>
      <c r="E8" s="4">
        <f>IFERROR('Собственный капитал'!E8/Капитализация!E8,"N/A")</f>
        <v>4.4801777095214357</v>
      </c>
      <c r="F8" s="4">
        <f>IFERROR('Собственный капитал'!F8/Капитализация!F8,"N/A")</f>
        <v>13.021656758783074</v>
      </c>
      <c r="G8" s="4">
        <f>IFERROR('Собственный капитал'!G8/Капитализация!G8,"N/A")</f>
        <v>8.4829610248828775</v>
      </c>
      <c r="H8" s="4">
        <f>IFERROR('Собственный капитал'!H8/Капитализация!H8,"N/A")</f>
        <v>15.534890257661825</v>
      </c>
      <c r="I8" s="4">
        <f>IFERROR('Собственный капитал'!I8/Капитализация!I8,"N/A")</f>
        <v>15.844312872296658</v>
      </c>
      <c r="J8" s="4">
        <f>IFERROR('Собственный капитал'!J8/Капитализация!J8,"N/A")</f>
        <v>5.8191027828588773</v>
      </c>
      <c r="K8" s="4">
        <f>IFERROR('Собственный капитал'!K8/Капитализация!K8,"N/A")</f>
        <v>8.3975393802792961</v>
      </c>
      <c r="L8" s="4">
        <f>IFERROR('Собственный капитал'!L8/Капитализация!L8,"N/A")</f>
        <v>9.695520057025691</v>
      </c>
    </row>
    <row r="9" spans="1:12" x14ac:dyDescent="0.2">
      <c r="A9" t="s">
        <v>14</v>
      </c>
      <c r="B9" t="s">
        <v>15</v>
      </c>
      <c r="C9" s="4">
        <f>IFERROR('Собственный капитал'!C9/Капитализация!C9,"N/A")</f>
        <v>0.91032132172355629</v>
      </c>
      <c r="D9" s="4">
        <f>IFERROR('Собственный капитал'!D9/Капитализация!D9,"N/A")</f>
        <v>0.67510913694008023</v>
      </c>
      <c r="E9" s="4">
        <f>IFERROR('Собственный капитал'!E9/Капитализация!E9,"N/A")</f>
        <v>1.4340344814367112</v>
      </c>
      <c r="F9" s="4">
        <f>IFERROR('Собственный капитал'!F9/Капитализация!F9,"N/A")</f>
        <v>1.878290092648403</v>
      </c>
      <c r="G9" s="4">
        <f>IFERROR('Собственный капитал'!G9/Капитализация!G9,"N/A")</f>
        <v>6.4430023484469974</v>
      </c>
      <c r="H9" s="4">
        <f>IFERROR('Собственный капитал'!H9/Капитализация!H9,"N/A")</f>
        <v>5.423473570352666</v>
      </c>
      <c r="I9" s="4">
        <f>IFERROR('Собственный капитал'!I9/Капитализация!I9,"N/A")</f>
        <v>8.1147595778254029</v>
      </c>
      <c r="J9" s="4">
        <f>IFERROR('Собственный капитал'!J9/Капитализация!J9,"N/A")</f>
        <v>3.0987543868285985</v>
      </c>
      <c r="K9" s="4">
        <f>IFERROR('Собственный капитал'!K9/Капитализация!K9,"N/A")</f>
        <v>1.8541429395100091</v>
      </c>
      <c r="L9" s="4">
        <f>IFERROR('Собственный капитал'!L9/Капитализация!L9,"N/A")</f>
        <v>2.1002673123520199</v>
      </c>
    </row>
    <row r="10" spans="1:12" x14ac:dyDescent="0.2">
      <c r="A10" t="s">
        <v>16</v>
      </c>
      <c r="B10" t="s">
        <v>17</v>
      </c>
      <c r="C10" s="4">
        <f>IFERROR('Собственный капитал'!C10/Капитализация!C10,"N/A")</f>
        <v>1.3644948388413192</v>
      </c>
      <c r="D10" s="4">
        <f>IFERROR('Собственный капитал'!D10/Капитализация!D10,"N/A")</f>
        <v>0.84132630763096772</v>
      </c>
      <c r="E10" s="4">
        <f>IFERROR('Собственный капитал'!E10/Капитализация!E10,"N/A")</f>
        <v>2.0214079821104431</v>
      </c>
      <c r="F10" s="4">
        <f>IFERROR('Собственный капитал'!F10/Капитализация!F10,"N/A")</f>
        <v>1.717162848569971</v>
      </c>
      <c r="G10" s="4">
        <f>IFERROR('Собственный капитал'!G10/Капитализация!G10,"N/A")</f>
        <v>4.5314597829147267</v>
      </c>
      <c r="H10" s="4">
        <f>IFERROR('Собственный капитал'!H10/Капитализация!H10,"N/A")</f>
        <v>2.9623931222345345</v>
      </c>
      <c r="I10" s="4">
        <f>IFERROR('Собственный капитал'!I10/Капитализация!I10,"N/A")</f>
        <v>4.9097479808562978</v>
      </c>
      <c r="J10" s="4">
        <f>IFERROR('Собственный капитал'!J10/Капитализация!J10,"N/A")</f>
        <v>2.2455004168118209</v>
      </c>
      <c r="K10" s="4">
        <f>IFERROR('Собственный капитал'!K10/Капитализация!K10,"N/A")</f>
        <v>1.3858820716718396</v>
      </c>
      <c r="L10" s="4">
        <f>IFERROR('Собственный капитал'!L10/Капитализация!L10,"N/A")</f>
        <v>1.8309075457048252</v>
      </c>
    </row>
    <row r="11" spans="1:12" x14ac:dyDescent="0.2">
      <c r="A11" t="s">
        <v>18</v>
      </c>
      <c r="B11" t="s">
        <v>19</v>
      </c>
      <c r="C11" s="4">
        <f>IFERROR('Собственный капитал'!C11/Капитализация!C11,"N/A")</f>
        <v>1.2475917013592086</v>
      </c>
      <c r="D11" s="4">
        <f>IFERROR('Собственный капитал'!D11/Капитализация!D11,"N/A")</f>
        <v>1.4801024909733527</v>
      </c>
      <c r="E11" s="4">
        <f>IFERROR('Собственный капитал'!E11/Капитализация!E11,"N/A")</f>
        <v>1.9218837068895325</v>
      </c>
      <c r="F11" s="4">
        <f>IFERROR('Собственный капитал'!F11/Капитализация!F11,"N/A")</f>
        <v>2.9214275146768958</v>
      </c>
      <c r="G11" s="4">
        <f>IFERROR('Собственный капитал'!G11/Капитализация!G11,"N/A")</f>
        <v>4.1079251691800351</v>
      </c>
      <c r="H11" s="4">
        <f>IFERROR('Собственный капитал'!H11/Капитализация!H11,"N/A")</f>
        <v>6.852990800085883</v>
      </c>
      <c r="I11" s="4">
        <f>IFERROR('Собственный капитал'!I11/Капитализация!I11,"N/A")</f>
        <v>4.8823156915925274</v>
      </c>
      <c r="J11" s="4">
        <f>IFERROR('Собственный капитал'!J11/Капитализация!J11,"N/A")</f>
        <v>2.1657650262731618</v>
      </c>
      <c r="K11" s="4">
        <f>IFERROR('Собственный капитал'!K11/Капитализация!K11,"N/A")</f>
        <v>2.5562596834358686</v>
      </c>
      <c r="L11" s="4">
        <f>IFERROR('Собственный капитал'!L11/Капитализация!L11,"N/A")</f>
        <v>3.7901275777252765</v>
      </c>
    </row>
    <row r="12" spans="1:12" x14ac:dyDescent="0.2">
      <c r="A12" t="s">
        <v>20</v>
      </c>
      <c r="B12" t="s">
        <v>21</v>
      </c>
      <c r="C12" s="4">
        <f>IFERROR('Собственный капитал'!C12/Капитализация!C12,"N/A")</f>
        <v>0.95057008094122242</v>
      </c>
      <c r="D12" s="4">
        <f>IFERROR('Собственный капитал'!D12/Капитализация!D12,"N/A")</f>
        <v>0.95944371925518313</v>
      </c>
      <c r="E12" s="4">
        <f>IFERROR('Собственный капитал'!E12/Капитализация!E12,"N/A")</f>
        <v>2.809153881542612</v>
      </c>
      <c r="F12" s="4">
        <f>IFERROR('Собственный капитал'!F12/Капитализация!F12,"N/A")</f>
        <v>3.5417401361470722</v>
      </c>
      <c r="G12" s="4">
        <f>IFERROR('Собственный капитал'!G12/Капитализация!G12,"N/A")</f>
        <v>8.1023052834169356</v>
      </c>
      <c r="H12" s="4">
        <f>IFERROR('Собственный капитал'!H12/Капитализация!H12,"N/A")</f>
        <v>8.1915196319966643</v>
      </c>
      <c r="I12" s="4">
        <f>IFERROR('Собственный капитал'!I12/Капитализация!I12,"N/A")</f>
        <v>7.840393949937801</v>
      </c>
      <c r="J12" s="4">
        <f>IFERROR('Собственный капитал'!J12/Капитализация!J12,"N/A")</f>
        <v>3.9449330892401151</v>
      </c>
      <c r="K12" s="4">
        <f>IFERROR('Собственный капитал'!K12/Капитализация!K12,"N/A")</f>
        <v>3.661500152482053</v>
      </c>
      <c r="L12" s="4">
        <f>IFERROR('Собственный капитал'!L12/Капитализация!L12,"N/A")</f>
        <v>3.6390246987309993</v>
      </c>
    </row>
    <row r="13" spans="1:12" x14ac:dyDescent="0.2">
      <c r="A13" t="s">
        <v>22</v>
      </c>
      <c r="B13" t="s">
        <v>23</v>
      </c>
      <c r="C13" s="4">
        <f>IFERROR('Собственный капитал'!C13/Капитализация!C13,"N/A")</f>
        <v>1.1930944813844944</v>
      </c>
      <c r="D13" s="4">
        <f>IFERROR('Собственный капитал'!D13/Капитализация!D13,"N/A")</f>
        <v>0.86834654361992625</v>
      </c>
      <c r="E13" s="4">
        <f>IFERROR('Собственный капитал'!E13/Капитализация!E13,"N/A")</f>
        <v>2.35647561602027</v>
      </c>
      <c r="F13" s="4">
        <f>IFERROR('Собственный капитал'!F13/Капитализация!F13,"N/A")</f>
        <v>3.0390115749530833</v>
      </c>
      <c r="G13" s="4">
        <f>IFERROR('Собственный капитал'!G13/Капитализация!G13,"N/A")</f>
        <v>3.5636088636276333</v>
      </c>
      <c r="H13" s="4">
        <f>IFERROR('Собственный капитал'!H13/Капитализация!H13,"N/A")</f>
        <v>1.5551700174512706</v>
      </c>
      <c r="I13" s="4">
        <f>IFERROR('Собственный капитал'!I13/Капитализация!I13,"N/A")</f>
        <v>2.9824625930504918</v>
      </c>
      <c r="J13" s="4">
        <f>IFERROR('Собственный капитал'!J13/Капитализация!J13,"N/A")</f>
        <v>1.7267891012189913</v>
      </c>
      <c r="K13" s="4">
        <f>IFERROR('Собственный капитал'!K13/Капитализация!K13,"N/A")</f>
        <v>1.4713715052360206</v>
      </c>
      <c r="L13" s="4">
        <f>IFERROR('Собственный капитал'!L13/Капитализация!L13,"N/A")</f>
        <v>1.735277416286513</v>
      </c>
    </row>
    <row r="14" spans="1:12" x14ac:dyDescent="0.2">
      <c r="A14" t="s">
        <v>24</v>
      </c>
      <c r="B14" t="s">
        <v>25</v>
      </c>
      <c r="C14" s="4">
        <f>IFERROR('Собственный капитал'!C14/Капитализация!C14,"N/A")</f>
        <v>1.6566778503392696</v>
      </c>
      <c r="D14" s="4">
        <f>IFERROR('Собственный капитал'!D14/Капитализация!D14,"N/A")</f>
        <v>1.343958776564254</v>
      </c>
      <c r="E14" s="4">
        <f>IFERROR('Собственный капитал'!E14/Капитализация!E14,"N/A")</f>
        <v>2.4859536224707663</v>
      </c>
      <c r="F14" s="4">
        <f>IFERROR('Собственный капитал'!F14/Капитализация!F14,"N/A")</f>
        <v>2.2147536332501807</v>
      </c>
      <c r="G14" s="4">
        <f>IFERROR('Собственный капитал'!G14/Капитализация!G14,"N/A")</f>
        <v>7.1645055624308247</v>
      </c>
      <c r="H14" s="4">
        <f>IFERROR('Собственный капитал'!H14/Капитализация!H14,"N/A")</f>
        <v>7.832429800627664</v>
      </c>
      <c r="I14" s="4">
        <f>IFERROR('Собственный капитал'!I14/Капитализация!I14,"N/A")</f>
        <v>4.9795553625910625</v>
      </c>
      <c r="J14" s="4">
        <f>IFERROR('Собственный капитал'!J14/Капитализация!J14,"N/A")</f>
        <v>2.9286797537433116</v>
      </c>
      <c r="K14" s="4">
        <f>IFERROR('Собственный капитал'!K14/Капитализация!K14,"N/A")</f>
        <v>2.4926469338110997</v>
      </c>
      <c r="L14" s="4">
        <f>IFERROR('Собственный капитал'!L14/Капитализация!L14,"N/A")</f>
        <v>2.7965273119537075</v>
      </c>
    </row>
    <row r="15" spans="1:12" x14ac:dyDescent="0.2">
      <c r="A15" t="s">
        <v>26</v>
      </c>
      <c r="B15" t="s">
        <v>27</v>
      </c>
      <c r="C15" s="4" t="str">
        <f>IFERROR('Собственный капитал'!C15/Капитализация!C15,"N/A")</f>
        <v>N/A</v>
      </c>
      <c r="D15" s="4" t="str">
        <f>IFERROR('Собственный капитал'!D15/Капитализация!D15,"N/A")</f>
        <v>N/A</v>
      </c>
      <c r="E15" s="4">
        <f>IFERROR('Собственный капитал'!E15/Капитализация!E15,"N/A")</f>
        <v>1.086353654106055</v>
      </c>
      <c r="F15" s="4">
        <f>IFERROR('Собственный капитал'!F15/Капитализация!F15,"N/A")</f>
        <v>1.7311751534353932</v>
      </c>
      <c r="G15" s="4">
        <f>IFERROR('Собственный капитал'!G15/Капитализация!G15,"N/A")</f>
        <v>2.8770920390786663</v>
      </c>
      <c r="H15" s="4">
        <f>IFERROR('Собственный капитал'!H15/Капитализация!H15,"N/A")</f>
        <v>-1.3569876475785676</v>
      </c>
      <c r="I15" s="4">
        <f>IFERROR('Собственный капитал'!I15/Капитализация!I15,"N/A")</f>
        <v>-1.1314387522127827</v>
      </c>
      <c r="J15" s="4">
        <f>IFERROR('Собственный капитал'!J15/Капитализация!J15,"N/A")</f>
        <v>-1.1897159461765754</v>
      </c>
      <c r="K15" s="4">
        <f>IFERROR('Собственный капитал'!K15/Капитализация!K15,"N/A")</f>
        <v>-0.15778553312107207</v>
      </c>
      <c r="L15" s="4">
        <f>IFERROR('Собственный капитал'!L15/Капитализация!L15,"N/A")</f>
        <v>-6.093112643840199E-2</v>
      </c>
    </row>
    <row r="16" spans="1:12" x14ac:dyDescent="0.2">
      <c r="A16" t="s">
        <v>28</v>
      </c>
      <c r="B16" t="s">
        <v>29</v>
      </c>
      <c r="C16" s="4">
        <f>IFERROR('Собственный капитал'!C16/Капитализация!C16,"N/A")</f>
        <v>0.53609837501851731</v>
      </c>
      <c r="D16" s="4">
        <f>IFERROR('Собственный капитал'!D16/Капитализация!D16,"N/A")</f>
        <v>1.019301708139043</v>
      </c>
      <c r="E16" s="4">
        <f>IFERROR('Собственный капитал'!E16/Капитализация!E16,"N/A")</f>
        <v>1.3258134702624442</v>
      </c>
      <c r="F16" s="4">
        <f>IFERROR('Собственный капитал'!F16/Капитализация!F16,"N/A")</f>
        <v>1.5853037553096903</v>
      </c>
      <c r="G16" s="4">
        <f>IFERROR('Собственный капитал'!G16/Капитализация!G16,"N/A")</f>
        <v>3.7313367816167315</v>
      </c>
      <c r="H16" s="4">
        <f>IFERROR('Собственный капитал'!H16/Капитализация!H16,"N/A")</f>
        <v>5.7960066256678191</v>
      </c>
      <c r="I16" s="4">
        <f>IFERROR('Собственный капитал'!I16/Капитализация!I16,"N/A")</f>
        <v>3.9233084872824726</v>
      </c>
      <c r="J16" s="4">
        <f>IFERROR('Собственный капитал'!J16/Капитализация!J16,"N/A")</f>
        <v>1.3123137041086461</v>
      </c>
      <c r="K16" s="4">
        <f>IFERROR('Собственный капитал'!K16/Капитализация!K16,"N/A")</f>
        <v>1.6260175365742751</v>
      </c>
      <c r="L16" s="4">
        <f>IFERROR('Собственный капитал'!L16/Капитализация!L16,"N/A")</f>
        <v>1.6975412266423839</v>
      </c>
    </row>
    <row r="17" spans="1:12" x14ac:dyDescent="0.2">
      <c r="A17" t="s">
        <v>30</v>
      </c>
      <c r="B17" t="s">
        <v>31</v>
      </c>
      <c r="C17" s="4">
        <f>IFERROR('Собственный капитал'!C17/Капитализация!C17,"N/A")</f>
        <v>0.82579198070014348</v>
      </c>
      <c r="D17" s="4">
        <f>IFERROR('Собственный капитал'!D17/Капитализация!D17,"N/A")</f>
        <v>0.50672160555189827</v>
      </c>
      <c r="E17" s="4">
        <f>IFERROR('Собственный капитал'!E17/Капитализация!E17,"N/A")</f>
        <v>0.80585488044614184</v>
      </c>
      <c r="F17" s="4">
        <f>IFERROR('Собственный капитал'!F17/Капитализация!F17,"N/A")</f>
        <v>0.74526402032582861</v>
      </c>
      <c r="G17" s="4">
        <f>IFERROR('Собственный капитал'!G17/Капитализация!G17,"N/A")</f>
        <v>0.80073319673258581</v>
      </c>
      <c r="H17" s="4">
        <f>IFERROR('Собственный капитал'!H17/Капитализация!H17,"N/A")</f>
        <v>0.79299721372818122</v>
      </c>
      <c r="I17" s="4">
        <f>IFERROR('Собственный капитал'!I17/Капитализация!I17,"N/A")</f>
        <v>0.54935201592690908</v>
      </c>
      <c r="J17" s="4">
        <f>IFERROR('Собственный капитал'!J17/Капитализация!J17,"N/A")</f>
        <v>0.52086047873156094</v>
      </c>
      <c r="K17" s="4">
        <f>IFERROR('Собственный капитал'!K17/Капитализация!K17,"N/A")</f>
        <v>0.71211884552387894</v>
      </c>
      <c r="L17" s="4">
        <f>IFERROR('Собственный капитал'!L17/Капитализация!L17,"N/A")</f>
        <v>0.70906319194098788</v>
      </c>
    </row>
    <row r="18" spans="1:12" x14ac:dyDescent="0.2">
      <c r="A18" t="s">
        <v>32</v>
      </c>
      <c r="B18" t="s">
        <v>33</v>
      </c>
      <c r="C18" s="4">
        <f>IFERROR('Собственный капитал'!C18/Капитализация!C18,"N/A")</f>
        <v>1.7161676841313731</v>
      </c>
      <c r="D18" s="4">
        <f>IFERROR('Собственный капитал'!D18/Капитализация!D18,"N/A")</f>
        <v>1.3063740410113494</v>
      </c>
      <c r="E18" s="4">
        <f>IFERROR('Собственный капитал'!E18/Капитализация!E18,"N/A")</f>
        <v>1.5768047274617172</v>
      </c>
      <c r="F18" s="4">
        <f>IFERROR('Собственный капитал'!F18/Капитализация!F18,"N/A")</f>
        <v>1.8892035694640701</v>
      </c>
      <c r="G18" s="4">
        <f>IFERROR('Собственный капитал'!G18/Капитализация!G18,"N/A")</f>
        <v>2.2695503706278957</v>
      </c>
      <c r="H18" s="4">
        <f>IFERROR('Собственный капитал'!H18/Капитализация!H18,"N/A")</f>
        <v>2.6119510296564696</v>
      </c>
      <c r="I18" s="4">
        <f>IFERROR('Собственный капитал'!I18/Капитализация!I18,"N/A")</f>
        <v>4.6326642974329415</v>
      </c>
      <c r="J18" s="4">
        <f>IFERROR('Собственный капитал'!J18/Капитализация!J18,"N/A")</f>
        <v>3.9453469804991941</v>
      </c>
      <c r="K18" s="4">
        <f>IFERROR('Собственный капитал'!K18/Капитализация!K18,"N/A")</f>
        <v>3.7953976636438695</v>
      </c>
      <c r="L18" s="4">
        <f>IFERROR('Собственный капитал'!L18/Капитализация!L18,"N/A")</f>
        <v>5.3320012606310998</v>
      </c>
    </row>
    <row r="19" spans="1:12" x14ac:dyDescent="0.2">
      <c r="A19" t="s">
        <v>34</v>
      </c>
      <c r="B19" t="s">
        <v>35</v>
      </c>
      <c r="C19" s="4">
        <f>IFERROR('Собственный капитал'!C19/Капитализация!C19,"N/A")</f>
        <v>0.84330185052631945</v>
      </c>
      <c r="D19" s="4">
        <f>IFERROR('Собственный капитал'!D19/Капитализация!D19,"N/A")</f>
        <v>0.59092668909313184</v>
      </c>
      <c r="E19" s="4">
        <f>IFERROR('Собственный капитал'!E19/Капитализация!E19,"N/A")</f>
        <v>1.4911482285256676</v>
      </c>
      <c r="F19" s="4">
        <f>IFERROR('Собственный капитал'!F19/Капитализация!F19,"N/A")</f>
        <v>1.6876082479462364</v>
      </c>
      <c r="G19" s="4">
        <f>IFERROR('Собственный капитал'!G19/Капитализация!G19,"N/A")</f>
        <v>4.5766325517488413</v>
      </c>
      <c r="H19" s="4">
        <f>IFERROR('Собственный капитал'!H19/Капитализация!H19,"N/A")</f>
        <v>3.6521153295532356</v>
      </c>
      <c r="I19" s="4">
        <f>IFERROR('Собственный капитал'!I19/Капитализация!I19,"N/A")</f>
        <v>4.7210951218917856</v>
      </c>
      <c r="J19" s="4">
        <f>IFERROR('Собственный капитал'!J19/Капитализация!J19,"N/A")</f>
        <v>2.2221955290588529</v>
      </c>
      <c r="K19" s="4">
        <f>IFERROR('Собственный капитал'!K19/Капитализация!K19,"N/A")</f>
        <v>2.8356841771499499</v>
      </c>
      <c r="L19" s="4">
        <f>IFERROR('Собственный капитал'!L19/Капитализация!L19,"N/A")</f>
        <v>3.7155659695957</v>
      </c>
    </row>
    <row r="20" spans="1:12" x14ac:dyDescent="0.2">
      <c r="A20" t="s">
        <v>36</v>
      </c>
      <c r="B20" t="s">
        <v>37</v>
      </c>
      <c r="C20" s="4">
        <f>IFERROR('Собственный капитал'!C20/Капитализация!C20,"N/A")</f>
        <v>0.70723838096052394</v>
      </c>
      <c r="D20" s="4" t="str">
        <f>IFERROR('Собственный капитал'!D20/Капитализация!D20,"N/A")</f>
        <v>N/A</v>
      </c>
      <c r="E20" s="4" t="str">
        <f>IFERROR('Собственный капитал'!E20/Капитализация!E20,"N/A")</f>
        <v>N/A</v>
      </c>
      <c r="F20" s="4" t="str">
        <f>IFERROR('Собственный капитал'!F20/Капитализация!F20,"N/A")</f>
        <v>N/A</v>
      </c>
      <c r="G20" s="4" t="str">
        <f>IFERROR('Собственный капитал'!G20/Капитализация!G20,"N/A")</f>
        <v>N/A</v>
      </c>
      <c r="H20" s="4">
        <f>IFERROR('Собственный капитал'!H20/Капитализация!H20,"N/A")</f>
        <v>-2.011787352371794</v>
      </c>
      <c r="I20" s="4">
        <f>IFERROR('Собственный капитал'!I20/Капитализация!I20,"N/A")</f>
        <v>-1.970307485587232</v>
      </c>
      <c r="J20" s="4">
        <f>IFERROR('Собственный капитал'!J20/Капитализация!J20,"N/A")</f>
        <v>-0.86787779979457857</v>
      </c>
      <c r="K20" s="4">
        <f>IFERROR('Собственный капитал'!K20/Капитализация!K20,"N/A")</f>
        <v>-9.0765696155062303E-2</v>
      </c>
      <c r="L20" s="4">
        <f>IFERROR('Собственный капитал'!L20/Капитализация!L20,"N/A")</f>
        <v>0.12077241774770918</v>
      </c>
    </row>
    <row r="21" spans="1:12" x14ac:dyDescent="0.2">
      <c r="A21" t="s">
        <v>38</v>
      </c>
      <c r="B21" t="s">
        <v>39</v>
      </c>
      <c r="C21" s="4">
        <f>IFERROR('Собственный капитал'!C21/Капитализация!C21,"N/A")</f>
        <v>1.42264757249063</v>
      </c>
      <c r="D21" s="4">
        <f>IFERROR('Собственный капитал'!D21/Капитализация!D21,"N/A")</f>
        <v>1.5129641053875169</v>
      </c>
      <c r="E21" s="4">
        <f>IFERROR('Собственный капитал'!E21/Капитализация!E21,"N/A")</f>
        <v>2.9543018619615231</v>
      </c>
      <c r="F21" s="4">
        <f>IFERROR('Собственный капитал'!F21/Капитализация!F21,"N/A")</f>
        <v>3.8928599115075233</v>
      </c>
      <c r="G21" s="4">
        <f>IFERROR('Собственный капитал'!G21/Капитализация!G21,"N/A")</f>
        <v>7.4799638626588258</v>
      </c>
      <c r="H21" s="4">
        <f>IFERROR('Собственный капитал'!H21/Капитализация!H21,"N/A")</f>
        <v>9.5343782599017377</v>
      </c>
      <c r="I21" s="4">
        <f>IFERROR('Собственный капитал'!I21/Капитализация!I21,"N/A")</f>
        <v>7.1476532043162502</v>
      </c>
      <c r="J21" s="4">
        <f>IFERROR('Собственный капитал'!J21/Капитализация!J21,"N/A")</f>
        <v>2.4985380575817424</v>
      </c>
      <c r="K21" s="4">
        <f>IFERROR('Собственный капитал'!K21/Капитализация!K21,"N/A")</f>
        <v>2.5641602252030005</v>
      </c>
      <c r="L21" s="4">
        <f>IFERROR('Собственный капитал'!L21/Капитализация!L21,"N/A")</f>
        <v>3.3722366245290076</v>
      </c>
    </row>
    <row r="22" spans="1:12" x14ac:dyDescent="0.2">
      <c r="A22" t="s">
        <v>40</v>
      </c>
      <c r="B22" t="s">
        <v>41</v>
      </c>
      <c r="C22" s="4">
        <f>IFERROR('Собственный капитал'!C22/Капитализация!C22,"N/A")</f>
        <v>1.2868043909488069</v>
      </c>
      <c r="D22" s="4">
        <f>IFERROR('Собственный капитал'!D22/Капитализация!D22,"N/A")</f>
        <v>1.165709618402031</v>
      </c>
      <c r="E22" s="4">
        <f>IFERROR('Собственный капитал'!E22/Капитализация!E22,"N/A")</f>
        <v>1.7612545971622531</v>
      </c>
      <c r="F22" s="4">
        <f>IFERROR('Собственный капитал'!F22/Капитализация!F22,"N/A")</f>
        <v>1.8909222616542622</v>
      </c>
      <c r="G22" s="4">
        <f>IFERROR('Собственный капитал'!G22/Капитализация!G22,"N/A")</f>
        <v>2.0390877355479287</v>
      </c>
      <c r="H22" s="4">
        <f>IFERROR('Собственный капитал'!H22/Капитализация!H22,"N/A")</f>
        <v>3.4620803131626072</v>
      </c>
      <c r="I22" s="4">
        <f>IFERROR('Собственный капитал'!I22/Капитализация!I22,"N/A")</f>
        <v>2.9516540555586506</v>
      </c>
      <c r="J22" s="4">
        <f>IFERROR('Собственный капитал'!J22/Капитализация!J22,"N/A")</f>
        <v>3.1160475564422665</v>
      </c>
      <c r="K22" s="4">
        <f>IFERROR('Собственный капитал'!K22/Капитализация!K22,"N/A")</f>
        <v>3.6262587821388212</v>
      </c>
      <c r="L22" s="4">
        <f>IFERROR('Собственный капитал'!L22/Капитализация!L22,"N/A")</f>
        <v>4.6092638067683129</v>
      </c>
    </row>
    <row r="23" spans="1:12" x14ac:dyDescent="0.2">
      <c r="A23" t="s">
        <v>42</v>
      </c>
      <c r="B23" t="s">
        <v>43</v>
      </c>
      <c r="C23" s="4">
        <f>IFERROR('Собственный капитал'!C23/Капитализация!C23,"N/A")</f>
        <v>0.81321487031303286</v>
      </c>
      <c r="D23" s="4">
        <f>IFERROR('Собственный капитал'!D23/Капитализация!D23,"N/A")</f>
        <v>0.65343171702467862</v>
      </c>
      <c r="E23" s="4">
        <f>IFERROR('Собственный капитал'!E23/Капитализация!E23,"N/A")</f>
        <v>1.0897607362467154</v>
      </c>
      <c r="F23" s="4">
        <f>IFERROR('Собственный капитал'!F23/Капитализация!F23,"N/A")</f>
        <v>1.2898487102676128</v>
      </c>
      <c r="G23" s="4">
        <f>IFERROR('Собственный капитал'!G23/Капитализация!G23,"N/A")</f>
        <v>1.9718426858732987</v>
      </c>
      <c r="H23" s="4">
        <f>IFERROR('Собственный капитал'!H23/Капитализация!H23,"N/A")</f>
        <v>3.2026435726951172</v>
      </c>
      <c r="I23" s="4">
        <f>IFERROR('Собственный капитал'!I23/Капитализация!I23,"N/A")</f>
        <v>1.2286530245746783</v>
      </c>
      <c r="J23" s="4">
        <f>IFERROR('Собственный капитал'!J23/Капитализация!J23,"N/A")</f>
        <v>1.0033445919450152</v>
      </c>
      <c r="K23" s="4">
        <f>IFERROR('Собственный капитал'!K23/Капитализация!K23,"N/A")</f>
        <v>0.80456408329872642</v>
      </c>
      <c r="L23" s="4">
        <f>IFERROR('Собственный капитал'!L23/Капитализация!L23,"N/A")</f>
        <v>1.21831697196422</v>
      </c>
    </row>
    <row r="24" spans="1:12" x14ac:dyDescent="0.2">
      <c r="A24" t="s">
        <v>44</v>
      </c>
      <c r="B24" t="s">
        <v>45</v>
      </c>
      <c r="C24" s="4">
        <f>IFERROR('Собственный капитал'!C24/Капитализация!C24,"N/A")</f>
        <v>1.3412604627868927</v>
      </c>
      <c r="D24" s="4">
        <f>IFERROR('Собственный капитал'!D24/Капитализация!D24,"N/A")</f>
        <v>1.469239142539152</v>
      </c>
      <c r="E24" s="4">
        <f>IFERROR('Собственный капитал'!E24/Капитализация!E24,"N/A")</f>
        <v>1.9712684283522648</v>
      </c>
      <c r="F24" s="4">
        <f>IFERROR('Собственный капитал'!F24/Капитализация!F24,"N/A")</f>
        <v>2.5646472527417226</v>
      </c>
      <c r="G24" s="4">
        <f>IFERROR('Собственный капитал'!G24/Капитализация!G24,"N/A")</f>
        <v>3.0220126903244804</v>
      </c>
      <c r="H24" s="4">
        <f>IFERROR('Собственный капитал'!H24/Капитализация!H24,"N/A")</f>
        <v>3.37995053639687</v>
      </c>
      <c r="I24" s="4">
        <f>IFERROR('Собственный капитал'!I24/Капитализация!I24,"N/A")</f>
        <v>3.4905122082086173</v>
      </c>
      <c r="J24" s="4">
        <f>IFERROR('Собственный капитал'!J24/Капитализация!J24,"N/A")</f>
        <v>3.3458332071658861</v>
      </c>
      <c r="K24" s="4">
        <f>IFERROR('Собственный капитал'!K24/Капитализация!K24,"N/A")</f>
        <v>4.1610996222260663</v>
      </c>
      <c r="L24" s="4">
        <f>IFERROR('Собственный капитал'!L24/Капитализация!L24,"N/A")</f>
        <v>4.0559915524668151</v>
      </c>
    </row>
    <row r="25" spans="1:12" x14ac:dyDescent="0.2">
      <c r="A25" t="s">
        <v>46</v>
      </c>
      <c r="B25" t="s">
        <v>47</v>
      </c>
      <c r="C25" s="4">
        <f>IFERROR('Собственный капитал'!C25/Капитализация!C25,"N/A")</f>
        <v>0.43401077381450098</v>
      </c>
      <c r="D25" s="4">
        <f>IFERROR('Собственный капитал'!D25/Капитализация!D25,"N/A")</f>
        <v>0.43819287644871874</v>
      </c>
      <c r="E25" s="4">
        <f>IFERROR('Собственный капитал'!E25/Капитализация!E25,"N/A")</f>
        <v>0.74023760558615759</v>
      </c>
      <c r="F25" s="4">
        <f>IFERROR('Собственный капитал'!F25/Капитализация!F25,"N/A")</f>
        <v>0.80952645225146969</v>
      </c>
      <c r="G25" s="4">
        <f>IFERROR('Собственный капитал'!G25/Капитализация!G25,"N/A")</f>
        <v>0.86248694539548565</v>
      </c>
      <c r="H25" s="4">
        <f>IFERROR('Собственный капитал'!H25/Капитализация!H25,"N/A")</f>
        <v>1.70454406420649</v>
      </c>
      <c r="I25" s="4">
        <f>IFERROR('Собственный капитал'!I25/Капитализация!I25,"N/A")</f>
        <v>1.0865091783125886</v>
      </c>
      <c r="J25" s="4">
        <f>IFERROR('Собственный капитал'!J25/Капитализация!J25,"N/A")</f>
        <v>0.75444904277071789</v>
      </c>
      <c r="K25" s="4">
        <f>IFERROR('Собственный капитал'!K25/Капитализация!K25,"N/A")</f>
        <v>0.70897084413939571</v>
      </c>
      <c r="L25" s="4">
        <f>IFERROR('Собственный капитал'!L25/Капитализация!L25,"N/A")</f>
        <v>0.96271900490359485</v>
      </c>
    </row>
    <row r="26" spans="1:12" x14ac:dyDescent="0.2">
      <c r="A26" t="s">
        <v>48</v>
      </c>
      <c r="B26" t="s">
        <v>49</v>
      </c>
      <c r="C26" s="4">
        <f>IFERROR('Собственный капитал'!C26/Капитализация!C26,"N/A")</f>
        <v>1.9339731478507722</v>
      </c>
      <c r="D26" s="4">
        <f>IFERROR('Собственный капитал'!D26/Капитализация!D26,"N/A")</f>
        <v>1.8196765198016938</v>
      </c>
      <c r="E26" s="4">
        <f>IFERROR('Собственный капитал'!E26/Капитализация!E26,"N/A")</f>
        <v>1.8002408208889842</v>
      </c>
      <c r="F26" s="4">
        <f>IFERROR('Собственный капитал'!F26/Капитализация!F26,"N/A")</f>
        <v>2.2828747669548801</v>
      </c>
      <c r="G26" s="4">
        <f>IFERROR('Собственный капитал'!G26/Капитализация!G26,"N/A")</f>
        <v>2.7706009235000439</v>
      </c>
      <c r="H26" s="4">
        <f>IFERROR('Собственный капитал'!H26/Капитализация!H26,"N/A")</f>
        <v>2.0731778954771554</v>
      </c>
      <c r="I26" s="4">
        <f>IFERROR('Собственный капитал'!I26/Капитализация!I26,"N/A")</f>
        <v>2.0084707361225997</v>
      </c>
      <c r="J26" s="4">
        <f>IFERROR('Собственный капитал'!J26/Капитализация!J26,"N/A")</f>
        <v>1.9186260355964277</v>
      </c>
      <c r="K26" s="4">
        <f>IFERROR('Собственный капитал'!K26/Капитализация!K26,"N/A")</f>
        <v>2.0151997891608029</v>
      </c>
      <c r="L26" s="4">
        <f>IFERROR('Собственный капитал'!L26/Капитализация!L26,"N/A")</f>
        <v>1.652339446192066</v>
      </c>
    </row>
    <row r="27" spans="1:12" x14ac:dyDescent="0.2">
      <c r="A27" t="s">
        <v>50</v>
      </c>
      <c r="B27" t="s">
        <v>51</v>
      </c>
      <c r="C27" s="4">
        <f>IFERROR('Собственный капитал'!C27/Капитализация!C27,"N/A")</f>
        <v>0.26415901566990369</v>
      </c>
      <c r="D27" s="4">
        <f>IFERROR('Собственный капитал'!D27/Капитализация!D27,"N/A")</f>
        <v>0.38171287463010933</v>
      </c>
      <c r="E27" s="4">
        <f>IFERROR('Собственный капитал'!E27/Капитализация!E27,"N/A")</f>
        <v>0.51967254325970347</v>
      </c>
      <c r="F27" s="4">
        <f>IFERROR('Собственный капитал'!F27/Капитализация!F27,"N/A")</f>
        <v>0.75986229863774679</v>
      </c>
      <c r="G27" s="4">
        <f>IFERROR('Собственный капитал'!G27/Капитализация!G27,"N/A")</f>
        <v>0.69374536251911678</v>
      </c>
      <c r="H27" s="4">
        <f>IFERROR('Собственный капитал'!H27/Капитализация!H27,"N/A")</f>
        <v>0.78707326021653135</v>
      </c>
      <c r="I27" s="4">
        <f>IFERROR('Собственный капитал'!I27/Капитализация!I27,"N/A")</f>
        <v>9.5997262795554747E-2</v>
      </c>
      <c r="J27" s="4">
        <f>IFERROR('Собственный капитал'!J27/Капитализация!J27,"N/A")</f>
        <v>0.29745796782902567</v>
      </c>
      <c r="K27" s="4">
        <f>IFERROR('Собственный капитал'!K27/Капитализация!K27,"N/A")</f>
        <v>0.33443796104271284</v>
      </c>
      <c r="L27" s="4">
        <f>IFERROR('Собственный капитал'!L27/Капитализация!L27,"N/A")</f>
        <v>0.39923052137028681</v>
      </c>
    </row>
    <row r="28" spans="1:12" x14ac:dyDescent="0.2">
      <c r="A28" t="s">
        <v>52</v>
      </c>
      <c r="B28" t="s">
        <v>53</v>
      </c>
      <c r="C28" s="4">
        <f>IFERROR('Собственный капитал'!C28/Капитализация!C28,"N/A")</f>
        <v>3.5204053647908222</v>
      </c>
      <c r="D28" s="4">
        <f>IFERROR('Собственный капитал'!D28/Капитализация!D28,"N/A")</f>
        <v>0.63251267022604851</v>
      </c>
      <c r="E28" s="4">
        <f>IFERROR('Собственный капитал'!E28/Капитализация!E28,"N/A")</f>
        <v>-0.35501115072896089</v>
      </c>
      <c r="F28" s="4">
        <f>IFERROR('Собственный капитал'!F28/Капитализация!F28,"N/A")</f>
        <v>-0.18915932968666618</v>
      </c>
      <c r="G28" s="4">
        <f>IFERROR('Собственный капитал'!G28/Капитализация!G28,"N/A")</f>
        <v>-0.18342841053842168</v>
      </c>
      <c r="H28" s="4">
        <f>IFERROR('Собственный капитал'!H28/Капитализация!H28,"N/A")</f>
        <v>-0.25443561232361656</v>
      </c>
      <c r="I28" s="4">
        <f>IFERROR('Собственный капитал'!I28/Капитализация!I28,"N/A")</f>
        <v>-1.241791246336988</v>
      </c>
      <c r="J28" s="4">
        <f>IFERROR('Собственный капитал'!J28/Капитализация!J28,"N/A")</f>
        <v>-1.0186361425625878</v>
      </c>
      <c r="K28" s="4">
        <f>IFERROR('Собственный капитал'!K28/Капитализация!K28,"N/A")</f>
        <v>-0.8775484845380479</v>
      </c>
      <c r="L28" s="4">
        <f>IFERROR('Собственный капитал'!L28/Капитализация!L28,"N/A")</f>
        <v>-0.73966517638110152</v>
      </c>
    </row>
    <row r="29" spans="1:12" x14ac:dyDescent="0.2">
      <c r="A29" t="s">
        <v>54</v>
      </c>
      <c r="B29" t="s">
        <v>55</v>
      </c>
      <c r="C29" s="4">
        <f>IFERROR('Собственный капитал'!C29/Капитализация!C29,"N/A")</f>
        <v>1.1086215195389926</v>
      </c>
      <c r="D29" s="4">
        <f>IFERROR('Собственный капитал'!D29/Капитализация!D29,"N/A")</f>
        <v>0.88610148427132851</v>
      </c>
      <c r="E29" s="4">
        <f>IFERROR('Собственный капитал'!E29/Капитализация!E29,"N/A")</f>
        <v>2.2351448273317147</v>
      </c>
      <c r="F29" s="4">
        <f>IFERROR('Собственный капитал'!F29/Капитализация!F29,"N/A")</f>
        <v>2.6188217109447365</v>
      </c>
      <c r="G29" s="4">
        <f>IFERROR('Собственный капитал'!G29/Капитализация!G29,"N/A")</f>
        <v>2.7330542851328961</v>
      </c>
      <c r="H29" s="4">
        <f>IFERROR('Собственный капитал'!H29/Капитализация!H29,"N/A")</f>
        <v>1.9038260167138257</v>
      </c>
      <c r="I29" s="4">
        <f>IFERROR('Собственный капитал'!I29/Капитализация!I29,"N/A")</f>
        <v>1.14809395714888</v>
      </c>
      <c r="J29" s="4">
        <f>IFERROR('Собственный капитал'!J29/Капитализация!J29,"N/A")</f>
        <v>0.77591551178106954</v>
      </c>
      <c r="K29" s="4">
        <f>IFERROR('Собственный капитал'!K29/Капитализация!K29,"N/A")</f>
        <v>0.67655210500463858</v>
      </c>
      <c r="L29" s="4">
        <f>IFERROR('Собственный капитал'!L29/Капитализация!L29,"N/A")</f>
        <v>0.72231546236896382</v>
      </c>
    </row>
    <row r="30" spans="1:12" x14ac:dyDescent="0.2">
      <c r="A30" t="s">
        <v>56</v>
      </c>
      <c r="B30" t="s">
        <v>57</v>
      </c>
      <c r="C30" s="4">
        <f>IFERROR('Собственный капитал'!C30/Капитализация!C30,"N/A")</f>
        <v>0.56731288309815175</v>
      </c>
      <c r="D30" s="4">
        <f>IFERROR('Собственный капитал'!D30/Капитализация!D30,"N/A")</f>
        <v>0.85314099505392582</v>
      </c>
      <c r="E30" s="4">
        <f>IFERROR('Собственный капитал'!E30/Капитализация!E30,"N/A")</f>
        <v>1.0084614054947567</v>
      </c>
      <c r="F30" s="4">
        <f>IFERROR('Собственный капитал'!F30/Капитализация!F30,"N/A")</f>
        <v>0.93055831599370287</v>
      </c>
      <c r="G30" s="4">
        <f>IFERROR('Собственный капитал'!G30/Капитализация!G30,"N/A")</f>
        <v>1.188752018646474</v>
      </c>
      <c r="H30" s="4">
        <f>IFERROR('Собственный капитал'!H30/Капитализация!H30,"N/A")</f>
        <v>1.3883745868368789</v>
      </c>
      <c r="I30" s="4">
        <f>IFERROR('Собственный капитал'!I30/Капитализация!I30,"N/A")</f>
        <v>1.091304641845106</v>
      </c>
      <c r="J30" s="4">
        <f>IFERROR('Собственный капитал'!J30/Капитализация!J30,"N/A")</f>
        <v>0.88594782737107458</v>
      </c>
      <c r="K30" s="4">
        <f>IFERROR('Собственный капитал'!K30/Капитализация!K30,"N/A")</f>
        <v>1.3540209696835903</v>
      </c>
      <c r="L30" s="4">
        <f>IFERROR('Собственный капитал'!L30/Капитализация!L30,"N/A")</f>
        <v>1.0203692047905211</v>
      </c>
    </row>
    <row r="31" spans="1:12" x14ac:dyDescent="0.2">
      <c r="A31" t="s">
        <v>58</v>
      </c>
      <c r="B31" t="s">
        <v>59</v>
      </c>
      <c r="C31" s="4">
        <f>IFERROR('Собственный капитал'!C31/Капитализация!C31,"N/A")</f>
        <v>1.9128198712507809</v>
      </c>
      <c r="D31" s="4">
        <f>IFERROR('Собственный капитал'!D31/Капитализация!D31,"N/A")</f>
        <v>1.7291753807346881</v>
      </c>
      <c r="E31" s="4">
        <f>IFERROR('Собственный капитал'!E31/Капитализация!E31,"N/A")</f>
        <v>2.136200247392229</v>
      </c>
      <c r="F31" s="4">
        <f>IFERROR('Собственный капитал'!F31/Капитализация!F31,"N/A")</f>
        <v>1.8332850255134576</v>
      </c>
      <c r="G31" s="4">
        <f>IFERROR('Собственный капитал'!G31/Капитализация!G31,"N/A")</f>
        <v>1.2134811568702868</v>
      </c>
      <c r="H31" s="4">
        <f>IFERROR('Собственный капитал'!H31/Капитализация!H31,"N/A")</f>
        <v>2.6806969605007733</v>
      </c>
      <c r="I31" s="4">
        <f>IFERROR('Собственный капитал'!I31/Капитализация!I31,"N/A")</f>
        <v>1.4670925856481505</v>
      </c>
      <c r="J31" s="4">
        <f>IFERROR('Собственный капитал'!J31/Капитализация!J31,"N/A")</f>
        <v>0.9964812507156926</v>
      </c>
      <c r="K31" s="4">
        <f>IFERROR('Собственный капитал'!K31/Капитализация!K31,"N/A")</f>
        <v>1.0764547071437853</v>
      </c>
      <c r="L31" s="4">
        <f>IFERROR('Собственный капитал'!L31/Капитализация!L31,"N/A")</f>
        <v>0.83124202787756674</v>
      </c>
    </row>
    <row r="32" spans="1:12" x14ac:dyDescent="0.2">
      <c r="A32" t="s">
        <v>60</v>
      </c>
      <c r="B32" t="s">
        <v>61</v>
      </c>
      <c r="C32" s="4">
        <f>IFERROR('Собственный капитал'!C32/Капитализация!C32,"N/A")</f>
        <v>1.9637863802333881</v>
      </c>
      <c r="D32" s="4">
        <f>IFERROR('Собственный капитал'!D32/Капитализация!D32,"N/A")</f>
        <v>2.0752474911818202</v>
      </c>
      <c r="E32" s="4">
        <f>IFERROR('Собственный капитал'!E32/Капитализация!E32,"N/A")</f>
        <v>4.6397170467586246</v>
      </c>
      <c r="F32" s="4">
        <f>IFERROR('Собственный капитал'!F32/Капитализация!F32,"N/A")</f>
        <v>5.853747436322652</v>
      </c>
      <c r="G32" s="4">
        <f>IFERROR('Собственный капитал'!G32/Капитализация!G32,"N/A")</f>
        <v>18.703486072193442</v>
      </c>
      <c r="H32" s="4">
        <f>IFERROR('Собственный капитал'!H32/Капитализация!H32,"N/A")</f>
        <v>14.9632572782753</v>
      </c>
      <c r="I32" s="4">
        <f>IFERROR('Собственный капитал'!I32/Капитализация!I32,"N/A")</f>
        <v>7.2474171421146183</v>
      </c>
      <c r="J32" s="4">
        <f>IFERROR('Собственный капитал'!J32/Капитализация!J32,"N/A")</f>
        <v>3.1613379744411305</v>
      </c>
      <c r="K32" s="4">
        <f>IFERROR('Собственный капитал'!K32/Капитализация!K32,"N/A")</f>
        <v>3.6535922388568012</v>
      </c>
      <c r="L32" s="4">
        <f>IFERROR('Собственный капитал'!L32/Капитализация!L32,"N/A")</f>
        <v>2.8821928875936487</v>
      </c>
    </row>
    <row r="33" spans="1:12" x14ac:dyDescent="0.2">
      <c r="A33" t="s">
        <v>62</v>
      </c>
      <c r="B33" t="s">
        <v>63</v>
      </c>
      <c r="C33" s="4">
        <f>IFERROR('Собственный капитал'!C33/Капитализация!C33,"N/A")</f>
        <v>2.7252806266368399</v>
      </c>
      <c r="D33" s="4">
        <f>IFERROR('Собственный капитал'!D33/Капитализация!D33,"N/A")</f>
        <v>1.0290606001286435</v>
      </c>
      <c r="E33" s="4" t="str">
        <f>IFERROR('Собственный капитал'!E33/Капитализация!E33,"N/A")</f>
        <v>N/A</v>
      </c>
      <c r="F33" s="4" t="str">
        <f>IFERROR('Собственный капитал'!F33/Капитализация!F33,"N/A")</f>
        <v>N/A</v>
      </c>
      <c r="G33" s="4">
        <f>IFERROR('Собственный капитал'!G33/Капитализация!G33,"N/A")</f>
        <v>3.6529275811181941E-2</v>
      </c>
      <c r="H33" s="4">
        <f>IFERROR('Собственный капитал'!H33/Капитализация!H33,"N/A")</f>
        <v>0.14503843150268464</v>
      </c>
      <c r="I33" s="4">
        <f>IFERROR('Собственный капитал'!I33/Капитализация!I33,"N/A")</f>
        <v>0.26721755945858089</v>
      </c>
      <c r="J33" s="4">
        <f>IFERROR('Собственный капитал'!J33/Капитализация!J33,"N/A")</f>
        <v>-0.18700098887981664</v>
      </c>
      <c r="K33" s="4">
        <f>IFERROR('Собственный капитал'!K33/Капитализация!K33,"N/A")</f>
        <v>-0.29717151613034831</v>
      </c>
      <c r="L33" s="4">
        <f>IFERROR('Собственный капитал'!L33/Капитализация!L33,"N/A")</f>
        <v>-0.50253361992421541</v>
      </c>
    </row>
    <row r="34" spans="1:12" x14ac:dyDescent="0.2">
      <c r="A34" t="s">
        <v>64</v>
      </c>
      <c r="B34" t="s">
        <v>65</v>
      </c>
      <c r="C34" s="4">
        <f>IFERROR('Собственный капитал'!C34/Капитализация!C34,"N/A")</f>
        <v>1.5015573431007003</v>
      </c>
      <c r="D34" s="4">
        <f>IFERROR('Собственный капитал'!D34/Капитализация!D34,"N/A")</f>
        <v>1.3197786498446895</v>
      </c>
      <c r="E34" s="4">
        <f>IFERROR('Собственный капитал'!E34/Капитализация!E34,"N/A")</f>
        <v>2.0235917013527738</v>
      </c>
      <c r="F34" s="4">
        <f>IFERROR('Собственный капитал'!F34/Капитализация!F34,"N/A")</f>
        <v>3.0548094126631895</v>
      </c>
      <c r="G34" s="4">
        <f>IFERROR('Собственный капитал'!G34/Капитализация!G34,"N/A")</f>
        <v>6.8566134258440181</v>
      </c>
      <c r="H34" s="4">
        <f>IFERROR('Собственный капитал'!H34/Капитализация!H34,"N/A")</f>
        <v>8.3863816419678958</v>
      </c>
      <c r="I34" s="4">
        <f>IFERROR('Собственный капитал'!I34/Капитализация!I34,"N/A")</f>
        <v>6.5362312223186159</v>
      </c>
      <c r="J34" s="4">
        <f>IFERROR('Собственный капитал'!J34/Капитализация!J34,"N/A")</f>
        <v>4.34823840147798</v>
      </c>
      <c r="K34" s="4">
        <f>IFERROR('Собственный капитал'!K34/Капитализация!K34,"N/A")</f>
        <v>2.9416726413900718</v>
      </c>
      <c r="L34" s="4">
        <f>IFERROR('Собственный капитал'!L34/Капитализация!L34,"N/A")</f>
        <v>6.0299123835035431</v>
      </c>
    </row>
    <row r="35" spans="1:12" x14ac:dyDescent="0.2">
      <c r="A35" t="s">
        <v>66</v>
      </c>
      <c r="B35" t="s">
        <v>67</v>
      </c>
      <c r="C35" s="4">
        <f>IFERROR('Собственный капитал'!C35/Капитализация!C35,"N/A")</f>
        <v>2.2290646619062526</v>
      </c>
      <c r="D35" s="4">
        <f>IFERROR('Собственный капитал'!D35/Капитализация!D35,"N/A")</f>
        <v>0.39833388747275478</v>
      </c>
      <c r="E35" s="4">
        <f>IFERROR('Собственный капитал'!E35/Капитализация!E35,"N/A")</f>
        <v>1.0392761211581072</v>
      </c>
      <c r="F35" s="4">
        <f>IFERROR('Собственный капитал'!F35/Капитализация!F35,"N/A")</f>
        <v>1.0924282294872367</v>
      </c>
      <c r="G35" s="4">
        <f>IFERROR('Собственный капитал'!G35/Капитализация!G35,"N/A")</f>
        <v>-5.040089957954434</v>
      </c>
      <c r="H35" s="4">
        <f>IFERROR('Собственный капитал'!H35/Капитализация!H35,"N/A")</f>
        <v>0.19085722493203189</v>
      </c>
      <c r="I35" s="4">
        <f>IFERROR('Собственный капитал'!I35/Капитализация!I35,"N/A")</f>
        <v>8.9280533171726281E-2</v>
      </c>
      <c r="J35" s="4">
        <f>IFERROR('Собственный капитал'!J35/Капитализация!J35,"N/A")</f>
        <v>-2.2098341586202361E-2</v>
      </c>
      <c r="K35" s="4">
        <f>IFERROR('Собственный капитал'!K35/Капитализация!K35,"N/A")</f>
        <v>-0.68225835979588534</v>
      </c>
      <c r="L35" s="4">
        <f>IFERROR('Собственный капитал'!L35/Капитализация!L35,"N/A")</f>
        <v>-3.0725754429177243</v>
      </c>
    </row>
    <row r="36" spans="1:12" x14ac:dyDescent="0.2">
      <c r="A36" t="s">
        <v>68</v>
      </c>
      <c r="B36" t="s">
        <v>69</v>
      </c>
      <c r="C36" s="4">
        <f>IFERROR('Собственный капитал'!C36/Капитализация!C36,"N/A")</f>
        <v>0.46956437539363316</v>
      </c>
      <c r="D36" s="4">
        <f>IFERROR('Собственный капитал'!D36/Капитализация!D36,"N/A")</f>
        <v>0.33646157578908903</v>
      </c>
      <c r="E36" s="4">
        <f>IFERROR('Собственный капитал'!E36/Капитализация!E36,"N/A")</f>
        <v>0.86155328833502864</v>
      </c>
      <c r="F36" s="4">
        <f>IFERROR('Собственный капитал'!F36/Капитализация!F36,"N/A")</f>
        <v>0.92470566740912385</v>
      </c>
      <c r="G36" s="4">
        <f>IFERROR('Собственный капитал'!G36/Капитализация!G36,"N/A")</f>
        <v>1.0220056193614144</v>
      </c>
      <c r="H36" s="4">
        <f>IFERROR('Собственный капитал'!H36/Капитализация!H36,"N/A")</f>
        <v>0.92012822373834646</v>
      </c>
      <c r="I36" s="4">
        <f>IFERROR('Собственный капитал'!I36/Капитализация!I36,"N/A")</f>
        <v>0.99864274385234186</v>
      </c>
      <c r="J36" s="4">
        <f>IFERROR('Собственный капитал'!J36/Капитализация!J36,"N/A")</f>
        <v>0.56067567109301297</v>
      </c>
      <c r="K36" s="4">
        <f>IFERROR('Собственный капитал'!K36/Капитализация!K36,"N/A")</f>
        <v>0.4336396729709131</v>
      </c>
      <c r="L36" s="4">
        <f>IFERROR('Собственный капитал'!L36/Капитализация!L36,"N/A")</f>
        <v>0.42885986788614128</v>
      </c>
    </row>
    <row r="37" spans="1:12" x14ac:dyDescent="0.2">
      <c r="A37" t="s">
        <v>70</v>
      </c>
      <c r="B37" t="s">
        <v>71</v>
      </c>
      <c r="C37" s="4">
        <f>IFERROR('Собственный капитал'!C37/Капитализация!C37,"N/A")</f>
        <v>-3.6433731030275402</v>
      </c>
      <c r="D37" s="4">
        <f>IFERROR('Собственный капитал'!D37/Капитализация!D37,"N/A")</f>
        <v>-1.1817488498601039</v>
      </c>
      <c r="E37" s="4">
        <f>IFERROR('Собственный капитал'!E37/Капитализация!E37,"N/A")</f>
        <v>-8.7707370375342215</v>
      </c>
      <c r="F37" s="4">
        <f>IFERROR('Собственный капитал'!F37/Капитализация!F37,"N/A")</f>
        <v>-31.299640533419886</v>
      </c>
      <c r="G37" s="4">
        <f>IFERROR('Собственный капитал'!G37/Капитализация!G37,"N/A")</f>
        <v>-85.326564788562507</v>
      </c>
      <c r="H37" s="4">
        <f>IFERROR('Собственный капитал'!H37/Капитализация!H37,"N/A")</f>
        <v>-30.3309344739158</v>
      </c>
      <c r="I37" s="4">
        <f>IFERROR('Собственный капитал'!I37/Капитализация!I37,"N/A")</f>
        <v>-6.7756165435903455</v>
      </c>
      <c r="J37" s="4">
        <f>IFERROR('Собственный капитал'!J37/Капитализация!J37,"N/A")</f>
        <v>-2.2618442146705324</v>
      </c>
      <c r="K37" s="4">
        <f>IFERROR('Собственный капитал'!K37/Капитализация!K37,"N/A")</f>
        <v>-38.314250533938257</v>
      </c>
      <c r="L37" s="4">
        <f>IFERROR('Собственный капитал'!L37/Капитализация!L37,"N/A")</f>
        <v>-52.263522462593755</v>
      </c>
    </row>
    <row r="38" spans="1:12" x14ac:dyDescent="0.2">
      <c r="A38" t="s">
        <v>72</v>
      </c>
      <c r="B38" t="s">
        <v>73</v>
      </c>
      <c r="C38" s="4" t="str">
        <f>IFERROR('Собственный капитал'!C38/Капитализация!C38,"N/A")</f>
        <v>N/A</v>
      </c>
      <c r="D38" s="4" t="str">
        <f>IFERROR('Собственный капитал'!D38/Капитализация!D38,"N/A")</f>
        <v>N/A</v>
      </c>
      <c r="E38" s="4">
        <f>IFERROR('Собственный капитал'!E38/Капитализация!E38,"N/A")</f>
        <v>0.76556727952765691</v>
      </c>
      <c r="F38" s="4">
        <f>IFERROR('Собственный капитал'!F38/Капитализация!F38,"N/A")</f>
        <v>0.8707498804157684</v>
      </c>
      <c r="G38" s="4">
        <f>IFERROR('Собственный капитал'!G38/Капитализация!G38,"N/A")</f>
        <v>2.9541016648859864</v>
      </c>
      <c r="H38" s="4">
        <f>IFERROR('Собственный капитал'!H38/Капитализация!H38,"N/A")</f>
        <v>3.0738331064503659</v>
      </c>
      <c r="I38" s="4">
        <f>IFERROR('Собственный капитал'!I38/Капитализация!I38,"N/A")</f>
        <v>2.2783309066643866</v>
      </c>
      <c r="J38" s="4">
        <f>IFERROR('Собственный капитал'!J38/Капитализация!J38,"N/A")</f>
        <v>1.5652276156179761</v>
      </c>
      <c r="K38" s="4">
        <f>IFERROR('Собственный капитал'!K38/Капитализация!K38,"N/A")</f>
        <v>2.1978307551183711</v>
      </c>
      <c r="L38" s="4">
        <f>IFERROR('Собственный капитал'!L38/Капитализация!L38,"N/A")</f>
        <v>2.0589375108490646</v>
      </c>
    </row>
    <row r="39" spans="1:12" x14ac:dyDescent="0.2">
      <c r="A39" t="s">
        <v>74</v>
      </c>
      <c r="B39" t="s">
        <v>75</v>
      </c>
      <c r="C39" s="4">
        <f>IFERROR('Собственный капитал'!C39/Капитализация!C39,"N/A")</f>
        <v>0.68683416006820819</v>
      </c>
      <c r="D39" s="4">
        <f>IFERROR('Собственный капитал'!D39/Капитализация!D39,"N/A")</f>
        <v>0.44602306464129593</v>
      </c>
      <c r="E39" s="4">
        <f>IFERROR('Собственный капитал'!E39/Капитализация!E39,"N/A")</f>
        <v>0.70196524465069843</v>
      </c>
      <c r="F39" s="4">
        <f>IFERROR('Собственный капитал'!F39/Капитализация!F39,"N/A")</f>
        <v>0.65195650281489947</v>
      </c>
      <c r="G39" s="4">
        <f>IFERROR('Собственный капитал'!G39/Капитализация!G39,"N/A")</f>
        <v>1.2527576015727839</v>
      </c>
      <c r="H39" s="4">
        <f>IFERROR('Собственный капитал'!H39/Капитализация!H39,"N/A")</f>
        <v>1.316447593481173</v>
      </c>
      <c r="I39" s="4">
        <f>IFERROR('Собственный капитал'!I39/Капитализация!I39,"N/A")</f>
        <v>0.91955321238012877</v>
      </c>
      <c r="J39" s="4">
        <f>IFERROR('Собственный капитал'!J39/Капитализация!J39,"N/A")</f>
        <v>0.5723569779975336</v>
      </c>
      <c r="K39" s="4" t="str">
        <f>IFERROR('Собственный капитал'!K39/Капитализация!K39,"N/A")</f>
        <v>N/A</v>
      </c>
      <c r="L39" s="4">
        <f>IFERROR('Собственный капитал'!L39/Капитализация!L39,"N/A")</f>
        <v>1.0227614085854668</v>
      </c>
    </row>
    <row r="40" spans="1:12" x14ac:dyDescent="0.2">
      <c r="A40" t="s">
        <v>76</v>
      </c>
      <c r="B40" t="s">
        <v>77</v>
      </c>
      <c r="C40" s="4">
        <f>IFERROR('Собственный капитал'!C40/Капитализация!C40,"N/A")</f>
        <v>0.72224172457806379</v>
      </c>
      <c r="D40" s="4">
        <f>IFERROR('Собственный капитал'!D40/Капитализация!D40,"N/A")</f>
        <v>1.0442320073496671</v>
      </c>
      <c r="E40" s="4">
        <f>IFERROR('Собственный капитал'!E40/Капитализация!E40,"N/A")</f>
        <v>1.1406622301212301</v>
      </c>
      <c r="F40" s="4">
        <f>IFERROR('Собственный капитал'!F40/Капитализация!F40,"N/A")</f>
        <v>1.2937490935581264</v>
      </c>
      <c r="G40" s="4">
        <f>IFERROR('Собственный капитал'!G40/Капитализация!G40,"N/A")</f>
        <v>1.441267019770619</v>
      </c>
      <c r="H40" s="4">
        <f>IFERROR('Собственный капитал'!H40/Капитализация!H40,"N/A")</f>
        <v>1.6745643080954653</v>
      </c>
      <c r="I40" s="4">
        <f>IFERROR('Собственный капитал'!I40/Капитализация!I40,"N/A")</f>
        <v>1.718886063903474</v>
      </c>
      <c r="J40" s="4">
        <f>IFERROR('Собственный капитал'!J40/Капитализация!J40,"N/A")</f>
        <v>1.4303611541402383</v>
      </c>
      <c r="K40" s="4">
        <f>IFERROR('Собственный капитал'!K40/Капитализация!K40,"N/A")</f>
        <v>1.4406400548493405</v>
      </c>
      <c r="L40" s="4">
        <f>IFERROR('Собственный капитал'!L40/Капитализация!L40,"N/A")</f>
        <v>1.2176937938313315</v>
      </c>
    </row>
    <row r="41" spans="1:12" x14ac:dyDescent="0.2">
      <c r="A41" t="s">
        <v>78</v>
      </c>
      <c r="B41" t="s">
        <v>79</v>
      </c>
      <c r="C41" s="4" t="str">
        <f>IFERROR('Собственный капитал'!C41/Капитализация!C41,"N/A")</f>
        <v>N/A</v>
      </c>
      <c r="D41" s="4" t="str">
        <f>IFERROR('Собственный капитал'!D41/Капитализация!D41,"N/A")</f>
        <v>N/A</v>
      </c>
      <c r="E41" s="4" t="str">
        <f>IFERROR('Собственный капитал'!E41/Капитализация!E41,"N/A")</f>
        <v>N/A</v>
      </c>
      <c r="F41" s="4" t="str">
        <f>IFERROR('Собственный капитал'!F41/Капитализация!F41,"N/A")</f>
        <v>N/A</v>
      </c>
      <c r="G41" s="4" t="str">
        <f>IFERROR('Собственный капитал'!G41/Капитализация!G41,"N/A")</f>
        <v>N/A</v>
      </c>
      <c r="H41" s="4">
        <f>IFERROR('Собственный капитал'!H41/Капитализация!H41,"N/A")</f>
        <v>2.6788315888178138</v>
      </c>
      <c r="I41" s="4">
        <f>IFERROR('Собственный капитал'!I41/Капитализация!I41,"N/A")</f>
        <v>4.4775306777877244</v>
      </c>
      <c r="J41" s="4">
        <f>IFERROR('Собственный капитал'!J41/Капитализация!J41,"N/A")</f>
        <v>2.3045523997229513</v>
      </c>
      <c r="K41" s="4">
        <f>IFERROR('Собственный капитал'!K41/Капитализация!K41,"N/A")</f>
        <v>3.0373465154065382</v>
      </c>
      <c r="L41" s="4" t="str">
        <f>IFERROR('Собственный капитал'!L41/Капитализация!L41,"N/A")</f>
        <v>N/A</v>
      </c>
    </row>
    <row r="42" spans="1:12" x14ac:dyDescent="0.2">
      <c r="A42" t="s">
        <v>80</v>
      </c>
      <c r="B42" t="s">
        <v>81</v>
      </c>
      <c r="C42" s="4">
        <f>IFERROR('Собственный капитал'!C42/Капитализация!C42,"N/A")</f>
        <v>1.1050291690569134</v>
      </c>
      <c r="D42" s="4">
        <f>IFERROR('Собственный капитал'!D42/Капитализация!D42,"N/A")</f>
        <v>0.74230591671923785</v>
      </c>
      <c r="E42" s="4">
        <f>IFERROR('Собственный капитал'!E42/Капитализация!E42,"N/A")</f>
        <v>2.0685306691253307</v>
      </c>
      <c r="F42" s="4">
        <f>IFERROR('Собственный капитал'!F42/Капитализация!F42,"N/A")</f>
        <v>1.6562741035399695</v>
      </c>
      <c r="G42" s="4">
        <f>IFERROR('Собственный капитал'!G42/Капитализация!G42,"N/A")</f>
        <v>1.3695174666264751</v>
      </c>
      <c r="H42" s="4">
        <f>IFERROR('Собственный капитал'!H42/Капитализация!H42,"N/A")</f>
        <v>-10.009155341476804</v>
      </c>
      <c r="I42" s="4">
        <f>IFERROR('Собственный капитал'!I42/Капитализация!I42,"N/A")</f>
        <v>-1.9509887339955567</v>
      </c>
      <c r="J42" s="4">
        <f>IFERROR('Собственный капитал'!J42/Капитализация!J42,"N/A")</f>
        <v>-0.16268057088774321</v>
      </c>
      <c r="K42" s="4">
        <f>IFERROR('Собственный капитал'!K42/Капитализация!K42,"N/A")</f>
        <v>-0.25489825318972353</v>
      </c>
      <c r="L42" s="4">
        <f>IFERROR('Собственный капитал'!L42/Капитализация!L42,"N/A")</f>
        <v>-1.1012224459930295</v>
      </c>
    </row>
    <row r="43" spans="1:12" x14ac:dyDescent="0.2">
      <c r="A43" t="s">
        <v>82</v>
      </c>
      <c r="B43" t="s">
        <v>83</v>
      </c>
      <c r="C43" s="4">
        <f>IFERROR('Собственный капитал'!C43/Капитализация!C43,"N/A")</f>
        <v>2.0080502814271592</v>
      </c>
      <c r="D43" s="4">
        <f>IFERROR('Собственный капитал'!D43/Капитализация!D43,"N/A")</f>
        <v>1.8664417969476073</v>
      </c>
      <c r="E43" s="4">
        <f>IFERROR('Собственный капитал'!E43/Капитализация!E43,"N/A")</f>
        <v>0.59746920211517451</v>
      </c>
      <c r="F43" s="4">
        <f>IFERROR('Собственный капитал'!F43/Капитализация!F43,"N/A")</f>
        <v>0.74470955201814404</v>
      </c>
      <c r="G43" s="4">
        <f>IFERROR('Собственный капитал'!G43/Капитализация!G43,"N/A")</f>
        <v>0.67664813632127019</v>
      </c>
      <c r="H43" s="4">
        <f>IFERROR('Собственный капитал'!H43/Капитализация!H43,"N/A")</f>
        <v>1.0558866539242908</v>
      </c>
      <c r="I43" s="4">
        <f>IFERROR('Собственный капитал'!I43/Капитализация!I43,"N/A")</f>
        <v>1.070790674329098</v>
      </c>
      <c r="J43" s="4">
        <f>IFERROR('Собственный капитал'!J43/Капитализация!J43,"N/A")</f>
        <v>1.1495201665082515</v>
      </c>
      <c r="K43" s="4">
        <f>IFERROR('Собственный капитал'!K43/Капитализация!K43,"N/A")</f>
        <v>1.5155490901116</v>
      </c>
      <c r="L43" s="4">
        <f>IFERROR('Собственный капитал'!L43/Капитализация!L43,"N/A")</f>
        <v>1.3336874094591176</v>
      </c>
    </row>
    <row r="44" spans="1:12" x14ac:dyDescent="0.2">
      <c r="A44" t="s">
        <v>84</v>
      </c>
      <c r="B44" t="s">
        <v>85</v>
      </c>
      <c r="C44" s="4">
        <f>IFERROR('Собственный капитал'!C44/Капитализация!C44,"N/A")</f>
        <v>0.25872368842762877</v>
      </c>
      <c r="D44" s="4">
        <f>IFERROR('Собственный капитал'!D44/Капитализация!D44,"N/A")</f>
        <v>0.16474607386648812</v>
      </c>
      <c r="E44" s="4">
        <f>IFERROR('Собственный капитал'!E44/Капитализация!E44,"N/A")</f>
        <v>0.2021856225947965</v>
      </c>
      <c r="F44" s="4">
        <f>IFERROR('Собственный капитал'!F44/Капитализация!F44,"N/A")</f>
        <v>0.27757768116649334</v>
      </c>
      <c r="G44" s="4">
        <f>IFERROR('Собственный капитал'!G44/Капитализация!G44,"N/A")</f>
        <v>0.30822894059016898</v>
      </c>
      <c r="H44" s="4">
        <f>IFERROR('Собственный капитал'!H44/Капитализация!H44,"N/A")</f>
        <v>0.2949137695111001</v>
      </c>
      <c r="I44" s="4">
        <f>IFERROR('Собственный капитал'!I44/Капитализация!I44,"N/A")</f>
        <v>0.23996693643657846</v>
      </c>
      <c r="J44" s="4">
        <f>IFERROR('Собственный капитал'!J44/Капитализация!J44,"N/A")</f>
        <v>0.27354272397690904</v>
      </c>
      <c r="K44" s="4">
        <f>IFERROR('Собственный капитал'!K44/Капитализация!K44,"N/A")</f>
        <v>0.37695352820394817</v>
      </c>
      <c r="L44" s="4">
        <f>IFERROR('Собственный капитал'!L44/Капитализация!L44,"N/A")</f>
        <v>0.25794868196487752</v>
      </c>
    </row>
    <row r="45" spans="1:12" x14ac:dyDescent="0.2">
      <c r="A45" t="s">
        <v>86</v>
      </c>
      <c r="B45" t="s">
        <v>87</v>
      </c>
      <c r="C45" s="4">
        <f>IFERROR('Собственный капитал'!C45/Капитализация!C45,"N/A")</f>
        <v>1.4263707423320129</v>
      </c>
      <c r="D45" s="4">
        <f>IFERROR('Собственный капитал'!D45/Капитализация!D45,"N/A")</f>
        <v>1.095174159647758</v>
      </c>
      <c r="E45" s="4">
        <f>IFERROR('Собственный капитал'!E45/Капитализация!E45,"N/A")</f>
        <v>2.2221016819520032</v>
      </c>
      <c r="F45" s="4">
        <f>IFERROR('Собственный капитал'!F45/Капитализация!F45,"N/A")</f>
        <v>1.6785673723581391</v>
      </c>
      <c r="G45" s="4">
        <f>IFERROR('Собственный капитал'!G45/Капитализация!G45,"N/A")</f>
        <v>1.8366415171994783</v>
      </c>
      <c r="H45" s="4">
        <f>IFERROR('Собственный капитал'!H45/Капитализация!H45,"N/A")</f>
        <v>-7.024106137546518E-3</v>
      </c>
      <c r="I45" s="4">
        <f>IFERROR('Собственный капитал'!I45/Капитализация!I45,"N/A")</f>
        <v>-2.9268885064962467</v>
      </c>
      <c r="J45" s="4">
        <f>IFERROR('Собственный капитал'!J45/Капитализация!J45,"N/A")</f>
        <v>-1.3201690458978763</v>
      </c>
      <c r="K45" s="4">
        <f>IFERROR('Собственный капитал'!K45/Капитализация!K45,"N/A")</f>
        <v>0.17826517156221175</v>
      </c>
      <c r="L45" s="4">
        <f>IFERROR('Собственный капитал'!L45/Капитализация!L45,"N/A")</f>
        <v>0.22872564760064473</v>
      </c>
    </row>
    <row r="46" spans="1:12" x14ac:dyDescent="0.2">
      <c r="A46" t="s">
        <v>88</v>
      </c>
      <c r="B46" t="s">
        <v>89</v>
      </c>
      <c r="C46" s="4">
        <f>IFERROR('Собственный капитал'!C46/Капитализация!C46,"N/A")</f>
        <v>1.0301163622254745</v>
      </c>
      <c r="D46" s="4">
        <f>IFERROR('Собственный капитал'!D46/Капитализация!D46,"N/A")</f>
        <v>1.0999285747225891</v>
      </c>
      <c r="E46" s="4">
        <f>IFERROR('Собственный капитал'!E46/Капитализация!E46,"N/A")</f>
        <v>1.1638827055610801</v>
      </c>
      <c r="F46" s="4">
        <f>IFERROR('Собственный капитал'!F46/Капитализация!F46,"N/A")</f>
        <v>0.93970017005548767</v>
      </c>
      <c r="G46" s="4">
        <f>IFERROR('Собственный капитал'!G46/Капитализация!G46,"N/A")</f>
        <v>1.1140596013109367</v>
      </c>
      <c r="H46" s="4">
        <f>IFERROR('Собственный капитал'!H46/Капитализация!H46,"N/A")</f>
        <v>1.1695619692864099</v>
      </c>
      <c r="I46" s="4">
        <f>IFERROR('Собственный капитал'!I46/Капитализация!I46,"N/A")</f>
        <v>0.95043853030710734</v>
      </c>
      <c r="J46" s="4">
        <f>IFERROR('Собственный капитал'!J46/Капитализация!J46,"N/A")</f>
        <v>0.76201579293080712</v>
      </c>
      <c r="K46" s="4">
        <f>IFERROR('Собственный капитал'!K46/Капитализация!K46,"N/A")</f>
        <v>0.68899401160841711</v>
      </c>
      <c r="L46" s="4">
        <f>IFERROR('Собственный капитал'!L46/Капитализация!L46,"N/A")</f>
        <v>0.50051710137892857</v>
      </c>
    </row>
    <row r="47" spans="1:12" x14ac:dyDescent="0.2">
      <c r="A47" t="s">
        <v>90</v>
      </c>
      <c r="B47" t="s">
        <v>91</v>
      </c>
      <c r="C47" s="4">
        <f>IFERROR('Собственный капитал'!C47/Капитализация!C47,"N/A")</f>
        <v>0.30488546924012327</v>
      </c>
      <c r="D47" s="4">
        <f>IFERROR('Собственный капитал'!D47/Капитализация!D47,"N/A")</f>
        <v>0.24967160322399234</v>
      </c>
      <c r="E47" s="4">
        <f>IFERROR('Собственный капитал'!E47/Капитализация!E47,"N/A")</f>
        <v>0.31005295578260705</v>
      </c>
      <c r="F47" s="4">
        <f>IFERROR('Собственный капитал'!F47/Капитализация!F47,"N/A")</f>
        <v>0.22877256417107988</v>
      </c>
      <c r="G47" s="4">
        <f>IFERROR('Собственный капитал'!G47/Капитализация!G47,"N/A")</f>
        <v>0.23445163444736189</v>
      </c>
      <c r="H47" s="4">
        <f>IFERROR('Собственный капитал'!H47/Капитализация!H47,"N/A")</f>
        <v>0.51133147813436131</v>
      </c>
      <c r="I47" s="4">
        <f>IFERROR('Собственный капитал'!I47/Капитализация!I47,"N/A")</f>
        <v>0.38799913115681856</v>
      </c>
      <c r="J47" s="4">
        <f>IFERROR('Собственный капитал'!J47/Капитализация!J47,"N/A")</f>
        <v>0.27811694760235356</v>
      </c>
      <c r="K47" s="4">
        <f>IFERROR('Собственный капитал'!K47/Капитализация!K47,"N/A")</f>
        <v>0.23535990178365856</v>
      </c>
      <c r="L47" s="4">
        <f>IFERROR('Собственный капитал'!L47/Капитализация!L47,"N/A")</f>
        <v>0.17801702315510878</v>
      </c>
    </row>
    <row r="48" spans="1:12" x14ac:dyDescent="0.2">
      <c r="A48" t="s">
        <v>92</v>
      </c>
      <c r="B48" t="s">
        <v>93</v>
      </c>
      <c r="C48" s="4">
        <f>IFERROR('Собственный капитал'!C48/Капитализация!C48,"N/A")</f>
        <v>1.1965212568040846</v>
      </c>
      <c r="D48" s="4">
        <f>IFERROR('Собственный капитал'!D48/Капитализация!D48,"N/A")</f>
        <v>0.97730939402147332</v>
      </c>
      <c r="E48" s="4">
        <f>IFERROR('Собственный капитал'!E48/Капитализация!E48,"N/A")</f>
        <v>1.3747453159906073</v>
      </c>
      <c r="F48" s="4">
        <f>IFERROR('Собственный капитал'!F48/Капитализация!F48,"N/A")</f>
        <v>1.2538914341420191</v>
      </c>
      <c r="G48" s="4">
        <f>IFERROR('Собственный капитал'!G48/Капитализация!G48,"N/A")</f>
        <v>1.4172383600540694</v>
      </c>
      <c r="H48" s="4">
        <f>IFERROR('Собственный капитал'!H48/Капитализация!H48,"N/A")</f>
        <v>2.0366292324403816</v>
      </c>
      <c r="I48" s="4">
        <f>IFERROR('Собственный капитал'!I48/Капитализация!I48,"N/A")</f>
        <v>1.299935661344271</v>
      </c>
      <c r="J48" s="4">
        <f>IFERROR('Собственный капитал'!J48/Капитализация!J48,"N/A")</f>
        <v>0.89107849810086093</v>
      </c>
      <c r="K48" s="4">
        <f>IFERROR('Собственный капитал'!K48/Капитализация!K48,"N/A")</f>
        <v>1.6044942288336212</v>
      </c>
      <c r="L48" s="4">
        <f>IFERROR('Собственный капитал'!L48/Капитализация!L48,"N/A")</f>
        <v>1.5163421423973658</v>
      </c>
    </row>
    <row r="49" spans="1:12" x14ac:dyDescent="0.2">
      <c r="A49" t="s">
        <v>94</v>
      </c>
      <c r="B49" t="s">
        <v>95</v>
      </c>
      <c r="C49" s="4">
        <f>IFERROR('Собственный капитал'!C49/Капитализация!C49,"N/A")</f>
        <v>0.4154427958995669</v>
      </c>
      <c r="D49" s="4">
        <f>IFERROR('Собственный капитал'!D49/Капитализация!D49,"N/A")</f>
        <v>0.60145748689400369</v>
      </c>
      <c r="E49" s="4">
        <f>IFERROR('Собственный капитал'!E49/Капитализация!E49,"N/A")</f>
        <v>0.67986412639489768</v>
      </c>
      <c r="F49" s="4">
        <f>IFERROR('Собственный капитал'!F49/Капитализация!F49,"N/A")</f>
        <v>0.69437946681833873</v>
      </c>
      <c r="G49" s="4">
        <f>IFERROR('Собственный капитал'!G49/Капитализация!G49,"N/A")</f>
        <v>1.8175104021190454</v>
      </c>
      <c r="H49" s="4">
        <f>IFERROR('Собственный капитал'!H49/Капитализация!H49,"N/A")</f>
        <v>1.9254772284277826</v>
      </c>
      <c r="I49" s="4">
        <f>IFERROR('Собственный капитал'!I49/Капитализация!I49,"N/A")</f>
        <v>1.6959024483473804</v>
      </c>
      <c r="J49" s="4">
        <f>IFERROR('Собственный капитал'!J49/Капитализация!J49,"N/A")</f>
        <v>1.3077636791206615</v>
      </c>
      <c r="K49" s="4">
        <f>IFERROR('Собственный капитал'!K49/Капитализация!K49,"N/A")</f>
        <v>1.5653690749565472</v>
      </c>
      <c r="L49" s="4">
        <f>IFERROR('Собственный капитал'!L49/Капитализация!L49,"N/A")</f>
        <v>1.6637633476776184</v>
      </c>
    </row>
    <row r="50" spans="1:12" x14ac:dyDescent="0.2">
      <c r="A50" t="s">
        <v>96</v>
      </c>
      <c r="B50" t="s">
        <v>97</v>
      </c>
      <c r="C50" s="4" t="str">
        <f>IFERROR('Собственный капитал'!C50/Капитализация!C50,"N/A")</f>
        <v>N/A</v>
      </c>
      <c r="D50" s="4">
        <f>IFERROR('Собственный капитал'!D50/Капитализация!D50,"N/A")</f>
        <v>0.34880812626274249</v>
      </c>
      <c r="E50" s="4">
        <f>IFERROR('Собственный капитал'!E50/Капитализация!E50,"N/A")</f>
        <v>0.8123276639090985</v>
      </c>
      <c r="F50" s="4">
        <f>IFERROR('Собственный капитал'!F50/Капитализация!F50,"N/A")</f>
        <v>0.48860311524806177</v>
      </c>
      <c r="G50" s="4">
        <f>IFERROR('Собственный капитал'!G50/Капитализация!G50,"N/A")</f>
        <v>1.6680406659554401</v>
      </c>
      <c r="H50" s="4" t="str">
        <f>IFERROR('Собственный капитал'!H50/Капитализация!H50,"N/A")</f>
        <v>N/A</v>
      </c>
      <c r="I50" s="4" t="str">
        <f>IFERROR('Собственный капитал'!I50/Капитализация!I50,"N/A")</f>
        <v>N/A</v>
      </c>
      <c r="J50" s="4" t="str">
        <f>IFERROR('Собственный капитал'!J50/Капитализация!J50,"N/A")</f>
        <v>N/A</v>
      </c>
      <c r="K50" s="4" t="str">
        <f>IFERROR('Собственный капитал'!K50/Капитализация!K50,"N/A")</f>
        <v>N/A</v>
      </c>
      <c r="L50" s="4" t="str">
        <f>IFERROR('Собственный капитал'!L50/Капитализация!L50,"N/A")</f>
        <v>N/A</v>
      </c>
    </row>
    <row r="51" spans="1:12" x14ac:dyDescent="0.2">
      <c r="A51" t="s">
        <v>98</v>
      </c>
      <c r="B51" t="s">
        <v>99</v>
      </c>
      <c r="C51" s="4">
        <f>IFERROR('Собственный капитал'!C51/Капитализация!C51,"N/A")</f>
        <v>0.14474596115706562</v>
      </c>
      <c r="D51" s="4">
        <f>IFERROR('Собственный капитал'!D51/Капитализация!D51,"N/A")</f>
        <v>0.13601364143265041</v>
      </c>
      <c r="E51" s="4">
        <f>IFERROR('Собственный капитал'!E51/Капитализация!E51,"N/A")</f>
        <v>3.8890541751789208E-2</v>
      </c>
      <c r="F51" s="4">
        <f>IFERROR('Собственный капитал'!F51/Капитализация!F51,"N/A")</f>
        <v>0.15535623269259724</v>
      </c>
      <c r="G51" s="4">
        <f>IFERROR('Собственный капитал'!G51/Капитализация!G51,"N/A")</f>
        <v>0.12185493727868142</v>
      </c>
      <c r="H51" s="4">
        <f>IFERROR('Собственный капитал'!H51/Капитализация!H51,"N/A")</f>
        <v>0.35329862271752577</v>
      </c>
      <c r="I51" s="4">
        <f>IFERROR('Собственный капитал'!I51/Капитализация!I51,"N/A")</f>
        <v>0.27889574687081403</v>
      </c>
      <c r="J51" s="4">
        <f>IFERROR('Собственный капитал'!J51/Капитализация!J51,"N/A")</f>
        <v>0.12064864314094248</v>
      </c>
      <c r="K51" s="4">
        <f>IFERROR('Собственный капитал'!K51/Капитализация!K51,"N/A")</f>
        <v>0.18711642630217687</v>
      </c>
      <c r="L51" s="4">
        <f>IFERROR('Собственный капитал'!L51/Капитализация!L51,"N/A")</f>
        <v>0.2450603354759508</v>
      </c>
    </row>
    <row r="52" spans="1:12" x14ac:dyDescent="0.2">
      <c r="A52" t="s">
        <v>100</v>
      </c>
      <c r="B52" t="s">
        <v>101</v>
      </c>
      <c r="C52" s="4">
        <f>IFERROR('Собственный капитал'!C52/Капитализация!C52,"N/A")</f>
        <v>1.3243426692937397</v>
      </c>
      <c r="D52" s="4">
        <f>IFERROR('Собственный капитал'!D52/Капитализация!D52,"N/A")</f>
        <v>1.5116571327883956</v>
      </c>
      <c r="E52" s="4">
        <f>IFERROR('Собственный капитал'!E52/Капитализация!E52,"N/A")</f>
        <v>4.0695809524460929</v>
      </c>
      <c r="F52" s="4">
        <f>IFERROR('Собственный капитал'!F52/Капитализация!F52,"N/A")</f>
        <v>3.5071566652958261</v>
      </c>
      <c r="G52" s="4">
        <f>IFERROR('Собственный капитал'!G52/Капитализация!G52,"N/A")</f>
        <v>4.0216176710741376</v>
      </c>
      <c r="H52" s="4">
        <f>IFERROR('Собственный капитал'!H52/Капитализация!H52,"N/A")</f>
        <v>6.6664709052678326</v>
      </c>
      <c r="I52" s="4">
        <f>IFERROR('Собственный капитал'!I52/Капитализация!I52,"N/A")</f>
        <v>4.1789747185260246</v>
      </c>
      <c r="J52" s="4">
        <f>IFERROR('Собственный капитал'!J52/Капитализация!J52,"N/A")</f>
        <v>4.2227553278507832</v>
      </c>
      <c r="K52" s="4" t="str">
        <f>IFERROR('Собственный капитал'!K52/Капитализация!K52,"N/A")</f>
        <v>N/A</v>
      </c>
      <c r="L52" s="4">
        <f>IFERROR('Собственный капитал'!L52/Капитализация!L52,"N/A")</f>
        <v>0.67068956405117697</v>
      </c>
    </row>
    <row r="53" spans="1:12" x14ac:dyDescent="0.2">
      <c r="A53" t="s">
        <v>102</v>
      </c>
      <c r="B53" t="s">
        <v>103</v>
      </c>
      <c r="C53" s="4">
        <f>IFERROR('Собственный капитал'!C53/Капитализация!C53,"N/A")</f>
        <v>0.16399561828017498</v>
      </c>
      <c r="D53" s="4">
        <f>IFERROR('Собственный капитал'!D53/Капитализация!D53,"N/A")</f>
        <v>0.12195276966362532</v>
      </c>
      <c r="E53" s="4">
        <f>IFERROR('Собственный капитал'!E53/Капитализация!E53,"N/A")</f>
        <v>0.36860275759377636</v>
      </c>
      <c r="F53" s="4">
        <f>IFERROR('Собственный капитал'!F53/Капитализация!F53,"N/A")</f>
        <v>0.37949276530212395</v>
      </c>
      <c r="G53" s="4">
        <f>IFERROR('Собственный капитал'!G53/Капитализация!G53,"N/A")</f>
        <v>0.42770442211451626</v>
      </c>
      <c r="H53" s="4">
        <f>IFERROR('Собственный капитал'!H53/Капитализация!H53,"N/A")</f>
        <v>0.47222652466126847</v>
      </c>
      <c r="I53" s="4">
        <f>IFERROR('Собственный капитал'!I53/Капитализация!I53,"N/A")</f>
        <v>-0.16719603427102625</v>
      </c>
      <c r="J53" s="4">
        <f>IFERROR('Собственный капитал'!J53/Капитализация!J53,"N/A")</f>
        <v>7.6400934324637973E-2</v>
      </c>
      <c r="K53" s="4">
        <f>IFERROR('Собственный капитал'!K53/Капитализация!K53,"N/A")</f>
        <v>0.42409850420981998</v>
      </c>
      <c r="L53" s="4">
        <f>IFERROR('Собственный капитал'!L53/Капитализация!L53,"N/A")</f>
        <v>0.49575356676513016</v>
      </c>
    </row>
    <row r="54" spans="1:12" x14ac:dyDescent="0.2">
      <c r="A54" t="s">
        <v>104</v>
      </c>
      <c r="B54" t="s">
        <v>105</v>
      </c>
      <c r="C54" s="4">
        <f>IFERROR('Собственный капитал'!C54/Капитализация!C54,"N/A")</f>
        <v>0.52013475432659262</v>
      </c>
      <c r="D54" s="4">
        <f>IFERROR('Собственный капитал'!D54/Капитализация!D54,"N/A")</f>
        <v>0.42950294230144831</v>
      </c>
      <c r="E54" s="4">
        <f>IFERROR('Собственный капитал'!E54/Капитализация!E54,"N/A")</f>
        <v>0.85804710943732254</v>
      </c>
      <c r="F54" s="4">
        <f>IFERROR('Собственный капитал'!F54/Капитализация!F54,"N/A")</f>
        <v>1.0567845608392921</v>
      </c>
      <c r="G54" s="4">
        <f>IFERROR('Собственный капитал'!G54/Капитализация!G54,"N/A")</f>
        <v>0.61818582683748291</v>
      </c>
      <c r="H54" s="4">
        <f>IFERROR('Собственный капитал'!H54/Капитализация!H54,"N/A")</f>
        <v>-0.3964608793596352</v>
      </c>
      <c r="I54" s="4">
        <f>IFERROR('Собственный капитал'!I54/Капитализация!I54,"N/A")</f>
        <v>-0.60918743530046482</v>
      </c>
      <c r="J54" s="4">
        <f>IFERROR('Собственный капитал'!J54/Капитализация!J54,"N/A")</f>
        <v>0.25236590042818724</v>
      </c>
      <c r="K54" s="4">
        <f>IFERROR('Собственный капитал'!K54/Капитализация!K54,"N/A")</f>
        <v>0.14862306618380272</v>
      </c>
      <c r="L54" s="4">
        <f>IFERROR('Собственный капитал'!L54/Капитализация!L54,"N/A")</f>
        <v>-0.57303761787032159</v>
      </c>
    </row>
    <row r="55" spans="1:12" x14ac:dyDescent="0.2">
      <c r="A55" t="s">
        <v>106</v>
      </c>
      <c r="B55" t="s">
        <v>107</v>
      </c>
      <c r="C55" s="4">
        <f>IFERROR('Собственный капитал'!C55/Капитализация!C55,"N/A")</f>
        <v>0.40964634621656826</v>
      </c>
      <c r="D55" s="4">
        <f>IFERROR('Собственный капитал'!D55/Капитализация!D55,"N/A")</f>
        <v>0.34845581425053013</v>
      </c>
      <c r="E55" s="4">
        <f>IFERROR('Собственный капитал'!E55/Капитализация!E55,"N/A")</f>
        <v>0.85766152648291383</v>
      </c>
      <c r="F55" s="4">
        <f>IFERROR('Собственный капитал'!F55/Капитализация!F55,"N/A")</f>
        <v>0.73865058853145393</v>
      </c>
      <c r="G55" s="4">
        <f>IFERROR('Собственный капитал'!G55/Капитализация!G55,"N/A")</f>
        <v>0.79628953360958799</v>
      </c>
      <c r="H55" s="4">
        <f>IFERROR('Собственный капитал'!H55/Капитализация!H55,"N/A")</f>
        <v>2.1323671854683317</v>
      </c>
      <c r="I55" s="4">
        <f>IFERROR('Собственный капитал'!I55/Капитализация!I55,"N/A")</f>
        <v>0.86772032573193747</v>
      </c>
      <c r="J55" s="4">
        <f>IFERROR('Собственный капитал'!J55/Капитализация!J55,"N/A")</f>
        <v>0.67416159848833801</v>
      </c>
      <c r="K55" s="4">
        <f>IFERROR('Собственный капитал'!K55/Капитализация!K55,"N/A")</f>
        <v>0.70369984844333444</v>
      </c>
      <c r="L55" s="4">
        <f>IFERROR('Собственный капитал'!L55/Капитализация!L55,"N/A")</f>
        <v>1.0230236605030323</v>
      </c>
    </row>
    <row r="56" spans="1:12" x14ac:dyDescent="0.2">
      <c r="A56" t="s">
        <v>108</v>
      </c>
      <c r="B56" t="s">
        <v>109</v>
      </c>
      <c r="C56" s="4" t="str">
        <f>IFERROR('Собственный капитал'!C56/Капитализация!C56,"N/A")</f>
        <v>N/A</v>
      </c>
      <c r="D56" s="4" t="str">
        <f>IFERROR('Собственный капитал'!D56/Капитализация!D56,"N/A")</f>
        <v>N/A</v>
      </c>
      <c r="E56" s="4">
        <f>IFERROR('Собственный капитал'!E56/Капитализация!E56,"N/A")</f>
        <v>2.2930443864195191</v>
      </c>
      <c r="F56" s="4">
        <f>IFERROR('Собственный капитал'!F56/Капитализация!F56,"N/A")</f>
        <v>2.4580784346046376</v>
      </c>
      <c r="G56" s="4">
        <f>IFERROR('Собственный капитал'!G56/Капитализация!G56,"N/A")</f>
        <v>2.189171570336756</v>
      </c>
      <c r="H56" s="4">
        <f>IFERROR('Собственный капитал'!H56/Капитализация!H56,"N/A")</f>
        <v>1.1186076366811109</v>
      </c>
      <c r="I56" s="4">
        <f>IFERROR('Собственный капитал'!I56/Капитализация!I56,"N/A")</f>
        <v>1.9914391221934105</v>
      </c>
      <c r="J56" s="4">
        <f>IFERROR('Собственный капитал'!J56/Капитализация!J56,"N/A")</f>
        <v>1.8924836172022297</v>
      </c>
      <c r="K56" s="4" t="str">
        <f>IFERROR('Собственный капитал'!K56/Капитализация!K56,"N/A")</f>
        <v>N/A</v>
      </c>
      <c r="L56" s="4" t="str">
        <f>IFERROR('Собственный капитал'!L56/Капитализация!L56,"N/A")</f>
        <v>N/A</v>
      </c>
    </row>
    <row r="57" spans="1:12" x14ac:dyDescent="0.2">
      <c r="A57" t="s">
        <v>110</v>
      </c>
      <c r="B57" t="s">
        <v>111</v>
      </c>
      <c r="C57" s="4">
        <f>IFERROR('Собственный капитал'!C57/Капитализация!C57,"N/A")</f>
        <v>3.7135341310783514</v>
      </c>
      <c r="D57" s="4">
        <f>IFERROR('Собственный капитал'!D57/Капитализация!D57,"N/A")</f>
        <v>1.307552839926305</v>
      </c>
      <c r="E57" s="4">
        <f>IFERROR('Собственный капитал'!E57/Капитализация!E57,"N/A")</f>
        <v>4.2657361158066207</v>
      </c>
      <c r="F57" s="4">
        <f>IFERROR('Собственный капитал'!F57/Капитализация!F57,"N/A")</f>
        <v>5.6990777679594427</v>
      </c>
      <c r="G57" s="4">
        <f>IFERROR('Собственный капитал'!G57/Капитализация!G57,"N/A")</f>
        <v>3.6564537106643566</v>
      </c>
      <c r="H57" s="4">
        <f>IFERROR('Собственный капитал'!H57/Капитализация!H57,"N/A")</f>
        <v>9.9167221908233322E-2</v>
      </c>
      <c r="I57" s="4">
        <f>IFERROR('Собственный капитал'!I57/Капитализация!I57,"N/A")</f>
        <v>3.2761255819717254</v>
      </c>
      <c r="J57" s="4">
        <f>IFERROR('Собственный капитал'!J57/Капитализация!J57,"N/A")</f>
        <v>0.82952388826160073</v>
      </c>
      <c r="K57" s="4">
        <f>IFERROR('Собственный капитал'!K57/Капитализация!K57,"N/A")</f>
        <v>-0.14015795528270292</v>
      </c>
      <c r="L57" s="4">
        <f>IFERROR('Собственный капитал'!L57/Капитализация!L57,"N/A")</f>
        <v>-6.8253054624025061E-2</v>
      </c>
    </row>
    <row r="58" spans="1:12" x14ac:dyDescent="0.2">
      <c r="A58" t="s">
        <v>112</v>
      </c>
      <c r="B58" t="s">
        <v>113</v>
      </c>
      <c r="C58" s="4">
        <f>IFERROR('Собственный капитал'!C58/Капитализация!C58,"N/A")</f>
        <v>0.2465385508253056</v>
      </c>
      <c r="D58" s="4">
        <f>IFERROR('Собственный капитал'!D58/Капитализация!D58,"N/A")</f>
        <v>1.2904437451923627</v>
      </c>
      <c r="E58" s="4">
        <f>IFERROR('Собственный капитал'!E58/Капитализация!E58,"N/A")</f>
        <v>0.83639780853295231</v>
      </c>
      <c r="F58" s="4">
        <f>IFERROR('Собственный капитал'!F58/Капитализация!F58,"N/A")</f>
        <v>1.2187236944055939</v>
      </c>
      <c r="G58" s="4">
        <f>IFERROR('Собственный капитал'!G58/Капитализация!G58,"N/A")</f>
        <v>0.87421103004781298</v>
      </c>
      <c r="H58" s="4">
        <f>IFERROR('Собственный капитал'!H58/Капитализация!H58,"N/A")</f>
        <v>1.8496077247480127</v>
      </c>
      <c r="I58" s="4">
        <f>IFERROR('Собственный капитал'!I58/Капитализация!I58,"N/A")</f>
        <v>0.70663686024380956</v>
      </c>
      <c r="J58" s="4">
        <f>IFERROR('Собственный капитал'!J58/Капитализация!J58,"N/A")</f>
        <v>1.1331426454669313</v>
      </c>
      <c r="K58" s="4">
        <f>IFERROR('Собственный капитал'!K58/Капитализация!K58,"N/A")</f>
        <v>1.696076636323828</v>
      </c>
      <c r="L58" s="4">
        <f>IFERROR('Собственный капитал'!L58/Капитализация!L58,"N/A")</f>
        <v>2.0867694084880437</v>
      </c>
    </row>
    <row r="59" spans="1:12" x14ac:dyDescent="0.2">
      <c r="A59" t="s">
        <v>114</v>
      </c>
      <c r="B59" t="s">
        <v>115</v>
      </c>
      <c r="C59" s="4">
        <f>IFERROR('Собственный капитал'!C59/Капитализация!C59,"N/A")</f>
        <v>1.0910077871989163</v>
      </c>
      <c r="D59" s="4">
        <f>IFERROR('Собственный капитал'!D59/Капитализация!D59,"N/A")</f>
        <v>0.31001403714557096</v>
      </c>
      <c r="E59" s="4">
        <f>IFERROR('Собственный капитал'!E59/Капитализация!E59,"N/A")</f>
        <v>0.63342130237594585</v>
      </c>
      <c r="F59" s="4">
        <f>IFERROR('Собственный капитал'!F59/Капитализация!F59,"N/A")</f>
        <v>0.48715430467280346</v>
      </c>
      <c r="G59" s="4">
        <f>IFERROR('Собственный капитал'!G59/Капитализация!G59,"N/A")</f>
        <v>2.5507892459006243</v>
      </c>
      <c r="H59" s="4">
        <f>IFERROR('Собственный капитал'!H59/Капитализация!H59,"N/A")</f>
        <v>3.5954149365103825</v>
      </c>
      <c r="I59" s="4">
        <f>IFERROR('Собственный капитал'!I59/Капитализация!I59,"N/A")</f>
        <v>1.3694695012362119</v>
      </c>
      <c r="J59" s="4">
        <f>IFERROR('Собственный капитал'!J59/Капитализация!J59,"N/A")</f>
        <v>1.493597121225495</v>
      </c>
      <c r="K59" s="4">
        <f>IFERROR('Собственный капитал'!K59/Капитализация!K59,"N/A")</f>
        <v>1.8941398863142833</v>
      </c>
      <c r="L59" s="4">
        <f>IFERROR('Собственный капитал'!L59/Капитализация!L59,"N/A")</f>
        <v>2.7764354259917914</v>
      </c>
    </row>
    <row r="60" spans="1:12" x14ac:dyDescent="0.2">
      <c r="A60" t="s">
        <v>116</v>
      </c>
      <c r="B60" t="s">
        <v>117</v>
      </c>
      <c r="C60" s="4">
        <f>IFERROR('Собственный капитал'!C60/Капитализация!C60,"N/A")</f>
        <v>0.98582668994436495</v>
      </c>
      <c r="D60" s="4">
        <f>IFERROR('Собственный капитал'!D60/Капитализация!D60,"N/A")</f>
        <v>0.42977770904702023</v>
      </c>
      <c r="E60" s="4">
        <f>IFERROR('Собственный капитал'!E60/Капитализация!E60,"N/A")</f>
        <v>0.61709838072733936</v>
      </c>
      <c r="F60" s="4">
        <f>IFERROR('Собственный капитал'!F60/Капитализация!F60,"N/A")</f>
        <v>0.71267460430563689</v>
      </c>
      <c r="G60" s="4">
        <f>IFERROR('Собственный капитал'!G60/Капитализация!G60,"N/A")</f>
        <v>0.8616821409759543</v>
      </c>
      <c r="H60" s="4">
        <f>IFERROR('Собственный капитал'!H60/Капитализация!H60,"N/A")</f>
        <v>0.39171664052728317</v>
      </c>
      <c r="I60" s="4">
        <f>IFERROR('Собственный капитал'!I60/Капитализация!I60,"N/A")</f>
        <v>0.33475662549665242</v>
      </c>
      <c r="J60" s="4">
        <f>IFERROR('Собственный капитал'!J60/Капитализация!J60,"N/A")</f>
        <v>0.24376260030548233</v>
      </c>
      <c r="K60" s="4">
        <f>IFERROR('Собственный капитал'!K60/Капитализация!K60,"N/A")</f>
        <v>0.2715780401213288</v>
      </c>
      <c r="L60" s="4">
        <f>IFERROR('Собственный капитал'!L60/Капитализация!L60,"N/A")</f>
        <v>0.25915556333438083</v>
      </c>
    </row>
    <row r="61" spans="1:12" x14ac:dyDescent="0.2">
      <c r="A61" t="s">
        <v>118</v>
      </c>
      <c r="B61" t="s">
        <v>119</v>
      </c>
      <c r="C61" s="4">
        <f>IFERROR('Собственный капитал'!C61/Капитализация!C61,"N/A")</f>
        <v>0.20236245351949556</v>
      </c>
      <c r="D61" s="4">
        <f>IFERROR('Собственный капитал'!D61/Капитализация!D61,"N/A")</f>
        <v>0.21920053809148554</v>
      </c>
      <c r="E61" s="4" t="str">
        <f>IFERROR('Собственный капитал'!E61/Капитализация!E61,"N/A")</f>
        <v>N/A</v>
      </c>
      <c r="F61" s="4">
        <f>IFERROR('Собственный капитал'!F61/Капитализация!F61,"N/A")</f>
        <v>0.97396703407120855</v>
      </c>
      <c r="G61" s="4">
        <f>IFERROR('Собственный капитал'!G61/Капитализация!G61,"N/A")</f>
        <v>2.3340022797890567</v>
      </c>
      <c r="H61" s="4">
        <f>IFERROR('Собственный капитал'!H61/Капитализация!H61,"N/A")</f>
        <v>3.9933658056544137</v>
      </c>
      <c r="I61" s="4">
        <f>IFERROR('Собственный капитал'!I61/Капитализация!I61,"N/A")</f>
        <v>1.4124761347748573</v>
      </c>
      <c r="J61" s="4">
        <f>IFERROR('Собственный капитал'!J61/Капитализация!J61,"N/A")</f>
        <v>3.7020280170047531E-3</v>
      </c>
      <c r="K61" s="4">
        <f>IFERROR('Собственный капитал'!K61/Капитализация!K61,"N/A")</f>
        <v>8.2304412917516528E-2</v>
      </c>
      <c r="L61" s="4">
        <f>IFERROR('Собственный капитал'!L61/Капитализация!L61,"N/A")</f>
        <v>0.30758439712707025</v>
      </c>
    </row>
    <row r="62" spans="1:12" x14ac:dyDescent="0.2">
      <c r="A62" t="s">
        <v>120</v>
      </c>
      <c r="B62" t="s">
        <v>121</v>
      </c>
      <c r="C62" s="4">
        <f>IFERROR('Собственный капитал'!C62/Капитализация!C62,"N/A")</f>
        <v>1.1497518367290138</v>
      </c>
      <c r="D62" s="4">
        <f>IFERROR('Собственный капитал'!D62/Капитализация!D62,"N/A")</f>
        <v>0.58466280437044638</v>
      </c>
      <c r="E62" s="4">
        <f>IFERROR('Собственный капитал'!E62/Капитализация!E62,"N/A")</f>
        <v>1.2732124337371409</v>
      </c>
      <c r="F62" s="4">
        <f>IFERROR('Собственный капитал'!F62/Капитализация!F62,"N/A")</f>
        <v>1.4146515293123283</v>
      </c>
      <c r="G62" s="4">
        <f>IFERROR('Собственный капитал'!G62/Капитализация!G62,"N/A")</f>
        <v>1.0586710093064957</v>
      </c>
      <c r="H62" s="4">
        <f>IFERROR('Собственный капитал'!H62/Капитализация!H62,"N/A")</f>
        <v>2.1661433175367821</v>
      </c>
      <c r="I62" s="4">
        <f>IFERROR('Собственный капитал'!I62/Капитализация!I62,"N/A")</f>
        <v>1.4848842832935523</v>
      </c>
      <c r="J62" s="4">
        <f>IFERROR('Собственный капитал'!J62/Капитализация!J62,"N/A")</f>
        <v>1.0987016456120016</v>
      </c>
      <c r="K62" s="4">
        <f>IFERROR('Собственный капитал'!K62/Капитализация!K62,"N/A")</f>
        <v>1.0399404709028763</v>
      </c>
      <c r="L62" s="4">
        <f>IFERROR('Собственный капитал'!L62/Капитализация!L62,"N/A")</f>
        <v>1.0470702324837471</v>
      </c>
    </row>
    <row r="63" spans="1:12" x14ac:dyDescent="0.2">
      <c r="A63" t="s">
        <v>122</v>
      </c>
      <c r="B63" t="s">
        <v>123</v>
      </c>
      <c r="C63" s="4">
        <f>IFERROR('Собственный капитал'!C63/Капитализация!C63,"N/A")</f>
        <v>0.35277071985705144</v>
      </c>
      <c r="D63" s="4">
        <f>IFERROR('Собственный капитал'!D63/Капитализация!D63,"N/A")</f>
        <v>0.27912737413697797</v>
      </c>
      <c r="E63" s="4">
        <f>IFERROR('Собственный капитал'!E63/Капитализация!E63,"N/A")</f>
        <v>1.2334826770412404</v>
      </c>
      <c r="F63" s="4">
        <f>IFERROR('Собственный капитал'!F63/Капитализация!F63,"N/A")</f>
        <v>5.0804024363512585</v>
      </c>
      <c r="G63" s="4">
        <f>IFERROR('Собственный капитал'!G63/Капитализация!G63,"N/A")</f>
        <v>11.753814643802755</v>
      </c>
      <c r="H63" s="4">
        <f>IFERROR('Собственный капитал'!H63/Капитализация!H63,"N/A")</f>
        <v>52.813303056747841</v>
      </c>
      <c r="I63" s="4">
        <f>IFERROR('Собственный капитал'!I63/Капитализация!I63,"N/A")</f>
        <v>4.6690016526442308</v>
      </c>
      <c r="J63" s="4">
        <f>IFERROR('Собственный капитал'!J63/Капитализация!J63,"N/A")</f>
        <v>2.1182699670881129</v>
      </c>
      <c r="K63" s="4">
        <f>IFERROR('Собственный капитал'!K63/Капитализация!K63,"N/A")</f>
        <v>-0.27976363625569911</v>
      </c>
      <c r="L63" s="4">
        <f>IFERROR('Собственный капитал'!L63/Капитализация!L63,"N/A")</f>
        <v>-1.1772891551701909</v>
      </c>
    </row>
    <row r="64" spans="1:12" x14ac:dyDescent="0.2">
      <c r="A64" t="s">
        <v>124</v>
      </c>
      <c r="B64" t="s">
        <v>125</v>
      </c>
      <c r="C64" s="4">
        <f>IFERROR('Собственный капитал'!C64/Капитализация!C64,"N/A")</f>
        <v>0.33515482205734137</v>
      </c>
      <c r="D64" s="4">
        <f>IFERROR('Собственный капитал'!D64/Капитализация!D64,"N/A")</f>
        <v>0.27403752540814191</v>
      </c>
      <c r="E64" s="4">
        <f>IFERROR('Собственный капитал'!E64/Капитализация!E64,"N/A")</f>
        <v>0.44136242859466296</v>
      </c>
      <c r="F64" s="4">
        <f>IFERROR('Собственный капитал'!F64/Капитализация!F64,"N/A")</f>
        <v>0.80393181007250258</v>
      </c>
      <c r="G64" s="4">
        <f>IFERROR('Собственный капитал'!G64/Капитализация!G64,"N/A")</f>
        <v>1.3720691071979256</v>
      </c>
      <c r="H64" s="4">
        <f>IFERROR('Собственный капитал'!H64/Капитализация!H64,"N/A")</f>
        <v>1.0213280781320428</v>
      </c>
      <c r="I64" s="4">
        <f>IFERROR('Собственный капитал'!I64/Капитализация!I64,"N/A")</f>
        <v>0.35295252191115351</v>
      </c>
      <c r="J64" s="4">
        <f>IFERROR('Собственный капитал'!J64/Капитализация!J64,"N/A")</f>
        <v>0.35279830219525476</v>
      </c>
      <c r="K64" s="4">
        <f>IFERROR('Собственный капитал'!K64/Капитализация!K64,"N/A")</f>
        <v>0.60889420475005851</v>
      </c>
      <c r="L64" s="4">
        <f>IFERROR('Собственный капитал'!L64/Капитализация!L64,"N/A")</f>
        <v>0.72785236308453205</v>
      </c>
    </row>
    <row r="65" spans="1:12" x14ac:dyDescent="0.2">
      <c r="A65" t="s">
        <v>126</v>
      </c>
      <c r="B65" t="s">
        <v>127</v>
      </c>
      <c r="C65" s="4">
        <f>IFERROR('Собственный капитал'!C65/Капитализация!C65,"N/A")</f>
        <v>7.1339169736171174E-2</v>
      </c>
      <c r="D65" s="4">
        <f>IFERROR('Собственный капитал'!D65/Капитализация!D65,"N/A")</f>
        <v>-7.573375739136276E-2</v>
      </c>
      <c r="E65" s="4">
        <f>IFERROR('Собственный капитал'!E65/Капитализация!E65,"N/A")</f>
        <v>5.7056189546739484E-3</v>
      </c>
      <c r="F65" s="4">
        <f>IFERROR('Собственный капитал'!F65/Капитализация!F65,"N/A")</f>
        <v>0.10040588471055927</v>
      </c>
      <c r="G65" s="4">
        <f>IFERROR('Собственный капитал'!G65/Капитализация!G65,"N/A")</f>
        <v>0.43669171310931987</v>
      </c>
      <c r="H65" s="4">
        <f>IFERROR('Собственный капитал'!H65/Капитализация!H65,"N/A")</f>
        <v>0.1722804344164523</v>
      </c>
      <c r="I65" s="4">
        <f>IFERROR('Собственный капитал'!I65/Капитализация!I65,"N/A")</f>
        <v>0.22638964350375068</v>
      </c>
      <c r="J65" s="4">
        <f>IFERROR('Собственный капитал'!J65/Капитализация!J65,"N/A")</f>
        <v>0.28137119106704028</v>
      </c>
      <c r="K65" s="4">
        <f>IFERROR('Собственный капитал'!K65/Капитализация!K65,"N/A")</f>
        <v>0.26576420373007309</v>
      </c>
      <c r="L65" s="4">
        <f>IFERROR('Собственный капитал'!L65/Капитализация!L65,"N/A")</f>
        <v>0.32212658273047107</v>
      </c>
    </row>
    <row r="66" spans="1:12" x14ac:dyDescent="0.2">
      <c r="A66" t="s">
        <v>128</v>
      </c>
      <c r="B66" t="s">
        <v>129</v>
      </c>
      <c r="C66" s="4">
        <f>IFERROR('Собственный капитал'!C66/Капитализация!C66,"N/A")</f>
        <v>1.1796510189076195</v>
      </c>
      <c r="D66" s="4">
        <f>IFERROR('Собственный капитал'!D66/Капитализация!D66,"N/A")</f>
        <v>1.3449346311390351</v>
      </c>
      <c r="E66" s="4">
        <f>IFERROR('Собственный капитал'!E66/Капитализация!E66,"N/A")</f>
        <v>1.6429972575202665</v>
      </c>
      <c r="F66" s="4">
        <f>IFERROR('Собственный капитал'!F66/Капитализация!F66,"N/A")</f>
        <v>1.49478959235952</v>
      </c>
      <c r="G66" s="4">
        <f>IFERROR('Собственный капитал'!G66/Капитализация!G66,"N/A")</f>
        <v>1.684423039788441</v>
      </c>
      <c r="H66" s="4">
        <f>IFERROR('Собственный капитал'!H66/Капитализация!H66,"N/A")</f>
        <v>1.8156608910154961</v>
      </c>
      <c r="I66" s="4">
        <f>IFERROR('Собственный капитал'!I66/Капитализация!I66,"N/A")</f>
        <v>1.9320973878908971</v>
      </c>
      <c r="J66" s="4">
        <f>IFERROR('Собственный капитал'!J66/Капитализация!J66,"N/A")</f>
        <v>1.3126423331958659</v>
      </c>
      <c r="K66" s="4">
        <f>IFERROR('Собственный капитал'!K66/Капитализация!K66,"N/A")</f>
        <v>1.4750629358165188</v>
      </c>
      <c r="L66" s="4">
        <f>IFERROR('Собственный капитал'!L66/Капитализация!L66,"N/A")</f>
        <v>1.1697553520984627</v>
      </c>
    </row>
    <row r="67" spans="1:12" x14ac:dyDescent="0.2">
      <c r="A67" t="s">
        <v>130</v>
      </c>
      <c r="B67" t="s">
        <v>131</v>
      </c>
      <c r="C67" s="4" t="str">
        <f>IFERROR('Собственный капитал'!C67/Капитализация!C67,"N/A")</f>
        <v>N/A</v>
      </c>
      <c r="D67" s="4" t="str">
        <f>IFERROR('Собственный капитал'!D67/Капитализация!D67,"N/A")</f>
        <v>N/A</v>
      </c>
      <c r="E67" s="4" t="str">
        <f>IFERROR('Собственный капитал'!E67/Капитализация!E67,"N/A")</f>
        <v>N/A</v>
      </c>
      <c r="F67" s="4">
        <f>IFERROR('Собственный капитал'!F67/Капитализация!F67,"N/A")</f>
        <v>0.83037853860245492</v>
      </c>
      <c r="G67" s="4" t="str">
        <f>IFERROR('Собственный капитал'!G67/Капитализация!G67,"N/A")</f>
        <v>N/A</v>
      </c>
      <c r="H67" s="4" t="str">
        <f>IFERROR('Собственный капитал'!H67/Капитализация!H67,"N/A")</f>
        <v>N/A</v>
      </c>
      <c r="I67" s="4" t="str">
        <f>IFERROR('Собственный капитал'!I67/Капитализация!I67,"N/A")</f>
        <v>N/A</v>
      </c>
      <c r="J67" s="4" t="str">
        <f>IFERROR('Собственный капитал'!J67/Капитализация!J67,"N/A")</f>
        <v>N/A</v>
      </c>
      <c r="K67" s="4" t="str">
        <f>IFERROR('Собственный капитал'!K67/Капитализация!K67,"N/A")</f>
        <v>N/A</v>
      </c>
      <c r="L67" s="4" t="str">
        <f>IFERROR('Собственный капитал'!L67/Капитализация!L67,"N/A")</f>
        <v>N/A</v>
      </c>
    </row>
    <row r="68" spans="1:12" x14ac:dyDescent="0.2">
      <c r="A68" t="s">
        <v>132</v>
      </c>
      <c r="B68" t="s">
        <v>133</v>
      </c>
      <c r="C68" s="4" t="str">
        <f>IFERROR('Собственный капитал'!C68/Капитализация!C68,"N/A")</f>
        <v>N/A</v>
      </c>
      <c r="D68" s="4" t="str">
        <f>IFERROR('Собственный капитал'!D68/Капитализация!D68,"N/A")</f>
        <v>N/A</v>
      </c>
      <c r="E68" s="4" t="str">
        <f>IFERROR('Собственный капитал'!E68/Капитализация!E68,"N/A")</f>
        <v>N/A</v>
      </c>
      <c r="F68" s="4" t="str">
        <f>IFERROR('Собственный капитал'!F68/Капитализация!F68,"N/A")</f>
        <v>N/A</v>
      </c>
      <c r="G68" s="4" t="str">
        <f>IFERROR('Собственный капитал'!G68/Капитализация!G68,"N/A")</f>
        <v>N/A</v>
      </c>
      <c r="H68" s="4">
        <f>IFERROR('Собственный капитал'!H68/Капитализация!H68,"N/A")</f>
        <v>2.5277290477944261</v>
      </c>
      <c r="I68" s="4">
        <f>IFERROR('Собственный капитал'!I68/Капитализация!I68,"N/A")</f>
        <v>1.717854353047306</v>
      </c>
      <c r="J68" s="4">
        <f>IFERROR('Собственный капитал'!J68/Капитализация!J68,"N/A")</f>
        <v>0.87148572994338724</v>
      </c>
      <c r="K68" s="4">
        <f>IFERROR('Собственный капитал'!K68/Капитализация!K68,"N/A")</f>
        <v>0.41485132314043832</v>
      </c>
      <c r="L68" s="4">
        <f>IFERROR('Собственный капитал'!L68/Капитализация!L68,"N/A")</f>
        <v>0.70298334119428174</v>
      </c>
    </row>
    <row r="69" spans="1:12" x14ac:dyDescent="0.2">
      <c r="A69" t="s">
        <v>134</v>
      </c>
      <c r="B69" t="s">
        <v>135</v>
      </c>
      <c r="C69" s="4">
        <f>IFERROR('Собственный капитал'!C69/Капитализация!C69,"N/A")</f>
        <v>2.7335818567974988</v>
      </c>
      <c r="D69" s="4" t="str">
        <f>IFERROR('Собственный капитал'!D69/Капитализация!D69,"N/A")</f>
        <v>N/A</v>
      </c>
      <c r="E69" s="4" t="str">
        <f>IFERROR('Собственный капитал'!E69/Капитализация!E69,"N/A")</f>
        <v>N/A</v>
      </c>
      <c r="F69" s="4" t="str">
        <f>IFERROR('Собственный капитал'!F69/Капитализация!F69,"N/A")</f>
        <v>N/A</v>
      </c>
      <c r="G69" s="4">
        <f>IFERROR('Собственный капитал'!G69/Капитализация!G69,"N/A")</f>
        <v>3.0882656758557441</v>
      </c>
      <c r="H69" s="4">
        <f>IFERROR('Собственный капитал'!H69/Капитализация!H69,"N/A")</f>
        <v>1.6151755662426861</v>
      </c>
      <c r="I69" s="4">
        <f>IFERROR('Собственный капитал'!I69/Капитализация!I69,"N/A")</f>
        <v>1.7101985745745656</v>
      </c>
      <c r="J69" s="4">
        <f>IFERROR('Собственный капитал'!J69/Капитализация!J69,"N/A")</f>
        <v>2.6975514051904903</v>
      </c>
      <c r="K69" s="4">
        <f>IFERROR('Собственный капитал'!K69/Капитализация!K69,"N/A")</f>
        <v>2.6161358216182591</v>
      </c>
      <c r="L69" s="4">
        <f>IFERROR('Собственный капитал'!L69/Капитализация!L69,"N/A")</f>
        <v>3.4294198156515763</v>
      </c>
    </row>
    <row r="70" spans="1:12" x14ac:dyDescent="0.2">
      <c r="A70" t="s">
        <v>136</v>
      </c>
      <c r="B70" t="s">
        <v>137</v>
      </c>
      <c r="C70" s="4">
        <f>IFERROR('Собственный капитал'!C70/Капитализация!C70,"N/A")</f>
        <v>1.0672167500385796</v>
      </c>
      <c r="D70" s="4">
        <f>IFERROR('Собственный капитал'!D70/Капитализация!D70,"N/A")</f>
        <v>0.59558751262268983</v>
      </c>
      <c r="E70" s="4">
        <f>IFERROR('Собственный капитал'!E70/Капитализация!E70,"N/A")</f>
        <v>1.8354714907414418</v>
      </c>
      <c r="F70" s="4">
        <f>IFERROR('Собственный капитал'!F70/Капитализация!F70,"N/A")</f>
        <v>2.6911743634214367</v>
      </c>
      <c r="G70" s="4">
        <f>IFERROR('Собственный капитал'!G70/Капитализация!G70,"N/A")</f>
        <v>2.5830737595681286</v>
      </c>
      <c r="H70" s="4">
        <f>IFERROR('Собственный капитал'!H70/Капитализация!H70,"N/A")</f>
        <v>5.0551589048294368</v>
      </c>
      <c r="I70" s="4">
        <f>IFERROR('Собственный капитал'!I70/Капитализация!I70,"N/A")</f>
        <v>2.9663447964099166</v>
      </c>
      <c r="J70" s="4">
        <f>IFERROR('Собственный капитал'!J70/Капитализация!J70,"N/A")</f>
        <v>2.1278980551095374</v>
      </c>
      <c r="K70" s="4">
        <f>IFERROR('Собственный капитал'!K70/Капитализация!K70,"N/A")</f>
        <v>2.6117178504030347</v>
      </c>
      <c r="L70" s="4">
        <f>IFERROR('Собственный капитал'!L70/Капитализация!L70,"N/A")</f>
        <v>3.5042861570545374</v>
      </c>
    </row>
    <row r="71" spans="1:12" x14ac:dyDescent="0.2">
      <c r="A71" t="s">
        <v>138</v>
      </c>
      <c r="B71" t="s">
        <v>139</v>
      </c>
      <c r="C71" s="4">
        <f>IFERROR('Собственный капитал'!C71/Капитализация!C71,"N/A")</f>
        <v>0.64424208618673162</v>
      </c>
      <c r="D71" s="4">
        <f>IFERROR('Собственный капитал'!D71/Капитализация!D71,"N/A")</f>
        <v>0.41130135153245495</v>
      </c>
      <c r="E71" s="4">
        <f>IFERROR('Собственный капитал'!E71/Капитализация!E71,"N/A")</f>
        <v>1.5301554499374039</v>
      </c>
      <c r="F71" s="4">
        <f>IFERROR('Собственный капитал'!F71/Капитализация!F71,"N/A")</f>
        <v>1.2712244456736008</v>
      </c>
      <c r="G71" s="4">
        <f>IFERROR('Собственный капитал'!G71/Капитализация!G71,"N/A")</f>
        <v>0.96323351642631017</v>
      </c>
      <c r="H71" s="4">
        <f>IFERROR('Собственный капитал'!H71/Капитализация!H71,"N/A")</f>
        <v>-14.234132485180538</v>
      </c>
      <c r="I71" s="4">
        <f>IFERROR('Собственный капитал'!I71/Капитализация!I71,"N/A")</f>
        <v>-9.6925628400606705</v>
      </c>
      <c r="J71" s="4">
        <f>IFERROR('Собственный капитал'!J71/Капитализация!J71,"N/A")</f>
        <v>-3.3477946318741219</v>
      </c>
      <c r="K71" s="4">
        <f>IFERROR('Собственный капитал'!K71/Капитализация!K71,"N/A")</f>
        <v>-3.9693839389925549</v>
      </c>
      <c r="L71" s="4">
        <f>IFERROR('Собственный капитал'!L71/Капитализация!L71,"N/A")</f>
        <v>-7.6248851103316841</v>
      </c>
    </row>
    <row r="72" spans="1:12" x14ac:dyDescent="0.2">
      <c r="A72" t="s">
        <v>140</v>
      </c>
      <c r="B72" t="s">
        <v>141</v>
      </c>
      <c r="C72" s="4">
        <f>IFERROR('Собственный капитал'!C72/Капитализация!C72,"N/A")</f>
        <v>0.67240113000715784</v>
      </c>
      <c r="D72" s="4">
        <f>IFERROR('Собственный капитал'!D72/Капитализация!D72,"N/A")</f>
        <v>0.45804892105803946</v>
      </c>
      <c r="E72" s="4">
        <f>IFERROR('Собственный капитал'!E72/Капитализация!E72,"N/A")</f>
        <v>0.22003522635388734</v>
      </c>
      <c r="F72" s="4">
        <f>IFERROR('Собственный капитал'!F72/Капитализация!F72,"N/A")</f>
        <v>0.21084708127490887</v>
      </c>
      <c r="G72" s="4">
        <f>IFERROR('Собственный капитал'!G72/Капитализация!G72,"N/A")</f>
        <v>-4.7391943202569751</v>
      </c>
      <c r="H72" s="4">
        <f>IFERROR('Собственный капитал'!H72/Капитализация!H72,"N/A")</f>
        <v>-20.640861307384203</v>
      </c>
      <c r="I72" s="4">
        <f>IFERROR('Собственный капитал'!I72/Капитализация!I72,"N/A")</f>
        <v>-10.332157670015899</v>
      </c>
      <c r="J72" s="4">
        <f>IFERROR('Собственный капитал'!J72/Капитализация!J72,"N/A")</f>
        <v>-7.3563083159677278</v>
      </c>
      <c r="K72" s="4">
        <f>IFERROR('Собственный капитал'!K72/Капитализация!K72,"N/A")</f>
        <v>-9.3161630833568783</v>
      </c>
      <c r="L72" s="4">
        <f>IFERROR('Собственный капитал'!L72/Капитализация!L72,"N/A")</f>
        <v>-11.411238633969811</v>
      </c>
    </row>
    <row r="73" spans="1:12" x14ac:dyDescent="0.2">
      <c r="A73" t="s">
        <v>142</v>
      </c>
      <c r="B73" t="s">
        <v>143</v>
      </c>
      <c r="C73" s="4">
        <f>IFERROR('Собственный капитал'!C73/Капитализация!C73,"N/A")</f>
        <v>7.4372549231697213E-2</v>
      </c>
      <c r="D73" s="4">
        <f>IFERROR('Собственный капитал'!D73/Капитализация!D73,"N/A")</f>
        <v>0.1249156822739412</v>
      </c>
      <c r="E73" s="4">
        <f>IFERROR('Собственный капитал'!E73/Капитализация!E73,"N/A")</f>
        <v>-0.51260551269867349</v>
      </c>
      <c r="F73" s="4">
        <f>IFERROR('Собственный капитал'!F73/Капитализация!F73,"N/A")</f>
        <v>-0.68868064952957631</v>
      </c>
      <c r="G73" s="4">
        <f>IFERROR('Собственный капитал'!G73/Капитализация!G73,"N/A")</f>
        <v>-1.2409591895998275</v>
      </c>
      <c r="H73" s="4">
        <f>IFERROR('Собственный капитал'!H73/Капитализация!H73,"N/A")</f>
        <v>-0.20246649362662211</v>
      </c>
      <c r="I73" s="4">
        <f>IFERROR('Собственный капитал'!I73/Капитализация!I73,"N/A")</f>
        <v>0.6495632081636441</v>
      </c>
      <c r="J73" s="4">
        <f>IFERROR('Собственный капитал'!J73/Капитализация!J73,"N/A")</f>
        <v>0.42639857285311972</v>
      </c>
      <c r="K73" s="4">
        <f>IFERROR('Собственный капитал'!K73/Капитализация!K73,"N/A")</f>
        <v>0.12466117670613248</v>
      </c>
      <c r="L73" s="4">
        <f>IFERROR('Собственный капитал'!L73/Капитализация!L73,"N/A")</f>
        <v>0.116720856258915</v>
      </c>
    </row>
    <row r="74" spans="1:12" x14ac:dyDescent="0.2">
      <c r="A74" t="s">
        <v>144</v>
      </c>
      <c r="B74" t="s">
        <v>145</v>
      </c>
      <c r="C74" s="4" t="str">
        <f>IFERROR('Собственный капитал'!C74/Капитализация!C74,"N/A")</f>
        <v>N/A</v>
      </c>
      <c r="D74" s="4" t="str">
        <f>IFERROR('Собственный капитал'!D74/Капитализация!D74,"N/A")</f>
        <v>N/A</v>
      </c>
      <c r="E74" s="4" t="str">
        <f>IFERROR('Собственный капитал'!E74/Капитализация!E74,"N/A")</f>
        <v>N/A</v>
      </c>
      <c r="F74" s="4">
        <f>IFERROR('Собственный капитал'!F74/Капитализация!F74,"N/A")</f>
        <v>0.54746749553091867</v>
      </c>
      <c r="G74" s="4">
        <f>IFERROR('Собственный капитал'!G74/Капитализация!G74,"N/A")</f>
        <v>1.2782310399303107</v>
      </c>
      <c r="H74" s="4">
        <f>IFERROR('Собственный капитал'!H74/Капитализация!H74,"N/A")</f>
        <v>1.8216149218606088</v>
      </c>
      <c r="I74" s="4">
        <f>IFERROR('Собственный капитал'!I74/Капитализация!I74,"N/A")</f>
        <v>1.4431086319415576</v>
      </c>
      <c r="J74" s="4">
        <f>IFERROR('Собственный капитал'!J74/Капитализация!J74,"N/A")</f>
        <v>1.1465198088306963</v>
      </c>
      <c r="K74" s="4">
        <f>IFERROR('Собственный капитал'!K74/Капитализация!K74,"N/A")</f>
        <v>1.2808926038840707</v>
      </c>
      <c r="L74" s="4">
        <f>IFERROR('Собственный капитал'!L74/Капитализация!L74,"N/A")</f>
        <v>1.9512666828987157</v>
      </c>
    </row>
    <row r="75" spans="1:12" x14ac:dyDescent="0.2">
      <c r="A75" t="s">
        <v>146</v>
      </c>
      <c r="B75" t="s">
        <v>147</v>
      </c>
      <c r="C75" s="4">
        <f>IFERROR('Собственный капитал'!C75/Капитализация!C75,"N/A")</f>
        <v>0.51457034395706425</v>
      </c>
      <c r="D75" s="4">
        <f>IFERROR('Собственный капитал'!D75/Капитализация!D75,"N/A")</f>
        <v>0.55857409513721035</v>
      </c>
      <c r="E75" s="4">
        <f>IFERROR('Собственный капитал'!E75/Капитализация!E75,"N/A")</f>
        <v>0.67547562670355465</v>
      </c>
      <c r="F75" s="4">
        <f>IFERROR('Собственный капитал'!F75/Капитализация!F75,"N/A")</f>
        <v>0.64186596217631775</v>
      </c>
      <c r="G75" s="4">
        <f>IFERROR('Собственный капитал'!G75/Капитализация!G75,"N/A")</f>
        <v>0.95884087003236307</v>
      </c>
      <c r="H75" s="4">
        <f>IFERROR('Собственный капитал'!H75/Капитализация!H75,"N/A")</f>
        <v>1.6412693218373133</v>
      </c>
      <c r="I75" s="4">
        <f>IFERROR('Собственный капитал'!I75/Капитализация!I75,"N/A")</f>
        <v>0.77355094244057943</v>
      </c>
      <c r="J75" s="4">
        <f>IFERROR('Собственный капитал'!J75/Капитализация!J75,"N/A")</f>
        <v>1.0686473494937998</v>
      </c>
      <c r="K75" s="4">
        <f>IFERROR('Собственный капитал'!K75/Капитализация!K75,"N/A")</f>
        <v>0.7909195489837203</v>
      </c>
      <c r="L75" s="4">
        <f>IFERROR('Собственный капитал'!L75/Капитализация!L75,"N/A")</f>
        <v>0.89533872594320629</v>
      </c>
    </row>
    <row r="76" spans="1:12" x14ac:dyDescent="0.2">
      <c r="A76" t="s">
        <v>148</v>
      </c>
      <c r="B76" t="s">
        <v>149</v>
      </c>
      <c r="C76" s="4">
        <f>IFERROR('Собственный капитал'!C76/Капитализация!C76,"N/A")</f>
        <v>0.42025055453597471</v>
      </c>
      <c r="D76" s="4">
        <f>IFERROR('Собственный капитал'!D76/Капитализация!D76,"N/A")</f>
        <v>0.21309276882795353</v>
      </c>
      <c r="E76" s="4">
        <f>IFERROR('Собственный капитал'!E76/Капитализация!E76,"N/A")</f>
        <v>0.39945411197793645</v>
      </c>
      <c r="F76" s="4">
        <f>IFERROR('Собственный капитал'!F76/Капитализация!F76,"N/A")</f>
        <v>0.25131520388597711</v>
      </c>
      <c r="G76" s="4">
        <f>IFERROR('Собственный капитал'!G76/Капитализация!G76,"N/A")</f>
        <v>0.26140365782406305</v>
      </c>
      <c r="H76" s="4">
        <f>IFERROR('Собственный капитал'!H76/Капитализация!H76,"N/A")</f>
        <v>0.64678996500986552</v>
      </c>
      <c r="I76" s="4">
        <f>IFERROR('Собственный капитал'!I76/Капитализация!I76,"N/A")</f>
        <v>0.29032777748828725</v>
      </c>
      <c r="J76" s="4">
        <f>IFERROR('Собственный капитал'!J76/Капитализация!J76,"N/A")</f>
        <v>0.22928528570068246</v>
      </c>
      <c r="K76" s="4">
        <f>IFERROR('Собственный капитал'!K76/Капитализация!K76,"N/A")</f>
        <v>0.31076915648020265</v>
      </c>
      <c r="L76" s="4">
        <f>IFERROR('Собственный капитал'!L76/Капитализация!L76,"N/A")</f>
        <v>0.42436530495737995</v>
      </c>
    </row>
    <row r="77" spans="1:12" x14ac:dyDescent="0.2">
      <c r="A77" t="s">
        <v>150</v>
      </c>
      <c r="B77" t="s">
        <v>151</v>
      </c>
      <c r="C77" s="4" t="str">
        <f>IFERROR('Собственный капитал'!C77/Капитализация!C77,"N/A")</f>
        <v>N/A</v>
      </c>
      <c r="D77" s="4">
        <f>IFERROR('Собственный капитал'!D77/Капитализация!D77,"N/A")</f>
        <v>0.15174821011438838</v>
      </c>
      <c r="E77" s="4">
        <f>IFERROR('Собственный капитал'!E77/Капитализация!E77,"N/A")</f>
        <v>0.31389245533991461</v>
      </c>
      <c r="F77" s="4">
        <f>IFERROR('Собственный капитал'!F77/Капитализация!F77,"N/A")</f>
        <v>0.48629162310739499</v>
      </c>
      <c r="G77" s="4">
        <f>IFERROR('Собственный капитал'!G77/Капитализация!G77,"N/A")</f>
        <v>0.66609688678348111</v>
      </c>
      <c r="H77" s="4">
        <f>IFERROR('Собственный капитал'!H77/Капитализация!H77,"N/A")</f>
        <v>0.98825352748359896</v>
      </c>
      <c r="I77" s="4">
        <f>IFERROR('Собственный капитал'!I77/Капитализация!I77,"N/A")</f>
        <v>0.56375574686042407</v>
      </c>
      <c r="J77" s="4">
        <f>IFERROR('Собственный капитал'!J77/Капитализация!J77,"N/A")</f>
        <v>0.51552382966136645</v>
      </c>
      <c r="K77" s="4">
        <f>IFERROR('Собственный капитал'!K77/Капитализация!K77,"N/A")</f>
        <v>0.62476766334616318</v>
      </c>
      <c r="L77" s="4" t="str">
        <f>IFERROR('Собственный капитал'!L77/Капитализация!L77,"N/A")</f>
        <v>N/A</v>
      </c>
    </row>
    <row r="78" spans="1:12" x14ac:dyDescent="0.2">
      <c r="A78" t="s">
        <v>152</v>
      </c>
      <c r="B78" t="s">
        <v>153</v>
      </c>
      <c r="C78" s="4">
        <f>IFERROR('Собственный капитал'!C78/Капитализация!C78,"N/A")</f>
        <v>0.54832419943335164</v>
      </c>
      <c r="D78" s="4">
        <f>IFERROR('Собственный капитал'!D78/Капитализация!D78,"N/A")</f>
        <v>0.40158041445956932</v>
      </c>
      <c r="E78" s="4">
        <f>IFERROR('Собственный капитал'!E78/Капитализация!E78,"N/A")</f>
        <v>0.38259269640622751</v>
      </c>
      <c r="F78" s="4">
        <f>IFERROR('Собственный капитал'!F78/Капитализация!F78,"N/A")</f>
        <v>0.37000951156190726</v>
      </c>
      <c r="G78" s="4">
        <f>IFERROR('Собственный капитал'!G78/Капитализация!G78,"N/A")</f>
        <v>0.37531983958054288</v>
      </c>
      <c r="H78" s="4">
        <f>IFERROR('Собственный капитал'!H78/Капитализация!H78,"N/A")</f>
        <v>0.21835751867053704</v>
      </c>
      <c r="I78" s="4">
        <f>IFERROR('Собственный капитал'!I78/Капитализация!I78,"N/A")</f>
        <v>0.11387400704009655</v>
      </c>
      <c r="J78" s="4">
        <f>IFERROR('Собственный капитал'!J78/Капитализация!J78,"N/A")</f>
        <v>0.14891267415786696</v>
      </c>
      <c r="K78" s="4">
        <f>IFERROR('Собственный капитал'!K78/Капитализация!K78,"N/A")</f>
        <v>0.15618332791469136</v>
      </c>
      <c r="L78" s="4">
        <f>IFERROR('Собственный капитал'!L78/Капитализация!L78,"N/A")</f>
        <v>0.116734393285952</v>
      </c>
    </row>
    <row r="79" spans="1:12" x14ac:dyDescent="0.2">
      <c r="A79" t="s">
        <v>154</v>
      </c>
      <c r="B79" t="s">
        <v>155</v>
      </c>
      <c r="C79" s="4" t="str">
        <f>IFERROR('Собственный капитал'!C79/Капитализация!C79,"N/A")</f>
        <v>N/A</v>
      </c>
      <c r="D79" s="4" t="str">
        <f>IFERROR('Собственный капитал'!D79/Капитализация!D79,"N/A")</f>
        <v>N/A</v>
      </c>
      <c r="E79" s="4" t="str">
        <f>IFERROR('Собственный капитал'!E79/Капитализация!E79,"N/A")</f>
        <v>N/A</v>
      </c>
      <c r="F79" s="4" t="str">
        <f>IFERROR('Собственный капитал'!F79/Капитализация!F79,"N/A")</f>
        <v>N/A</v>
      </c>
      <c r="G79" s="4">
        <f>IFERROR('Собственный капитал'!G79/Капитализация!G79,"N/A")</f>
        <v>2.5425953857222967</v>
      </c>
      <c r="H79" s="4">
        <f>IFERROR('Собственный капитал'!H79/Капитализация!H79,"N/A")</f>
        <v>1.6007204827605488</v>
      </c>
      <c r="I79" s="4">
        <f>IFERROR('Собственный капитал'!I79/Капитализация!I79,"N/A")</f>
        <v>1.1142711988918397</v>
      </c>
      <c r="J79" s="4">
        <f>IFERROR('Собственный капитал'!J79/Капитализация!J79,"N/A")</f>
        <v>1.7112357153492075</v>
      </c>
      <c r="K79" s="4">
        <f>IFERROR('Собственный капитал'!K79/Капитализация!K79,"N/A")</f>
        <v>1.7821313683073092</v>
      </c>
      <c r="L79" s="4">
        <f>IFERROR('Собственный капитал'!L79/Капитализация!L79,"N/A")</f>
        <v>2.0624912609468735</v>
      </c>
    </row>
    <row r="80" spans="1:12" x14ac:dyDescent="0.2">
      <c r="A80" t="s">
        <v>156</v>
      </c>
      <c r="B80" t="s">
        <v>157</v>
      </c>
      <c r="C80" s="4">
        <f>IFERROR('Собственный капитал'!C80/Капитализация!C80,"N/A")</f>
        <v>0.29741631244415301</v>
      </c>
      <c r="D80" s="4">
        <f>IFERROR('Собственный капитал'!D80/Капитализация!D80,"N/A")</f>
        <v>0.27060201889479407</v>
      </c>
      <c r="E80" s="4">
        <f>IFERROR('Собственный капитал'!E80/Капитализация!E80,"N/A")</f>
        <v>0.52572811622761262</v>
      </c>
      <c r="F80" s="4">
        <f>IFERROR('Собственный капитал'!F80/Капитализация!F80,"N/A")</f>
        <v>0.7902835741364953</v>
      </c>
      <c r="G80" s="4">
        <f>IFERROR('Собственный капитал'!G80/Капитализация!G80,"N/A")</f>
        <v>0.88005514234402404</v>
      </c>
      <c r="H80" s="4">
        <f>IFERROR('Собственный капитал'!H80/Капитализация!H80,"N/A")</f>
        <v>0.53223864034810997</v>
      </c>
      <c r="I80" s="4">
        <f>IFERROR('Собственный капитал'!I80/Капитализация!I80,"N/A")</f>
        <v>0.27224699237691391</v>
      </c>
      <c r="J80" s="4">
        <f>IFERROR('Собственный капитал'!J80/Капитализация!J80,"N/A")</f>
        <v>-4.5141299519375629E-2</v>
      </c>
      <c r="K80" s="4">
        <f>IFERROR('Собственный капитал'!K80/Капитализация!K80,"N/A")</f>
        <v>6.2331878108932558E-2</v>
      </c>
      <c r="L80" s="4">
        <f>IFERROR('Собственный капитал'!L80/Капитализация!L80,"N/A")</f>
        <v>4.3571834529629462E-2</v>
      </c>
    </row>
    <row r="81" spans="1:12" x14ac:dyDescent="0.2">
      <c r="A81" t="s">
        <v>158</v>
      </c>
      <c r="B81" t="s">
        <v>159</v>
      </c>
      <c r="C81" s="4" t="str">
        <f>IFERROR('Собственный капитал'!C81/Капитализация!C81,"N/A")</f>
        <v>N/A</v>
      </c>
      <c r="D81" s="4" t="str">
        <f>IFERROR('Собственный капитал'!D81/Капитализация!D81,"N/A")</f>
        <v>N/A</v>
      </c>
      <c r="E81" s="4" t="str">
        <f>IFERROR('Собственный капитал'!E81/Капитализация!E81,"N/A")</f>
        <v>N/A</v>
      </c>
      <c r="F81" s="4" t="str">
        <f>IFERROR('Собственный капитал'!F81/Капитализация!F81,"N/A")</f>
        <v>N/A</v>
      </c>
      <c r="G81" s="4" t="str">
        <f>IFERROR('Собственный капитал'!G81/Капитализация!G81,"N/A")</f>
        <v>N/A</v>
      </c>
      <c r="H81" s="4" t="str">
        <f>IFERROR('Собственный капитал'!H81/Капитализация!H81,"N/A")</f>
        <v>N/A</v>
      </c>
      <c r="I81" s="4" t="str">
        <f>IFERROR('Собственный капитал'!I81/Капитализация!I81,"N/A")</f>
        <v>N/A</v>
      </c>
      <c r="J81" s="4">
        <f>IFERROR('Собственный капитал'!J81/Капитализация!J81,"N/A")</f>
        <v>0.46240838453073879</v>
      </c>
      <c r="K81" s="4">
        <f>IFERROR('Собственный капитал'!K81/Капитализация!K81,"N/A")</f>
        <v>0.48679611600172629</v>
      </c>
      <c r="L81" s="4">
        <f>IFERROR('Собственный капитал'!L81/Капитализация!L81,"N/A")</f>
        <v>0.53141310577664147</v>
      </c>
    </row>
    <row r="82" spans="1:12" x14ac:dyDescent="0.2">
      <c r="A82" t="s">
        <v>160</v>
      </c>
      <c r="B82" t="s">
        <v>161</v>
      </c>
      <c r="C82" s="4">
        <f>IFERROR('Собственный капитал'!C82/Капитализация!C82,"N/A")</f>
        <v>0.72677008360833184</v>
      </c>
      <c r="D82" s="4">
        <f>IFERROR('Собственный капитал'!D82/Капитализация!D82,"N/A")</f>
        <v>0.50413496958398674</v>
      </c>
      <c r="E82" s="4">
        <f>IFERROR('Собственный капитал'!E82/Капитализация!E82,"N/A")</f>
        <v>1.1130212821043732</v>
      </c>
      <c r="F82" s="4">
        <f>IFERROR('Собственный капитал'!F82/Капитализация!F82,"N/A")</f>
        <v>0.98520806533692085</v>
      </c>
      <c r="G82" s="4">
        <f>IFERROR('Собственный капитал'!G82/Капитализация!G82,"N/A")</f>
        <v>0.9620549503060849</v>
      </c>
      <c r="H82" s="4">
        <f>IFERROR('Собственный капитал'!H82/Капитализация!H82,"N/A")</f>
        <v>1.4730219509774338</v>
      </c>
      <c r="I82" s="4">
        <f>IFERROR('Собственный капитал'!I82/Капитализация!I82,"N/A")</f>
        <v>1.0005648134071539</v>
      </c>
      <c r="J82" s="4">
        <f>IFERROR('Собственный капитал'!J82/Капитализация!J82,"N/A")</f>
        <v>0.7122225504070161</v>
      </c>
      <c r="K82" s="4">
        <f>IFERROR('Собственный капитал'!K82/Капитализация!K82,"N/A")</f>
        <v>0.91233023397349777</v>
      </c>
      <c r="L82" s="4">
        <f>IFERROR('Собственный капитал'!L82/Капитализация!L82,"N/A")</f>
        <v>1.4078364600643705</v>
      </c>
    </row>
    <row r="83" spans="1:12" x14ac:dyDescent="0.2">
      <c r="A83" t="s">
        <v>162</v>
      </c>
      <c r="B83" t="s">
        <v>163</v>
      </c>
      <c r="C83" s="4" t="str">
        <f>IFERROR('Собственный капитал'!C83/Капитализация!C83,"N/A")</f>
        <v>N/A</v>
      </c>
      <c r="D83" s="4" t="str">
        <f>IFERROR('Собственный капитал'!D83/Капитализация!D83,"N/A")</f>
        <v>N/A</v>
      </c>
      <c r="E83" s="4" t="str">
        <f>IFERROR('Собственный капитал'!E83/Капитализация!E83,"N/A")</f>
        <v>N/A</v>
      </c>
      <c r="F83" s="4">
        <f>IFERROR('Собственный капитал'!F83/Капитализация!F83,"N/A")</f>
        <v>2.6000836535689014</v>
      </c>
      <c r="G83" s="4">
        <f>IFERROR('Собственный капитал'!G83/Капитализация!G83,"N/A")</f>
        <v>1.8056870679222843</v>
      </c>
      <c r="H83" s="4">
        <f>IFERROR('Собственный капитал'!H83/Капитализация!H83,"N/A")</f>
        <v>1.429026606942543</v>
      </c>
      <c r="I83" s="4">
        <f>IFERROR('Собственный капитал'!I83/Капитализация!I83,"N/A")</f>
        <v>1.8398495374737898</v>
      </c>
      <c r="J83" s="4">
        <f>IFERROR('Собственный капитал'!J83/Капитализация!J83,"N/A")</f>
        <v>2.7032136528639259</v>
      </c>
      <c r="K83" s="4" t="str">
        <f>IFERROR('Собственный капитал'!K83/Капитализация!K83,"N/A")</f>
        <v>N/A</v>
      </c>
      <c r="L83" s="4" t="str">
        <f>IFERROR('Собственный капитал'!L83/Капитализация!L83,"N/A")</f>
        <v>N/A</v>
      </c>
    </row>
    <row r="84" spans="1:12" x14ac:dyDescent="0.2">
      <c r="A84" t="s">
        <v>164</v>
      </c>
      <c r="B84" t="s">
        <v>165</v>
      </c>
      <c r="C84" s="4">
        <f>IFERROR('Собственный капитал'!C84/Капитализация!C84,"N/A")</f>
        <v>0.22280335948605456</v>
      </c>
      <c r="D84" s="4">
        <f>IFERROR('Собственный капитал'!D84/Капитализация!D84,"N/A")</f>
        <v>0.14555753891673279</v>
      </c>
      <c r="E84" s="4">
        <f>IFERROR('Собственный капитал'!E84/Капитализация!E84,"N/A")</f>
        <v>0.29490112636606458</v>
      </c>
      <c r="F84" s="4">
        <f>IFERROR('Собственный капитал'!F84/Капитализация!F84,"N/A")</f>
        <v>0.21905565554035944</v>
      </c>
      <c r="G84" s="4">
        <f>IFERROR('Собственный капитал'!G84/Капитализация!G84,"N/A")</f>
        <v>0.14548600026096317</v>
      </c>
      <c r="H84" s="4">
        <f>IFERROR('Собственный капитал'!H84/Капитализация!H84,"N/A")</f>
        <v>0.16222506094615394</v>
      </c>
      <c r="I84" s="4">
        <f>IFERROR('Собственный капитал'!I84/Капитализация!I84,"N/A")</f>
        <v>0.15568035824576956</v>
      </c>
      <c r="J84" s="4">
        <f>IFERROR('Собственный капитал'!J84/Капитализация!J84,"N/A")</f>
        <v>0.18850384469715695</v>
      </c>
      <c r="K84" s="4">
        <f>IFERROR('Собственный капитал'!K84/Капитализация!K84,"N/A")</f>
        <v>0.40133139957775826</v>
      </c>
      <c r="L84" s="4">
        <f>IFERROR('Собственный капитал'!L84/Капитализация!L84,"N/A")</f>
        <v>0.61317525495335679</v>
      </c>
    </row>
    <row r="85" spans="1:12" x14ac:dyDescent="0.2">
      <c r="A85" t="s">
        <v>166</v>
      </c>
      <c r="B85" t="s">
        <v>167</v>
      </c>
      <c r="C85" s="4" t="str">
        <f>IFERROR('Собственный капитал'!C85/Капитализация!C85,"N/A")</f>
        <v>N/A</v>
      </c>
      <c r="D85" s="4" t="str">
        <f>IFERROR('Собственный капитал'!D85/Капитализация!D85,"N/A")</f>
        <v>N/A</v>
      </c>
      <c r="E85" s="4">
        <f>IFERROR('Собственный капитал'!E85/Капитализация!E85,"N/A")</f>
        <v>0.5729459265988136</v>
      </c>
      <c r="F85" s="4">
        <f>IFERROR('Собственный капитал'!F85/Капитализация!F85,"N/A")</f>
        <v>0.65480544277250352</v>
      </c>
      <c r="G85" s="4">
        <f>IFERROR('Собственный капитал'!G85/Капитализация!G85,"N/A")</f>
        <v>1.5980701111217113</v>
      </c>
      <c r="H85" s="4">
        <f>IFERROR('Собственный капитал'!H85/Капитализация!H85,"N/A")</f>
        <v>3.20102613068706</v>
      </c>
      <c r="I85" s="4">
        <f>IFERROR('Собственный капитал'!I85/Капитализация!I85,"N/A")</f>
        <v>0.20946636634192137</v>
      </c>
      <c r="J85" s="4">
        <f>IFERROR('Собственный капитал'!J85/Капитализация!J85,"N/A")</f>
        <v>0.43750675500807629</v>
      </c>
      <c r="K85" s="4">
        <f>IFERROR('Собственный капитал'!K85/Капитализация!K85,"N/A")</f>
        <v>0.95389178726571389</v>
      </c>
      <c r="L85" s="4">
        <f>IFERROR('Собственный капитал'!L85/Капитализация!L85,"N/A")</f>
        <v>0.55677293834267316</v>
      </c>
    </row>
    <row r="86" spans="1:12" x14ac:dyDescent="0.2">
      <c r="A86" t="s">
        <v>168</v>
      </c>
      <c r="B86" t="s">
        <v>169</v>
      </c>
      <c r="C86" s="4">
        <f>IFERROR('Собственный капитал'!C86/Капитализация!C86,"N/A")</f>
        <v>1.3875628585976139</v>
      </c>
      <c r="D86" s="4" t="str">
        <f>IFERROR('Собственный капитал'!D86/Капитализация!D86,"N/A")</f>
        <v>N/A</v>
      </c>
      <c r="E86" s="4">
        <f>IFERROR('Собственный капитал'!E86/Капитализация!E86,"N/A")</f>
        <v>1.2791151705568002</v>
      </c>
      <c r="F86" s="4">
        <f>IFERROR('Собственный капитал'!F86/Капитализация!F86,"N/A")</f>
        <v>1.3297100832052968</v>
      </c>
      <c r="G86" s="4">
        <f>IFERROR('Собственный капитал'!G86/Капитализация!G86,"N/A")</f>
        <v>1.8550565600043147</v>
      </c>
      <c r="H86" s="4">
        <f>IFERROR('Собственный капитал'!H86/Капитализация!H86,"N/A")</f>
        <v>2.5991324716587121</v>
      </c>
      <c r="I86" s="4">
        <f>IFERROR('Собственный капитал'!I86/Капитализация!I86,"N/A")</f>
        <v>2.7969423354684499</v>
      </c>
      <c r="J86" s="4">
        <f>IFERROR('Собственный капитал'!J86/Капитализация!J86,"N/A")</f>
        <v>1.5238699471172135</v>
      </c>
      <c r="K86" s="4">
        <f>IFERROR('Собственный капитал'!K86/Капитализация!K86,"N/A")</f>
        <v>0.81331021203017706</v>
      </c>
      <c r="L86" s="4">
        <f>IFERROR('Собственный капитал'!L86/Капитализация!L86,"N/A")</f>
        <v>0.57799181820274359</v>
      </c>
    </row>
    <row r="87" spans="1:12" x14ac:dyDescent="0.2">
      <c r="A87" t="s">
        <v>170</v>
      </c>
      <c r="B87" t="s">
        <v>171</v>
      </c>
      <c r="C87" s="4">
        <f>IFERROR('Собственный капитал'!C87/Капитализация!C87,"N/A")</f>
        <v>0.14808251648073473</v>
      </c>
      <c r="D87" s="4">
        <f>IFERROR('Собственный капитал'!D87/Капитализация!D87,"N/A")</f>
        <v>0.21225064456679829</v>
      </c>
      <c r="E87" s="4">
        <f>IFERROR('Собственный капитал'!E87/Капитализация!E87,"N/A")</f>
        <v>1.1031093224179245</v>
      </c>
      <c r="F87" s="4">
        <f>IFERROR('Собственный капитал'!F87/Капитализация!F87,"N/A")</f>
        <v>0.36148500776282866</v>
      </c>
      <c r="G87" s="4">
        <f>IFERROR('Собственный капитал'!G87/Капитализация!G87,"N/A")</f>
        <v>0.25372689444811736</v>
      </c>
      <c r="H87" s="4">
        <f>IFERROR('Собственный капитал'!H87/Капитализация!H87,"N/A")</f>
        <v>0.51138182668974907</v>
      </c>
      <c r="I87" s="4">
        <f>IFERROR('Собственный капитал'!I87/Капитализация!I87,"N/A")</f>
        <v>0.45856586073003885</v>
      </c>
      <c r="J87" s="4">
        <f>IFERROR('Собственный капитал'!J87/Капитализация!J87,"N/A")</f>
        <v>0.17627405675604513</v>
      </c>
      <c r="K87" s="4">
        <f>IFERROR('Собственный капитал'!K87/Капитализация!K87,"N/A")</f>
        <v>0.14905043449954711</v>
      </c>
      <c r="L87" s="4">
        <f>IFERROR('Собственный капитал'!L87/Капитализация!L87,"N/A")</f>
        <v>0.20575241585245202</v>
      </c>
    </row>
    <row r="88" spans="1:12" x14ac:dyDescent="0.2">
      <c r="A88" t="s">
        <v>172</v>
      </c>
      <c r="B88" t="s">
        <v>173</v>
      </c>
      <c r="C88" s="4" t="str">
        <f>IFERROR('Собственный капитал'!C88/Капитализация!C88,"N/A")</f>
        <v>N/A</v>
      </c>
      <c r="D88" s="4" t="str">
        <f>IFERROR('Собственный капитал'!D88/Капитализация!D88,"N/A")</f>
        <v>N/A</v>
      </c>
      <c r="E88" s="4">
        <f>IFERROR('Собственный капитал'!E88/Капитализация!E88,"N/A")</f>
        <v>-0.17144285742030657</v>
      </c>
      <c r="F88" s="4">
        <f>IFERROR('Собственный капитал'!F88/Капитализация!F88,"N/A")</f>
        <v>2.0646699594158303E-2</v>
      </c>
      <c r="G88" s="4">
        <f>IFERROR('Собственный капитал'!G88/Капитализация!G88,"N/A")</f>
        <v>9.5525131713133038E-2</v>
      </c>
      <c r="H88" s="4">
        <f>IFERROR('Собственный капитал'!H88/Капитализация!H88,"N/A")</f>
        <v>0.14758413220546876</v>
      </c>
      <c r="I88" s="4">
        <f>IFERROR('Собственный капитал'!I88/Капитализация!I88,"N/A")</f>
        <v>0.47980224923425385</v>
      </c>
      <c r="J88" s="4">
        <f>IFERROR('Собственный капитал'!J88/Капитализация!J88,"N/A")</f>
        <v>0.18726944296905845</v>
      </c>
      <c r="K88" s="4">
        <f>IFERROR('Собственный капитал'!K88/Капитализация!K88,"N/A")</f>
        <v>0.13143357173241613</v>
      </c>
      <c r="L88" s="4">
        <f>IFERROR('Собственный капитал'!L88/Капитализация!L88,"N/A")</f>
        <v>7.461594843078434E-2</v>
      </c>
    </row>
    <row r="89" spans="1:12" x14ac:dyDescent="0.2">
      <c r="A89" t="s">
        <v>174</v>
      </c>
      <c r="B89" t="s">
        <v>175</v>
      </c>
      <c r="C89" s="4">
        <f>IFERROR('Собственный капитал'!C89/Капитализация!C89,"N/A")</f>
        <v>2.5188608885058601</v>
      </c>
      <c r="D89" s="4">
        <f>IFERROR('Собственный капитал'!D89/Капитализация!D89,"N/A")</f>
        <v>1.605907850393304</v>
      </c>
      <c r="E89" s="4">
        <f>IFERROR('Собственный капитал'!E89/Капитализация!E89,"N/A")</f>
        <v>4.727879559785646</v>
      </c>
      <c r="F89" s="4">
        <f>IFERROR('Собственный капитал'!F89/Капитализация!F89,"N/A")</f>
        <v>6.0891597691457671</v>
      </c>
      <c r="G89" s="4">
        <f>IFERROR('Собственный капитал'!G89/Капитализация!G89,"N/A")</f>
        <v>5.3556457939497246</v>
      </c>
      <c r="H89" s="4">
        <f>IFERROR('Собственный капитал'!H89/Капитализация!H89,"N/A")</f>
        <v>6.5168478581835227</v>
      </c>
      <c r="I89" s="4">
        <f>IFERROR('Собственный капитал'!I89/Капитализация!I89,"N/A")</f>
        <v>2.8485534164743243</v>
      </c>
      <c r="J89" s="4">
        <f>IFERROR('Собственный капитал'!J89/Капитализация!J89,"N/A")</f>
        <v>0.50149235183269436</v>
      </c>
      <c r="K89" s="4">
        <f>IFERROR('Собственный капитал'!K89/Капитализация!K89,"N/A")</f>
        <v>0.41579927856731291</v>
      </c>
      <c r="L89" s="4">
        <f>IFERROR('Собственный капитал'!L89/Капитализация!L89,"N/A")</f>
        <v>0.33300905466819347</v>
      </c>
    </row>
    <row r="90" spans="1:12" x14ac:dyDescent="0.2">
      <c r="A90" t="s">
        <v>176</v>
      </c>
      <c r="B90" t="s">
        <v>177</v>
      </c>
      <c r="C90" s="4">
        <f>IFERROR('Собственный капитал'!C90/Капитализация!C90,"N/A")</f>
        <v>0.85296391316022779</v>
      </c>
      <c r="D90" s="4">
        <f>IFERROR('Собственный капитал'!D90/Капитализация!D90,"N/A")</f>
        <v>0.54663817663568293</v>
      </c>
      <c r="E90" s="4">
        <f>IFERROR('Собственный капитал'!E90/Капитализация!E90,"N/A")</f>
        <v>1.0100079954020507</v>
      </c>
      <c r="F90" s="4">
        <f>IFERROR('Собственный капитал'!F90/Капитализация!F90,"N/A")</f>
        <v>1.2734206089119278</v>
      </c>
      <c r="G90" s="4">
        <f>IFERROR('Собственный капитал'!G90/Капитализация!G90,"N/A")</f>
        <v>1.2703015668419504</v>
      </c>
      <c r="H90" s="4">
        <f>IFERROR('Собственный капитал'!H90/Капитализация!H90,"N/A")</f>
        <v>1.4825765593901392</v>
      </c>
      <c r="I90" s="4">
        <f>IFERROR('Собственный капитал'!I90/Капитализация!I90,"N/A")</f>
        <v>1.1624315454364909</v>
      </c>
      <c r="J90" s="4">
        <f>IFERROR('Собственный капитал'!J90/Капитализация!J90,"N/A")</f>
        <v>1.5901725008102525</v>
      </c>
      <c r="K90" s="4">
        <f>IFERROR('Собственный капитал'!K90/Капитализация!K90,"N/A")</f>
        <v>1.1511541197923996</v>
      </c>
      <c r="L90" s="4">
        <f>IFERROR('Собственный капитал'!L90/Капитализация!L90,"N/A")</f>
        <v>1.3250872905224038</v>
      </c>
    </row>
    <row r="91" spans="1:12" x14ac:dyDescent="0.2">
      <c r="A91" t="s">
        <v>178</v>
      </c>
      <c r="B91" t="s">
        <v>179</v>
      </c>
      <c r="C91" s="4">
        <f>IFERROR('Собственный капитал'!C91/Капитализация!C91,"N/A")</f>
        <v>1.0336837767378968</v>
      </c>
      <c r="D91" s="4">
        <f>IFERROR('Собственный капитал'!D91/Капитализация!D91,"N/A")</f>
        <v>0.92553598149354255</v>
      </c>
      <c r="E91" s="4">
        <f>IFERROR('Собственный капитал'!E91/Капитализация!E91,"N/A")</f>
        <v>0.83955213546276886</v>
      </c>
      <c r="F91" s="4">
        <f>IFERROR('Собственный капитал'!F91/Капитализация!F91,"N/A")</f>
        <v>1.3952405860673518</v>
      </c>
      <c r="G91" s="4">
        <f>IFERROR('Собственный капитал'!G91/Капитализация!G91,"N/A")</f>
        <v>1.7444386128459093</v>
      </c>
      <c r="H91" s="4">
        <f>IFERROR('Собственный капитал'!H91/Капитализация!H91,"N/A")</f>
        <v>1.2859591819965002</v>
      </c>
      <c r="I91" s="4">
        <f>IFERROR('Собственный капитал'!I91/Капитализация!I91,"N/A")</f>
        <v>0.71680012818552141</v>
      </c>
      <c r="J91" s="4">
        <f>IFERROR('Собственный капитал'!J91/Капитализация!J91,"N/A")</f>
        <v>0.60535901656935853</v>
      </c>
      <c r="K91" s="4">
        <f>IFERROR('Собственный капитал'!K91/Капитализация!K91,"N/A")</f>
        <v>0.59670742584080072</v>
      </c>
      <c r="L91" s="4">
        <f>IFERROR('Собственный капитал'!L91/Капитализация!L91,"N/A")</f>
        <v>0.42283573262656338</v>
      </c>
    </row>
    <row r="92" spans="1:12" x14ac:dyDescent="0.2">
      <c r="A92" t="s">
        <v>180</v>
      </c>
      <c r="B92" t="s">
        <v>181</v>
      </c>
      <c r="C92" s="4" t="str">
        <f>IFERROR('Собственный капитал'!C92/Капитализация!C92,"N/A")</f>
        <v>N/A</v>
      </c>
      <c r="D92" s="4" t="str">
        <f>IFERROR('Собственный капитал'!D92/Капитализация!D92,"N/A")</f>
        <v>N/A</v>
      </c>
      <c r="E92" s="4" t="str">
        <f>IFERROR('Собственный капитал'!E92/Капитализация!E92,"N/A")</f>
        <v>N/A</v>
      </c>
      <c r="F92" s="4">
        <f>IFERROR('Собственный капитал'!F92/Капитализация!F92,"N/A")</f>
        <v>0.35435441173191801</v>
      </c>
      <c r="G92" s="4">
        <f>IFERROR('Собственный капитал'!G92/Капитализация!G92,"N/A")</f>
        <v>0.29757746966244736</v>
      </c>
      <c r="H92" s="4">
        <f>IFERROR('Собственный капитал'!H92/Капитализация!H92,"N/A")</f>
        <v>0.60843485199679515</v>
      </c>
      <c r="I92" s="4">
        <f>IFERROR('Собственный капитал'!I92/Капитализация!I92,"N/A")</f>
        <v>0.48244015473284113</v>
      </c>
      <c r="J92" s="4">
        <f>IFERROR('Собственный капитал'!J92/Капитализация!J92,"N/A")</f>
        <v>0.40481792790431192</v>
      </c>
      <c r="K92" s="4">
        <f>IFERROR('Собственный капитал'!K92/Капитализация!K92,"N/A")</f>
        <v>0.35510733765606306</v>
      </c>
      <c r="L92" s="4">
        <f>IFERROR('Собственный капитал'!L92/Капитализация!L92,"N/A")</f>
        <v>0.49437064354953764</v>
      </c>
    </row>
    <row r="93" spans="1:12" x14ac:dyDescent="0.2">
      <c r="A93" t="s">
        <v>182</v>
      </c>
      <c r="B93" t="s">
        <v>183</v>
      </c>
      <c r="C93" s="4">
        <f>IFERROR('Собственный капитал'!C93/Капитализация!C93,"N/A")</f>
        <v>0.66950926486049445</v>
      </c>
      <c r="D93" s="4">
        <f>IFERROR('Собственный капитал'!D93/Капитализация!D93,"N/A")</f>
        <v>0.73981871677799182</v>
      </c>
      <c r="E93" s="4">
        <f>IFERROR('Собственный капитал'!E93/Капитализация!E93,"N/A")</f>
        <v>0.70219202855034224</v>
      </c>
      <c r="F93" s="4" t="str">
        <f>IFERROR('Собственный капитал'!F93/Капитализация!F93,"N/A")</f>
        <v>N/A</v>
      </c>
      <c r="G93" s="4" t="str">
        <f>IFERROR('Собственный капитал'!G93/Капитализация!G93,"N/A")</f>
        <v>N/A</v>
      </c>
      <c r="H93" s="4">
        <f>IFERROR('Собственный капитал'!H93/Капитализация!H93,"N/A")</f>
        <v>-0.16116522617306808</v>
      </c>
      <c r="I93" s="4">
        <f>IFERROR('Собственный капитал'!I93/Капитализация!I93,"N/A")</f>
        <v>-1.1257319906858039</v>
      </c>
      <c r="J93" s="4">
        <f>IFERROR('Собственный капитал'!J93/Капитализация!J93,"N/A")</f>
        <v>-0.68670332398645417</v>
      </c>
      <c r="K93" s="4">
        <f>IFERROR('Собственный капитал'!K93/Капитализация!K93,"N/A")</f>
        <v>-0.4419799279334734</v>
      </c>
      <c r="L93" s="4">
        <f>IFERROR('Собственный капитал'!L93/Капитализация!L93,"N/A")</f>
        <v>-1.0791744436714472</v>
      </c>
    </row>
    <row r="94" spans="1:12" x14ac:dyDescent="0.2">
      <c r="A94" t="s">
        <v>184</v>
      </c>
      <c r="B94" t="s">
        <v>185</v>
      </c>
      <c r="C94" s="4">
        <f>IFERROR('Собственный капитал'!C94/Капитализация!C94,"N/A")</f>
        <v>0.70739076173523507</v>
      </c>
      <c r="D94" s="4">
        <f>IFERROR('Собственный капитал'!D94/Капитализация!D94,"N/A")</f>
        <v>0.40464845034324326</v>
      </c>
      <c r="E94" s="4">
        <f>IFERROR('Собственный капитал'!E94/Капитализация!E94,"N/A")</f>
        <v>1.3014355831154432</v>
      </c>
      <c r="F94" s="4">
        <f>IFERROR('Собственный капитал'!F94/Капитализация!F94,"N/A")</f>
        <v>0.84735496952804112</v>
      </c>
      <c r="G94" s="4">
        <f>IFERROR('Собственный капитал'!G94/Капитализация!G94,"N/A")</f>
        <v>0.70963891928168121</v>
      </c>
      <c r="H94" s="4">
        <f>IFERROR('Собственный капитал'!H94/Капитализация!H94,"N/A")</f>
        <v>1.122180999624828</v>
      </c>
      <c r="I94" s="4">
        <f>IFERROR('Собственный капитал'!I94/Капитализация!I94,"N/A")</f>
        <v>1.1887600224729866</v>
      </c>
      <c r="J94" s="4">
        <f>IFERROR('Собственный капитал'!J94/Капитализация!J94,"N/A")</f>
        <v>0.98055845689398913</v>
      </c>
      <c r="K94" s="4">
        <f>IFERROR('Собственный капитал'!K94/Капитализация!K94,"N/A")</f>
        <v>0.89027272548149405</v>
      </c>
      <c r="L94" s="4">
        <f>IFERROR('Собственный капитал'!L94/Капитализация!L94,"N/A")</f>
        <v>1.356657340496747</v>
      </c>
    </row>
    <row r="95" spans="1:12" x14ac:dyDescent="0.2">
      <c r="A95" t="s">
        <v>186</v>
      </c>
      <c r="B95" t="s">
        <v>187</v>
      </c>
      <c r="C95" s="4">
        <f>IFERROR('Собственный капитал'!C95/Капитализация!C95,"N/A")</f>
        <v>0.58115595389179031</v>
      </c>
      <c r="D95" s="4">
        <f>IFERROR('Собственный капитал'!D95/Капитализация!D95,"N/A")</f>
        <v>0.51819983629692201</v>
      </c>
      <c r="E95" s="4">
        <f>IFERROR('Собственный капитал'!E95/Капитализация!E95,"N/A")</f>
        <v>1.4266656573580785</v>
      </c>
      <c r="F95" s="4">
        <f>IFERROR('Собственный капитал'!F95/Капитализация!F95,"N/A")</f>
        <v>1.6254775298427491</v>
      </c>
      <c r="G95" s="4">
        <f>IFERROR('Собственный капитал'!G95/Капитализация!G95,"N/A")</f>
        <v>2.1259099405682207</v>
      </c>
      <c r="H95" s="4">
        <f>IFERROR('Собственный капитал'!H95/Капитализация!H95,"N/A")</f>
        <v>2.4387562086223666</v>
      </c>
      <c r="I95" s="4">
        <f>IFERROR('Собственный капитал'!I95/Капитализация!I95,"N/A")</f>
        <v>1.5433191897423137</v>
      </c>
      <c r="J95" s="4">
        <f>IFERROR('Собственный капитал'!J95/Капитализация!J95,"N/A")</f>
        <v>1.3349141772683641</v>
      </c>
      <c r="K95" s="4">
        <f>IFERROR('Собственный капитал'!K95/Капитализация!K95,"N/A")</f>
        <v>2.276078516804708</v>
      </c>
      <c r="L95" s="4">
        <f>IFERROR('Собственный капитал'!L95/Капитализация!L95,"N/A")</f>
        <v>1.3455867782194615</v>
      </c>
    </row>
    <row r="96" spans="1:12" x14ac:dyDescent="0.2">
      <c r="A96" t="s">
        <v>188</v>
      </c>
      <c r="B96" t="s">
        <v>189</v>
      </c>
      <c r="C96" s="4">
        <f>IFERROR('Собственный капитал'!C96/Капитализация!C96,"N/A")</f>
        <v>0.91647559878963503</v>
      </c>
      <c r="D96" s="4">
        <f>IFERROR('Собственный капитал'!D96/Капитализация!D96,"N/A")</f>
        <v>0.48447817476929189</v>
      </c>
      <c r="E96" s="4">
        <f>IFERROR('Собственный капитал'!E96/Капитализация!E96,"N/A")</f>
        <v>1.8088033551020803</v>
      </c>
      <c r="F96" s="4">
        <f>IFERROR('Собственный капитал'!F96/Капитализация!F96,"N/A")</f>
        <v>2.0865644299476966</v>
      </c>
      <c r="G96" s="4">
        <f>IFERROR('Собственный капитал'!G96/Капитализация!G96,"N/A")</f>
        <v>0.9814840068639763</v>
      </c>
      <c r="H96" s="4">
        <f>IFERROR('Собственный капитал'!H96/Капитализация!H96,"N/A")</f>
        <v>1.3435553227862647</v>
      </c>
      <c r="I96" s="4">
        <f>IFERROR('Собственный капитал'!I96/Капитализация!I96,"N/A")</f>
        <v>1.6046958569192133</v>
      </c>
      <c r="J96" s="4">
        <f>IFERROR('Собственный капитал'!J96/Капитализация!J96,"N/A")</f>
        <v>1.2452920915641574</v>
      </c>
      <c r="K96" s="4">
        <f>IFERROR('Собственный капитал'!K96/Капитализация!K96,"N/A")</f>
        <v>1.2082984202081244</v>
      </c>
      <c r="L96" s="4">
        <f>IFERROR('Собственный капитал'!L96/Капитализация!L96,"N/A")</f>
        <v>3.4193231542294429</v>
      </c>
    </row>
    <row r="97" spans="1:12" x14ac:dyDescent="0.2">
      <c r="A97" t="s">
        <v>190</v>
      </c>
      <c r="B97" t="s">
        <v>191</v>
      </c>
      <c r="C97" s="4" t="str">
        <f>IFERROR('Собственный капитал'!C97/Капитализация!C97,"N/A")</f>
        <v>N/A</v>
      </c>
      <c r="D97" s="4" t="str">
        <f>IFERROR('Собственный капитал'!D97/Капитализация!D97,"N/A")</f>
        <v>N/A</v>
      </c>
      <c r="E97" s="4" t="str">
        <f>IFERROR('Собственный капитал'!E97/Капитализация!E97,"N/A")</f>
        <v>N/A</v>
      </c>
      <c r="F97" s="4" t="str">
        <f>IFERROR('Собственный капитал'!F97/Капитализация!F97,"N/A")</f>
        <v>N/A</v>
      </c>
      <c r="G97" s="4" t="str">
        <f>IFERROR('Собственный капитал'!G97/Капитализация!G97,"N/A")</f>
        <v>N/A</v>
      </c>
      <c r="H97" s="4" t="str">
        <f>IFERROR('Собственный капитал'!H97/Капитализация!H97,"N/A")</f>
        <v>N/A</v>
      </c>
      <c r="I97" s="4" t="str">
        <f>IFERROR('Собственный капитал'!I97/Капитализация!I97,"N/A")</f>
        <v>N/A</v>
      </c>
      <c r="J97" s="4">
        <f>IFERROR('Собственный капитал'!J97/Капитализация!J97,"N/A")</f>
        <v>0.27072860451628589</v>
      </c>
      <c r="K97" s="4">
        <f>IFERROR('Собственный капитал'!K97/Капитализация!K97,"N/A")</f>
        <v>0.23021775658189861</v>
      </c>
      <c r="L97" s="4">
        <f>IFERROR('Собственный капитал'!L97/Капитализация!L97,"N/A")</f>
        <v>-2.0492621293585887E-2</v>
      </c>
    </row>
    <row r="98" spans="1:12" x14ac:dyDescent="0.2">
      <c r="A98" t="s">
        <v>192</v>
      </c>
      <c r="B98" t="s">
        <v>193</v>
      </c>
      <c r="C98" s="4" t="str">
        <f>IFERROR('Собственный капитал'!C98/Капитализация!C98,"N/A")</f>
        <v>N/A</v>
      </c>
      <c r="D98" s="4" t="str">
        <f>IFERROR('Собственный капитал'!D98/Капитализация!D98,"N/A")</f>
        <v>N/A</v>
      </c>
      <c r="E98" s="4" t="str">
        <f>IFERROR('Собственный капитал'!E98/Капитализация!E98,"N/A")</f>
        <v>N/A</v>
      </c>
      <c r="F98" s="4" t="str">
        <f>IFERROR('Собственный капитал'!F98/Капитализация!F98,"N/A")</f>
        <v>N/A</v>
      </c>
      <c r="G98" s="4" t="str">
        <f>IFERROR('Собственный капитал'!G98/Капитализация!G98,"N/A")</f>
        <v>N/A</v>
      </c>
      <c r="H98" s="4" t="str">
        <f>IFERROR('Собственный капитал'!H98/Капитализация!H98,"N/A")</f>
        <v>N/A</v>
      </c>
      <c r="I98" s="4">
        <f>IFERROR('Собственный капитал'!I98/Капитализация!I98,"N/A")</f>
        <v>0.22252368581013277</v>
      </c>
      <c r="J98" s="4">
        <f>IFERROR('Собственный капитал'!J98/Капитализация!J98,"N/A")</f>
        <v>0.11624367949604821</v>
      </c>
      <c r="K98" s="4">
        <f>IFERROR('Собственный капитал'!K98/Капитализация!K98,"N/A")</f>
        <v>0.13655508377331119</v>
      </c>
      <c r="L98" s="4">
        <f>IFERROR('Собственный капитал'!L98/Капитализация!L98,"N/A")</f>
        <v>3.068123285019245E-2</v>
      </c>
    </row>
    <row r="99" spans="1:12" x14ac:dyDescent="0.2">
      <c r="A99" t="s">
        <v>194</v>
      </c>
      <c r="B99" t="s">
        <v>195</v>
      </c>
      <c r="C99" s="4">
        <f>IFERROR('Собственный капитал'!C99/Капитализация!C99,"N/A")</f>
        <v>3.591706478867835E-2</v>
      </c>
      <c r="D99" s="4">
        <f>IFERROR('Собственный капитал'!D99/Капитализация!D99,"N/A")</f>
        <v>0.10987353203283776</v>
      </c>
      <c r="E99" s="4">
        <f>IFERROR('Собственный капитал'!E99/Капитализация!E99,"N/A")</f>
        <v>0.42011544475454254</v>
      </c>
      <c r="F99" s="4">
        <f>IFERROR('Собственный капитал'!F99/Капитализация!F99,"N/A")</f>
        <v>0.3479680997395056</v>
      </c>
      <c r="G99" s="4">
        <f>IFERROR('Собственный капитал'!G99/Капитализация!G99,"N/A")</f>
        <v>0.14842014468828879</v>
      </c>
      <c r="H99" s="4">
        <f>IFERROR('Собственный капитал'!H99/Капитализация!H99,"N/A")</f>
        <v>-0.13280138679947084</v>
      </c>
      <c r="I99" s="4">
        <f>IFERROR('Собственный капитал'!I99/Капитализация!I99,"N/A")</f>
        <v>-0.81571206602147284</v>
      </c>
      <c r="J99" s="4">
        <f>IFERROR('Собственный капитал'!J99/Капитализация!J99,"N/A")</f>
        <v>-0.63570904480773105</v>
      </c>
      <c r="K99" s="4">
        <f>IFERROR('Собственный капитал'!K99/Капитализация!K99,"N/A")</f>
        <v>-0.60999850295541214</v>
      </c>
      <c r="L99" s="4">
        <f>IFERROR('Собственный капитал'!L99/Капитализация!L99,"N/A")</f>
        <v>-0.72105972204037805</v>
      </c>
    </row>
    <row r="100" spans="1:12" x14ac:dyDescent="0.2">
      <c r="A100" t="s">
        <v>196</v>
      </c>
      <c r="B100" t="s">
        <v>197</v>
      </c>
      <c r="C100" s="4">
        <f>IFERROR('Собственный капитал'!C100/Капитализация!C100,"N/A")</f>
        <v>-1.0827705020881355</v>
      </c>
      <c r="D100" s="4">
        <f>IFERROR('Собственный капитал'!D100/Капитализация!D100,"N/A")</f>
        <v>-1.5760507103747383</v>
      </c>
      <c r="E100" s="4">
        <f>IFERROR('Собственный капитал'!E100/Капитализация!E100,"N/A")</f>
        <v>-6.2554803105931001</v>
      </c>
      <c r="F100" s="4">
        <f>IFERROR('Собственный капитал'!F100/Капитализация!F100,"N/A")</f>
        <v>-12.681253835554074</v>
      </c>
      <c r="G100" s="4">
        <f>IFERROR('Собственный капитал'!G100/Капитализация!G100,"N/A")</f>
        <v>-2.5029794613914285</v>
      </c>
      <c r="H100" s="4">
        <f>IFERROR('Собственный капитал'!H100/Капитализация!H100,"N/A")</f>
        <v>-1.944004017563782</v>
      </c>
      <c r="I100" s="4">
        <f>IFERROR('Собственный капитал'!I100/Капитализация!I100,"N/A")</f>
        <v>-1.8951905462445935</v>
      </c>
      <c r="J100" s="4">
        <f>IFERROR('Собственный капитал'!J100/Капитализация!J100,"N/A")</f>
        <v>-2.1153930218752071</v>
      </c>
      <c r="K100" s="4">
        <f>IFERROR('Собственный капитал'!K100/Капитализация!K100,"N/A")</f>
        <v>-2.6021435862651319</v>
      </c>
      <c r="L100" s="4">
        <f>IFERROR('Собственный капитал'!L100/Капитализация!L100,"N/A")</f>
        <v>-1.752675767085496</v>
      </c>
    </row>
    <row r="101" spans="1:12" x14ac:dyDescent="0.2">
      <c r="A101" t="s">
        <v>198</v>
      </c>
      <c r="B101" t="s">
        <v>199</v>
      </c>
      <c r="C101" s="4" t="str">
        <f>IFERROR('Собственный капитал'!C101/Капитализация!C101,"N/A")</f>
        <v>N/A</v>
      </c>
      <c r="D101" s="4" t="str">
        <f>IFERROR('Собственный капитал'!D101/Капитализация!D101,"N/A")</f>
        <v>N/A</v>
      </c>
      <c r="E101" s="4">
        <f>IFERROR('Собственный капитал'!E101/Капитализация!E101,"N/A")</f>
        <v>3.1964637178833186</v>
      </c>
      <c r="F101" s="4">
        <f>IFERROR('Собственный капитал'!F101/Капитализация!F101,"N/A")</f>
        <v>2.97728538310411</v>
      </c>
      <c r="G101" s="4">
        <f>IFERROR('Собственный капитал'!G101/Капитализация!G101,"N/A")</f>
        <v>2.8988860156445901</v>
      </c>
      <c r="H101" s="4">
        <f>IFERROR('Собственный капитал'!H101/Капитализация!H101,"N/A")</f>
        <v>6.7241871865771481</v>
      </c>
      <c r="I101" s="4">
        <f>IFERROR('Собственный капитал'!I101/Капитализация!I101,"N/A")</f>
        <v>6.9022661077481553</v>
      </c>
      <c r="J101" s="4">
        <f>IFERROR('Собственный капитал'!J101/Капитализация!J101,"N/A")</f>
        <v>2.8912956600389705</v>
      </c>
      <c r="K101" s="4">
        <f>IFERROR('Собственный капитал'!K101/Капитализация!K101,"N/A")</f>
        <v>2.2297024564500263</v>
      </c>
      <c r="L101" s="4">
        <f>IFERROR('Собственный капитал'!L101/Капитализация!L101,"N/A")</f>
        <v>2.650597972037692</v>
      </c>
    </row>
    <row r="102" spans="1:12" x14ac:dyDescent="0.2">
      <c r="A102" t="s">
        <v>200</v>
      </c>
      <c r="B102" t="s">
        <v>201</v>
      </c>
      <c r="C102" s="4">
        <f>IFERROR('Собственный капитал'!C102/Капитализация!C102,"N/A")</f>
        <v>0.21498258119975586</v>
      </c>
      <c r="D102" s="4">
        <f>IFERROR('Собственный капитал'!D102/Капитализация!D102,"N/A")</f>
        <v>0.13735751983365818</v>
      </c>
      <c r="E102" s="4">
        <f>IFERROR('Собственный капитал'!E102/Капитализация!E102,"N/A")</f>
        <v>0.21703921819613442</v>
      </c>
      <c r="F102" s="4">
        <f>IFERROR('Собственный капитал'!F102/Капитализация!F102,"N/A")</f>
        <v>0.50970439333331319</v>
      </c>
      <c r="G102" s="4">
        <f>IFERROR('Собственный капитал'!G102/Капитализация!G102,"N/A")</f>
        <v>0.25643123163820247</v>
      </c>
      <c r="H102" s="4">
        <f>IFERROR('Собственный капитал'!H102/Капитализация!H102,"N/A")</f>
        <v>0.32442214414430348</v>
      </c>
      <c r="I102" s="4">
        <f>IFERROR('Собственный капитал'!I102/Капитализация!I102,"N/A")</f>
        <v>0.14922017588897382</v>
      </c>
      <c r="J102" s="4">
        <f>IFERROR('Собственный капитал'!J102/Капитализация!J102,"N/A")</f>
        <v>0.10711712064910485</v>
      </c>
      <c r="K102" s="4">
        <f>IFERROR('Собственный капитал'!K102/Капитализация!K102,"N/A")</f>
        <v>2.4819319831475527E-2</v>
      </c>
      <c r="L102" s="4">
        <f>IFERROR('Собственный капитал'!L102/Капитализация!L102,"N/A")</f>
        <v>3.8277911443779934E-2</v>
      </c>
    </row>
    <row r="103" spans="1:12" x14ac:dyDescent="0.2">
      <c r="A103" t="s">
        <v>202</v>
      </c>
      <c r="B103" t="s">
        <v>203</v>
      </c>
      <c r="C103" s="4">
        <f>IFERROR('Собственный капитал'!C103/Капитализация!C103,"N/A")</f>
        <v>5.2258942805000501</v>
      </c>
      <c r="D103" s="4">
        <f>IFERROR('Собственный капитал'!D103/Капитализация!D103,"N/A")</f>
        <v>3.8717506310706669</v>
      </c>
      <c r="E103" s="4">
        <f>IFERROR('Собственный капитал'!E103/Капитализация!E103,"N/A")</f>
        <v>3.6216683207000666</v>
      </c>
      <c r="F103" s="4">
        <f>IFERROR('Собственный капитал'!F103/Капитализация!F103,"N/A")</f>
        <v>3.0786008321319973</v>
      </c>
      <c r="G103" s="4">
        <f>IFERROR('Собственный капитал'!G103/Капитализация!G103,"N/A")</f>
        <v>2.7395584680599523</v>
      </c>
      <c r="H103" s="4">
        <f>IFERROR('Собственный капитал'!H103/Капитализация!H103,"N/A")</f>
        <v>1.9585887376183377</v>
      </c>
      <c r="I103" s="4">
        <f>IFERROR('Собственный капитал'!I103/Капитализация!I103,"N/A")</f>
        <v>1.3827452404329512</v>
      </c>
      <c r="J103" s="4">
        <f>IFERROR('Собственный капитал'!J103/Капитализация!J103,"N/A")</f>
        <v>1.5631671747619367</v>
      </c>
      <c r="K103" s="4">
        <f>IFERROR('Собственный капитал'!K103/Капитализация!K103,"N/A")</f>
        <v>1.8473958680803797</v>
      </c>
      <c r="L103" s="4">
        <f>IFERROR('Собственный капитал'!L103/Капитализация!L103,"N/A")</f>
        <v>2.1203167746999041</v>
      </c>
    </row>
    <row r="104" spans="1:12" x14ac:dyDescent="0.2">
      <c r="A104" t="s">
        <v>204</v>
      </c>
      <c r="B104" t="s">
        <v>205</v>
      </c>
      <c r="C104" s="4" t="str">
        <f>IFERROR('Собственный капитал'!C104/Капитализация!C104,"N/A")</f>
        <v>N/A</v>
      </c>
      <c r="D104" s="4" t="str">
        <f>IFERROR('Собственный капитал'!D104/Капитализация!D104,"N/A")</f>
        <v>N/A</v>
      </c>
      <c r="E104" s="4">
        <f>IFERROR('Собственный капитал'!E104/Капитализация!E104,"N/A")</f>
        <v>0.54538511447145543</v>
      </c>
      <c r="F104" s="4">
        <f>IFERROR('Собственный капитал'!F104/Капитализация!F104,"N/A")</f>
        <v>0.32861998851152507</v>
      </c>
      <c r="G104" s="4">
        <f>IFERROR('Собственный капитал'!G104/Капитализация!G104,"N/A")</f>
        <v>0.4310001021582846</v>
      </c>
      <c r="H104" s="4">
        <f>IFERROR('Собственный капитал'!H104/Капитализация!H104,"N/A")</f>
        <v>0.51250168654873896</v>
      </c>
      <c r="I104" s="4">
        <f>IFERROR('Собственный капитал'!I104/Капитализация!I104,"N/A")</f>
        <v>0.59575530961609124</v>
      </c>
      <c r="J104" s="4">
        <f>IFERROR('Собственный капитал'!J104/Капитализация!J104,"N/A")</f>
        <v>0.72846485521079851</v>
      </c>
      <c r="K104" s="4">
        <f>IFERROR('Собственный капитал'!K104/Капитализация!K104,"N/A")</f>
        <v>0.90540282229904989</v>
      </c>
      <c r="L104" s="4">
        <f>IFERROR('Собственный капитал'!L104/Капитализация!L104,"N/A")</f>
        <v>1.2516417220622191</v>
      </c>
    </row>
    <row r="105" spans="1:12" x14ac:dyDescent="0.2">
      <c r="A105" t="s">
        <v>206</v>
      </c>
      <c r="B105" t="s">
        <v>207</v>
      </c>
      <c r="C105" s="4" t="str">
        <f>IFERROR('Собственный капитал'!C105/Капитализация!C105,"N/A")</f>
        <v>N/A</v>
      </c>
      <c r="D105" s="4" t="str">
        <f>IFERROR('Собственный капитал'!D105/Капитализация!D105,"N/A")</f>
        <v>N/A</v>
      </c>
      <c r="E105" s="4" t="str">
        <f>IFERROR('Собственный капитал'!E105/Капитализация!E105,"N/A")</f>
        <v>N/A</v>
      </c>
      <c r="F105" s="4" t="str">
        <f>IFERROR('Собственный капитал'!F105/Капитализация!F105,"N/A")</f>
        <v>N/A</v>
      </c>
      <c r="G105" s="4" t="str">
        <f>IFERROR('Собственный капитал'!G105/Капитализация!G105,"N/A")</f>
        <v>N/A</v>
      </c>
      <c r="H105" s="4">
        <f>IFERROR('Собственный капитал'!H105/Капитализация!H105,"N/A")</f>
        <v>1.7568529827231276E-2</v>
      </c>
      <c r="I105" s="4">
        <f>IFERROR('Собственный капитал'!I105/Капитализация!I105,"N/A")</f>
        <v>0.194396884843336</v>
      </c>
      <c r="J105" s="4">
        <f>IFERROR('Собственный капитал'!J105/Капитализация!J105,"N/A")</f>
        <v>6.6411038325363053E-4</v>
      </c>
      <c r="K105" s="4">
        <f>IFERROR('Собственный капитал'!K105/Капитализация!K105,"N/A")</f>
        <v>-0.17037487013660396</v>
      </c>
      <c r="L105" s="4">
        <f>IFERROR('Собственный капитал'!L105/Капитализация!L105,"N/A")</f>
        <v>-0.56186466862405993</v>
      </c>
    </row>
    <row r="106" spans="1:12" x14ac:dyDescent="0.2">
      <c r="A106" t="s">
        <v>208</v>
      </c>
      <c r="B106" t="s">
        <v>209</v>
      </c>
      <c r="C106" s="4">
        <f>IFERROR('Собственный капитал'!C106/Капитализация!C106,"N/A")</f>
        <v>1.0999324731351032</v>
      </c>
      <c r="D106" s="4">
        <f>IFERROR('Собственный капитал'!D106/Капитализация!D106,"N/A")</f>
        <v>0.58069903830618519</v>
      </c>
      <c r="E106" s="4">
        <f>IFERROR('Собственный капитал'!E106/Капитализация!E106,"N/A")</f>
        <v>2.0582614608961416</v>
      </c>
      <c r="F106" s="4">
        <f>IFERROR('Собственный капитал'!F106/Капитализация!F106,"N/A")</f>
        <v>2.8257184835925844</v>
      </c>
      <c r="G106" s="4">
        <f>IFERROR('Собственный капитал'!G106/Капитализация!G106,"N/A")</f>
        <v>1.799719185803822</v>
      </c>
      <c r="H106" s="4">
        <f>IFERROR('Собственный капитал'!H106/Капитализация!H106,"N/A")</f>
        <v>6.3614227198212072</v>
      </c>
      <c r="I106" s="4">
        <f>IFERROR('Собственный капитал'!I106/Капитализация!I106,"N/A")</f>
        <v>2.0573069414441489</v>
      </c>
      <c r="J106" s="4">
        <f>IFERROR('Собственный капитал'!J106/Капитализация!J106,"N/A")</f>
        <v>3.0361493505989028</v>
      </c>
      <c r="K106" s="4">
        <f>IFERROR('Собственный капитал'!K106/Капитализация!K106,"N/A")</f>
        <v>4.6785933656837724</v>
      </c>
      <c r="L106" s="4">
        <f>IFERROR('Собственный капитал'!L106/Капитализация!L106,"N/A")</f>
        <v>6.3854435735591082</v>
      </c>
    </row>
    <row r="107" spans="1:12" x14ac:dyDescent="0.2">
      <c r="A107" t="s">
        <v>210</v>
      </c>
      <c r="B107" t="s">
        <v>211</v>
      </c>
      <c r="C107" s="4" t="str">
        <f>IFERROR('Собственный капитал'!C107/Капитализация!C107,"N/A")</f>
        <v>N/A</v>
      </c>
      <c r="D107" s="4" t="str">
        <f>IFERROR('Собственный капитал'!D107/Капитализация!D107,"N/A")</f>
        <v>N/A</v>
      </c>
      <c r="E107" s="4" t="str">
        <f>IFERROR('Собственный капитал'!E107/Капитализация!E107,"N/A")</f>
        <v>N/A</v>
      </c>
      <c r="F107" s="4">
        <f>IFERROR('Собственный капитал'!F107/Капитализация!F107,"N/A")</f>
        <v>1.3395109278766606</v>
      </c>
      <c r="G107" s="4">
        <f>IFERROR('Собственный капитал'!G107/Капитализация!G107,"N/A")</f>
        <v>1.2573975056308344</v>
      </c>
      <c r="H107" s="4">
        <f>IFERROR('Собственный капитал'!H107/Капитализация!H107,"N/A")</f>
        <v>2.3558591060368856</v>
      </c>
      <c r="I107" s="4">
        <f>IFERROR('Собственный капитал'!I107/Капитализация!I107,"N/A")</f>
        <v>1.743007366122602</v>
      </c>
      <c r="J107" s="4">
        <f>IFERROR('Собственный капитал'!J107/Капитализация!J107,"N/A")</f>
        <v>1.6326316011705819</v>
      </c>
      <c r="K107" s="4">
        <f>IFERROR('Собственный капитал'!K107/Капитализация!K107,"N/A")</f>
        <v>1.785398939716657</v>
      </c>
      <c r="L107" s="4">
        <f>IFERROR('Собственный капитал'!L107/Капитализация!L107,"N/A")</f>
        <v>2.6571018490170686</v>
      </c>
    </row>
    <row r="108" spans="1:12" x14ac:dyDescent="0.2">
      <c r="A108" t="s">
        <v>212</v>
      </c>
      <c r="B108" t="s">
        <v>213</v>
      </c>
      <c r="C108" s="4">
        <f>IFERROR('Собственный капитал'!C108/Капитализация!C108,"N/A")</f>
        <v>0.91622134600754623</v>
      </c>
      <c r="D108" s="4">
        <f>IFERROR('Собственный капитал'!D108/Капитализация!D108,"N/A")</f>
        <v>0.76729957828724404</v>
      </c>
      <c r="E108" s="4">
        <f>IFERROR('Собственный капитал'!E108/Капитализация!E108,"N/A")</f>
        <v>1.5248041549559022</v>
      </c>
      <c r="F108" s="4">
        <f>IFERROR('Собственный капитал'!F108/Капитализация!F108,"N/A")</f>
        <v>1.2904540388409618</v>
      </c>
      <c r="G108" s="4">
        <f>IFERROR('Собственный капитал'!G108/Капитализация!G108,"N/A")</f>
        <v>1.417871419596864</v>
      </c>
      <c r="H108" s="4">
        <f>IFERROR('Собственный капитал'!H108/Капитализация!H108,"N/A")</f>
        <v>1.5917935849138003</v>
      </c>
      <c r="I108" s="4">
        <f>IFERROR('Собственный капитал'!I108/Капитализация!I108,"N/A")</f>
        <v>2.1382360633689559</v>
      </c>
      <c r="J108" s="4">
        <f>IFERROR('Собственный капитал'!J108/Капитализация!J108,"N/A")</f>
        <v>2.2249944690559782</v>
      </c>
      <c r="K108" s="4">
        <f>IFERROR('Собственный капитал'!K108/Капитализация!K108,"N/A")</f>
        <v>1.5304816557114305</v>
      </c>
      <c r="L108" s="4">
        <f>IFERROR('Собственный капитал'!L108/Капитализация!L108,"N/A")</f>
        <v>3.0000514506313816</v>
      </c>
    </row>
    <row r="110" spans="1:12" x14ac:dyDescent="0.2">
      <c r="A110" t="s">
        <v>214</v>
      </c>
      <c r="B110" t="s">
        <v>215</v>
      </c>
      <c r="C110" s="8">
        <v>2009</v>
      </c>
      <c r="D110" s="8">
        <v>2010</v>
      </c>
      <c r="E110" s="8">
        <v>2011</v>
      </c>
      <c r="F110" s="8">
        <v>2012</v>
      </c>
      <c r="G110" s="8">
        <v>2013</v>
      </c>
      <c r="H110" s="8">
        <v>2014</v>
      </c>
      <c r="I110" s="8">
        <v>2015</v>
      </c>
      <c r="J110" s="8">
        <v>2016</v>
      </c>
      <c r="K110" s="8">
        <v>2017</v>
      </c>
      <c r="L110" s="8">
        <v>2018</v>
      </c>
    </row>
    <row r="111" spans="1:12" x14ac:dyDescent="0.2">
      <c r="A111" t="s">
        <v>0</v>
      </c>
      <c r="B111" t="s">
        <v>1</v>
      </c>
      <c r="C111" s="8">
        <f>IFERROR(RANK(C2,C$2:C$108,0),"")</f>
        <v>52</v>
      </c>
      <c r="D111" s="8">
        <f t="shared" ref="D111:L111" si="0">IFERROR(RANK(D2,D$2:D$108,0),"")</f>
        <v>47</v>
      </c>
      <c r="E111" s="8">
        <f t="shared" si="0"/>
        <v>50</v>
      </c>
      <c r="F111" s="8">
        <f t="shared" si="0"/>
        <v>41</v>
      </c>
      <c r="G111" s="8">
        <f t="shared" si="0"/>
        <v>47</v>
      </c>
      <c r="H111" s="8">
        <f t="shared" si="0"/>
        <v>59</v>
      </c>
      <c r="I111" s="8">
        <f t="shared" si="0"/>
        <v>47</v>
      </c>
      <c r="J111" s="8">
        <f t="shared" si="0"/>
        <v>36</v>
      </c>
      <c r="K111" s="8">
        <f t="shared" si="0"/>
        <v>19</v>
      </c>
      <c r="L111" s="8">
        <f t="shared" si="0"/>
        <v>14</v>
      </c>
    </row>
    <row r="112" spans="1:12" x14ac:dyDescent="0.2">
      <c r="A112" t="s">
        <v>2</v>
      </c>
      <c r="B112" t="s">
        <v>3</v>
      </c>
      <c r="C112" s="8">
        <f t="shared" ref="C112:L127" si="1">IFERROR(RANK(C3,C$2:C$108,0),"")</f>
        <v>35</v>
      </c>
      <c r="D112" s="8">
        <f t="shared" si="1"/>
        <v>30</v>
      </c>
      <c r="E112" s="8">
        <f t="shared" si="1"/>
        <v>13</v>
      </c>
      <c r="F112" s="8">
        <f t="shared" si="1"/>
        <v>11</v>
      </c>
      <c r="G112" s="8">
        <f t="shared" si="1"/>
        <v>16</v>
      </c>
      <c r="H112" s="8">
        <f t="shared" si="1"/>
        <v>15</v>
      </c>
      <c r="I112" s="8">
        <f t="shared" si="1"/>
        <v>8</v>
      </c>
      <c r="J112" s="8">
        <f t="shared" si="1"/>
        <v>26</v>
      </c>
      <c r="K112" s="8">
        <f t="shared" si="1"/>
        <v>17</v>
      </c>
      <c r="L112" s="8">
        <f t="shared" si="1"/>
        <v>9</v>
      </c>
    </row>
    <row r="113" spans="1:12" x14ac:dyDescent="0.2">
      <c r="A113" t="s">
        <v>4</v>
      </c>
      <c r="B113" t="s">
        <v>5</v>
      </c>
      <c r="C113" s="8">
        <f t="shared" si="1"/>
        <v>22</v>
      </c>
      <c r="D113" s="8">
        <f t="shared" si="1"/>
        <v>26</v>
      </c>
      <c r="E113" s="8">
        <f t="shared" si="1"/>
        <v>15</v>
      </c>
      <c r="F113" s="8">
        <f t="shared" si="1"/>
        <v>6</v>
      </c>
      <c r="G113" s="8">
        <f t="shared" si="1"/>
        <v>8</v>
      </c>
      <c r="H113" s="8">
        <f t="shared" si="1"/>
        <v>18</v>
      </c>
      <c r="I113" s="8">
        <f t="shared" si="1"/>
        <v>18</v>
      </c>
      <c r="J113" s="8">
        <f t="shared" si="1"/>
        <v>6</v>
      </c>
      <c r="K113" s="8">
        <f t="shared" si="1"/>
        <v>3</v>
      </c>
      <c r="L113" s="8">
        <f t="shared" si="1"/>
        <v>3</v>
      </c>
    </row>
    <row r="114" spans="1:12" x14ac:dyDescent="0.2">
      <c r="A114" t="s">
        <v>6</v>
      </c>
      <c r="B114" t="s">
        <v>7</v>
      </c>
      <c r="C114" s="8" t="str">
        <f t="shared" si="1"/>
        <v/>
      </c>
      <c r="D114" s="8" t="str">
        <f t="shared" si="1"/>
        <v/>
      </c>
      <c r="E114" s="8" t="str">
        <f t="shared" si="1"/>
        <v/>
      </c>
      <c r="F114" s="8" t="str">
        <f t="shared" si="1"/>
        <v/>
      </c>
      <c r="G114" s="8" t="str">
        <f t="shared" si="1"/>
        <v/>
      </c>
      <c r="H114" s="8" t="str">
        <f t="shared" si="1"/>
        <v/>
      </c>
      <c r="I114" s="8">
        <f t="shared" si="1"/>
        <v>29</v>
      </c>
      <c r="J114" s="8">
        <f t="shared" si="1"/>
        <v>49</v>
      </c>
      <c r="K114" s="8">
        <f t="shared" si="1"/>
        <v>53</v>
      </c>
      <c r="L114" s="8">
        <f t="shared" si="1"/>
        <v>52</v>
      </c>
    </row>
    <row r="115" spans="1:12" x14ac:dyDescent="0.2">
      <c r="A115" t="s">
        <v>8</v>
      </c>
      <c r="B115" t="s">
        <v>9</v>
      </c>
      <c r="C115" s="8">
        <f t="shared" si="1"/>
        <v>9</v>
      </c>
      <c r="D115" s="8">
        <f t="shared" si="1"/>
        <v>3</v>
      </c>
      <c r="E115" s="8">
        <f t="shared" si="1"/>
        <v>10</v>
      </c>
      <c r="F115" s="8">
        <f t="shared" si="1"/>
        <v>8</v>
      </c>
      <c r="G115" s="8">
        <f t="shared" si="1"/>
        <v>11</v>
      </c>
      <c r="H115" s="8">
        <f t="shared" si="1"/>
        <v>4</v>
      </c>
      <c r="I115" s="8">
        <f t="shared" si="1"/>
        <v>2</v>
      </c>
      <c r="J115" s="8">
        <f t="shared" si="1"/>
        <v>14</v>
      </c>
      <c r="K115" s="8">
        <f t="shared" si="1"/>
        <v>6</v>
      </c>
      <c r="L115" s="8">
        <f t="shared" si="1"/>
        <v>7</v>
      </c>
    </row>
    <row r="116" spans="1:12" x14ac:dyDescent="0.2">
      <c r="A116" t="s">
        <v>10</v>
      </c>
      <c r="B116" t="s">
        <v>11</v>
      </c>
      <c r="C116" s="8">
        <f t="shared" si="1"/>
        <v>23</v>
      </c>
      <c r="D116" s="8">
        <f t="shared" si="1"/>
        <v>20</v>
      </c>
      <c r="E116" s="8">
        <f t="shared" si="1"/>
        <v>25</v>
      </c>
      <c r="F116" s="8">
        <f t="shared" si="1"/>
        <v>23</v>
      </c>
      <c r="G116" s="8">
        <f t="shared" si="1"/>
        <v>28</v>
      </c>
      <c r="H116" s="8">
        <f t="shared" si="1"/>
        <v>28</v>
      </c>
      <c r="I116" s="8">
        <f t="shared" si="1"/>
        <v>27</v>
      </c>
      <c r="J116" s="8">
        <f t="shared" si="1"/>
        <v>37</v>
      </c>
      <c r="K116" s="8">
        <f t="shared" si="1"/>
        <v>26</v>
      </c>
      <c r="L116" s="8">
        <f t="shared" si="1"/>
        <v>20</v>
      </c>
    </row>
    <row r="117" spans="1:12" x14ac:dyDescent="0.2">
      <c r="A117" t="s">
        <v>12</v>
      </c>
      <c r="B117" t="s">
        <v>13</v>
      </c>
      <c r="C117" s="8">
        <f t="shared" si="1"/>
        <v>6</v>
      </c>
      <c r="D117" s="8">
        <f t="shared" si="1"/>
        <v>7</v>
      </c>
      <c r="E117" s="8">
        <f t="shared" si="1"/>
        <v>3</v>
      </c>
      <c r="F117" s="8">
        <f t="shared" si="1"/>
        <v>1</v>
      </c>
      <c r="G117" s="8">
        <f t="shared" si="1"/>
        <v>3</v>
      </c>
      <c r="H117" s="8">
        <f t="shared" si="1"/>
        <v>2</v>
      </c>
      <c r="I117" s="8">
        <f t="shared" si="1"/>
        <v>1</v>
      </c>
      <c r="J117" s="8">
        <f t="shared" si="1"/>
        <v>1</v>
      </c>
      <c r="K117" s="8">
        <f t="shared" si="1"/>
        <v>1</v>
      </c>
      <c r="L117" s="8">
        <f t="shared" si="1"/>
        <v>1</v>
      </c>
    </row>
    <row r="118" spans="1:12" x14ac:dyDescent="0.2">
      <c r="A118" t="s">
        <v>14</v>
      </c>
      <c r="B118" t="s">
        <v>15</v>
      </c>
      <c r="C118" s="8">
        <f t="shared" si="1"/>
        <v>43</v>
      </c>
      <c r="D118" s="8">
        <f t="shared" si="1"/>
        <v>38</v>
      </c>
      <c r="E118" s="8">
        <f t="shared" si="1"/>
        <v>35</v>
      </c>
      <c r="F118" s="8">
        <f t="shared" si="1"/>
        <v>29</v>
      </c>
      <c r="G118" s="8">
        <f t="shared" si="1"/>
        <v>9</v>
      </c>
      <c r="H118" s="8">
        <f t="shared" si="1"/>
        <v>16</v>
      </c>
      <c r="I118" s="8">
        <f t="shared" si="1"/>
        <v>3</v>
      </c>
      <c r="J118" s="8">
        <f t="shared" si="1"/>
        <v>10</v>
      </c>
      <c r="K118" s="8">
        <f t="shared" si="1"/>
        <v>25</v>
      </c>
      <c r="L118" s="8">
        <f t="shared" si="1"/>
        <v>26</v>
      </c>
    </row>
    <row r="119" spans="1:12" x14ac:dyDescent="0.2">
      <c r="A119" t="s">
        <v>16</v>
      </c>
      <c r="B119" t="s">
        <v>17</v>
      </c>
      <c r="C119" s="8">
        <f t="shared" si="1"/>
        <v>20</v>
      </c>
      <c r="D119" s="8">
        <f t="shared" si="1"/>
        <v>34</v>
      </c>
      <c r="E119" s="8">
        <f t="shared" si="1"/>
        <v>22</v>
      </c>
      <c r="F119" s="8">
        <f t="shared" si="1"/>
        <v>32</v>
      </c>
      <c r="G119" s="8">
        <f t="shared" si="1"/>
        <v>13</v>
      </c>
      <c r="H119" s="8">
        <f t="shared" si="1"/>
        <v>27</v>
      </c>
      <c r="I119" s="8">
        <f t="shared" si="1"/>
        <v>11</v>
      </c>
      <c r="J119" s="8">
        <f t="shared" si="1"/>
        <v>19</v>
      </c>
      <c r="K119" s="8">
        <f t="shared" si="1"/>
        <v>39</v>
      </c>
      <c r="L119" s="8">
        <f t="shared" si="1"/>
        <v>31</v>
      </c>
    </row>
    <row r="120" spans="1:12" x14ac:dyDescent="0.2">
      <c r="A120" t="s">
        <v>18</v>
      </c>
      <c r="B120" t="s">
        <v>19</v>
      </c>
      <c r="C120" s="8">
        <f t="shared" si="1"/>
        <v>26</v>
      </c>
      <c r="D120" s="8">
        <f t="shared" si="1"/>
        <v>11</v>
      </c>
      <c r="E120" s="8">
        <f t="shared" si="1"/>
        <v>24</v>
      </c>
      <c r="F120" s="8">
        <f t="shared" si="1"/>
        <v>16</v>
      </c>
      <c r="G120" s="8">
        <f t="shared" si="1"/>
        <v>14</v>
      </c>
      <c r="H120" s="8">
        <f t="shared" si="1"/>
        <v>9</v>
      </c>
      <c r="I120" s="8">
        <f t="shared" si="1"/>
        <v>12</v>
      </c>
      <c r="J120" s="8">
        <f t="shared" si="1"/>
        <v>22</v>
      </c>
      <c r="K120" s="8">
        <f t="shared" si="1"/>
        <v>16</v>
      </c>
      <c r="L120" s="8">
        <f t="shared" si="1"/>
        <v>10</v>
      </c>
    </row>
    <row r="121" spans="1:12" x14ac:dyDescent="0.2">
      <c r="A121" t="s">
        <v>20</v>
      </c>
      <c r="B121" t="s">
        <v>21</v>
      </c>
      <c r="C121" s="8">
        <f t="shared" si="1"/>
        <v>40</v>
      </c>
      <c r="D121" s="8">
        <f t="shared" si="1"/>
        <v>28</v>
      </c>
      <c r="E121" s="8">
        <f t="shared" si="1"/>
        <v>9</v>
      </c>
      <c r="F121" s="8">
        <f t="shared" si="1"/>
        <v>9</v>
      </c>
      <c r="G121" s="8">
        <f t="shared" si="1"/>
        <v>4</v>
      </c>
      <c r="H121" s="8">
        <f t="shared" si="1"/>
        <v>7</v>
      </c>
      <c r="I121" s="8">
        <f t="shared" si="1"/>
        <v>4</v>
      </c>
      <c r="J121" s="8">
        <f t="shared" si="1"/>
        <v>5</v>
      </c>
      <c r="K121" s="8">
        <f t="shared" si="1"/>
        <v>7</v>
      </c>
      <c r="L121" s="8">
        <f t="shared" si="1"/>
        <v>12</v>
      </c>
    </row>
    <row r="122" spans="1:12" x14ac:dyDescent="0.2">
      <c r="A122" t="s">
        <v>22</v>
      </c>
      <c r="B122" t="s">
        <v>23</v>
      </c>
      <c r="C122" s="8">
        <f t="shared" si="1"/>
        <v>28</v>
      </c>
      <c r="D122" s="8">
        <f t="shared" si="1"/>
        <v>32</v>
      </c>
      <c r="E122" s="8">
        <f t="shared" si="1"/>
        <v>12</v>
      </c>
      <c r="F122" s="8">
        <f t="shared" si="1"/>
        <v>14</v>
      </c>
      <c r="G122" s="8">
        <f t="shared" si="1"/>
        <v>19</v>
      </c>
      <c r="H122" s="8">
        <f t="shared" si="1"/>
        <v>52</v>
      </c>
      <c r="I122" s="8">
        <f t="shared" si="1"/>
        <v>22</v>
      </c>
      <c r="J122" s="8">
        <f t="shared" si="1"/>
        <v>28</v>
      </c>
      <c r="K122" s="8">
        <f t="shared" si="1"/>
        <v>37</v>
      </c>
      <c r="L122" s="8">
        <f t="shared" si="1"/>
        <v>32</v>
      </c>
    </row>
    <row r="123" spans="1:12" x14ac:dyDescent="0.2">
      <c r="A123" t="s">
        <v>24</v>
      </c>
      <c r="B123" t="s">
        <v>25</v>
      </c>
      <c r="C123" s="8">
        <f t="shared" si="1"/>
        <v>15</v>
      </c>
      <c r="D123" s="8">
        <f t="shared" si="1"/>
        <v>14</v>
      </c>
      <c r="E123" s="8">
        <f t="shared" si="1"/>
        <v>11</v>
      </c>
      <c r="F123" s="8">
        <f t="shared" si="1"/>
        <v>25</v>
      </c>
      <c r="G123" s="8">
        <f t="shared" si="1"/>
        <v>6</v>
      </c>
      <c r="H123" s="8">
        <f t="shared" si="1"/>
        <v>8</v>
      </c>
      <c r="I123" s="8">
        <f t="shared" si="1"/>
        <v>10</v>
      </c>
      <c r="J123" s="8">
        <f t="shared" si="1"/>
        <v>12</v>
      </c>
      <c r="K123" s="8">
        <f t="shared" si="1"/>
        <v>18</v>
      </c>
      <c r="L123" s="8">
        <f t="shared" si="1"/>
        <v>21</v>
      </c>
    </row>
    <row r="124" spans="1:12" x14ac:dyDescent="0.2">
      <c r="A124" t="s">
        <v>26</v>
      </c>
      <c r="B124" t="s">
        <v>27</v>
      </c>
      <c r="C124" s="8" t="str">
        <f t="shared" si="1"/>
        <v/>
      </c>
      <c r="D124" s="8" t="str">
        <f t="shared" si="1"/>
        <v/>
      </c>
      <c r="E124" s="8">
        <f t="shared" si="1"/>
        <v>48</v>
      </c>
      <c r="F124" s="8">
        <f t="shared" si="1"/>
        <v>31</v>
      </c>
      <c r="G124" s="8">
        <f t="shared" si="1"/>
        <v>24</v>
      </c>
      <c r="H124" s="8">
        <f t="shared" si="1"/>
        <v>95</v>
      </c>
      <c r="I124" s="8">
        <f t="shared" si="1"/>
        <v>95</v>
      </c>
      <c r="J124" s="8">
        <f t="shared" si="1"/>
        <v>100</v>
      </c>
      <c r="K124" s="8">
        <f t="shared" si="1"/>
        <v>89</v>
      </c>
      <c r="L124" s="8">
        <f t="shared" si="1"/>
        <v>87</v>
      </c>
    </row>
    <row r="125" spans="1:12" x14ac:dyDescent="0.2">
      <c r="A125" t="s">
        <v>28</v>
      </c>
      <c r="B125" t="s">
        <v>29</v>
      </c>
      <c r="C125" s="8">
        <f t="shared" si="1"/>
        <v>60</v>
      </c>
      <c r="D125" s="8">
        <f t="shared" si="1"/>
        <v>25</v>
      </c>
      <c r="E125" s="8">
        <f t="shared" si="1"/>
        <v>38</v>
      </c>
      <c r="F125" s="8">
        <f t="shared" si="1"/>
        <v>37</v>
      </c>
      <c r="G125" s="8">
        <f t="shared" si="1"/>
        <v>17</v>
      </c>
      <c r="H125" s="8">
        <f t="shared" si="1"/>
        <v>14</v>
      </c>
      <c r="I125" s="8">
        <f t="shared" si="1"/>
        <v>19</v>
      </c>
      <c r="J125" s="8">
        <f t="shared" si="1"/>
        <v>41</v>
      </c>
      <c r="K125" s="8">
        <f t="shared" si="1"/>
        <v>31</v>
      </c>
      <c r="L125" s="8">
        <f t="shared" si="1"/>
        <v>33</v>
      </c>
    </row>
    <row r="126" spans="1:12" x14ac:dyDescent="0.2">
      <c r="A126" t="s">
        <v>30</v>
      </c>
      <c r="B126" t="s">
        <v>31</v>
      </c>
      <c r="C126" s="8">
        <f t="shared" si="1"/>
        <v>46</v>
      </c>
      <c r="D126" s="8">
        <f t="shared" si="1"/>
        <v>50</v>
      </c>
      <c r="E126" s="8">
        <f t="shared" si="1"/>
        <v>59</v>
      </c>
      <c r="F126" s="8">
        <f t="shared" si="1"/>
        <v>65</v>
      </c>
      <c r="G126" s="8">
        <f t="shared" si="1"/>
        <v>70</v>
      </c>
      <c r="H126" s="8">
        <f t="shared" si="1"/>
        <v>68</v>
      </c>
      <c r="I126" s="8">
        <f t="shared" si="1"/>
        <v>70</v>
      </c>
      <c r="J126" s="8">
        <f t="shared" si="1"/>
        <v>66</v>
      </c>
      <c r="K126" s="8">
        <f t="shared" si="1"/>
        <v>54</v>
      </c>
      <c r="L126" s="8">
        <f t="shared" si="1"/>
        <v>56</v>
      </c>
    </row>
    <row r="127" spans="1:12" x14ac:dyDescent="0.2">
      <c r="A127" t="s">
        <v>32</v>
      </c>
      <c r="B127" t="s">
        <v>33</v>
      </c>
      <c r="C127" s="8">
        <f t="shared" si="1"/>
        <v>14</v>
      </c>
      <c r="D127" s="8">
        <f t="shared" si="1"/>
        <v>17</v>
      </c>
      <c r="E127" s="8">
        <f t="shared" si="1"/>
        <v>31</v>
      </c>
      <c r="F127" s="8">
        <f t="shared" si="1"/>
        <v>28</v>
      </c>
      <c r="G127" s="8">
        <f t="shared" si="1"/>
        <v>33</v>
      </c>
      <c r="H127" s="8">
        <f t="shared" si="1"/>
        <v>31</v>
      </c>
      <c r="I127" s="8">
        <f t="shared" si="1"/>
        <v>15</v>
      </c>
      <c r="J127" s="8">
        <f t="shared" si="1"/>
        <v>4</v>
      </c>
      <c r="K127" s="8">
        <f t="shared" si="1"/>
        <v>5</v>
      </c>
      <c r="L127" s="8">
        <f t="shared" si="1"/>
        <v>5</v>
      </c>
    </row>
    <row r="128" spans="1:12" x14ac:dyDescent="0.2">
      <c r="A128" t="s">
        <v>34</v>
      </c>
      <c r="B128" t="s">
        <v>35</v>
      </c>
      <c r="C128" s="8">
        <f t="shared" ref="C128:L143" si="2">IFERROR(RANK(C19,C$2:C$108,0),"")</f>
        <v>45</v>
      </c>
      <c r="D128" s="8">
        <f t="shared" si="2"/>
        <v>43</v>
      </c>
      <c r="E128" s="8">
        <f t="shared" si="2"/>
        <v>34</v>
      </c>
      <c r="F128" s="8">
        <f t="shared" si="2"/>
        <v>33</v>
      </c>
      <c r="G128" s="8">
        <f t="shared" si="2"/>
        <v>12</v>
      </c>
      <c r="H128" s="8">
        <f t="shared" si="2"/>
        <v>20</v>
      </c>
      <c r="I128" s="8">
        <f t="shared" si="2"/>
        <v>13</v>
      </c>
      <c r="J128" s="8">
        <f t="shared" si="2"/>
        <v>21</v>
      </c>
      <c r="K128" s="8">
        <f t="shared" si="2"/>
        <v>12</v>
      </c>
      <c r="L128" s="8">
        <f t="shared" si="2"/>
        <v>11</v>
      </c>
    </row>
    <row r="129" spans="1:12" x14ac:dyDescent="0.2">
      <c r="A129" t="s">
        <v>36</v>
      </c>
      <c r="B129" t="s">
        <v>37</v>
      </c>
      <c r="C129" s="8">
        <f t="shared" si="2"/>
        <v>51</v>
      </c>
      <c r="D129" s="8" t="str">
        <f t="shared" si="2"/>
        <v/>
      </c>
      <c r="E129" s="8" t="str">
        <f t="shared" si="2"/>
        <v/>
      </c>
      <c r="F129" s="8" t="str">
        <f t="shared" si="2"/>
        <v/>
      </c>
      <c r="G129" s="8" t="str">
        <f t="shared" si="2"/>
        <v/>
      </c>
      <c r="H129" s="8">
        <f t="shared" si="2"/>
        <v>97</v>
      </c>
      <c r="I129" s="8">
        <f t="shared" si="2"/>
        <v>99</v>
      </c>
      <c r="J129" s="8">
        <f t="shared" si="2"/>
        <v>98</v>
      </c>
      <c r="K129" s="8">
        <f t="shared" si="2"/>
        <v>87</v>
      </c>
      <c r="L129" s="8">
        <f t="shared" si="2"/>
        <v>79</v>
      </c>
    </row>
    <row r="130" spans="1:12" x14ac:dyDescent="0.2">
      <c r="A130" t="s">
        <v>38</v>
      </c>
      <c r="B130" t="s">
        <v>39</v>
      </c>
      <c r="C130" s="8">
        <f t="shared" si="2"/>
        <v>18</v>
      </c>
      <c r="D130" s="8">
        <f t="shared" si="2"/>
        <v>9</v>
      </c>
      <c r="E130" s="8">
        <f t="shared" si="2"/>
        <v>8</v>
      </c>
      <c r="F130" s="8">
        <f t="shared" si="2"/>
        <v>7</v>
      </c>
      <c r="G130" s="8">
        <f t="shared" si="2"/>
        <v>5</v>
      </c>
      <c r="H130" s="8">
        <f t="shared" si="2"/>
        <v>5</v>
      </c>
      <c r="I130" s="8">
        <f t="shared" si="2"/>
        <v>6</v>
      </c>
      <c r="J130" s="8">
        <f t="shared" si="2"/>
        <v>17</v>
      </c>
      <c r="K130" s="8">
        <f t="shared" si="2"/>
        <v>15</v>
      </c>
      <c r="L130" s="8">
        <f t="shared" si="2"/>
        <v>17</v>
      </c>
    </row>
    <row r="131" spans="1:12" x14ac:dyDescent="0.2">
      <c r="A131" t="s">
        <v>40</v>
      </c>
      <c r="B131" t="s">
        <v>41</v>
      </c>
      <c r="C131" s="8">
        <f t="shared" si="2"/>
        <v>25</v>
      </c>
      <c r="D131" s="8">
        <f t="shared" si="2"/>
        <v>19</v>
      </c>
      <c r="E131" s="8">
        <f t="shared" si="2"/>
        <v>29</v>
      </c>
      <c r="F131" s="8">
        <f t="shared" si="2"/>
        <v>27</v>
      </c>
      <c r="G131" s="8">
        <f t="shared" si="2"/>
        <v>36</v>
      </c>
      <c r="H131" s="8">
        <f t="shared" si="2"/>
        <v>22</v>
      </c>
      <c r="I131" s="8">
        <f t="shared" si="2"/>
        <v>24</v>
      </c>
      <c r="J131" s="8">
        <f t="shared" si="2"/>
        <v>9</v>
      </c>
      <c r="K131" s="8">
        <f t="shared" si="2"/>
        <v>9</v>
      </c>
      <c r="L131" s="8">
        <f t="shared" si="2"/>
        <v>6</v>
      </c>
    </row>
    <row r="132" spans="1:12" x14ac:dyDescent="0.2">
      <c r="A132" t="s">
        <v>42</v>
      </c>
      <c r="B132" t="s">
        <v>43</v>
      </c>
      <c r="C132" s="8">
        <f t="shared" si="2"/>
        <v>47</v>
      </c>
      <c r="D132" s="8">
        <f t="shared" si="2"/>
        <v>39</v>
      </c>
      <c r="E132" s="8">
        <f t="shared" si="2"/>
        <v>47</v>
      </c>
      <c r="F132" s="8">
        <f t="shared" si="2"/>
        <v>46</v>
      </c>
      <c r="G132" s="8">
        <f t="shared" si="2"/>
        <v>37</v>
      </c>
      <c r="H132" s="8">
        <f t="shared" si="2"/>
        <v>24</v>
      </c>
      <c r="I132" s="8">
        <f t="shared" si="2"/>
        <v>51</v>
      </c>
      <c r="J132" s="8">
        <f t="shared" si="2"/>
        <v>50</v>
      </c>
      <c r="K132" s="8">
        <f t="shared" si="2"/>
        <v>51</v>
      </c>
      <c r="L132" s="8">
        <f t="shared" si="2"/>
        <v>43</v>
      </c>
    </row>
    <row r="133" spans="1:12" x14ac:dyDescent="0.2">
      <c r="A133" t="s">
        <v>44</v>
      </c>
      <c r="B133" t="s">
        <v>45</v>
      </c>
      <c r="C133" s="8">
        <f t="shared" si="2"/>
        <v>21</v>
      </c>
      <c r="D133" s="8">
        <f t="shared" si="2"/>
        <v>12</v>
      </c>
      <c r="E133" s="8">
        <f t="shared" si="2"/>
        <v>23</v>
      </c>
      <c r="F133" s="8">
        <f t="shared" si="2"/>
        <v>21</v>
      </c>
      <c r="G133" s="8">
        <f t="shared" si="2"/>
        <v>21</v>
      </c>
      <c r="H133" s="8">
        <f t="shared" si="2"/>
        <v>23</v>
      </c>
      <c r="I133" s="8">
        <f t="shared" si="2"/>
        <v>20</v>
      </c>
      <c r="J133" s="8">
        <f t="shared" si="2"/>
        <v>7</v>
      </c>
      <c r="K133" s="8">
        <f t="shared" si="2"/>
        <v>4</v>
      </c>
      <c r="L133" s="8">
        <f t="shared" si="2"/>
        <v>8</v>
      </c>
    </row>
    <row r="134" spans="1:12" x14ac:dyDescent="0.2">
      <c r="A134" t="s">
        <v>46</v>
      </c>
      <c r="B134" t="s">
        <v>47</v>
      </c>
      <c r="C134" s="8">
        <f t="shared" si="2"/>
        <v>64</v>
      </c>
      <c r="D134" s="8">
        <f t="shared" si="2"/>
        <v>55</v>
      </c>
      <c r="E134" s="8">
        <f t="shared" si="2"/>
        <v>61</v>
      </c>
      <c r="F134" s="8">
        <f t="shared" si="2"/>
        <v>61</v>
      </c>
      <c r="G134" s="8">
        <f t="shared" si="2"/>
        <v>68</v>
      </c>
      <c r="H134" s="8">
        <f t="shared" si="2"/>
        <v>46</v>
      </c>
      <c r="I134" s="8">
        <f t="shared" si="2"/>
        <v>57</v>
      </c>
      <c r="J134" s="8">
        <f t="shared" si="2"/>
        <v>59</v>
      </c>
      <c r="K134" s="8">
        <f t="shared" si="2"/>
        <v>55</v>
      </c>
      <c r="L134" s="8">
        <f t="shared" si="2"/>
        <v>50</v>
      </c>
    </row>
    <row r="135" spans="1:12" x14ac:dyDescent="0.2">
      <c r="A135" t="s">
        <v>48</v>
      </c>
      <c r="B135" t="s">
        <v>49</v>
      </c>
      <c r="C135" s="8">
        <f t="shared" si="2"/>
        <v>12</v>
      </c>
      <c r="D135" s="8">
        <f t="shared" si="2"/>
        <v>5</v>
      </c>
      <c r="E135" s="8">
        <f t="shared" si="2"/>
        <v>28</v>
      </c>
      <c r="F135" s="8">
        <f t="shared" si="2"/>
        <v>24</v>
      </c>
      <c r="G135" s="8">
        <f t="shared" si="2"/>
        <v>25</v>
      </c>
      <c r="H135" s="8">
        <f t="shared" si="2"/>
        <v>38</v>
      </c>
      <c r="I135" s="8">
        <f t="shared" si="2"/>
        <v>32</v>
      </c>
      <c r="J135" s="8">
        <f t="shared" si="2"/>
        <v>25</v>
      </c>
      <c r="K135" s="8">
        <f t="shared" si="2"/>
        <v>23</v>
      </c>
      <c r="L135" s="8">
        <f t="shared" si="2"/>
        <v>35</v>
      </c>
    </row>
    <row r="136" spans="1:12" x14ac:dyDescent="0.2">
      <c r="A136" t="s">
        <v>50</v>
      </c>
      <c r="B136" t="s">
        <v>51</v>
      </c>
      <c r="C136" s="8">
        <f t="shared" si="2"/>
        <v>72</v>
      </c>
      <c r="D136" s="8">
        <f t="shared" si="2"/>
        <v>62</v>
      </c>
      <c r="E136" s="8">
        <f t="shared" si="2"/>
        <v>72</v>
      </c>
      <c r="F136" s="8">
        <f t="shared" si="2"/>
        <v>64</v>
      </c>
      <c r="G136" s="8">
        <f t="shared" si="2"/>
        <v>73</v>
      </c>
      <c r="H136" s="8">
        <f t="shared" si="2"/>
        <v>69</v>
      </c>
      <c r="I136" s="8">
        <f t="shared" si="2"/>
        <v>89</v>
      </c>
      <c r="J136" s="8">
        <f t="shared" si="2"/>
        <v>74</v>
      </c>
      <c r="K136" s="8">
        <f t="shared" si="2"/>
        <v>70</v>
      </c>
      <c r="L136" s="8">
        <f t="shared" si="2"/>
        <v>69</v>
      </c>
    </row>
    <row r="137" spans="1:12" x14ac:dyDescent="0.2">
      <c r="A137" t="s">
        <v>52</v>
      </c>
      <c r="B137" t="s">
        <v>53</v>
      </c>
      <c r="C137" s="8">
        <f t="shared" si="2"/>
        <v>3</v>
      </c>
      <c r="D137" s="8">
        <f t="shared" si="2"/>
        <v>40</v>
      </c>
      <c r="E137" s="8">
        <f t="shared" si="2"/>
        <v>87</v>
      </c>
      <c r="F137" s="8">
        <f t="shared" si="2"/>
        <v>92</v>
      </c>
      <c r="G137" s="8">
        <f t="shared" si="2"/>
        <v>92</v>
      </c>
      <c r="H137" s="8">
        <f t="shared" si="2"/>
        <v>93</v>
      </c>
      <c r="I137" s="8">
        <f t="shared" si="2"/>
        <v>96</v>
      </c>
      <c r="J137" s="8">
        <f t="shared" si="2"/>
        <v>99</v>
      </c>
      <c r="K137" s="8">
        <f t="shared" si="2"/>
        <v>97</v>
      </c>
      <c r="L137" s="8">
        <f t="shared" si="2"/>
        <v>93</v>
      </c>
    </row>
    <row r="138" spans="1:12" x14ac:dyDescent="0.2">
      <c r="A138" t="s">
        <v>54</v>
      </c>
      <c r="B138" t="s">
        <v>55</v>
      </c>
      <c r="C138" s="8">
        <f t="shared" si="2"/>
        <v>31</v>
      </c>
      <c r="D138" s="8">
        <f t="shared" si="2"/>
        <v>31</v>
      </c>
      <c r="E138" s="8">
        <f t="shared" si="2"/>
        <v>16</v>
      </c>
      <c r="F138" s="8">
        <f t="shared" si="2"/>
        <v>19</v>
      </c>
      <c r="G138" s="8">
        <f t="shared" si="2"/>
        <v>27</v>
      </c>
      <c r="H138" s="8">
        <f t="shared" si="2"/>
        <v>42</v>
      </c>
      <c r="I138" s="8">
        <f t="shared" si="2"/>
        <v>54</v>
      </c>
      <c r="J138" s="8">
        <f t="shared" si="2"/>
        <v>57</v>
      </c>
      <c r="K138" s="8">
        <f t="shared" si="2"/>
        <v>58</v>
      </c>
      <c r="L138" s="8">
        <f t="shared" si="2"/>
        <v>55</v>
      </c>
    </row>
    <row r="139" spans="1:12" x14ac:dyDescent="0.2">
      <c r="A139" t="s">
        <v>56</v>
      </c>
      <c r="B139" t="s">
        <v>57</v>
      </c>
      <c r="C139" s="8">
        <f t="shared" si="2"/>
        <v>58</v>
      </c>
      <c r="D139" s="8">
        <f t="shared" si="2"/>
        <v>33</v>
      </c>
      <c r="E139" s="8">
        <f t="shared" si="2"/>
        <v>52</v>
      </c>
      <c r="F139" s="8">
        <f t="shared" si="2"/>
        <v>56</v>
      </c>
      <c r="G139" s="8">
        <f t="shared" si="2"/>
        <v>58</v>
      </c>
      <c r="H139" s="8">
        <f t="shared" si="2"/>
        <v>56</v>
      </c>
      <c r="I139" s="8">
        <f t="shared" si="2"/>
        <v>56</v>
      </c>
      <c r="J139" s="8">
        <f t="shared" si="2"/>
        <v>54</v>
      </c>
      <c r="K139" s="8">
        <f t="shared" si="2"/>
        <v>40</v>
      </c>
      <c r="L139" s="8">
        <f t="shared" si="2"/>
        <v>49</v>
      </c>
    </row>
    <row r="140" spans="1:12" x14ac:dyDescent="0.2">
      <c r="A140" t="s">
        <v>58</v>
      </c>
      <c r="B140" t="s">
        <v>59</v>
      </c>
      <c r="C140" s="8">
        <f t="shared" si="2"/>
        <v>13</v>
      </c>
      <c r="D140" s="8">
        <f t="shared" si="2"/>
        <v>6</v>
      </c>
      <c r="E140" s="8">
        <f t="shared" si="2"/>
        <v>18</v>
      </c>
      <c r="F140" s="8">
        <f t="shared" si="2"/>
        <v>30</v>
      </c>
      <c r="G140" s="8">
        <f t="shared" si="2"/>
        <v>57</v>
      </c>
      <c r="H140" s="8">
        <f t="shared" si="2"/>
        <v>29</v>
      </c>
      <c r="I140" s="8">
        <f t="shared" si="2"/>
        <v>44</v>
      </c>
      <c r="J140" s="8">
        <f t="shared" si="2"/>
        <v>51</v>
      </c>
      <c r="K140" s="8">
        <f t="shared" si="2"/>
        <v>44</v>
      </c>
      <c r="L140" s="8">
        <f t="shared" si="2"/>
        <v>53</v>
      </c>
    </row>
    <row r="141" spans="1:12" x14ac:dyDescent="0.2">
      <c r="A141" t="s">
        <v>60</v>
      </c>
      <c r="B141" t="s">
        <v>61</v>
      </c>
      <c r="C141" s="8">
        <f t="shared" si="2"/>
        <v>11</v>
      </c>
      <c r="D141" s="8">
        <f t="shared" si="2"/>
        <v>2</v>
      </c>
      <c r="E141" s="8">
        <f t="shared" si="2"/>
        <v>2</v>
      </c>
      <c r="F141" s="8">
        <f t="shared" si="2"/>
        <v>3</v>
      </c>
      <c r="G141" s="8">
        <f t="shared" si="2"/>
        <v>1</v>
      </c>
      <c r="H141" s="8">
        <f t="shared" si="2"/>
        <v>3</v>
      </c>
      <c r="I141" s="8">
        <f t="shared" si="2"/>
        <v>5</v>
      </c>
      <c r="J141" s="8">
        <f t="shared" si="2"/>
        <v>8</v>
      </c>
      <c r="K141" s="8">
        <f t="shared" si="2"/>
        <v>8</v>
      </c>
      <c r="L141" s="8">
        <f t="shared" si="2"/>
        <v>19</v>
      </c>
    </row>
    <row r="142" spans="1:12" x14ac:dyDescent="0.2">
      <c r="A142" t="s">
        <v>62</v>
      </c>
      <c r="B142" t="s">
        <v>63</v>
      </c>
      <c r="C142" s="8">
        <f t="shared" si="2"/>
        <v>5</v>
      </c>
      <c r="D142" s="8">
        <f t="shared" si="2"/>
        <v>24</v>
      </c>
      <c r="E142" s="8" t="str">
        <f t="shared" si="2"/>
        <v/>
      </c>
      <c r="F142" s="8" t="str">
        <f t="shared" si="2"/>
        <v/>
      </c>
      <c r="G142" s="8">
        <f t="shared" si="2"/>
        <v>91</v>
      </c>
      <c r="H142" s="8">
        <f t="shared" si="2"/>
        <v>86</v>
      </c>
      <c r="I142" s="8">
        <f t="shared" si="2"/>
        <v>80</v>
      </c>
      <c r="J142" s="8">
        <f t="shared" si="2"/>
        <v>95</v>
      </c>
      <c r="K142" s="8">
        <f t="shared" si="2"/>
        <v>93</v>
      </c>
      <c r="L142" s="8">
        <f t="shared" si="2"/>
        <v>89</v>
      </c>
    </row>
    <row r="143" spans="1:12" x14ac:dyDescent="0.2">
      <c r="A143" t="s">
        <v>64</v>
      </c>
      <c r="B143" t="s">
        <v>65</v>
      </c>
      <c r="C143" s="8">
        <f t="shared" si="2"/>
        <v>16</v>
      </c>
      <c r="D143" s="8">
        <f t="shared" si="2"/>
        <v>15</v>
      </c>
      <c r="E143" s="8">
        <f t="shared" si="2"/>
        <v>21</v>
      </c>
      <c r="F143" s="8">
        <f t="shared" si="2"/>
        <v>13</v>
      </c>
      <c r="G143" s="8">
        <f t="shared" si="2"/>
        <v>7</v>
      </c>
      <c r="H143" s="8">
        <f t="shared" si="2"/>
        <v>6</v>
      </c>
      <c r="I143" s="8">
        <f t="shared" si="2"/>
        <v>9</v>
      </c>
      <c r="J143" s="8">
        <f t="shared" si="2"/>
        <v>2</v>
      </c>
      <c r="K143" s="8">
        <f t="shared" si="2"/>
        <v>11</v>
      </c>
      <c r="L143" s="8">
        <f t="shared" si="2"/>
        <v>4</v>
      </c>
    </row>
    <row r="144" spans="1:12" x14ac:dyDescent="0.2">
      <c r="A144" t="s">
        <v>66</v>
      </c>
      <c r="B144" t="s">
        <v>67</v>
      </c>
      <c r="C144" s="8">
        <f t="shared" ref="C144:L159" si="3">IFERROR(RANK(C35,C$2:C$108,0),"")</f>
        <v>8</v>
      </c>
      <c r="D144" s="8">
        <f t="shared" si="3"/>
        <v>61</v>
      </c>
      <c r="E144" s="8">
        <f t="shared" si="3"/>
        <v>49</v>
      </c>
      <c r="F144" s="8">
        <f t="shared" si="3"/>
        <v>51</v>
      </c>
      <c r="G144" s="8">
        <f t="shared" si="3"/>
        <v>96</v>
      </c>
      <c r="H144" s="8">
        <f t="shared" si="3"/>
        <v>82</v>
      </c>
      <c r="I144" s="8">
        <f t="shared" si="3"/>
        <v>90</v>
      </c>
      <c r="J144" s="8">
        <f t="shared" si="3"/>
        <v>92</v>
      </c>
      <c r="K144" s="8">
        <f t="shared" si="3"/>
        <v>96</v>
      </c>
      <c r="L144" s="8">
        <f t="shared" si="3"/>
        <v>98</v>
      </c>
    </row>
    <row r="145" spans="1:12" x14ac:dyDescent="0.2">
      <c r="A145" t="s">
        <v>68</v>
      </c>
      <c r="B145" t="s">
        <v>69</v>
      </c>
      <c r="C145" s="8">
        <f t="shared" si="3"/>
        <v>63</v>
      </c>
      <c r="D145" s="8">
        <f t="shared" si="3"/>
        <v>65</v>
      </c>
      <c r="E145" s="8">
        <f t="shared" si="3"/>
        <v>53</v>
      </c>
      <c r="F145" s="8">
        <f t="shared" si="3"/>
        <v>57</v>
      </c>
      <c r="G145" s="8">
        <f t="shared" si="3"/>
        <v>61</v>
      </c>
      <c r="H145" s="8">
        <f t="shared" si="3"/>
        <v>67</v>
      </c>
      <c r="I145" s="8">
        <f t="shared" si="3"/>
        <v>60</v>
      </c>
      <c r="J145" s="8">
        <f t="shared" si="3"/>
        <v>65</v>
      </c>
      <c r="K145" s="8">
        <f t="shared" si="3"/>
        <v>63</v>
      </c>
      <c r="L145" s="8">
        <f t="shared" si="3"/>
        <v>66</v>
      </c>
    </row>
    <row r="146" spans="1:12" x14ac:dyDescent="0.2">
      <c r="A146" t="s">
        <v>70</v>
      </c>
      <c r="B146" t="s">
        <v>71</v>
      </c>
      <c r="C146" s="8">
        <f t="shared" si="3"/>
        <v>85</v>
      </c>
      <c r="D146" s="8">
        <f t="shared" si="3"/>
        <v>83</v>
      </c>
      <c r="E146" s="8">
        <f t="shared" si="3"/>
        <v>90</v>
      </c>
      <c r="F146" s="8">
        <f t="shared" si="3"/>
        <v>95</v>
      </c>
      <c r="G146" s="8">
        <f t="shared" si="3"/>
        <v>97</v>
      </c>
      <c r="H146" s="8">
        <f t="shared" si="3"/>
        <v>101</v>
      </c>
      <c r="I146" s="8">
        <f t="shared" si="3"/>
        <v>101</v>
      </c>
      <c r="J146" s="8">
        <f t="shared" si="3"/>
        <v>103</v>
      </c>
      <c r="K146" s="8">
        <f t="shared" si="3"/>
        <v>101</v>
      </c>
      <c r="L146" s="8">
        <f t="shared" si="3"/>
        <v>101</v>
      </c>
    </row>
    <row r="147" spans="1:12" x14ac:dyDescent="0.2">
      <c r="A147" t="s">
        <v>72</v>
      </c>
      <c r="B147" t="s">
        <v>73</v>
      </c>
      <c r="C147" s="8" t="str">
        <f t="shared" si="3"/>
        <v/>
      </c>
      <c r="D147" s="8" t="str">
        <f t="shared" si="3"/>
        <v/>
      </c>
      <c r="E147" s="8">
        <f t="shared" si="3"/>
        <v>60</v>
      </c>
      <c r="F147" s="8">
        <f t="shared" si="3"/>
        <v>58</v>
      </c>
      <c r="G147" s="8">
        <f t="shared" si="3"/>
        <v>22</v>
      </c>
      <c r="H147" s="8">
        <f t="shared" si="3"/>
        <v>26</v>
      </c>
      <c r="I147" s="8">
        <f t="shared" si="3"/>
        <v>28</v>
      </c>
      <c r="J147" s="8">
        <f t="shared" si="3"/>
        <v>32</v>
      </c>
      <c r="K147" s="8">
        <f t="shared" si="3"/>
        <v>22</v>
      </c>
      <c r="L147" s="8">
        <f t="shared" si="3"/>
        <v>29</v>
      </c>
    </row>
    <row r="148" spans="1:12" x14ac:dyDescent="0.2">
      <c r="A148" t="s">
        <v>74</v>
      </c>
      <c r="B148" t="s">
        <v>75</v>
      </c>
      <c r="C148" s="8">
        <f t="shared" si="3"/>
        <v>53</v>
      </c>
      <c r="D148" s="8">
        <f t="shared" si="3"/>
        <v>54</v>
      </c>
      <c r="E148" s="8">
        <f t="shared" si="3"/>
        <v>63</v>
      </c>
      <c r="F148" s="8">
        <f t="shared" si="3"/>
        <v>71</v>
      </c>
      <c r="G148" s="8">
        <f t="shared" si="3"/>
        <v>56</v>
      </c>
      <c r="H148" s="8">
        <f t="shared" si="3"/>
        <v>58</v>
      </c>
      <c r="I148" s="8">
        <f t="shared" si="3"/>
        <v>62</v>
      </c>
      <c r="J148" s="8">
        <f t="shared" si="3"/>
        <v>64</v>
      </c>
      <c r="K148" s="8" t="str">
        <f t="shared" si="3"/>
        <v/>
      </c>
      <c r="L148" s="8">
        <f t="shared" si="3"/>
        <v>48</v>
      </c>
    </row>
    <row r="149" spans="1:12" x14ac:dyDescent="0.2">
      <c r="A149" t="s">
        <v>76</v>
      </c>
      <c r="B149" t="s">
        <v>77</v>
      </c>
      <c r="C149" s="8">
        <f t="shared" si="3"/>
        <v>49</v>
      </c>
      <c r="D149" s="8">
        <f t="shared" si="3"/>
        <v>23</v>
      </c>
      <c r="E149" s="8">
        <f t="shared" si="3"/>
        <v>44</v>
      </c>
      <c r="F149" s="8">
        <f t="shared" si="3"/>
        <v>44</v>
      </c>
      <c r="G149" s="8">
        <f t="shared" si="3"/>
        <v>48</v>
      </c>
      <c r="H149" s="8">
        <f t="shared" si="3"/>
        <v>47</v>
      </c>
      <c r="I149" s="8">
        <f t="shared" si="3"/>
        <v>37</v>
      </c>
      <c r="J149" s="8">
        <f t="shared" si="3"/>
        <v>38</v>
      </c>
      <c r="K149" s="8">
        <f t="shared" si="3"/>
        <v>38</v>
      </c>
      <c r="L149" s="8">
        <f t="shared" si="3"/>
        <v>44</v>
      </c>
    </row>
    <row r="150" spans="1:12" x14ac:dyDescent="0.2">
      <c r="A150" t="s">
        <v>78</v>
      </c>
      <c r="B150" t="s">
        <v>79</v>
      </c>
      <c r="C150" s="8" t="str">
        <f t="shared" si="3"/>
        <v/>
      </c>
      <c r="D150" s="8" t="str">
        <f t="shared" si="3"/>
        <v/>
      </c>
      <c r="E150" s="8" t="str">
        <f t="shared" si="3"/>
        <v/>
      </c>
      <c r="F150" s="8" t="str">
        <f t="shared" si="3"/>
        <v/>
      </c>
      <c r="G150" s="8" t="str">
        <f t="shared" si="3"/>
        <v/>
      </c>
      <c r="H150" s="8">
        <f t="shared" si="3"/>
        <v>30</v>
      </c>
      <c r="I150" s="8">
        <f t="shared" si="3"/>
        <v>16</v>
      </c>
      <c r="J150" s="8">
        <f t="shared" si="3"/>
        <v>18</v>
      </c>
      <c r="K150" s="8">
        <f t="shared" si="3"/>
        <v>10</v>
      </c>
      <c r="L150" s="8" t="str">
        <f t="shared" si="3"/>
        <v/>
      </c>
    </row>
    <row r="151" spans="1:12" x14ac:dyDescent="0.2">
      <c r="A151" t="s">
        <v>80</v>
      </c>
      <c r="B151" t="s">
        <v>81</v>
      </c>
      <c r="C151" s="8">
        <f t="shared" si="3"/>
        <v>32</v>
      </c>
      <c r="D151" s="8">
        <f t="shared" si="3"/>
        <v>36</v>
      </c>
      <c r="E151" s="8">
        <f t="shared" si="3"/>
        <v>19</v>
      </c>
      <c r="F151" s="8">
        <f t="shared" si="3"/>
        <v>35</v>
      </c>
      <c r="G151" s="8">
        <f t="shared" si="3"/>
        <v>52</v>
      </c>
      <c r="H151" s="8">
        <f t="shared" si="3"/>
        <v>98</v>
      </c>
      <c r="I151" s="8">
        <f t="shared" si="3"/>
        <v>98</v>
      </c>
      <c r="J151" s="8">
        <f t="shared" si="3"/>
        <v>94</v>
      </c>
      <c r="K151" s="8">
        <f t="shared" si="3"/>
        <v>91</v>
      </c>
      <c r="L151" s="8">
        <f t="shared" si="3"/>
        <v>95</v>
      </c>
    </row>
    <row r="152" spans="1:12" x14ac:dyDescent="0.2">
      <c r="A152" t="s">
        <v>82</v>
      </c>
      <c r="B152" t="s">
        <v>83</v>
      </c>
      <c r="C152" s="8">
        <f t="shared" si="3"/>
        <v>10</v>
      </c>
      <c r="D152" s="8">
        <f t="shared" si="3"/>
        <v>4</v>
      </c>
      <c r="E152" s="8">
        <f t="shared" si="3"/>
        <v>68</v>
      </c>
      <c r="F152" s="8">
        <f t="shared" si="3"/>
        <v>66</v>
      </c>
      <c r="G152" s="8">
        <f t="shared" si="3"/>
        <v>74</v>
      </c>
      <c r="H152" s="8">
        <f t="shared" si="3"/>
        <v>64</v>
      </c>
      <c r="I152" s="8">
        <f t="shared" si="3"/>
        <v>58</v>
      </c>
      <c r="J152" s="8">
        <f t="shared" si="3"/>
        <v>44</v>
      </c>
      <c r="K152" s="8">
        <f t="shared" si="3"/>
        <v>35</v>
      </c>
      <c r="L152" s="8">
        <f t="shared" si="3"/>
        <v>40</v>
      </c>
    </row>
    <row r="153" spans="1:12" x14ac:dyDescent="0.2">
      <c r="A153" t="s">
        <v>84</v>
      </c>
      <c r="B153" t="s">
        <v>85</v>
      </c>
      <c r="C153" s="8">
        <f t="shared" si="3"/>
        <v>73</v>
      </c>
      <c r="D153" s="8">
        <f t="shared" si="3"/>
        <v>74</v>
      </c>
      <c r="E153" s="8">
        <f t="shared" si="3"/>
        <v>83</v>
      </c>
      <c r="F153" s="8">
        <f t="shared" si="3"/>
        <v>84</v>
      </c>
      <c r="G153" s="8">
        <f t="shared" si="3"/>
        <v>81</v>
      </c>
      <c r="H153" s="8">
        <f t="shared" si="3"/>
        <v>80</v>
      </c>
      <c r="I153" s="8">
        <f t="shared" si="3"/>
        <v>81</v>
      </c>
      <c r="J153" s="8">
        <f t="shared" si="3"/>
        <v>77</v>
      </c>
      <c r="K153" s="8">
        <f t="shared" si="3"/>
        <v>68</v>
      </c>
      <c r="L153" s="8">
        <f t="shared" si="3"/>
        <v>74</v>
      </c>
    </row>
    <row r="154" spans="1:12" x14ac:dyDescent="0.2">
      <c r="A154" t="s">
        <v>86</v>
      </c>
      <c r="B154" t="s">
        <v>87</v>
      </c>
      <c r="C154" s="8">
        <f t="shared" si="3"/>
        <v>17</v>
      </c>
      <c r="D154" s="8">
        <f t="shared" si="3"/>
        <v>22</v>
      </c>
      <c r="E154" s="8">
        <f t="shared" si="3"/>
        <v>17</v>
      </c>
      <c r="F154" s="8">
        <f t="shared" si="3"/>
        <v>34</v>
      </c>
      <c r="G154" s="8">
        <f t="shared" si="3"/>
        <v>39</v>
      </c>
      <c r="H154" s="8">
        <f t="shared" si="3"/>
        <v>89</v>
      </c>
      <c r="I154" s="8">
        <f t="shared" si="3"/>
        <v>100</v>
      </c>
      <c r="J154" s="8">
        <f t="shared" si="3"/>
        <v>101</v>
      </c>
      <c r="K154" s="8">
        <f t="shared" si="3"/>
        <v>77</v>
      </c>
      <c r="L154" s="8">
        <f t="shared" si="3"/>
        <v>76</v>
      </c>
    </row>
    <row r="155" spans="1:12" x14ac:dyDescent="0.2">
      <c r="A155" t="s">
        <v>88</v>
      </c>
      <c r="B155" t="s">
        <v>89</v>
      </c>
      <c r="C155" s="8">
        <f t="shared" si="3"/>
        <v>38</v>
      </c>
      <c r="D155" s="8">
        <f t="shared" si="3"/>
        <v>21</v>
      </c>
      <c r="E155" s="8">
        <f t="shared" si="3"/>
        <v>43</v>
      </c>
      <c r="F155" s="8">
        <f t="shared" si="3"/>
        <v>55</v>
      </c>
      <c r="G155" s="8">
        <f t="shared" si="3"/>
        <v>59</v>
      </c>
      <c r="H155" s="8">
        <f t="shared" si="3"/>
        <v>61</v>
      </c>
      <c r="I155" s="8">
        <f t="shared" si="3"/>
        <v>61</v>
      </c>
      <c r="J155" s="8">
        <f t="shared" si="3"/>
        <v>58</v>
      </c>
      <c r="K155" s="8">
        <f t="shared" si="3"/>
        <v>57</v>
      </c>
      <c r="L155" s="8">
        <f t="shared" si="3"/>
        <v>63</v>
      </c>
    </row>
    <row r="156" spans="1:12" x14ac:dyDescent="0.2">
      <c r="A156" t="s">
        <v>90</v>
      </c>
      <c r="B156" t="s">
        <v>91</v>
      </c>
      <c r="C156" s="8">
        <f t="shared" si="3"/>
        <v>70</v>
      </c>
      <c r="D156" s="8">
        <f t="shared" si="3"/>
        <v>70</v>
      </c>
      <c r="E156" s="8">
        <f t="shared" si="3"/>
        <v>79</v>
      </c>
      <c r="F156" s="8">
        <f t="shared" si="3"/>
        <v>86</v>
      </c>
      <c r="G156" s="8">
        <f t="shared" si="3"/>
        <v>86</v>
      </c>
      <c r="H156" s="8">
        <f t="shared" si="3"/>
        <v>75</v>
      </c>
      <c r="I156" s="8">
        <f t="shared" si="3"/>
        <v>74</v>
      </c>
      <c r="J156" s="8">
        <f t="shared" si="3"/>
        <v>76</v>
      </c>
      <c r="K156" s="8">
        <f t="shared" si="3"/>
        <v>74</v>
      </c>
      <c r="L156" s="8">
        <f t="shared" si="3"/>
        <v>78</v>
      </c>
    </row>
    <row r="157" spans="1:12" x14ac:dyDescent="0.2">
      <c r="A157" t="s">
        <v>92</v>
      </c>
      <c r="B157" t="s">
        <v>93</v>
      </c>
      <c r="C157" s="8">
        <f t="shared" si="3"/>
        <v>27</v>
      </c>
      <c r="D157" s="8">
        <f t="shared" si="3"/>
        <v>27</v>
      </c>
      <c r="E157" s="8">
        <f t="shared" si="3"/>
        <v>37</v>
      </c>
      <c r="F157" s="8">
        <f t="shared" si="3"/>
        <v>49</v>
      </c>
      <c r="G157" s="8">
        <f t="shared" si="3"/>
        <v>50</v>
      </c>
      <c r="H157" s="8">
        <f t="shared" si="3"/>
        <v>39</v>
      </c>
      <c r="I157" s="8">
        <f t="shared" si="3"/>
        <v>50</v>
      </c>
      <c r="J157" s="8">
        <f t="shared" si="3"/>
        <v>53</v>
      </c>
      <c r="K157" s="8">
        <f t="shared" si="3"/>
        <v>32</v>
      </c>
      <c r="L157" s="8">
        <f t="shared" si="3"/>
        <v>36</v>
      </c>
    </row>
    <row r="158" spans="1:12" x14ac:dyDescent="0.2">
      <c r="A158" t="s">
        <v>94</v>
      </c>
      <c r="B158" t="s">
        <v>95</v>
      </c>
      <c r="C158" s="8">
        <f t="shared" si="3"/>
        <v>66</v>
      </c>
      <c r="D158" s="8">
        <f t="shared" si="3"/>
        <v>41</v>
      </c>
      <c r="E158" s="8">
        <f t="shared" si="3"/>
        <v>64</v>
      </c>
      <c r="F158" s="8">
        <f t="shared" si="3"/>
        <v>69</v>
      </c>
      <c r="G158" s="8">
        <f t="shared" si="3"/>
        <v>40</v>
      </c>
      <c r="H158" s="8">
        <f t="shared" si="3"/>
        <v>41</v>
      </c>
      <c r="I158" s="8">
        <f t="shared" si="3"/>
        <v>40</v>
      </c>
      <c r="J158" s="8">
        <f t="shared" si="3"/>
        <v>42</v>
      </c>
      <c r="K158" s="8">
        <f t="shared" si="3"/>
        <v>33</v>
      </c>
      <c r="L158" s="8">
        <f t="shared" si="3"/>
        <v>34</v>
      </c>
    </row>
    <row r="159" spans="1:12" x14ac:dyDescent="0.2">
      <c r="A159" t="s">
        <v>96</v>
      </c>
      <c r="B159" t="s">
        <v>97</v>
      </c>
      <c r="C159" s="8" t="str">
        <f t="shared" si="3"/>
        <v/>
      </c>
      <c r="D159" s="8">
        <f t="shared" si="3"/>
        <v>63</v>
      </c>
      <c r="E159" s="8">
        <f t="shared" si="3"/>
        <v>58</v>
      </c>
      <c r="F159" s="8">
        <f t="shared" si="3"/>
        <v>75</v>
      </c>
      <c r="G159" s="8">
        <f t="shared" si="3"/>
        <v>45</v>
      </c>
      <c r="H159" s="8" t="str">
        <f t="shared" si="3"/>
        <v/>
      </c>
      <c r="I159" s="8" t="str">
        <f t="shared" si="3"/>
        <v/>
      </c>
      <c r="J159" s="8" t="str">
        <f t="shared" si="3"/>
        <v/>
      </c>
      <c r="K159" s="8" t="str">
        <f t="shared" si="3"/>
        <v/>
      </c>
      <c r="L159" s="8" t="str">
        <f t="shared" si="3"/>
        <v/>
      </c>
    </row>
    <row r="160" spans="1:12" x14ac:dyDescent="0.2">
      <c r="A160" t="s">
        <v>98</v>
      </c>
      <c r="B160" t="s">
        <v>99</v>
      </c>
      <c r="C160" s="8">
        <f t="shared" ref="C160:L175" si="4">IFERROR(RANK(C51,C$2:C$108,0),"")</f>
        <v>80</v>
      </c>
      <c r="D160" s="8">
        <f t="shared" si="4"/>
        <v>78</v>
      </c>
      <c r="E160" s="8">
        <f t="shared" si="4"/>
        <v>84</v>
      </c>
      <c r="F160" s="8">
        <f t="shared" si="4"/>
        <v>89</v>
      </c>
      <c r="G160" s="8">
        <f t="shared" si="4"/>
        <v>89</v>
      </c>
      <c r="H160" s="8">
        <f t="shared" si="4"/>
        <v>78</v>
      </c>
      <c r="I160" s="8">
        <f t="shared" si="4"/>
        <v>78</v>
      </c>
      <c r="J160" s="8">
        <f t="shared" si="4"/>
        <v>86</v>
      </c>
      <c r="K160" s="8">
        <f t="shared" si="4"/>
        <v>76</v>
      </c>
      <c r="L160" s="8">
        <f t="shared" si="4"/>
        <v>75</v>
      </c>
    </row>
    <row r="161" spans="1:12" x14ac:dyDescent="0.2">
      <c r="A161" t="s">
        <v>100</v>
      </c>
      <c r="B161" t="s">
        <v>101</v>
      </c>
      <c r="C161" s="8">
        <f t="shared" si="4"/>
        <v>24</v>
      </c>
      <c r="D161" s="8">
        <f t="shared" si="4"/>
        <v>10</v>
      </c>
      <c r="E161" s="8">
        <f t="shared" si="4"/>
        <v>5</v>
      </c>
      <c r="F161" s="8">
        <f t="shared" si="4"/>
        <v>10</v>
      </c>
      <c r="G161" s="8">
        <f t="shared" si="4"/>
        <v>15</v>
      </c>
      <c r="H161" s="8">
        <f t="shared" si="4"/>
        <v>11</v>
      </c>
      <c r="I161" s="8">
        <f t="shared" si="4"/>
        <v>17</v>
      </c>
      <c r="J161" s="8">
        <f t="shared" si="4"/>
        <v>3</v>
      </c>
      <c r="K161" s="8" t="str">
        <f t="shared" si="4"/>
        <v/>
      </c>
      <c r="L161" s="8">
        <f t="shared" si="4"/>
        <v>58</v>
      </c>
    </row>
    <row r="162" spans="1:12" x14ac:dyDescent="0.2">
      <c r="A162" t="s">
        <v>102</v>
      </c>
      <c r="B162" t="s">
        <v>103</v>
      </c>
      <c r="C162" s="8">
        <f t="shared" si="4"/>
        <v>78</v>
      </c>
      <c r="D162" s="8">
        <f t="shared" si="4"/>
        <v>80</v>
      </c>
      <c r="E162" s="8">
        <f t="shared" si="4"/>
        <v>77</v>
      </c>
      <c r="F162" s="8">
        <f t="shared" si="4"/>
        <v>78</v>
      </c>
      <c r="G162" s="8">
        <f t="shared" si="4"/>
        <v>79</v>
      </c>
      <c r="H162" s="8">
        <f t="shared" si="4"/>
        <v>76</v>
      </c>
      <c r="I162" s="8">
        <f t="shared" si="4"/>
        <v>91</v>
      </c>
      <c r="J162" s="8">
        <f t="shared" si="4"/>
        <v>89</v>
      </c>
      <c r="K162" s="8">
        <f t="shared" si="4"/>
        <v>64</v>
      </c>
      <c r="L162" s="8">
        <f t="shared" si="4"/>
        <v>64</v>
      </c>
    </row>
    <row r="163" spans="1:12" x14ac:dyDescent="0.2">
      <c r="A163" t="s">
        <v>104</v>
      </c>
      <c r="B163" t="s">
        <v>105</v>
      </c>
      <c r="C163" s="8">
        <f t="shared" si="4"/>
        <v>61</v>
      </c>
      <c r="D163" s="8">
        <f t="shared" si="4"/>
        <v>57</v>
      </c>
      <c r="E163" s="8">
        <f t="shared" si="4"/>
        <v>54</v>
      </c>
      <c r="F163" s="8">
        <f t="shared" si="4"/>
        <v>52</v>
      </c>
      <c r="G163" s="8">
        <f t="shared" si="4"/>
        <v>76</v>
      </c>
      <c r="H163" s="8">
        <f t="shared" si="4"/>
        <v>94</v>
      </c>
      <c r="I163" s="8">
        <f t="shared" si="4"/>
        <v>92</v>
      </c>
      <c r="J163" s="8">
        <f t="shared" si="4"/>
        <v>79</v>
      </c>
      <c r="K163" s="8">
        <f t="shared" si="4"/>
        <v>80</v>
      </c>
      <c r="L163" s="8">
        <f t="shared" si="4"/>
        <v>91</v>
      </c>
    </row>
    <row r="164" spans="1:12" x14ac:dyDescent="0.2">
      <c r="A164" t="s">
        <v>106</v>
      </c>
      <c r="B164" t="s">
        <v>107</v>
      </c>
      <c r="C164" s="8">
        <f t="shared" si="4"/>
        <v>67</v>
      </c>
      <c r="D164" s="8">
        <f t="shared" si="4"/>
        <v>64</v>
      </c>
      <c r="E164" s="8">
        <f t="shared" si="4"/>
        <v>55</v>
      </c>
      <c r="F164" s="8">
        <f t="shared" si="4"/>
        <v>67</v>
      </c>
      <c r="G164" s="8">
        <f t="shared" si="4"/>
        <v>71</v>
      </c>
      <c r="H164" s="8">
        <f t="shared" si="4"/>
        <v>37</v>
      </c>
      <c r="I164" s="8">
        <f t="shared" si="4"/>
        <v>63</v>
      </c>
      <c r="J164" s="8">
        <f t="shared" si="4"/>
        <v>62</v>
      </c>
      <c r="K164" s="8">
        <f t="shared" si="4"/>
        <v>56</v>
      </c>
      <c r="L164" s="8">
        <f t="shared" si="4"/>
        <v>47</v>
      </c>
    </row>
    <row r="165" spans="1:12" x14ac:dyDescent="0.2">
      <c r="A165" t="s">
        <v>108</v>
      </c>
      <c r="B165" t="s">
        <v>109</v>
      </c>
      <c r="C165" s="8" t="str">
        <f t="shared" si="4"/>
        <v/>
      </c>
      <c r="D165" s="8" t="str">
        <f t="shared" si="4"/>
        <v/>
      </c>
      <c r="E165" s="8">
        <f t="shared" si="4"/>
        <v>14</v>
      </c>
      <c r="F165" s="8">
        <f t="shared" si="4"/>
        <v>22</v>
      </c>
      <c r="G165" s="8">
        <f t="shared" si="4"/>
        <v>34</v>
      </c>
      <c r="H165" s="8">
        <f t="shared" si="4"/>
        <v>63</v>
      </c>
      <c r="I165" s="8">
        <f t="shared" si="4"/>
        <v>33</v>
      </c>
      <c r="J165" s="8">
        <f t="shared" si="4"/>
        <v>27</v>
      </c>
      <c r="K165" s="8" t="str">
        <f t="shared" si="4"/>
        <v/>
      </c>
      <c r="L165" s="8" t="str">
        <f t="shared" si="4"/>
        <v/>
      </c>
    </row>
    <row r="166" spans="1:12" x14ac:dyDescent="0.2">
      <c r="A166" t="s">
        <v>110</v>
      </c>
      <c r="B166" t="s">
        <v>111</v>
      </c>
      <c r="C166" s="8">
        <f t="shared" si="4"/>
        <v>2</v>
      </c>
      <c r="D166" s="8">
        <f t="shared" si="4"/>
        <v>16</v>
      </c>
      <c r="E166" s="8">
        <f t="shared" si="4"/>
        <v>4</v>
      </c>
      <c r="F166" s="8">
        <f t="shared" si="4"/>
        <v>4</v>
      </c>
      <c r="G166" s="8">
        <f t="shared" si="4"/>
        <v>18</v>
      </c>
      <c r="H166" s="8">
        <f t="shared" si="4"/>
        <v>87</v>
      </c>
      <c r="I166" s="8">
        <f t="shared" si="4"/>
        <v>21</v>
      </c>
      <c r="J166" s="8">
        <f t="shared" si="4"/>
        <v>56</v>
      </c>
      <c r="K166" s="8">
        <f t="shared" si="4"/>
        <v>88</v>
      </c>
      <c r="L166" s="8">
        <f t="shared" si="4"/>
        <v>88</v>
      </c>
    </row>
    <row r="167" spans="1:12" x14ac:dyDescent="0.2">
      <c r="A167" t="s">
        <v>112</v>
      </c>
      <c r="B167" t="s">
        <v>113</v>
      </c>
      <c r="C167" s="8">
        <f t="shared" si="4"/>
        <v>74</v>
      </c>
      <c r="D167" s="8">
        <f t="shared" si="4"/>
        <v>18</v>
      </c>
      <c r="E167" s="8">
        <f t="shared" si="4"/>
        <v>57</v>
      </c>
      <c r="F167" s="8">
        <f t="shared" si="4"/>
        <v>50</v>
      </c>
      <c r="G167" s="8">
        <f t="shared" si="4"/>
        <v>67</v>
      </c>
      <c r="H167" s="8">
        <f t="shared" si="4"/>
        <v>43</v>
      </c>
      <c r="I167" s="8">
        <f t="shared" si="4"/>
        <v>66</v>
      </c>
      <c r="J167" s="8">
        <f t="shared" si="4"/>
        <v>46</v>
      </c>
      <c r="K167" s="8">
        <f t="shared" si="4"/>
        <v>30</v>
      </c>
      <c r="L167" s="8">
        <f t="shared" si="4"/>
        <v>27</v>
      </c>
    </row>
    <row r="168" spans="1:12" x14ac:dyDescent="0.2">
      <c r="A168" t="s">
        <v>114</v>
      </c>
      <c r="B168" t="s">
        <v>115</v>
      </c>
      <c r="C168" s="8">
        <f t="shared" si="4"/>
        <v>34</v>
      </c>
      <c r="D168" s="8">
        <f t="shared" si="4"/>
        <v>66</v>
      </c>
      <c r="E168" s="8">
        <f t="shared" si="4"/>
        <v>66</v>
      </c>
      <c r="F168" s="8">
        <f t="shared" si="4"/>
        <v>76</v>
      </c>
      <c r="G168" s="8">
        <f t="shared" si="4"/>
        <v>30</v>
      </c>
      <c r="H168" s="8">
        <f t="shared" si="4"/>
        <v>21</v>
      </c>
      <c r="I168" s="8">
        <f t="shared" si="4"/>
        <v>49</v>
      </c>
      <c r="J168" s="8">
        <f t="shared" si="4"/>
        <v>35</v>
      </c>
      <c r="K168" s="8">
        <f t="shared" si="4"/>
        <v>24</v>
      </c>
      <c r="L168" s="8">
        <f t="shared" si="4"/>
        <v>22</v>
      </c>
    </row>
    <row r="169" spans="1:12" x14ac:dyDescent="0.2">
      <c r="A169" t="s">
        <v>116</v>
      </c>
      <c r="B169" t="s">
        <v>117</v>
      </c>
      <c r="C169" s="8">
        <f t="shared" si="4"/>
        <v>39</v>
      </c>
      <c r="D169" s="8">
        <f t="shared" si="4"/>
        <v>56</v>
      </c>
      <c r="E169" s="8">
        <f t="shared" si="4"/>
        <v>67</v>
      </c>
      <c r="F169" s="8">
        <f t="shared" si="4"/>
        <v>68</v>
      </c>
      <c r="G169" s="8">
        <f t="shared" si="4"/>
        <v>69</v>
      </c>
      <c r="H169" s="8">
        <f t="shared" si="4"/>
        <v>77</v>
      </c>
      <c r="I169" s="8">
        <f t="shared" si="4"/>
        <v>76</v>
      </c>
      <c r="J169" s="8">
        <f t="shared" si="4"/>
        <v>80</v>
      </c>
      <c r="K169" s="8">
        <f t="shared" si="4"/>
        <v>72</v>
      </c>
      <c r="L169" s="8">
        <f t="shared" si="4"/>
        <v>73</v>
      </c>
    </row>
    <row r="170" spans="1:12" x14ac:dyDescent="0.2">
      <c r="A170" t="s">
        <v>118</v>
      </c>
      <c r="B170" t="s">
        <v>119</v>
      </c>
      <c r="C170" s="8">
        <f t="shared" si="4"/>
        <v>77</v>
      </c>
      <c r="D170" s="8">
        <f t="shared" si="4"/>
        <v>71</v>
      </c>
      <c r="E170" s="8" t="str">
        <f t="shared" si="4"/>
        <v/>
      </c>
      <c r="F170" s="8">
        <f t="shared" si="4"/>
        <v>54</v>
      </c>
      <c r="G170" s="8">
        <f t="shared" si="4"/>
        <v>32</v>
      </c>
      <c r="H170" s="8">
        <f t="shared" si="4"/>
        <v>19</v>
      </c>
      <c r="I170" s="8">
        <f t="shared" si="4"/>
        <v>46</v>
      </c>
      <c r="J170" s="8">
        <f t="shared" si="4"/>
        <v>90</v>
      </c>
      <c r="K170" s="8">
        <f t="shared" si="4"/>
        <v>84</v>
      </c>
      <c r="L170" s="8">
        <f t="shared" si="4"/>
        <v>72</v>
      </c>
    </row>
    <row r="171" spans="1:12" x14ac:dyDescent="0.2">
      <c r="A171" t="s">
        <v>120</v>
      </c>
      <c r="B171" t="s">
        <v>121</v>
      </c>
      <c r="C171" s="8">
        <f t="shared" si="4"/>
        <v>30</v>
      </c>
      <c r="D171" s="8">
        <f t="shared" si="4"/>
        <v>44</v>
      </c>
      <c r="E171" s="8">
        <f t="shared" si="4"/>
        <v>41</v>
      </c>
      <c r="F171" s="8">
        <f t="shared" si="4"/>
        <v>39</v>
      </c>
      <c r="G171" s="8">
        <f t="shared" si="4"/>
        <v>60</v>
      </c>
      <c r="H171" s="8">
        <f t="shared" si="4"/>
        <v>36</v>
      </c>
      <c r="I171" s="8">
        <f t="shared" si="4"/>
        <v>43</v>
      </c>
      <c r="J171" s="8">
        <f t="shared" si="4"/>
        <v>47</v>
      </c>
      <c r="K171" s="8">
        <f t="shared" si="4"/>
        <v>45</v>
      </c>
      <c r="L171" s="8">
        <f t="shared" si="4"/>
        <v>46</v>
      </c>
    </row>
    <row r="172" spans="1:12" x14ac:dyDescent="0.2">
      <c r="A172" t="s">
        <v>122</v>
      </c>
      <c r="B172" t="s">
        <v>123</v>
      </c>
      <c r="C172" s="8">
        <f t="shared" si="4"/>
        <v>68</v>
      </c>
      <c r="D172" s="8">
        <f t="shared" si="4"/>
        <v>67</v>
      </c>
      <c r="E172" s="8">
        <f t="shared" si="4"/>
        <v>42</v>
      </c>
      <c r="F172" s="8">
        <f t="shared" si="4"/>
        <v>5</v>
      </c>
      <c r="G172" s="8">
        <f t="shared" si="4"/>
        <v>2</v>
      </c>
      <c r="H172" s="8">
        <f t="shared" si="4"/>
        <v>1</v>
      </c>
      <c r="I172" s="8">
        <f t="shared" si="4"/>
        <v>14</v>
      </c>
      <c r="J172" s="8">
        <f t="shared" si="4"/>
        <v>24</v>
      </c>
      <c r="K172" s="8">
        <f t="shared" si="4"/>
        <v>92</v>
      </c>
      <c r="L172" s="8">
        <f t="shared" si="4"/>
        <v>96</v>
      </c>
    </row>
    <row r="173" spans="1:12" x14ac:dyDescent="0.2">
      <c r="A173" t="s">
        <v>124</v>
      </c>
      <c r="B173" t="s">
        <v>125</v>
      </c>
      <c r="C173" s="8">
        <f t="shared" si="4"/>
        <v>69</v>
      </c>
      <c r="D173" s="8">
        <f t="shared" si="4"/>
        <v>68</v>
      </c>
      <c r="E173" s="8">
        <f t="shared" si="4"/>
        <v>73</v>
      </c>
      <c r="F173" s="8">
        <f t="shared" si="4"/>
        <v>62</v>
      </c>
      <c r="G173" s="8">
        <f t="shared" si="4"/>
        <v>51</v>
      </c>
      <c r="H173" s="8">
        <f t="shared" si="4"/>
        <v>65</v>
      </c>
      <c r="I173" s="8">
        <f t="shared" si="4"/>
        <v>75</v>
      </c>
      <c r="J173" s="8">
        <f t="shared" si="4"/>
        <v>73</v>
      </c>
      <c r="K173" s="8">
        <f t="shared" si="4"/>
        <v>60</v>
      </c>
      <c r="L173" s="8">
        <f t="shared" si="4"/>
        <v>54</v>
      </c>
    </row>
    <row r="174" spans="1:12" x14ac:dyDescent="0.2">
      <c r="A174" t="s">
        <v>126</v>
      </c>
      <c r="B174" t="s">
        <v>127</v>
      </c>
      <c r="C174" s="8">
        <f t="shared" si="4"/>
        <v>82</v>
      </c>
      <c r="D174" s="8">
        <f t="shared" si="4"/>
        <v>82</v>
      </c>
      <c r="E174" s="8">
        <f t="shared" si="4"/>
        <v>85</v>
      </c>
      <c r="F174" s="8">
        <f t="shared" si="4"/>
        <v>90</v>
      </c>
      <c r="G174" s="8">
        <f t="shared" si="4"/>
        <v>77</v>
      </c>
      <c r="H174" s="8">
        <f t="shared" si="4"/>
        <v>83</v>
      </c>
      <c r="I174" s="8">
        <f t="shared" si="4"/>
        <v>82</v>
      </c>
      <c r="J174" s="8">
        <f t="shared" si="4"/>
        <v>75</v>
      </c>
      <c r="K174" s="8">
        <f t="shared" si="4"/>
        <v>73</v>
      </c>
      <c r="L174" s="8">
        <f t="shared" si="4"/>
        <v>71</v>
      </c>
    </row>
    <row r="175" spans="1:12" x14ac:dyDescent="0.2">
      <c r="A175" t="s">
        <v>128</v>
      </c>
      <c r="B175" t="s">
        <v>129</v>
      </c>
      <c r="C175" s="8">
        <f t="shared" si="4"/>
        <v>29</v>
      </c>
      <c r="D175" s="8">
        <f t="shared" si="4"/>
        <v>13</v>
      </c>
      <c r="E175" s="8">
        <f t="shared" si="4"/>
        <v>30</v>
      </c>
      <c r="F175" s="8">
        <f t="shared" si="4"/>
        <v>38</v>
      </c>
      <c r="G175" s="8">
        <f t="shared" si="4"/>
        <v>44</v>
      </c>
      <c r="H175" s="8">
        <f t="shared" si="4"/>
        <v>45</v>
      </c>
      <c r="I175" s="8">
        <f t="shared" si="4"/>
        <v>34</v>
      </c>
      <c r="J175" s="8">
        <f t="shared" si="4"/>
        <v>40</v>
      </c>
      <c r="K175" s="8">
        <f t="shared" si="4"/>
        <v>36</v>
      </c>
      <c r="L175" s="8">
        <f t="shared" si="4"/>
        <v>45</v>
      </c>
    </row>
    <row r="176" spans="1:12" x14ac:dyDescent="0.2">
      <c r="A176" t="s">
        <v>130</v>
      </c>
      <c r="B176" t="s">
        <v>131</v>
      </c>
      <c r="C176" s="8" t="str">
        <f t="shared" ref="C176:L191" si="5">IFERROR(RANK(C67,C$2:C$108,0),"")</f>
        <v/>
      </c>
      <c r="D176" s="8" t="str">
        <f t="shared" si="5"/>
        <v/>
      </c>
      <c r="E176" s="8" t="str">
        <f t="shared" si="5"/>
        <v/>
      </c>
      <c r="F176" s="8">
        <f t="shared" si="5"/>
        <v>60</v>
      </c>
      <c r="G176" s="8" t="str">
        <f t="shared" si="5"/>
        <v/>
      </c>
      <c r="H176" s="8" t="str">
        <f t="shared" si="5"/>
        <v/>
      </c>
      <c r="I176" s="8" t="str">
        <f t="shared" si="5"/>
        <v/>
      </c>
      <c r="J176" s="8" t="str">
        <f t="shared" si="5"/>
        <v/>
      </c>
      <c r="K176" s="8" t="str">
        <f t="shared" si="5"/>
        <v/>
      </c>
      <c r="L176" s="8" t="str">
        <f t="shared" si="5"/>
        <v/>
      </c>
    </row>
    <row r="177" spans="1:12" x14ac:dyDescent="0.2">
      <c r="A177" t="s">
        <v>132</v>
      </c>
      <c r="B177" t="s">
        <v>133</v>
      </c>
      <c r="C177" s="8" t="str">
        <f t="shared" si="5"/>
        <v/>
      </c>
      <c r="D177" s="8" t="str">
        <f t="shared" si="5"/>
        <v/>
      </c>
      <c r="E177" s="8" t="str">
        <f t="shared" si="5"/>
        <v/>
      </c>
      <c r="F177" s="8" t="str">
        <f t="shared" si="5"/>
        <v/>
      </c>
      <c r="G177" s="8" t="str">
        <f t="shared" si="5"/>
        <v/>
      </c>
      <c r="H177" s="8">
        <f t="shared" si="5"/>
        <v>33</v>
      </c>
      <c r="I177" s="8">
        <f t="shared" si="5"/>
        <v>38</v>
      </c>
      <c r="J177" s="8">
        <f t="shared" si="5"/>
        <v>55</v>
      </c>
      <c r="K177" s="8">
        <f t="shared" si="5"/>
        <v>66</v>
      </c>
      <c r="L177" s="8">
        <f t="shared" si="5"/>
        <v>57</v>
      </c>
    </row>
    <row r="178" spans="1:12" x14ac:dyDescent="0.2">
      <c r="A178" t="s">
        <v>134</v>
      </c>
      <c r="B178" t="s">
        <v>135</v>
      </c>
      <c r="C178" s="8">
        <f t="shared" si="5"/>
        <v>4</v>
      </c>
      <c r="D178" s="8" t="str">
        <f t="shared" si="5"/>
        <v/>
      </c>
      <c r="E178" s="8" t="str">
        <f t="shared" si="5"/>
        <v/>
      </c>
      <c r="F178" s="8" t="str">
        <f t="shared" si="5"/>
        <v/>
      </c>
      <c r="G178" s="8">
        <f t="shared" si="5"/>
        <v>20</v>
      </c>
      <c r="H178" s="8">
        <f t="shared" si="5"/>
        <v>49</v>
      </c>
      <c r="I178" s="8">
        <f t="shared" si="5"/>
        <v>39</v>
      </c>
      <c r="J178" s="8">
        <f t="shared" si="5"/>
        <v>16</v>
      </c>
      <c r="K178" s="8">
        <f t="shared" si="5"/>
        <v>13</v>
      </c>
      <c r="L178" s="8">
        <f t="shared" si="5"/>
        <v>15</v>
      </c>
    </row>
    <row r="179" spans="1:12" x14ac:dyDescent="0.2">
      <c r="A179" t="s">
        <v>136</v>
      </c>
      <c r="B179" t="s">
        <v>137</v>
      </c>
      <c r="C179" s="8">
        <f t="shared" si="5"/>
        <v>36</v>
      </c>
      <c r="D179" s="8">
        <f t="shared" si="5"/>
        <v>42</v>
      </c>
      <c r="E179" s="8">
        <f t="shared" si="5"/>
        <v>26</v>
      </c>
      <c r="F179" s="8">
        <f t="shared" si="5"/>
        <v>18</v>
      </c>
      <c r="G179" s="8">
        <f t="shared" si="5"/>
        <v>29</v>
      </c>
      <c r="H179" s="8">
        <f t="shared" si="5"/>
        <v>17</v>
      </c>
      <c r="I179" s="8">
        <f t="shared" si="5"/>
        <v>23</v>
      </c>
      <c r="J179" s="8">
        <f t="shared" si="5"/>
        <v>23</v>
      </c>
      <c r="K179" s="8">
        <f t="shared" si="5"/>
        <v>14</v>
      </c>
      <c r="L179" s="8">
        <f t="shared" si="5"/>
        <v>13</v>
      </c>
    </row>
    <row r="180" spans="1:12" x14ac:dyDescent="0.2">
      <c r="A180" t="s">
        <v>138</v>
      </c>
      <c r="B180" t="s">
        <v>139</v>
      </c>
      <c r="C180" s="8">
        <f t="shared" si="5"/>
        <v>56</v>
      </c>
      <c r="D180" s="8">
        <f t="shared" si="5"/>
        <v>58</v>
      </c>
      <c r="E180" s="8">
        <f t="shared" si="5"/>
        <v>32</v>
      </c>
      <c r="F180" s="8">
        <f t="shared" si="5"/>
        <v>48</v>
      </c>
      <c r="G180" s="8">
        <f t="shared" si="5"/>
        <v>63</v>
      </c>
      <c r="H180" s="8">
        <f t="shared" si="5"/>
        <v>99</v>
      </c>
      <c r="I180" s="8">
        <f t="shared" si="5"/>
        <v>102</v>
      </c>
      <c r="J180" s="8">
        <f t="shared" si="5"/>
        <v>104</v>
      </c>
      <c r="K180" s="8">
        <f t="shared" si="5"/>
        <v>99</v>
      </c>
      <c r="L180" s="8">
        <f t="shared" si="5"/>
        <v>99</v>
      </c>
    </row>
    <row r="181" spans="1:12" x14ac:dyDescent="0.2">
      <c r="A181" t="s">
        <v>140</v>
      </c>
      <c r="B181" t="s">
        <v>141</v>
      </c>
      <c r="C181" s="8">
        <f t="shared" si="5"/>
        <v>54</v>
      </c>
      <c r="D181" s="8">
        <f t="shared" si="5"/>
        <v>53</v>
      </c>
      <c r="E181" s="8">
        <f t="shared" si="5"/>
        <v>81</v>
      </c>
      <c r="F181" s="8">
        <f t="shared" si="5"/>
        <v>88</v>
      </c>
      <c r="G181" s="8">
        <f t="shared" si="5"/>
        <v>95</v>
      </c>
      <c r="H181" s="8">
        <f t="shared" si="5"/>
        <v>100</v>
      </c>
      <c r="I181" s="8">
        <f t="shared" si="5"/>
        <v>103</v>
      </c>
      <c r="J181" s="8">
        <f t="shared" si="5"/>
        <v>105</v>
      </c>
      <c r="K181" s="8">
        <f t="shared" si="5"/>
        <v>100</v>
      </c>
      <c r="L181" s="8">
        <f t="shared" si="5"/>
        <v>100</v>
      </c>
    </row>
    <row r="182" spans="1:12" x14ac:dyDescent="0.2">
      <c r="A182" t="s">
        <v>142</v>
      </c>
      <c r="B182" t="s">
        <v>143</v>
      </c>
      <c r="C182" s="8">
        <f t="shared" si="5"/>
        <v>81</v>
      </c>
      <c r="D182" s="8">
        <f t="shared" si="5"/>
        <v>79</v>
      </c>
      <c r="E182" s="8">
        <f t="shared" si="5"/>
        <v>88</v>
      </c>
      <c r="F182" s="8">
        <f t="shared" si="5"/>
        <v>93</v>
      </c>
      <c r="G182" s="8">
        <f t="shared" si="5"/>
        <v>93</v>
      </c>
      <c r="H182" s="8">
        <f t="shared" si="5"/>
        <v>92</v>
      </c>
      <c r="I182" s="8">
        <f t="shared" si="5"/>
        <v>67</v>
      </c>
      <c r="J182" s="8">
        <f t="shared" si="5"/>
        <v>71</v>
      </c>
      <c r="K182" s="8">
        <f t="shared" si="5"/>
        <v>83</v>
      </c>
      <c r="L182" s="8">
        <f t="shared" si="5"/>
        <v>81</v>
      </c>
    </row>
    <row r="183" spans="1:12" x14ac:dyDescent="0.2">
      <c r="A183" t="s">
        <v>144</v>
      </c>
      <c r="B183" t="s">
        <v>145</v>
      </c>
      <c r="C183" s="8" t="str">
        <f t="shared" si="5"/>
        <v/>
      </c>
      <c r="D183" s="8" t="str">
        <f t="shared" si="5"/>
        <v/>
      </c>
      <c r="E183" s="8" t="str">
        <f t="shared" si="5"/>
        <v/>
      </c>
      <c r="F183" s="8">
        <f t="shared" si="5"/>
        <v>73</v>
      </c>
      <c r="G183" s="8">
        <f t="shared" si="5"/>
        <v>53</v>
      </c>
      <c r="H183" s="8">
        <f t="shared" si="5"/>
        <v>44</v>
      </c>
      <c r="I183" s="8">
        <f t="shared" si="5"/>
        <v>45</v>
      </c>
      <c r="J183" s="8">
        <f t="shared" si="5"/>
        <v>45</v>
      </c>
      <c r="K183" s="8">
        <f t="shared" si="5"/>
        <v>41</v>
      </c>
      <c r="L183" s="8">
        <f t="shared" si="5"/>
        <v>30</v>
      </c>
    </row>
    <row r="184" spans="1:12" x14ac:dyDescent="0.2">
      <c r="A184" t="s">
        <v>146</v>
      </c>
      <c r="B184" t="s">
        <v>147</v>
      </c>
      <c r="C184" s="8">
        <f t="shared" si="5"/>
        <v>62</v>
      </c>
      <c r="D184" s="8">
        <f t="shared" si="5"/>
        <v>46</v>
      </c>
      <c r="E184" s="8">
        <f t="shared" si="5"/>
        <v>65</v>
      </c>
      <c r="F184" s="8">
        <f t="shared" si="5"/>
        <v>72</v>
      </c>
      <c r="G184" s="8">
        <f t="shared" si="5"/>
        <v>65</v>
      </c>
      <c r="H184" s="8">
        <f t="shared" si="5"/>
        <v>48</v>
      </c>
      <c r="I184" s="8">
        <f t="shared" si="5"/>
        <v>64</v>
      </c>
      <c r="J184" s="8">
        <f t="shared" si="5"/>
        <v>48</v>
      </c>
      <c r="K184" s="8">
        <f t="shared" si="5"/>
        <v>52</v>
      </c>
      <c r="L184" s="8">
        <f t="shared" si="5"/>
        <v>51</v>
      </c>
    </row>
    <row r="185" spans="1:12" x14ac:dyDescent="0.2">
      <c r="A185" t="s">
        <v>148</v>
      </c>
      <c r="B185" t="s">
        <v>149</v>
      </c>
      <c r="C185" s="8">
        <f t="shared" si="5"/>
        <v>65</v>
      </c>
      <c r="D185" s="8">
        <f t="shared" si="5"/>
        <v>72</v>
      </c>
      <c r="E185" s="8">
        <f t="shared" si="5"/>
        <v>75</v>
      </c>
      <c r="F185" s="8">
        <f t="shared" si="5"/>
        <v>85</v>
      </c>
      <c r="G185" s="8">
        <f t="shared" si="5"/>
        <v>83</v>
      </c>
      <c r="H185" s="8">
        <f t="shared" si="5"/>
        <v>70</v>
      </c>
      <c r="I185" s="8">
        <f t="shared" si="5"/>
        <v>77</v>
      </c>
      <c r="J185" s="8">
        <f t="shared" si="5"/>
        <v>81</v>
      </c>
      <c r="K185" s="8">
        <f t="shared" si="5"/>
        <v>71</v>
      </c>
      <c r="L185" s="8">
        <f t="shared" si="5"/>
        <v>67</v>
      </c>
    </row>
    <row r="186" spans="1:12" x14ac:dyDescent="0.2">
      <c r="A186" t="s">
        <v>150</v>
      </c>
      <c r="B186" t="s">
        <v>151</v>
      </c>
      <c r="C186" s="8" t="str">
        <f t="shared" si="5"/>
        <v/>
      </c>
      <c r="D186" s="8">
        <f t="shared" si="5"/>
        <v>75</v>
      </c>
      <c r="E186" s="8">
        <f t="shared" si="5"/>
        <v>78</v>
      </c>
      <c r="F186" s="8">
        <f t="shared" si="5"/>
        <v>77</v>
      </c>
      <c r="G186" s="8">
        <f t="shared" si="5"/>
        <v>75</v>
      </c>
      <c r="H186" s="8">
        <f t="shared" si="5"/>
        <v>66</v>
      </c>
      <c r="I186" s="8">
        <f t="shared" si="5"/>
        <v>69</v>
      </c>
      <c r="J186" s="8">
        <f t="shared" si="5"/>
        <v>67</v>
      </c>
      <c r="K186" s="8">
        <f t="shared" si="5"/>
        <v>59</v>
      </c>
      <c r="L186" s="8" t="str">
        <f t="shared" si="5"/>
        <v/>
      </c>
    </row>
    <row r="187" spans="1:12" x14ac:dyDescent="0.2">
      <c r="A187" t="s">
        <v>152</v>
      </c>
      <c r="B187" t="s">
        <v>153</v>
      </c>
      <c r="C187" s="8">
        <f t="shared" si="5"/>
        <v>59</v>
      </c>
      <c r="D187" s="8">
        <f t="shared" si="5"/>
        <v>60</v>
      </c>
      <c r="E187" s="8">
        <f t="shared" si="5"/>
        <v>76</v>
      </c>
      <c r="F187" s="8">
        <f t="shared" si="5"/>
        <v>79</v>
      </c>
      <c r="G187" s="8">
        <f t="shared" si="5"/>
        <v>80</v>
      </c>
      <c r="H187" s="8">
        <f t="shared" si="5"/>
        <v>81</v>
      </c>
      <c r="I187" s="8">
        <f t="shared" si="5"/>
        <v>88</v>
      </c>
      <c r="J187" s="8">
        <f t="shared" si="5"/>
        <v>85</v>
      </c>
      <c r="K187" s="8">
        <f t="shared" si="5"/>
        <v>78</v>
      </c>
      <c r="L187" s="8">
        <f t="shared" si="5"/>
        <v>80</v>
      </c>
    </row>
    <row r="188" spans="1:12" x14ac:dyDescent="0.2">
      <c r="A188" t="s">
        <v>154</v>
      </c>
      <c r="B188" t="s">
        <v>155</v>
      </c>
      <c r="C188" s="8" t="str">
        <f t="shared" si="5"/>
        <v/>
      </c>
      <c r="D188" s="8" t="str">
        <f t="shared" si="5"/>
        <v/>
      </c>
      <c r="E188" s="8" t="str">
        <f t="shared" si="5"/>
        <v/>
      </c>
      <c r="F188" s="8" t="str">
        <f t="shared" si="5"/>
        <v/>
      </c>
      <c r="G188" s="8">
        <f t="shared" si="5"/>
        <v>31</v>
      </c>
      <c r="H188" s="8">
        <f t="shared" si="5"/>
        <v>50</v>
      </c>
      <c r="I188" s="8">
        <f t="shared" si="5"/>
        <v>55</v>
      </c>
      <c r="J188" s="8">
        <f t="shared" si="5"/>
        <v>29</v>
      </c>
      <c r="K188" s="8">
        <f t="shared" si="5"/>
        <v>29</v>
      </c>
      <c r="L188" s="8">
        <f t="shared" si="5"/>
        <v>28</v>
      </c>
    </row>
    <row r="189" spans="1:12" x14ac:dyDescent="0.2">
      <c r="A189" t="s">
        <v>156</v>
      </c>
      <c r="B189" t="s">
        <v>157</v>
      </c>
      <c r="C189" s="8">
        <f t="shared" si="5"/>
        <v>71</v>
      </c>
      <c r="D189" s="8">
        <f t="shared" si="5"/>
        <v>69</v>
      </c>
      <c r="E189" s="8">
        <f t="shared" si="5"/>
        <v>71</v>
      </c>
      <c r="F189" s="8">
        <f t="shared" si="5"/>
        <v>63</v>
      </c>
      <c r="G189" s="8">
        <f t="shared" si="5"/>
        <v>66</v>
      </c>
      <c r="H189" s="8">
        <f t="shared" si="5"/>
        <v>72</v>
      </c>
      <c r="I189" s="8">
        <f t="shared" si="5"/>
        <v>79</v>
      </c>
      <c r="J189" s="8">
        <f t="shared" si="5"/>
        <v>93</v>
      </c>
      <c r="K189" s="8">
        <f t="shared" si="5"/>
        <v>85</v>
      </c>
      <c r="L189" s="8">
        <f t="shared" si="5"/>
        <v>83</v>
      </c>
    </row>
    <row r="190" spans="1:12" x14ac:dyDescent="0.2">
      <c r="A190" t="s">
        <v>158</v>
      </c>
      <c r="B190" t="s">
        <v>159</v>
      </c>
      <c r="C190" s="8" t="str">
        <f t="shared" si="5"/>
        <v/>
      </c>
      <c r="D190" s="8" t="str">
        <f t="shared" si="5"/>
        <v/>
      </c>
      <c r="E190" s="8" t="str">
        <f t="shared" si="5"/>
        <v/>
      </c>
      <c r="F190" s="8" t="str">
        <f t="shared" si="5"/>
        <v/>
      </c>
      <c r="G190" s="8" t="str">
        <f t="shared" si="5"/>
        <v/>
      </c>
      <c r="H190" s="8" t="str">
        <f t="shared" si="5"/>
        <v/>
      </c>
      <c r="I190" s="8" t="str">
        <f t="shared" si="5"/>
        <v/>
      </c>
      <c r="J190" s="8">
        <f t="shared" si="5"/>
        <v>69</v>
      </c>
      <c r="K190" s="8">
        <f t="shared" si="5"/>
        <v>62</v>
      </c>
      <c r="L190" s="8">
        <f t="shared" si="5"/>
        <v>62</v>
      </c>
    </row>
    <row r="191" spans="1:12" x14ac:dyDescent="0.2">
      <c r="A191" t="s">
        <v>160</v>
      </c>
      <c r="B191" t="s">
        <v>161</v>
      </c>
      <c r="C191" s="8">
        <f t="shared" si="5"/>
        <v>48</v>
      </c>
      <c r="D191" s="8">
        <f t="shared" si="5"/>
        <v>51</v>
      </c>
      <c r="E191" s="8">
        <f t="shared" si="5"/>
        <v>45</v>
      </c>
      <c r="F191" s="8">
        <f t="shared" si="5"/>
        <v>53</v>
      </c>
      <c r="G191" s="8">
        <f t="shared" si="5"/>
        <v>64</v>
      </c>
      <c r="H191" s="8">
        <f t="shared" si="5"/>
        <v>54</v>
      </c>
      <c r="I191" s="8">
        <f t="shared" si="5"/>
        <v>59</v>
      </c>
      <c r="J191" s="8">
        <f t="shared" si="5"/>
        <v>61</v>
      </c>
      <c r="K191" s="8">
        <f t="shared" si="5"/>
        <v>47</v>
      </c>
      <c r="L191" s="8">
        <f t="shared" si="5"/>
        <v>37</v>
      </c>
    </row>
    <row r="192" spans="1:12" x14ac:dyDescent="0.2">
      <c r="A192" t="s">
        <v>162</v>
      </c>
      <c r="B192" t="s">
        <v>163</v>
      </c>
      <c r="C192" s="8" t="str">
        <f t="shared" ref="C192:L207" si="6">IFERROR(RANK(C83,C$2:C$108,0),"")</f>
        <v/>
      </c>
      <c r="D192" s="8" t="str">
        <f t="shared" si="6"/>
        <v/>
      </c>
      <c r="E192" s="8" t="str">
        <f t="shared" si="6"/>
        <v/>
      </c>
      <c r="F192" s="8">
        <f t="shared" si="6"/>
        <v>20</v>
      </c>
      <c r="G192" s="8">
        <f t="shared" si="6"/>
        <v>41</v>
      </c>
      <c r="H192" s="8">
        <f t="shared" si="6"/>
        <v>55</v>
      </c>
      <c r="I192" s="8">
        <f t="shared" si="6"/>
        <v>35</v>
      </c>
      <c r="J192" s="8">
        <f t="shared" si="6"/>
        <v>15</v>
      </c>
      <c r="K192" s="8" t="str">
        <f t="shared" si="6"/>
        <v/>
      </c>
      <c r="L192" s="8" t="str">
        <f t="shared" si="6"/>
        <v/>
      </c>
    </row>
    <row r="193" spans="1:12" x14ac:dyDescent="0.2">
      <c r="A193" t="s">
        <v>164</v>
      </c>
      <c r="B193" t="s">
        <v>165</v>
      </c>
      <c r="C193" s="8">
        <f t="shared" si="6"/>
        <v>75</v>
      </c>
      <c r="D193" s="8">
        <f t="shared" si="6"/>
        <v>76</v>
      </c>
      <c r="E193" s="8">
        <f t="shared" si="6"/>
        <v>80</v>
      </c>
      <c r="F193" s="8">
        <f t="shared" si="6"/>
        <v>87</v>
      </c>
      <c r="G193" s="8">
        <f t="shared" si="6"/>
        <v>88</v>
      </c>
      <c r="H193" s="8">
        <f t="shared" si="6"/>
        <v>84</v>
      </c>
      <c r="I193" s="8">
        <f t="shared" si="6"/>
        <v>86</v>
      </c>
      <c r="J193" s="8">
        <f t="shared" si="6"/>
        <v>82</v>
      </c>
      <c r="K193" s="8">
        <f t="shared" si="6"/>
        <v>67</v>
      </c>
      <c r="L193" s="8">
        <f t="shared" si="6"/>
        <v>59</v>
      </c>
    </row>
    <row r="194" spans="1:12" x14ac:dyDescent="0.2">
      <c r="A194" t="s">
        <v>166</v>
      </c>
      <c r="B194" t="s">
        <v>167</v>
      </c>
      <c r="C194" s="8" t="str">
        <f t="shared" si="6"/>
        <v/>
      </c>
      <c r="D194" s="8" t="str">
        <f t="shared" si="6"/>
        <v/>
      </c>
      <c r="E194" s="8">
        <f t="shared" si="6"/>
        <v>69</v>
      </c>
      <c r="F194" s="8">
        <f t="shared" si="6"/>
        <v>70</v>
      </c>
      <c r="G194" s="8">
        <f t="shared" si="6"/>
        <v>46</v>
      </c>
      <c r="H194" s="8">
        <f t="shared" si="6"/>
        <v>25</v>
      </c>
      <c r="I194" s="8">
        <f t="shared" si="6"/>
        <v>84</v>
      </c>
      <c r="J194" s="8">
        <f t="shared" si="6"/>
        <v>70</v>
      </c>
      <c r="K194" s="8">
        <f t="shared" si="6"/>
        <v>46</v>
      </c>
      <c r="L194" s="8">
        <f t="shared" si="6"/>
        <v>61</v>
      </c>
    </row>
    <row r="195" spans="1:12" x14ac:dyDescent="0.2">
      <c r="A195" t="s">
        <v>168</v>
      </c>
      <c r="B195" t="s">
        <v>169</v>
      </c>
      <c r="C195" s="8">
        <f t="shared" si="6"/>
        <v>19</v>
      </c>
      <c r="D195" s="8" t="str">
        <f t="shared" si="6"/>
        <v/>
      </c>
      <c r="E195" s="8">
        <f t="shared" si="6"/>
        <v>40</v>
      </c>
      <c r="F195" s="8">
        <f t="shared" si="6"/>
        <v>43</v>
      </c>
      <c r="G195" s="8">
        <f t="shared" si="6"/>
        <v>38</v>
      </c>
      <c r="H195" s="8">
        <f t="shared" si="6"/>
        <v>32</v>
      </c>
      <c r="I195" s="8">
        <f t="shared" si="6"/>
        <v>26</v>
      </c>
      <c r="J195" s="8">
        <f t="shared" si="6"/>
        <v>34</v>
      </c>
      <c r="K195" s="8">
        <f t="shared" si="6"/>
        <v>50</v>
      </c>
      <c r="L195" s="8">
        <f t="shared" si="6"/>
        <v>60</v>
      </c>
    </row>
    <row r="196" spans="1:12" x14ac:dyDescent="0.2">
      <c r="A196" t="s">
        <v>170</v>
      </c>
      <c r="B196" t="s">
        <v>171</v>
      </c>
      <c r="C196" s="8">
        <f t="shared" si="6"/>
        <v>79</v>
      </c>
      <c r="D196" s="8">
        <f t="shared" si="6"/>
        <v>73</v>
      </c>
      <c r="E196" s="8">
        <f t="shared" si="6"/>
        <v>46</v>
      </c>
      <c r="F196" s="8">
        <f t="shared" si="6"/>
        <v>80</v>
      </c>
      <c r="G196" s="8">
        <f t="shared" si="6"/>
        <v>85</v>
      </c>
      <c r="H196" s="8">
        <f t="shared" si="6"/>
        <v>74</v>
      </c>
      <c r="I196" s="8">
        <f t="shared" si="6"/>
        <v>73</v>
      </c>
      <c r="J196" s="8">
        <f t="shared" si="6"/>
        <v>84</v>
      </c>
      <c r="K196" s="8">
        <f t="shared" si="6"/>
        <v>79</v>
      </c>
      <c r="L196" s="8">
        <f t="shared" si="6"/>
        <v>77</v>
      </c>
    </row>
    <row r="197" spans="1:12" x14ac:dyDescent="0.2">
      <c r="A197" t="s">
        <v>172</v>
      </c>
      <c r="B197" t="s">
        <v>173</v>
      </c>
      <c r="C197" s="8" t="str">
        <f t="shared" si="6"/>
        <v/>
      </c>
      <c r="D197" s="8" t="str">
        <f t="shared" si="6"/>
        <v/>
      </c>
      <c r="E197" s="8">
        <f t="shared" si="6"/>
        <v>86</v>
      </c>
      <c r="F197" s="8">
        <f t="shared" si="6"/>
        <v>91</v>
      </c>
      <c r="G197" s="8">
        <f t="shared" si="6"/>
        <v>90</v>
      </c>
      <c r="H197" s="8">
        <f t="shared" si="6"/>
        <v>85</v>
      </c>
      <c r="I197" s="8">
        <f t="shared" si="6"/>
        <v>72</v>
      </c>
      <c r="J197" s="8">
        <f t="shared" si="6"/>
        <v>83</v>
      </c>
      <c r="K197" s="8">
        <f t="shared" si="6"/>
        <v>82</v>
      </c>
      <c r="L197" s="8">
        <f t="shared" si="6"/>
        <v>82</v>
      </c>
    </row>
    <row r="198" spans="1:12" x14ac:dyDescent="0.2">
      <c r="A198" t="s">
        <v>174</v>
      </c>
      <c r="B198" t="s">
        <v>175</v>
      </c>
      <c r="C198" s="8">
        <f t="shared" si="6"/>
        <v>7</v>
      </c>
      <c r="D198" s="8">
        <f t="shared" si="6"/>
        <v>8</v>
      </c>
      <c r="E198" s="8">
        <f t="shared" si="6"/>
        <v>1</v>
      </c>
      <c r="F198" s="8">
        <f t="shared" si="6"/>
        <v>2</v>
      </c>
      <c r="G198" s="8">
        <f t="shared" si="6"/>
        <v>10</v>
      </c>
      <c r="H198" s="8">
        <f t="shared" si="6"/>
        <v>12</v>
      </c>
      <c r="I198" s="8">
        <f t="shared" si="6"/>
        <v>25</v>
      </c>
      <c r="J198" s="8">
        <f t="shared" si="6"/>
        <v>68</v>
      </c>
      <c r="K198" s="8">
        <f t="shared" si="6"/>
        <v>65</v>
      </c>
      <c r="L198" s="8">
        <f t="shared" si="6"/>
        <v>70</v>
      </c>
    </row>
    <row r="199" spans="1:12" x14ac:dyDescent="0.2">
      <c r="A199" t="s">
        <v>176</v>
      </c>
      <c r="B199" t="s">
        <v>177</v>
      </c>
      <c r="C199" s="8">
        <f t="shared" si="6"/>
        <v>44</v>
      </c>
      <c r="D199" s="8">
        <f t="shared" si="6"/>
        <v>48</v>
      </c>
      <c r="E199" s="8">
        <f t="shared" si="6"/>
        <v>51</v>
      </c>
      <c r="F199" s="8">
        <f t="shared" si="6"/>
        <v>47</v>
      </c>
      <c r="G199" s="8">
        <f t="shared" si="6"/>
        <v>54</v>
      </c>
      <c r="H199" s="8">
        <f t="shared" si="6"/>
        <v>53</v>
      </c>
      <c r="I199" s="8">
        <f t="shared" si="6"/>
        <v>53</v>
      </c>
      <c r="J199" s="8">
        <f t="shared" si="6"/>
        <v>31</v>
      </c>
      <c r="K199" s="8">
        <f t="shared" si="6"/>
        <v>43</v>
      </c>
      <c r="L199" s="8">
        <f t="shared" si="6"/>
        <v>41</v>
      </c>
    </row>
    <row r="200" spans="1:12" x14ac:dyDescent="0.2">
      <c r="A200" t="s">
        <v>178</v>
      </c>
      <c r="B200" t="s">
        <v>179</v>
      </c>
      <c r="C200" s="8">
        <f t="shared" si="6"/>
        <v>37</v>
      </c>
      <c r="D200" s="8">
        <f t="shared" si="6"/>
        <v>29</v>
      </c>
      <c r="E200" s="8">
        <f t="shared" si="6"/>
        <v>56</v>
      </c>
      <c r="F200" s="8">
        <f t="shared" si="6"/>
        <v>40</v>
      </c>
      <c r="G200" s="8">
        <f t="shared" si="6"/>
        <v>43</v>
      </c>
      <c r="H200" s="8">
        <f t="shared" si="6"/>
        <v>60</v>
      </c>
      <c r="I200" s="8">
        <f t="shared" si="6"/>
        <v>65</v>
      </c>
      <c r="J200" s="8">
        <f t="shared" si="6"/>
        <v>63</v>
      </c>
      <c r="K200" s="8">
        <f t="shared" si="6"/>
        <v>61</v>
      </c>
      <c r="L200" s="8">
        <f t="shared" si="6"/>
        <v>68</v>
      </c>
    </row>
    <row r="201" spans="1:12" x14ac:dyDescent="0.2">
      <c r="A201" t="s">
        <v>180</v>
      </c>
      <c r="B201" t="s">
        <v>181</v>
      </c>
      <c r="C201" s="8" t="str">
        <f t="shared" si="6"/>
        <v/>
      </c>
      <c r="D201" s="8" t="str">
        <f t="shared" si="6"/>
        <v/>
      </c>
      <c r="E201" s="8" t="str">
        <f t="shared" si="6"/>
        <v/>
      </c>
      <c r="F201" s="8">
        <f t="shared" si="6"/>
        <v>81</v>
      </c>
      <c r="G201" s="8">
        <f t="shared" si="6"/>
        <v>82</v>
      </c>
      <c r="H201" s="8">
        <f t="shared" si="6"/>
        <v>71</v>
      </c>
      <c r="I201" s="8">
        <f t="shared" si="6"/>
        <v>71</v>
      </c>
      <c r="J201" s="8">
        <f t="shared" si="6"/>
        <v>72</v>
      </c>
      <c r="K201" s="8">
        <f t="shared" si="6"/>
        <v>69</v>
      </c>
      <c r="L201" s="8">
        <f t="shared" si="6"/>
        <v>65</v>
      </c>
    </row>
    <row r="202" spans="1:12" x14ac:dyDescent="0.2">
      <c r="A202" t="s">
        <v>182</v>
      </c>
      <c r="B202" t="s">
        <v>183</v>
      </c>
      <c r="C202" s="8">
        <f t="shared" si="6"/>
        <v>55</v>
      </c>
      <c r="D202" s="8">
        <f t="shared" si="6"/>
        <v>37</v>
      </c>
      <c r="E202" s="8">
        <f t="shared" si="6"/>
        <v>62</v>
      </c>
      <c r="F202" s="8" t="str">
        <f t="shared" si="6"/>
        <v/>
      </c>
      <c r="G202" s="8" t="str">
        <f t="shared" si="6"/>
        <v/>
      </c>
      <c r="H202" s="8">
        <f t="shared" si="6"/>
        <v>91</v>
      </c>
      <c r="I202" s="8">
        <f t="shared" si="6"/>
        <v>94</v>
      </c>
      <c r="J202" s="8">
        <f t="shared" si="6"/>
        <v>97</v>
      </c>
      <c r="K202" s="8">
        <f t="shared" si="6"/>
        <v>94</v>
      </c>
      <c r="L202" s="8">
        <f t="shared" si="6"/>
        <v>94</v>
      </c>
    </row>
    <row r="203" spans="1:12" x14ac:dyDescent="0.2">
      <c r="A203" t="s">
        <v>184</v>
      </c>
      <c r="B203" t="s">
        <v>185</v>
      </c>
      <c r="C203" s="8">
        <f t="shared" si="6"/>
        <v>50</v>
      </c>
      <c r="D203" s="8">
        <f t="shared" si="6"/>
        <v>59</v>
      </c>
      <c r="E203" s="8">
        <f t="shared" si="6"/>
        <v>39</v>
      </c>
      <c r="F203" s="8">
        <f t="shared" si="6"/>
        <v>59</v>
      </c>
      <c r="G203" s="8">
        <f t="shared" si="6"/>
        <v>72</v>
      </c>
      <c r="H203" s="8">
        <f t="shared" si="6"/>
        <v>62</v>
      </c>
      <c r="I203" s="8">
        <f t="shared" si="6"/>
        <v>52</v>
      </c>
      <c r="J203" s="8">
        <f t="shared" si="6"/>
        <v>52</v>
      </c>
      <c r="K203" s="8">
        <f t="shared" si="6"/>
        <v>49</v>
      </c>
      <c r="L203" s="8">
        <f t="shared" si="6"/>
        <v>38</v>
      </c>
    </row>
    <row r="204" spans="1:12" x14ac:dyDescent="0.2">
      <c r="A204" t="s">
        <v>186</v>
      </c>
      <c r="B204" t="s">
        <v>187</v>
      </c>
      <c r="C204" s="8">
        <f t="shared" si="6"/>
        <v>57</v>
      </c>
      <c r="D204" s="8">
        <f t="shared" si="6"/>
        <v>49</v>
      </c>
      <c r="E204" s="8">
        <f t="shared" si="6"/>
        <v>36</v>
      </c>
      <c r="F204" s="8">
        <f t="shared" si="6"/>
        <v>36</v>
      </c>
      <c r="G204" s="8">
        <f t="shared" si="6"/>
        <v>35</v>
      </c>
      <c r="H204" s="8">
        <f t="shared" si="6"/>
        <v>34</v>
      </c>
      <c r="I204" s="8">
        <f t="shared" si="6"/>
        <v>42</v>
      </c>
      <c r="J204" s="8">
        <f t="shared" si="6"/>
        <v>39</v>
      </c>
      <c r="K204" s="8">
        <f t="shared" si="6"/>
        <v>20</v>
      </c>
      <c r="L204" s="8">
        <f t="shared" si="6"/>
        <v>39</v>
      </c>
    </row>
    <row r="205" spans="1:12" x14ac:dyDescent="0.2">
      <c r="A205" t="s">
        <v>188</v>
      </c>
      <c r="B205" t="s">
        <v>189</v>
      </c>
      <c r="C205" s="8">
        <f t="shared" si="6"/>
        <v>41</v>
      </c>
      <c r="D205" s="8">
        <f t="shared" si="6"/>
        <v>52</v>
      </c>
      <c r="E205" s="8">
        <f t="shared" si="6"/>
        <v>27</v>
      </c>
      <c r="F205" s="8">
        <f t="shared" si="6"/>
        <v>26</v>
      </c>
      <c r="G205" s="8">
        <f t="shared" si="6"/>
        <v>62</v>
      </c>
      <c r="H205" s="8">
        <f t="shared" si="6"/>
        <v>57</v>
      </c>
      <c r="I205" s="8">
        <f t="shared" si="6"/>
        <v>41</v>
      </c>
      <c r="J205" s="8">
        <f t="shared" si="6"/>
        <v>43</v>
      </c>
      <c r="K205" s="8">
        <f t="shared" si="6"/>
        <v>42</v>
      </c>
      <c r="L205" s="8">
        <f t="shared" si="6"/>
        <v>16</v>
      </c>
    </row>
    <row r="206" spans="1:12" x14ac:dyDescent="0.2">
      <c r="A206" t="s">
        <v>190</v>
      </c>
      <c r="B206" t="s">
        <v>191</v>
      </c>
      <c r="C206" s="8" t="str">
        <f t="shared" si="6"/>
        <v/>
      </c>
      <c r="D206" s="8" t="str">
        <f t="shared" si="6"/>
        <v/>
      </c>
      <c r="E206" s="8" t="str">
        <f t="shared" si="6"/>
        <v/>
      </c>
      <c r="F206" s="8" t="str">
        <f t="shared" si="6"/>
        <v/>
      </c>
      <c r="G206" s="8" t="str">
        <f t="shared" si="6"/>
        <v/>
      </c>
      <c r="H206" s="8" t="str">
        <f t="shared" si="6"/>
        <v/>
      </c>
      <c r="I206" s="8" t="str">
        <f t="shared" si="6"/>
        <v/>
      </c>
      <c r="J206" s="8">
        <f t="shared" si="6"/>
        <v>78</v>
      </c>
      <c r="K206" s="8">
        <f t="shared" si="6"/>
        <v>75</v>
      </c>
      <c r="L206" s="8">
        <f t="shared" si="6"/>
        <v>86</v>
      </c>
    </row>
    <row r="207" spans="1:12" x14ac:dyDescent="0.2">
      <c r="A207" t="s">
        <v>192</v>
      </c>
      <c r="B207" t="s">
        <v>193</v>
      </c>
      <c r="C207" s="8" t="str">
        <f t="shared" si="6"/>
        <v/>
      </c>
      <c r="D207" s="8" t="str">
        <f t="shared" si="6"/>
        <v/>
      </c>
      <c r="E207" s="8" t="str">
        <f t="shared" si="6"/>
        <v/>
      </c>
      <c r="F207" s="8" t="str">
        <f t="shared" si="6"/>
        <v/>
      </c>
      <c r="G207" s="8" t="str">
        <f t="shared" si="6"/>
        <v/>
      </c>
      <c r="H207" s="8" t="str">
        <f t="shared" si="6"/>
        <v/>
      </c>
      <c r="I207" s="8">
        <f t="shared" si="6"/>
        <v>83</v>
      </c>
      <c r="J207" s="8">
        <f t="shared" si="6"/>
        <v>87</v>
      </c>
      <c r="K207" s="8">
        <f t="shared" si="6"/>
        <v>81</v>
      </c>
      <c r="L207" s="8">
        <f t="shared" si="6"/>
        <v>85</v>
      </c>
    </row>
    <row r="208" spans="1:12" x14ac:dyDescent="0.2">
      <c r="A208" t="s">
        <v>194</v>
      </c>
      <c r="B208" t="s">
        <v>195</v>
      </c>
      <c r="C208" s="8">
        <f t="shared" ref="C208:L217" si="7">IFERROR(RANK(C99,C$2:C$108,0),"")</f>
        <v>83</v>
      </c>
      <c r="D208" s="8">
        <f t="shared" si="7"/>
        <v>81</v>
      </c>
      <c r="E208" s="8">
        <f t="shared" si="7"/>
        <v>74</v>
      </c>
      <c r="F208" s="8">
        <f t="shared" si="7"/>
        <v>82</v>
      </c>
      <c r="G208" s="8">
        <f t="shared" si="7"/>
        <v>87</v>
      </c>
      <c r="H208" s="8">
        <f t="shared" si="7"/>
        <v>90</v>
      </c>
      <c r="I208" s="8">
        <f t="shared" si="7"/>
        <v>93</v>
      </c>
      <c r="J208" s="8">
        <f t="shared" si="7"/>
        <v>96</v>
      </c>
      <c r="K208" s="8">
        <f t="shared" si="7"/>
        <v>95</v>
      </c>
      <c r="L208" s="8">
        <f t="shared" si="7"/>
        <v>92</v>
      </c>
    </row>
    <row r="209" spans="1:12" x14ac:dyDescent="0.2">
      <c r="A209" t="s">
        <v>196</v>
      </c>
      <c r="B209" t="s">
        <v>197</v>
      </c>
      <c r="C209" s="8">
        <f t="shared" si="7"/>
        <v>84</v>
      </c>
      <c r="D209" s="8">
        <f t="shared" si="7"/>
        <v>84</v>
      </c>
      <c r="E209" s="8">
        <f t="shared" si="7"/>
        <v>89</v>
      </c>
      <c r="F209" s="8">
        <f t="shared" si="7"/>
        <v>94</v>
      </c>
      <c r="G209" s="8">
        <f t="shared" si="7"/>
        <v>94</v>
      </c>
      <c r="H209" s="8">
        <f t="shared" si="7"/>
        <v>96</v>
      </c>
      <c r="I209" s="8">
        <f t="shared" si="7"/>
        <v>97</v>
      </c>
      <c r="J209" s="8">
        <f t="shared" si="7"/>
        <v>102</v>
      </c>
      <c r="K209" s="8">
        <f t="shared" si="7"/>
        <v>98</v>
      </c>
      <c r="L209" s="8">
        <f t="shared" si="7"/>
        <v>97</v>
      </c>
    </row>
    <row r="210" spans="1:12" x14ac:dyDescent="0.2">
      <c r="A210" t="s">
        <v>198</v>
      </c>
      <c r="B210" t="s">
        <v>199</v>
      </c>
      <c r="C210" s="8" t="str">
        <f t="shared" si="7"/>
        <v/>
      </c>
      <c r="D210" s="8" t="str">
        <f t="shared" si="7"/>
        <v/>
      </c>
      <c r="E210" s="8">
        <f t="shared" si="7"/>
        <v>7</v>
      </c>
      <c r="F210" s="8">
        <f t="shared" si="7"/>
        <v>15</v>
      </c>
      <c r="G210" s="8">
        <f t="shared" si="7"/>
        <v>23</v>
      </c>
      <c r="H210" s="8">
        <f t="shared" si="7"/>
        <v>10</v>
      </c>
      <c r="I210" s="8">
        <f t="shared" si="7"/>
        <v>7</v>
      </c>
      <c r="J210" s="8">
        <f t="shared" si="7"/>
        <v>13</v>
      </c>
      <c r="K210" s="8">
        <f t="shared" si="7"/>
        <v>21</v>
      </c>
      <c r="L210" s="8">
        <f t="shared" si="7"/>
        <v>24</v>
      </c>
    </row>
    <row r="211" spans="1:12" x14ac:dyDescent="0.2">
      <c r="A211" t="s">
        <v>200</v>
      </c>
      <c r="B211" t="s">
        <v>201</v>
      </c>
      <c r="C211" s="8">
        <f t="shared" si="7"/>
        <v>76</v>
      </c>
      <c r="D211" s="8">
        <f t="shared" si="7"/>
        <v>77</v>
      </c>
      <c r="E211" s="8">
        <f t="shared" si="7"/>
        <v>82</v>
      </c>
      <c r="F211" s="8">
        <f t="shared" si="7"/>
        <v>74</v>
      </c>
      <c r="G211" s="8">
        <f t="shared" si="7"/>
        <v>84</v>
      </c>
      <c r="H211" s="8">
        <f t="shared" si="7"/>
        <v>79</v>
      </c>
      <c r="I211" s="8">
        <f t="shared" si="7"/>
        <v>87</v>
      </c>
      <c r="J211" s="8">
        <f t="shared" si="7"/>
        <v>88</v>
      </c>
      <c r="K211" s="8">
        <f t="shared" si="7"/>
        <v>86</v>
      </c>
      <c r="L211" s="8">
        <f t="shared" si="7"/>
        <v>84</v>
      </c>
    </row>
    <row r="212" spans="1:12" x14ac:dyDescent="0.2">
      <c r="A212" t="s">
        <v>202</v>
      </c>
      <c r="B212" t="s">
        <v>203</v>
      </c>
      <c r="C212" s="8">
        <f t="shared" si="7"/>
        <v>1</v>
      </c>
      <c r="D212" s="8">
        <f t="shared" si="7"/>
        <v>1</v>
      </c>
      <c r="E212" s="8">
        <f t="shared" si="7"/>
        <v>6</v>
      </c>
      <c r="F212" s="8">
        <f t="shared" si="7"/>
        <v>12</v>
      </c>
      <c r="G212" s="8">
        <f t="shared" si="7"/>
        <v>26</v>
      </c>
      <c r="H212" s="8">
        <f t="shared" si="7"/>
        <v>40</v>
      </c>
      <c r="I212" s="8">
        <f t="shared" si="7"/>
        <v>48</v>
      </c>
      <c r="J212" s="8">
        <f t="shared" si="7"/>
        <v>33</v>
      </c>
      <c r="K212" s="8">
        <f t="shared" si="7"/>
        <v>27</v>
      </c>
      <c r="L212" s="8">
        <f t="shared" si="7"/>
        <v>25</v>
      </c>
    </row>
    <row r="213" spans="1:12" x14ac:dyDescent="0.2">
      <c r="A213" t="s">
        <v>204</v>
      </c>
      <c r="B213" t="s">
        <v>205</v>
      </c>
      <c r="C213" s="8" t="str">
        <f t="shared" si="7"/>
        <v/>
      </c>
      <c r="D213" s="8" t="str">
        <f t="shared" si="7"/>
        <v/>
      </c>
      <c r="E213" s="8">
        <f t="shared" si="7"/>
        <v>70</v>
      </c>
      <c r="F213" s="8">
        <f t="shared" si="7"/>
        <v>83</v>
      </c>
      <c r="G213" s="8">
        <f t="shared" si="7"/>
        <v>78</v>
      </c>
      <c r="H213" s="8">
        <f t="shared" si="7"/>
        <v>73</v>
      </c>
      <c r="I213" s="8">
        <f t="shared" si="7"/>
        <v>68</v>
      </c>
      <c r="J213" s="8">
        <f t="shared" si="7"/>
        <v>60</v>
      </c>
      <c r="K213" s="8">
        <f t="shared" si="7"/>
        <v>48</v>
      </c>
      <c r="L213" s="8">
        <f t="shared" si="7"/>
        <v>42</v>
      </c>
    </row>
    <row r="214" spans="1:12" x14ac:dyDescent="0.2">
      <c r="A214" t="s">
        <v>206</v>
      </c>
      <c r="B214" t="s">
        <v>207</v>
      </c>
      <c r="C214" s="8" t="str">
        <f t="shared" si="7"/>
        <v/>
      </c>
      <c r="D214" s="8" t="str">
        <f t="shared" si="7"/>
        <v/>
      </c>
      <c r="E214" s="8" t="str">
        <f t="shared" si="7"/>
        <v/>
      </c>
      <c r="F214" s="8" t="str">
        <f t="shared" si="7"/>
        <v/>
      </c>
      <c r="G214" s="8" t="str">
        <f t="shared" si="7"/>
        <v/>
      </c>
      <c r="H214" s="8">
        <f t="shared" si="7"/>
        <v>88</v>
      </c>
      <c r="I214" s="8">
        <f t="shared" si="7"/>
        <v>85</v>
      </c>
      <c r="J214" s="8">
        <f t="shared" si="7"/>
        <v>91</v>
      </c>
      <c r="K214" s="8">
        <f t="shared" si="7"/>
        <v>90</v>
      </c>
      <c r="L214" s="8">
        <f t="shared" si="7"/>
        <v>90</v>
      </c>
    </row>
    <row r="215" spans="1:12" x14ac:dyDescent="0.2">
      <c r="A215" t="s">
        <v>208</v>
      </c>
      <c r="B215" t="s">
        <v>209</v>
      </c>
      <c r="C215" s="8">
        <f t="shared" si="7"/>
        <v>33</v>
      </c>
      <c r="D215" s="8">
        <f t="shared" si="7"/>
        <v>45</v>
      </c>
      <c r="E215" s="8">
        <f t="shared" si="7"/>
        <v>20</v>
      </c>
      <c r="F215" s="8">
        <f t="shared" si="7"/>
        <v>17</v>
      </c>
      <c r="G215" s="8">
        <f t="shared" si="7"/>
        <v>42</v>
      </c>
      <c r="H215" s="8">
        <f t="shared" si="7"/>
        <v>13</v>
      </c>
      <c r="I215" s="8">
        <f t="shared" si="7"/>
        <v>31</v>
      </c>
      <c r="J215" s="8">
        <f t="shared" si="7"/>
        <v>11</v>
      </c>
      <c r="K215" s="8">
        <f t="shared" si="7"/>
        <v>2</v>
      </c>
      <c r="L215" s="8">
        <f t="shared" si="7"/>
        <v>2</v>
      </c>
    </row>
    <row r="216" spans="1:12" x14ac:dyDescent="0.2">
      <c r="A216" t="s">
        <v>210</v>
      </c>
      <c r="B216" t="s">
        <v>211</v>
      </c>
      <c r="C216" s="8" t="str">
        <f t="shared" si="7"/>
        <v/>
      </c>
      <c r="D216" s="8" t="str">
        <f t="shared" si="7"/>
        <v/>
      </c>
      <c r="E216" s="8" t="str">
        <f t="shared" si="7"/>
        <v/>
      </c>
      <c r="F216" s="8">
        <f t="shared" si="7"/>
        <v>42</v>
      </c>
      <c r="G216" s="8">
        <f t="shared" si="7"/>
        <v>55</v>
      </c>
      <c r="H216" s="8">
        <f t="shared" si="7"/>
        <v>35</v>
      </c>
      <c r="I216" s="8">
        <f t="shared" si="7"/>
        <v>36</v>
      </c>
      <c r="J216" s="8">
        <f t="shared" si="7"/>
        <v>30</v>
      </c>
      <c r="K216" s="8">
        <f t="shared" si="7"/>
        <v>28</v>
      </c>
      <c r="L216" s="8">
        <f t="shared" si="7"/>
        <v>23</v>
      </c>
    </row>
    <row r="217" spans="1:12" x14ac:dyDescent="0.2">
      <c r="A217" t="s">
        <v>212</v>
      </c>
      <c r="B217" t="s">
        <v>213</v>
      </c>
      <c r="C217" s="8">
        <f t="shared" si="7"/>
        <v>42</v>
      </c>
      <c r="D217" s="8">
        <f t="shared" si="7"/>
        <v>35</v>
      </c>
      <c r="E217" s="8">
        <f t="shared" si="7"/>
        <v>33</v>
      </c>
      <c r="F217" s="8">
        <f t="shared" si="7"/>
        <v>45</v>
      </c>
      <c r="G217" s="8">
        <f t="shared" si="7"/>
        <v>49</v>
      </c>
      <c r="H217" s="8">
        <f t="shared" si="7"/>
        <v>51</v>
      </c>
      <c r="I217" s="8">
        <f t="shared" si="7"/>
        <v>30</v>
      </c>
      <c r="J217" s="8">
        <f t="shared" si="7"/>
        <v>20</v>
      </c>
      <c r="K217" s="8">
        <f t="shared" si="7"/>
        <v>34</v>
      </c>
      <c r="L217" s="8">
        <f t="shared" si="7"/>
        <v>18</v>
      </c>
    </row>
    <row r="219" spans="1:12" x14ac:dyDescent="0.2">
      <c r="B219" t="s">
        <v>218</v>
      </c>
      <c r="C219" s="8">
        <f>MAX(C111:C217)</f>
        <v>85</v>
      </c>
      <c r="D219" s="8">
        <f t="shared" ref="D219:L219" si="8">MAX(D111:D217)</f>
        <v>84</v>
      </c>
      <c r="E219" s="8">
        <f t="shared" si="8"/>
        <v>90</v>
      </c>
      <c r="F219" s="8">
        <f t="shared" si="8"/>
        <v>95</v>
      </c>
      <c r="G219" s="8">
        <f t="shared" si="8"/>
        <v>97</v>
      </c>
      <c r="H219" s="8">
        <f t="shared" si="8"/>
        <v>101</v>
      </c>
      <c r="I219" s="8">
        <f t="shared" si="8"/>
        <v>103</v>
      </c>
      <c r="J219" s="8">
        <f t="shared" si="8"/>
        <v>105</v>
      </c>
      <c r="K219" s="8">
        <f t="shared" si="8"/>
        <v>101</v>
      </c>
      <c r="L219" s="8">
        <f t="shared" si="8"/>
        <v>101</v>
      </c>
    </row>
    <row r="221" spans="1:12" x14ac:dyDescent="0.2">
      <c r="A221" t="s">
        <v>214</v>
      </c>
      <c r="B221" t="s">
        <v>215</v>
      </c>
      <c r="C221" s="8">
        <v>2009</v>
      </c>
      <c r="D221" s="8">
        <v>2010</v>
      </c>
      <c r="E221" s="8">
        <v>2011</v>
      </c>
      <c r="F221" s="8">
        <v>2012</v>
      </c>
      <c r="G221" s="8">
        <v>2013</v>
      </c>
      <c r="H221" s="8">
        <v>2014</v>
      </c>
      <c r="I221" s="8">
        <v>2015</v>
      </c>
      <c r="J221" s="8">
        <v>2016</v>
      </c>
      <c r="K221" s="8">
        <v>2017</v>
      </c>
      <c r="L221" s="8">
        <v>2018</v>
      </c>
    </row>
    <row r="222" spans="1:12" x14ac:dyDescent="0.2">
      <c r="A222" t="s">
        <v>0</v>
      </c>
      <c r="B222" t="s">
        <v>1</v>
      </c>
      <c r="C222" s="8" t="str">
        <f>IF(C111="","",IF(C111&lt;=C$219*0.3,"верх",IF(C111&gt;=C$219*0.7,"низ","")))</f>
        <v/>
      </c>
      <c r="D222" s="8" t="str">
        <f t="shared" ref="D222:L222" si="9">IF(D111="","",IF(D111&lt;=D$219*0.3,"верх",IF(D111&gt;=D$219*0.7,"низ","")))</f>
        <v/>
      </c>
      <c r="E222" s="8" t="str">
        <f t="shared" si="9"/>
        <v/>
      </c>
      <c r="F222" s="8" t="str">
        <f t="shared" si="9"/>
        <v/>
      </c>
      <c r="G222" s="8" t="str">
        <f t="shared" si="9"/>
        <v/>
      </c>
      <c r="H222" s="8" t="str">
        <f t="shared" si="9"/>
        <v/>
      </c>
      <c r="I222" s="8" t="str">
        <f t="shared" si="9"/>
        <v/>
      </c>
      <c r="J222" s="8" t="str">
        <f t="shared" si="9"/>
        <v/>
      </c>
      <c r="K222" s="8" t="str">
        <f t="shared" si="9"/>
        <v>верх</v>
      </c>
      <c r="L222" s="8" t="str">
        <f t="shared" si="9"/>
        <v>верх</v>
      </c>
    </row>
    <row r="223" spans="1:12" x14ac:dyDescent="0.2">
      <c r="A223" t="s">
        <v>2</v>
      </c>
      <c r="B223" t="s">
        <v>3</v>
      </c>
      <c r="C223" s="8" t="str">
        <f t="shared" ref="C223:L238" si="10">IF(C112="","",IF(C112&lt;=C$219*0.3,"верх",IF(C112&gt;=C$219*0.7,"низ","")))</f>
        <v/>
      </c>
      <c r="D223" s="8" t="str">
        <f t="shared" si="10"/>
        <v/>
      </c>
      <c r="E223" s="8" t="str">
        <f t="shared" si="10"/>
        <v>верх</v>
      </c>
      <c r="F223" s="8" t="str">
        <f t="shared" si="10"/>
        <v>верх</v>
      </c>
      <c r="G223" s="8" t="str">
        <f t="shared" si="10"/>
        <v>верх</v>
      </c>
      <c r="H223" s="8" t="str">
        <f t="shared" si="10"/>
        <v>верх</v>
      </c>
      <c r="I223" s="8" t="str">
        <f t="shared" si="10"/>
        <v>верх</v>
      </c>
      <c r="J223" s="8" t="str">
        <f t="shared" si="10"/>
        <v>верх</v>
      </c>
      <c r="K223" s="8" t="str">
        <f t="shared" si="10"/>
        <v>верх</v>
      </c>
      <c r="L223" s="8" t="str">
        <f t="shared" si="10"/>
        <v>верх</v>
      </c>
    </row>
    <row r="224" spans="1:12" x14ac:dyDescent="0.2">
      <c r="A224" t="s">
        <v>4</v>
      </c>
      <c r="B224" t="s">
        <v>5</v>
      </c>
      <c r="C224" s="8" t="str">
        <f t="shared" si="10"/>
        <v>верх</v>
      </c>
      <c r="D224" s="8" t="str">
        <f t="shared" si="10"/>
        <v/>
      </c>
      <c r="E224" s="8" t="str">
        <f t="shared" si="10"/>
        <v>верх</v>
      </c>
      <c r="F224" s="8" t="str">
        <f t="shared" si="10"/>
        <v>верх</v>
      </c>
      <c r="G224" s="8" t="str">
        <f t="shared" si="10"/>
        <v>верх</v>
      </c>
      <c r="H224" s="8" t="str">
        <f t="shared" si="10"/>
        <v>верх</v>
      </c>
      <c r="I224" s="8" t="str">
        <f t="shared" si="10"/>
        <v>верх</v>
      </c>
      <c r="J224" s="8" t="str">
        <f t="shared" si="10"/>
        <v>верх</v>
      </c>
      <c r="K224" s="8" t="str">
        <f t="shared" si="10"/>
        <v>верх</v>
      </c>
      <c r="L224" s="8" t="str">
        <f t="shared" si="10"/>
        <v>верх</v>
      </c>
    </row>
    <row r="225" spans="1:12" x14ac:dyDescent="0.2">
      <c r="A225" t="s">
        <v>6</v>
      </c>
      <c r="B225" t="s">
        <v>7</v>
      </c>
      <c r="C225" s="8" t="str">
        <f t="shared" si="10"/>
        <v/>
      </c>
      <c r="D225" s="8" t="str">
        <f t="shared" si="10"/>
        <v/>
      </c>
      <c r="E225" s="8" t="str">
        <f t="shared" si="10"/>
        <v/>
      </c>
      <c r="F225" s="8" t="str">
        <f t="shared" si="10"/>
        <v/>
      </c>
      <c r="G225" s="8" t="str">
        <f t="shared" si="10"/>
        <v/>
      </c>
      <c r="H225" s="8" t="str">
        <f t="shared" si="10"/>
        <v/>
      </c>
      <c r="I225" s="8" t="str">
        <f t="shared" si="10"/>
        <v>верх</v>
      </c>
      <c r="J225" s="8" t="str">
        <f t="shared" si="10"/>
        <v/>
      </c>
      <c r="K225" s="8" t="str">
        <f t="shared" si="10"/>
        <v/>
      </c>
      <c r="L225" s="8" t="str">
        <f t="shared" si="10"/>
        <v/>
      </c>
    </row>
    <row r="226" spans="1:12" x14ac:dyDescent="0.2">
      <c r="A226" t="s">
        <v>8</v>
      </c>
      <c r="B226" t="s">
        <v>9</v>
      </c>
      <c r="C226" s="8" t="str">
        <f t="shared" si="10"/>
        <v>верх</v>
      </c>
      <c r="D226" s="8" t="str">
        <f t="shared" si="10"/>
        <v>верх</v>
      </c>
      <c r="E226" s="8" t="str">
        <f t="shared" si="10"/>
        <v>верх</v>
      </c>
      <c r="F226" s="8" t="str">
        <f t="shared" si="10"/>
        <v>верх</v>
      </c>
      <c r="G226" s="8" t="str">
        <f t="shared" si="10"/>
        <v>верх</v>
      </c>
      <c r="H226" s="8" t="str">
        <f t="shared" si="10"/>
        <v>верх</v>
      </c>
      <c r="I226" s="8" t="str">
        <f t="shared" si="10"/>
        <v>верх</v>
      </c>
      <c r="J226" s="8" t="str">
        <f t="shared" si="10"/>
        <v>верх</v>
      </c>
      <c r="K226" s="8" t="str">
        <f t="shared" si="10"/>
        <v>верх</v>
      </c>
      <c r="L226" s="8" t="str">
        <f t="shared" si="10"/>
        <v>верх</v>
      </c>
    </row>
    <row r="227" spans="1:12" x14ac:dyDescent="0.2">
      <c r="A227" t="s">
        <v>10</v>
      </c>
      <c r="B227" t="s">
        <v>11</v>
      </c>
      <c r="C227" s="8" t="str">
        <f t="shared" si="10"/>
        <v>верх</v>
      </c>
      <c r="D227" s="8" t="str">
        <f t="shared" si="10"/>
        <v>верх</v>
      </c>
      <c r="E227" s="8" t="str">
        <f t="shared" si="10"/>
        <v>верх</v>
      </c>
      <c r="F227" s="8" t="str">
        <f t="shared" si="10"/>
        <v>верх</v>
      </c>
      <c r="G227" s="8" t="str">
        <f t="shared" si="10"/>
        <v>верх</v>
      </c>
      <c r="H227" s="8" t="str">
        <f t="shared" si="10"/>
        <v>верх</v>
      </c>
      <c r="I227" s="8" t="str">
        <f t="shared" si="10"/>
        <v>верх</v>
      </c>
      <c r="J227" s="8" t="str">
        <f t="shared" si="10"/>
        <v/>
      </c>
      <c r="K227" s="8" t="str">
        <f t="shared" si="10"/>
        <v>верх</v>
      </c>
      <c r="L227" s="8" t="str">
        <f t="shared" si="10"/>
        <v>верх</v>
      </c>
    </row>
    <row r="228" spans="1:12" x14ac:dyDescent="0.2">
      <c r="A228" t="s">
        <v>12</v>
      </c>
      <c r="B228" t="s">
        <v>13</v>
      </c>
      <c r="C228" s="8" t="str">
        <f t="shared" si="10"/>
        <v>верх</v>
      </c>
      <c r="D228" s="8" t="str">
        <f t="shared" si="10"/>
        <v>верх</v>
      </c>
      <c r="E228" s="8" t="str">
        <f t="shared" si="10"/>
        <v>верх</v>
      </c>
      <c r="F228" s="8" t="str">
        <f t="shared" si="10"/>
        <v>верх</v>
      </c>
      <c r="G228" s="8" t="str">
        <f t="shared" si="10"/>
        <v>верх</v>
      </c>
      <c r="H228" s="8" t="str">
        <f t="shared" si="10"/>
        <v>верх</v>
      </c>
      <c r="I228" s="8" t="str">
        <f t="shared" si="10"/>
        <v>верх</v>
      </c>
      <c r="J228" s="8" t="str">
        <f t="shared" si="10"/>
        <v>верх</v>
      </c>
      <c r="K228" s="8" t="str">
        <f t="shared" si="10"/>
        <v>верх</v>
      </c>
      <c r="L228" s="8" t="str">
        <f t="shared" si="10"/>
        <v>верх</v>
      </c>
    </row>
    <row r="229" spans="1:12" x14ac:dyDescent="0.2">
      <c r="A229" t="s">
        <v>14</v>
      </c>
      <c r="B229" t="s">
        <v>15</v>
      </c>
      <c r="C229" s="8" t="str">
        <f t="shared" si="10"/>
        <v/>
      </c>
      <c r="D229" s="8" t="str">
        <f t="shared" si="10"/>
        <v/>
      </c>
      <c r="E229" s="8" t="str">
        <f t="shared" si="10"/>
        <v/>
      </c>
      <c r="F229" s="8" t="str">
        <f t="shared" si="10"/>
        <v/>
      </c>
      <c r="G229" s="8" t="str">
        <f t="shared" si="10"/>
        <v>верх</v>
      </c>
      <c r="H229" s="8" t="str">
        <f t="shared" si="10"/>
        <v>верх</v>
      </c>
      <c r="I229" s="8" t="str">
        <f t="shared" si="10"/>
        <v>верх</v>
      </c>
      <c r="J229" s="8" t="str">
        <f t="shared" si="10"/>
        <v>верх</v>
      </c>
      <c r="K229" s="8" t="str">
        <f t="shared" si="10"/>
        <v>верх</v>
      </c>
      <c r="L229" s="8" t="str">
        <f t="shared" si="10"/>
        <v>верх</v>
      </c>
    </row>
    <row r="230" spans="1:12" x14ac:dyDescent="0.2">
      <c r="A230" t="s">
        <v>16</v>
      </c>
      <c r="B230" t="s">
        <v>17</v>
      </c>
      <c r="C230" s="8" t="str">
        <f t="shared" si="10"/>
        <v>верх</v>
      </c>
      <c r="D230" s="8" t="str">
        <f t="shared" si="10"/>
        <v/>
      </c>
      <c r="E230" s="8" t="str">
        <f t="shared" si="10"/>
        <v>верх</v>
      </c>
      <c r="F230" s="8" t="str">
        <f t="shared" si="10"/>
        <v/>
      </c>
      <c r="G230" s="8" t="str">
        <f t="shared" si="10"/>
        <v>верх</v>
      </c>
      <c r="H230" s="8" t="str">
        <f t="shared" si="10"/>
        <v>верх</v>
      </c>
      <c r="I230" s="8" t="str">
        <f t="shared" si="10"/>
        <v>верх</v>
      </c>
      <c r="J230" s="8" t="str">
        <f t="shared" si="10"/>
        <v>верх</v>
      </c>
      <c r="K230" s="8" t="str">
        <f t="shared" si="10"/>
        <v/>
      </c>
      <c r="L230" s="8" t="str">
        <f t="shared" si="10"/>
        <v/>
      </c>
    </row>
    <row r="231" spans="1:12" x14ac:dyDescent="0.2">
      <c r="A231" t="s">
        <v>18</v>
      </c>
      <c r="B231" t="s">
        <v>19</v>
      </c>
      <c r="C231" s="8" t="str">
        <f t="shared" si="10"/>
        <v/>
      </c>
      <c r="D231" s="8" t="str">
        <f t="shared" si="10"/>
        <v>верх</v>
      </c>
      <c r="E231" s="8" t="str">
        <f t="shared" si="10"/>
        <v>верх</v>
      </c>
      <c r="F231" s="8" t="str">
        <f t="shared" si="10"/>
        <v>верх</v>
      </c>
      <c r="G231" s="8" t="str">
        <f t="shared" si="10"/>
        <v>верх</v>
      </c>
      <c r="H231" s="8" t="str">
        <f t="shared" si="10"/>
        <v>верх</v>
      </c>
      <c r="I231" s="8" t="str">
        <f t="shared" si="10"/>
        <v>верх</v>
      </c>
      <c r="J231" s="8" t="str">
        <f t="shared" si="10"/>
        <v>верх</v>
      </c>
      <c r="K231" s="8" t="str">
        <f t="shared" si="10"/>
        <v>верх</v>
      </c>
      <c r="L231" s="8" t="str">
        <f t="shared" si="10"/>
        <v>верх</v>
      </c>
    </row>
    <row r="232" spans="1:12" x14ac:dyDescent="0.2">
      <c r="A232" t="s">
        <v>20</v>
      </c>
      <c r="B232" t="s">
        <v>21</v>
      </c>
      <c r="C232" s="8" t="str">
        <f t="shared" si="10"/>
        <v/>
      </c>
      <c r="D232" s="8" t="str">
        <f t="shared" si="10"/>
        <v/>
      </c>
      <c r="E232" s="8" t="str">
        <f t="shared" si="10"/>
        <v>верх</v>
      </c>
      <c r="F232" s="8" t="str">
        <f t="shared" si="10"/>
        <v>верх</v>
      </c>
      <c r="G232" s="8" t="str">
        <f t="shared" si="10"/>
        <v>верх</v>
      </c>
      <c r="H232" s="8" t="str">
        <f t="shared" si="10"/>
        <v>верх</v>
      </c>
      <c r="I232" s="8" t="str">
        <f t="shared" si="10"/>
        <v>верх</v>
      </c>
      <c r="J232" s="8" t="str">
        <f t="shared" si="10"/>
        <v>верх</v>
      </c>
      <c r="K232" s="8" t="str">
        <f t="shared" si="10"/>
        <v>верх</v>
      </c>
      <c r="L232" s="8" t="str">
        <f t="shared" si="10"/>
        <v>верх</v>
      </c>
    </row>
    <row r="233" spans="1:12" x14ac:dyDescent="0.2">
      <c r="A233" t="s">
        <v>22</v>
      </c>
      <c r="B233" t="s">
        <v>23</v>
      </c>
      <c r="C233" s="8" t="str">
        <f t="shared" si="10"/>
        <v/>
      </c>
      <c r="D233" s="8" t="str">
        <f t="shared" si="10"/>
        <v/>
      </c>
      <c r="E233" s="8" t="str">
        <f t="shared" si="10"/>
        <v>верх</v>
      </c>
      <c r="F233" s="8" t="str">
        <f t="shared" si="10"/>
        <v>верх</v>
      </c>
      <c r="G233" s="8" t="str">
        <f t="shared" si="10"/>
        <v>верх</v>
      </c>
      <c r="H233" s="8" t="str">
        <f t="shared" si="10"/>
        <v/>
      </c>
      <c r="I233" s="8" t="str">
        <f t="shared" si="10"/>
        <v>верх</v>
      </c>
      <c r="J233" s="8" t="str">
        <f t="shared" si="10"/>
        <v>верх</v>
      </c>
      <c r="K233" s="8" t="str">
        <f t="shared" si="10"/>
        <v/>
      </c>
      <c r="L233" s="8" t="str">
        <f t="shared" si="10"/>
        <v/>
      </c>
    </row>
    <row r="234" spans="1:12" x14ac:dyDescent="0.2">
      <c r="A234" t="s">
        <v>24</v>
      </c>
      <c r="B234" t="s">
        <v>25</v>
      </c>
      <c r="C234" s="8" t="str">
        <f t="shared" si="10"/>
        <v>верх</v>
      </c>
      <c r="D234" s="8" t="str">
        <f t="shared" si="10"/>
        <v>верх</v>
      </c>
      <c r="E234" s="8" t="str">
        <f t="shared" si="10"/>
        <v>верх</v>
      </c>
      <c r="F234" s="8" t="str">
        <f t="shared" si="10"/>
        <v>верх</v>
      </c>
      <c r="G234" s="8" t="str">
        <f t="shared" si="10"/>
        <v>верх</v>
      </c>
      <c r="H234" s="8" t="str">
        <f t="shared" si="10"/>
        <v>верх</v>
      </c>
      <c r="I234" s="8" t="str">
        <f t="shared" si="10"/>
        <v>верх</v>
      </c>
      <c r="J234" s="8" t="str">
        <f t="shared" si="10"/>
        <v>верх</v>
      </c>
      <c r="K234" s="8" t="str">
        <f t="shared" si="10"/>
        <v>верх</v>
      </c>
      <c r="L234" s="8" t="str">
        <f t="shared" si="10"/>
        <v>верх</v>
      </c>
    </row>
    <row r="235" spans="1:12" x14ac:dyDescent="0.2">
      <c r="A235" t="s">
        <v>26</v>
      </c>
      <c r="B235" t="s">
        <v>27</v>
      </c>
      <c r="C235" s="8" t="str">
        <f t="shared" si="10"/>
        <v/>
      </c>
      <c r="D235" s="8" t="str">
        <f t="shared" si="10"/>
        <v/>
      </c>
      <c r="E235" s="8" t="str">
        <f t="shared" si="10"/>
        <v/>
      </c>
      <c r="F235" s="8" t="str">
        <f t="shared" si="10"/>
        <v/>
      </c>
      <c r="G235" s="8" t="str">
        <f t="shared" si="10"/>
        <v>верх</v>
      </c>
      <c r="H235" s="8" t="str">
        <f t="shared" si="10"/>
        <v>низ</v>
      </c>
      <c r="I235" s="8" t="str">
        <f t="shared" si="10"/>
        <v>низ</v>
      </c>
      <c r="J235" s="8" t="str">
        <f t="shared" si="10"/>
        <v>низ</v>
      </c>
      <c r="K235" s="8" t="str">
        <f t="shared" si="10"/>
        <v>низ</v>
      </c>
      <c r="L235" s="8" t="str">
        <f t="shared" si="10"/>
        <v>низ</v>
      </c>
    </row>
    <row r="236" spans="1:12" x14ac:dyDescent="0.2">
      <c r="A236" t="s">
        <v>28</v>
      </c>
      <c r="B236" t="s">
        <v>29</v>
      </c>
      <c r="C236" s="8" t="str">
        <f t="shared" si="10"/>
        <v>низ</v>
      </c>
      <c r="D236" s="8" t="str">
        <f t="shared" si="10"/>
        <v>верх</v>
      </c>
      <c r="E236" s="8" t="str">
        <f t="shared" si="10"/>
        <v/>
      </c>
      <c r="F236" s="8" t="str">
        <f t="shared" si="10"/>
        <v/>
      </c>
      <c r="G236" s="8" t="str">
        <f t="shared" si="10"/>
        <v>верх</v>
      </c>
      <c r="H236" s="8" t="str">
        <f t="shared" si="10"/>
        <v>верх</v>
      </c>
      <c r="I236" s="8" t="str">
        <f t="shared" si="10"/>
        <v>верх</v>
      </c>
      <c r="J236" s="8" t="str">
        <f t="shared" si="10"/>
        <v/>
      </c>
      <c r="K236" s="8" t="str">
        <f t="shared" si="10"/>
        <v/>
      </c>
      <c r="L236" s="8" t="str">
        <f t="shared" si="10"/>
        <v/>
      </c>
    </row>
    <row r="237" spans="1:12" x14ac:dyDescent="0.2">
      <c r="A237" t="s">
        <v>30</v>
      </c>
      <c r="B237" t="s">
        <v>31</v>
      </c>
      <c r="C237" s="8" t="str">
        <f t="shared" si="10"/>
        <v/>
      </c>
      <c r="D237" s="8" t="str">
        <f t="shared" si="10"/>
        <v/>
      </c>
      <c r="E237" s="8" t="str">
        <f t="shared" si="10"/>
        <v/>
      </c>
      <c r="F237" s="8" t="str">
        <f t="shared" si="10"/>
        <v/>
      </c>
      <c r="G237" s="8" t="str">
        <f t="shared" si="10"/>
        <v>низ</v>
      </c>
      <c r="H237" s="8" t="str">
        <f t="shared" si="10"/>
        <v/>
      </c>
      <c r="I237" s="8" t="str">
        <f t="shared" si="10"/>
        <v/>
      </c>
      <c r="J237" s="8" t="str">
        <f t="shared" si="10"/>
        <v/>
      </c>
      <c r="K237" s="8" t="str">
        <f t="shared" si="10"/>
        <v/>
      </c>
      <c r="L237" s="8" t="str">
        <f t="shared" si="10"/>
        <v/>
      </c>
    </row>
    <row r="238" spans="1:12" x14ac:dyDescent="0.2">
      <c r="A238" t="s">
        <v>32</v>
      </c>
      <c r="B238" t="s">
        <v>33</v>
      </c>
      <c r="C238" s="8" t="str">
        <f t="shared" si="10"/>
        <v>верх</v>
      </c>
      <c r="D238" s="8" t="str">
        <f t="shared" si="10"/>
        <v>верх</v>
      </c>
      <c r="E238" s="8" t="str">
        <f t="shared" si="10"/>
        <v/>
      </c>
      <c r="F238" s="8" t="str">
        <f t="shared" si="10"/>
        <v>верх</v>
      </c>
      <c r="G238" s="8" t="str">
        <f t="shared" si="10"/>
        <v/>
      </c>
      <c r="H238" s="8" t="str">
        <f t="shared" si="10"/>
        <v/>
      </c>
      <c r="I238" s="8" t="str">
        <f t="shared" si="10"/>
        <v>верх</v>
      </c>
      <c r="J238" s="8" t="str">
        <f t="shared" si="10"/>
        <v>верх</v>
      </c>
      <c r="K238" s="8" t="str">
        <f t="shared" si="10"/>
        <v>верх</v>
      </c>
      <c r="L238" s="8" t="str">
        <f t="shared" si="10"/>
        <v>верх</v>
      </c>
    </row>
    <row r="239" spans="1:12" x14ac:dyDescent="0.2">
      <c r="A239" t="s">
        <v>34</v>
      </c>
      <c r="B239" t="s">
        <v>35</v>
      </c>
      <c r="C239" s="8" t="str">
        <f t="shared" ref="C239:L254" si="11">IF(C128="","",IF(C128&lt;=C$219*0.3,"верх",IF(C128&gt;=C$219*0.7,"низ","")))</f>
        <v/>
      </c>
      <c r="D239" s="8" t="str">
        <f t="shared" si="11"/>
        <v/>
      </c>
      <c r="E239" s="8" t="str">
        <f t="shared" si="11"/>
        <v/>
      </c>
      <c r="F239" s="8" t="str">
        <f t="shared" si="11"/>
        <v/>
      </c>
      <c r="G239" s="8" t="str">
        <f t="shared" si="11"/>
        <v>верх</v>
      </c>
      <c r="H239" s="8" t="str">
        <f t="shared" si="11"/>
        <v>верх</v>
      </c>
      <c r="I239" s="8" t="str">
        <f t="shared" si="11"/>
        <v>верх</v>
      </c>
      <c r="J239" s="8" t="str">
        <f t="shared" si="11"/>
        <v>верх</v>
      </c>
      <c r="K239" s="8" t="str">
        <f t="shared" si="11"/>
        <v>верх</v>
      </c>
      <c r="L239" s="8" t="str">
        <f t="shared" si="11"/>
        <v>верх</v>
      </c>
    </row>
    <row r="240" spans="1:12" x14ac:dyDescent="0.2">
      <c r="A240" t="s">
        <v>36</v>
      </c>
      <c r="B240" t="s">
        <v>37</v>
      </c>
      <c r="C240" s="8" t="str">
        <f t="shared" si="11"/>
        <v/>
      </c>
      <c r="D240" s="8" t="str">
        <f t="shared" si="11"/>
        <v/>
      </c>
      <c r="E240" s="8" t="str">
        <f t="shared" si="11"/>
        <v/>
      </c>
      <c r="F240" s="8" t="str">
        <f t="shared" si="11"/>
        <v/>
      </c>
      <c r="G240" s="8" t="str">
        <f t="shared" si="11"/>
        <v/>
      </c>
      <c r="H240" s="8" t="str">
        <f t="shared" si="11"/>
        <v>низ</v>
      </c>
      <c r="I240" s="8" t="str">
        <f t="shared" si="11"/>
        <v>низ</v>
      </c>
      <c r="J240" s="8" t="str">
        <f t="shared" si="11"/>
        <v>низ</v>
      </c>
      <c r="K240" s="8" t="str">
        <f t="shared" si="11"/>
        <v>низ</v>
      </c>
      <c r="L240" s="8" t="str">
        <f t="shared" si="11"/>
        <v>низ</v>
      </c>
    </row>
    <row r="241" spans="1:12" x14ac:dyDescent="0.2">
      <c r="A241" t="s">
        <v>38</v>
      </c>
      <c r="B241" t="s">
        <v>39</v>
      </c>
      <c r="C241" s="8" t="str">
        <f t="shared" si="11"/>
        <v>верх</v>
      </c>
      <c r="D241" s="8" t="str">
        <f t="shared" si="11"/>
        <v>верх</v>
      </c>
      <c r="E241" s="8" t="str">
        <f t="shared" si="11"/>
        <v>верх</v>
      </c>
      <c r="F241" s="8" t="str">
        <f t="shared" si="11"/>
        <v>верх</v>
      </c>
      <c r="G241" s="8" t="str">
        <f t="shared" si="11"/>
        <v>верх</v>
      </c>
      <c r="H241" s="8" t="str">
        <f t="shared" si="11"/>
        <v>верх</v>
      </c>
      <c r="I241" s="8" t="str">
        <f t="shared" si="11"/>
        <v>верх</v>
      </c>
      <c r="J241" s="8" t="str">
        <f t="shared" si="11"/>
        <v>верх</v>
      </c>
      <c r="K241" s="8" t="str">
        <f t="shared" si="11"/>
        <v>верх</v>
      </c>
      <c r="L241" s="8" t="str">
        <f t="shared" si="11"/>
        <v>верх</v>
      </c>
    </row>
    <row r="242" spans="1:12" x14ac:dyDescent="0.2">
      <c r="A242" t="s">
        <v>40</v>
      </c>
      <c r="B242" t="s">
        <v>41</v>
      </c>
      <c r="C242" s="8" t="str">
        <f t="shared" si="11"/>
        <v>верх</v>
      </c>
      <c r="D242" s="8" t="str">
        <f t="shared" si="11"/>
        <v>верх</v>
      </c>
      <c r="E242" s="8" t="str">
        <f t="shared" si="11"/>
        <v/>
      </c>
      <c r="F242" s="8" t="str">
        <f t="shared" si="11"/>
        <v>верх</v>
      </c>
      <c r="G242" s="8" t="str">
        <f t="shared" si="11"/>
        <v/>
      </c>
      <c r="H242" s="8" t="str">
        <f t="shared" si="11"/>
        <v>верх</v>
      </c>
      <c r="I242" s="8" t="str">
        <f t="shared" si="11"/>
        <v>верх</v>
      </c>
      <c r="J242" s="8" t="str">
        <f t="shared" si="11"/>
        <v>верх</v>
      </c>
      <c r="K242" s="8" t="str">
        <f t="shared" si="11"/>
        <v>верх</v>
      </c>
      <c r="L242" s="8" t="str">
        <f t="shared" si="11"/>
        <v>верх</v>
      </c>
    </row>
    <row r="243" spans="1:12" x14ac:dyDescent="0.2">
      <c r="A243" t="s">
        <v>42</v>
      </c>
      <c r="B243" t="s">
        <v>43</v>
      </c>
      <c r="C243" s="8" t="str">
        <f t="shared" si="11"/>
        <v/>
      </c>
      <c r="D243" s="8" t="str">
        <f t="shared" si="11"/>
        <v/>
      </c>
      <c r="E243" s="8" t="str">
        <f t="shared" si="11"/>
        <v/>
      </c>
      <c r="F243" s="8" t="str">
        <f t="shared" si="11"/>
        <v/>
      </c>
      <c r="G243" s="8" t="str">
        <f t="shared" si="11"/>
        <v/>
      </c>
      <c r="H243" s="8" t="str">
        <f t="shared" si="11"/>
        <v>верх</v>
      </c>
      <c r="I243" s="8" t="str">
        <f t="shared" si="11"/>
        <v/>
      </c>
      <c r="J243" s="8" t="str">
        <f t="shared" si="11"/>
        <v/>
      </c>
      <c r="K243" s="8" t="str">
        <f t="shared" si="11"/>
        <v/>
      </c>
      <c r="L243" s="8" t="str">
        <f t="shared" si="11"/>
        <v/>
      </c>
    </row>
    <row r="244" spans="1:12" x14ac:dyDescent="0.2">
      <c r="A244" t="s">
        <v>44</v>
      </c>
      <c r="B244" t="s">
        <v>45</v>
      </c>
      <c r="C244" s="8" t="str">
        <f t="shared" si="11"/>
        <v>верх</v>
      </c>
      <c r="D244" s="8" t="str">
        <f t="shared" si="11"/>
        <v>верх</v>
      </c>
      <c r="E244" s="8" t="str">
        <f t="shared" si="11"/>
        <v>верх</v>
      </c>
      <c r="F244" s="8" t="str">
        <f t="shared" si="11"/>
        <v>верх</v>
      </c>
      <c r="G244" s="8" t="str">
        <f t="shared" si="11"/>
        <v>верх</v>
      </c>
      <c r="H244" s="8" t="str">
        <f t="shared" si="11"/>
        <v>верх</v>
      </c>
      <c r="I244" s="8" t="str">
        <f t="shared" si="11"/>
        <v>верх</v>
      </c>
      <c r="J244" s="8" t="str">
        <f t="shared" si="11"/>
        <v>верх</v>
      </c>
      <c r="K244" s="8" t="str">
        <f t="shared" si="11"/>
        <v>верх</v>
      </c>
      <c r="L244" s="8" t="str">
        <f t="shared" si="11"/>
        <v>верх</v>
      </c>
    </row>
    <row r="245" spans="1:12" x14ac:dyDescent="0.2">
      <c r="A245" t="s">
        <v>46</v>
      </c>
      <c r="B245" t="s">
        <v>47</v>
      </c>
      <c r="C245" s="8" t="str">
        <f t="shared" si="11"/>
        <v>низ</v>
      </c>
      <c r="D245" s="8" t="str">
        <f t="shared" si="11"/>
        <v/>
      </c>
      <c r="E245" s="8" t="str">
        <f t="shared" si="11"/>
        <v/>
      </c>
      <c r="F245" s="8" t="str">
        <f t="shared" si="11"/>
        <v/>
      </c>
      <c r="G245" s="8" t="str">
        <f t="shared" si="11"/>
        <v>низ</v>
      </c>
      <c r="H245" s="8" t="str">
        <f t="shared" si="11"/>
        <v/>
      </c>
      <c r="I245" s="8" t="str">
        <f t="shared" si="11"/>
        <v/>
      </c>
      <c r="J245" s="8" t="str">
        <f t="shared" si="11"/>
        <v/>
      </c>
      <c r="K245" s="8" t="str">
        <f t="shared" si="11"/>
        <v/>
      </c>
      <c r="L245" s="8" t="str">
        <f t="shared" si="11"/>
        <v/>
      </c>
    </row>
    <row r="246" spans="1:12" x14ac:dyDescent="0.2">
      <c r="A246" t="s">
        <v>48</v>
      </c>
      <c r="B246" t="s">
        <v>49</v>
      </c>
      <c r="C246" s="8" t="str">
        <f t="shared" si="11"/>
        <v>верх</v>
      </c>
      <c r="D246" s="8" t="str">
        <f t="shared" si="11"/>
        <v>верх</v>
      </c>
      <c r="E246" s="8" t="str">
        <f t="shared" si="11"/>
        <v/>
      </c>
      <c r="F246" s="8" t="str">
        <f t="shared" si="11"/>
        <v>верх</v>
      </c>
      <c r="G246" s="8" t="str">
        <f t="shared" si="11"/>
        <v>верх</v>
      </c>
      <c r="H246" s="8" t="str">
        <f t="shared" si="11"/>
        <v/>
      </c>
      <c r="I246" s="8" t="str">
        <f t="shared" si="11"/>
        <v/>
      </c>
      <c r="J246" s="8" t="str">
        <f t="shared" si="11"/>
        <v>верх</v>
      </c>
      <c r="K246" s="8" t="str">
        <f t="shared" si="11"/>
        <v>верх</v>
      </c>
      <c r="L246" s="8" t="str">
        <f t="shared" si="11"/>
        <v/>
      </c>
    </row>
    <row r="247" spans="1:12" x14ac:dyDescent="0.2">
      <c r="A247" t="s">
        <v>50</v>
      </c>
      <c r="B247" t="s">
        <v>51</v>
      </c>
      <c r="C247" s="8" t="str">
        <f t="shared" si="11"/>
        <v>низ</v>
      </c>
      <c r="D247" s="8" t="str">
        <f t="shared" si="11"/>
        <v>низ</v>
      </c>
      <c r="E247" s="8" t="str">
        <f t="shared" si="11"/>
        <v>низ</v>
      </c>
      <c r="F247" s="8" t="str">
        <f t="shared" si="11"/>
        <v/>
      </c>
      <c r="G247" s="8" t="str">
        <f t="shared" si="11"/>
        <v>низ</v>
      </c>
      <c r="H247" s="8" t="str">
        <f t="shared" si="11"/>
        <v/>
      </c>
      <c r="I247" s="8" t="str">
        <f t="shared" si="11"/>
        <v>низ</v>
      </c>
      <c r="J247" s="8" t="str">
        <f t="shared" si="11"/>
        <v>низ</v>
      </c>
      <c r="K247" s="8" t="str">
        <f t="shared" si="11"/>
        <v/>
      </c>
      <c r="L247" s="8" t="str">
        <f t="shared" si="11"/>
        <v/>
      </c>
    </row>
    <row r="248" spans="1:12" x14ac:dyDescent="0.2">
      <c r="A248" t="s">
        <v>52</v>
      </c>
      <c r="B248" t="s">
        <v>53</v>
      </c>
      <c r="C248" s="8" t="str">
        <f t="shared" si="11"/>
        <v>верх</v>
      </c>
      <c r="D248" s="8" t="str">
        <f t="shared" si="11"/>
        <v/>
      </c>
      <c r="E248" s="8" t="str">
        <f t="shared" si="11"/>
        <v>низ</v>
      </c>
      <c r="F248" s="8" t="str">
        <f t="shared" si="11"/>
        <v>низ</v>
      </c>
      <c r="G248" s="8" t="str">
        <f t="shared" si="11"/>
        <v>низ</v>
      </c>
      <c r="H248" s="8" t="str">
        <f t="shared" si="11"/>
        <v>низ</v>
      </c>
      <c r="I248" s="8" t="str">
        <f t="shared" si="11"/>
        <v>низ</v>
      </c>
      <c r="J248" s="8" t="str">
        <f t="shared" si="11"/>
        <v>низ</v>
      </c>
      <c r="K248" s="8" t="str">
        <f t="shared" si="11"/>
        <v>низ</v>
      </c>
      <c r="L248" s="8" t="str">
        <f t="shared" si="11"/>
        <v>низ</v>
      </c>
    </row>
    <row r="249" spans="1:12" x14ac:dyDescent="0.2">
      <c r="A249" t="s">
        <v>54</v>
      </c>
      <c r="B249" t="s">
        <v>55</v>
      </c>
      <c r="C249" s="8" t="str">
        <f t="shared" si="11"/>
        <v/>
      </c>
      <c r="D249" s="8" t="str">
        <f t="shared" si="11"/>
        <v/>
      </c>
      <c r="E249" s="8" t="str">
        <f t="shared" si="11"/>
        <v>верх</v>
      </c>
      <c r="F249" s="8" t="str">
        <f t="shared" si="11"/>
        <v>верх</v>
      </c>
      <c r="G249" s="8" t="str">
        <f t="shared" si="11"/>
        <v>верх</v>
      </c>
      <c r="H249" s="8" t="str">
        <f t="shared" si="11"/>
        <v/>
      </c>
      <c r="I249" s="8" t="str">
        <f t="shared" si="11"/>
        <v/>
      </c>
      <c r="J249" s="8" t="str">
        <f t="shared" si="11"/>
        <v/>
      </c>
      <c r="K249" s="8" t="str">
        <f t="shared" si="11"/>
        <v/>
      </c>
      <c r="L249" s="8" t="str">
        <f t="shared" si="11"/>
        <v/>
      </c>
    </row>
    <row r="250" spans="1:12" x14ac:dyDescent="0.2">
      <c r="A250" t="s">
        <v>56</v>
      </c>
      <c r="B250" t="s">
        <v>57</v>
      </c>
      <c r="C250" s="8" t="str">
        <f t="shared" si="11"/>
        <v/>
      </c>
      <c r="D250" s="8" t="str">
        <f t="shared" si="11"/>
        <v/>
      </c>
      <c r="E250" s="8" t="str">
        <f t="shared" si="11"/>
        <v/>
      </c>
      <c r="F250" s="8" t="str">
        <f t="shared" si="11"/>
        <v/>
      </c>
      <c r="G250" s="8" t="str">
        <f t="shared" si="11"/>
        <v/>
      </c>
      <c r="H250" s="8" t="str">
        <f t="shared" si="11"/>
        <v/>
      </c>
      <c r="I250" s="8" t="str">
        <f t="shared" si="11"/>
        <v/>
      </c>
      <c r="J250" s="8" t="str">
        <f t="shared" si="11"/>
        <v/>
      </c>
      <c r="K250" s="8" t="str">
        <f t="shared" si="11"/>
        <v/>
      </c>
      <c r="L250" s="8" t="str">
        <f t="shared" si="11"/>
        <v/>
      </c>
    </row>
    <row r="251" spans="1:12" x14ac:dyDescent="0.2">
      <c r="A251" t="s">
        <v>58</v>
      </c>
      <c r="B251" t="s">
        <v>59</v>
      </c>
      <c r="C251" s="8" t="str">
        <f t="shared" si="11"/>
        <v>верх</v>
      </c>
      <c r="D251" s="8" t="str">
        <f t="shared" si="11"/>
        <v>верх</v>
      </c>
      <c r="E251" s="8" t="str">
        <f t="shared" si="11"/>
        <v>верх</v>
      </c>
      <c r="F251" s="8" t="str">
        <f t="shared" si="11"/>
        <v/>
      </c>
      <c r="G251" s="8" t="str">
        <f t="shared" si="11"/>
        <v/>
      </c>
      <c r="H251" s="8" t="str">
        <f t="shared" si="11"/>
        <v>верх</v>
      </c>
      <c r="I251" s="8" t="str">
        <f t="shared" si="11"/>
        <v/>
      </c>
      <c r="J251" s="8" t="str">
        <f t="shared" si="11"/>
        <v/>
      </c>
      <c r="K251" s="8" t="str">
        <f t="shared" si="11"/>
        <v/>
      </c>
      <c r="L251" s="8" t="str">
        <f t="shared" si="11"/>
        <v/>
      </c>
    </row>
    <row r="252" spans="1:12" x14ac:dyDescent="0.2">
      <c r="A252" t="s">
        <v>60</v>
      </c>
      <c r="B252" t="s">
        <v>61</v>
      </c>
      <c r="C252" s="8" t="str">
        <f t="shared" si="11"/>
        <v>верх</v>
      </c>
      <c r="D252" s="8" t="str">
        <f t="shared" si="11"/>
        <v>верх</v>
      </c>
      <c r="E252" s="8" t="str">
        <f t="shared" si="11"/>
        <v>верх</v>
      </c>
      <c r="F252" s="8" t="str">
        <f t="shared" si="11"/>
        <v>верх</v>
      </c>
      <c r="G252" s="8" t="str">
        <f t="shared" si="11"/>
        <v>верх</v>
      </c>
      <c r="H252" s="8" t="str">
        <f t="shared" si="11"/>
        <v>верх</v>
      </c>
      <c r="I252" s="8" t="str">
        <f t="shared" si="11"/>
        <v>верх</v>
      </c>
      <c r="J252" s="8" t="str">
        <f t="shared" si="11"/>
        <v>верх</v>
      </c>
      <c r="K252" s="8" t="str">
        <f t="shared" si="11"/>
        <v>верх</v>
      </c>
      <c r="L252" s="8" t="str">
        <f t="shared" si="11"/>
        <v>верх</v>
      </c>
    </row>
    <row r="253" spans="1:12" x14ac:dyDescent="0.2">
      <c r="A253" t="s">
        <v>62</v>
      </c>
      <c r="B253" t="s">
        <v>63</v>
      </c>
      <c r="C253" s="8" t="str">
        <f t="shared" si="11"/>
        <v>верх</v>
      </c>
      <c r="D253" s="8" t="str">
        <f t="shared" si="11"/>
        <v>верх</v>
      </c>
      <c r="E253" s="8" t="str">
        <f t="shared" si="11"/>
        <v/>
      </c>
      <c r="F253" s="8" t="str">
        <f t="shared" si="11"/>
        <v/>
      </c>
      <c r="G253" s="8" t="str">
        <f t="shared" si="11"/>
        <v>низ</v>
      </c>
      <c r="H253" s="8" t="str">
        <f t="shared" si="11"/>
        <v>низ</v>
      </c>
      <c r="I253" s="8" t="str">
        <f t="shared" si="11"/>
        <v>низ</v>
      </c>
      <c r="J253" s="8" t="str">
        <f t="shared" si="11"/>
        <v>низ</v>
      </c>
      <c r="K253" s="8" t="str">
        <f t="shared" si="11"/>
        <v>низ</v>
      </c>
      <c r="L253" s="8" t="str">
        <f t="shared" si="11"/>
        <v>низ</v>
      </c>
    </row>
    <row r="254" spans="1:12" x14ac:dyDescent="0.2">
      <c r="A254" t="s">
        <v>64</v>
      </c>
      <c r="B254" t="s">
        <v>65</v>
      </c>
      <c r="C254" s="8" t="str">
        <f t="shared" si="11"/>
        <v>верх</v>
      </c>
      <c r="D254" s="8" t="str">
        <f t="shared" si="11"/>
        <v>верх</v>
      </c>
      <c r="E254" s="8" t="str">
        <f t="shared" si="11"/>
        <v>верх</v>
      </c>
      <c r="F254" s="8" t="str">
        <f t="shared" si="11"/>
        <v>верх</v>
      </c>
      <c r="G254" s="8" t="str">
        <f t="shared" si="11"/>
        <v>верх</v>
      </c>
      <c r="H254" s="8" t="str">
        <f t="shared" si="11"/>
        <v>верх</v>
      </c>
      <c r="I254" s="8" t="str">
        <f t="shared" si="11"/>
        <v>верх</v>
      </c>
      <c r="J254" s="8" t="str">
        <f t="shared" si="11"/>
        <v>верх</v>
      </c>
      <c r="K254" s="8" t="str">
        <f t="shared" si="11"/>
        <v>верх</v>
      </c>
      <c r="L254" s="8" t="str">
        <f t="shared" si="11"/>
        <v>верх</v>
      </c>
    </row>
    <row r="255" spans="1:12" x14ac:dyDescent="0.2">
      <c r="A255" t="s">
        <v>66</v>
      </c>
      <c r="B255" t="s">
        <v>67</v>
      </c>
      <c r="C255" s="8" t="str">
        <f t="shared" ref="C255:L270" si="12">IF(C144="","",IF(C144&lt;=C$219*0.3,"верх",IF(C144&gt;=C$219*0.7,"низ","")))</f>
        <v>верх</v>
      </c>
      <c r="D255" s="8" t="str">
        <f t="shared" si="12"/>
        <v>низ</v>
      </c>
      <c r="E255" s="8" t="str">
        <f t="shared" si="12"/>
        <v/>
      </c>
      <c r="F255" s="8" t="str">
        <f t="shared" si="12"/>
        <v/>
      </c>
      <c r="G255" s="8" t="str">
        <f t="shared" si="12"/>
        <v>низ</v>
      </c>
      <c r="H255" s="8" t="str">
        <f t="shared" si="12"/>
        <v>низ</v>
      </c>
      <c r="I255" s="8" t="str">
        <f t="shared" si="12"/>
        <v>низ</v>
      </c>
      <c r="J255" s="8" t="str">
        <f t="shared" si="12"/>
        <v>низ</v>
      </c>
      <c r="K255" s="8" t="str">
        <f t="shared" si="12"/>
        <v>низ</v>
      </c>
      <c r="L255" s="8" t="str">
        <f t="shared" si="12"/>
        <v>низ</v>
      </c>
    </row>
    <row r="256" spans="1:12" x14ac:dyDescent="0.2">
      <c r="A256" t="s">
        <v>68</v>
      </c>
      <c r="B256" t="s">
        <v>69</v>
      </c>
      <c r="C256" s="8" t="str">
        <f t="shared" si="12"/>
        <v>низ</v>
      </c>
      <c r="D256" s="8" t="str">
        <f t="shared" si="12"/>
        <v>низ</v>
      </c>
      <c r="E256" s="8" t="str">
        <f t="shared" si="12"/>
        <v/>
      </c>
      <c r="F256" s="8" t="str">
        <f t="shared" si="12"/>
        <v/>
      </c>
      <c r="G256" s="8" t="str">
        <f t="shared" si="12"/>
        <v/>
      </c>
      <c r="H256" s="8" t="str">
        <f t="shared" si="12"/>
        <v/>
      </c>
      <c r="I256" s="8" t="str">
        <f t="shared" si="12"/>
        <v/>
      </c>
      <c r="J256" s="8" t="str">
        <f t="shared" si="12"/>
        <v/>
      </c>
      <c r="K256" s="8" t="str">
        <f t="shared" si="12"/>
        <v/>
      </c>
      <c r="L256" s="8" t="str">
        <f t="shared" si="12"/>
        <v/>
      </c>
    </row>
    <row r="257" spans="1:12" x14ac:dyDescent="0.2">
      <c r="A257" t="s">
        <v>70</v>
      </c>
      <c r="B257" t="s">
        <v>71</v>
      </c>
      <c r="C257" s="8" t="str">
        <f t="shared" si="12"/>
        <v>низ</v>
      </c>
      <c r="D257" s="8" t="str">
        <f t="shared" si="12"/>
        <v>низ</v>
      </c>
      <c r="E257" s="8" t="str">
        <f t="shared" si="12"/>
        <v>низ</v>
      </c>
      <c r="F257" s="8" t="str">
        <f t="shared" si="12"/>
        <v>низ</v>
      </c>
      <c r="G257" s="8" t="str">
        <f t="shared" si="12"/>
        <v>низ</v>
      </c>
      <c r="H257" s="8" t="str">
        <f t="shared" si="12"/>
        <v>низ</v>
      </c>
      <c r="I257" s="8" t="str">
        <f t="shared" si="12"/>
        <v>низ</v>
      </c>
      <c r="J257" s="8" t="str">
        <f t="shared" si="12"/>
        <v>низ</v>
      </c>
      <c r="K257" s="8" t="str">
        <f t="shared" si="12"/>
        <v>низ</v>
      </c>
      <c r="L257" s="8" t="str">
        <f t="shared" si="12"/>
        <v>низ</v>
      </c>
    </row>
    <row r="258" spans="1:12" x14ac:dyDescent="0.2">
      <c r="A258" t="s">
        <v>72</v>
      </c>
      <c r="B258" t="s">
        <v>73</v>
      </c>
      <c r="C258" s="8" t="str">
        <f t="shared" si="12"/>
        <v/>
      </c>
      <c r="D258" s="8" t="str">
        <f t="shared" si="12"/>
        <v/>
      </c>
      <c r="E258" s="8" t="str">
        <f t="shared" si="12"/>
        <v/>
      </c>
      <c r="F258" s="8" t="str">
        <f t="shared" si="12"/>
        <v/>
      </c>
      <c r="G258" s="8" t="str">
        <f t="shared" si="12"/>
        <v>верх</v>
      </c>
      <c r="H258" s="8" t="str">
        <f t="shared" si="12"/>
        <v>верх</v>
      </c>
      <c r="I258" s="8" t="str">
        <f t="shared" si="12"/>
        <v>верх</v>
      </c>
      <c r="J258" s="8" t="str">
        <f t="shared" si="12"/>
        <v/>
      </c>
      <c r="K258" s="8" t="str">
        <f t="shared" si="12"/>
        <v>верх</v>
      </c>
      <c r="L258" s="8" t="str">
        <f t="shared" si="12"/>
        <v>верх</v>
      </c>
    </row>
    <row r="259" spans="1:12" x14ac:dyDescent="0.2">
      <c r="A259" t="s">
        <v>74</v>
      </c>
      <c r="B259" t="s">
        <v>75</v>
      </c>
      <c r="C259" s="8" t="str">
        <f t="shared" si="12"/>
        <v/>
      </c>
      <c r="D259" s="8" t="str">
        <f t="shared" si="12"/>
        <v/>
      </c>
      <c r="E259" s="8" t="str">
        <f t="shared" si="12"/>
        <v>низ</v>
      </c>
      <c r="F259" s="8" t="str">
        <f t="shared" si="12"/>
        <v>низ</v>
      </c>
      <c r="G259" s="8" t="str">
        <f t="shared" si="12"/>
        <v/>
      </c>
      <c r="H259" s="8" t="str">
        <f t="shared" si="12"/>
        <v/>
      </c>
      <c r="I259" s="8" t="str">
        <f t="shared" si="12"/>
        <v/>
      </c>
      <c r="J259" s="8" t="str">
        <f t="shared" si="12"/>
        <v/>
      </c>
      <c r="K259" s="8" t="str">
        <f t="shared" si="12"/>
        <v/>
      </c>
      <c r="L259" s="8" t="str">
        <f t="shared" si="12"/>
        <v/>
      </c>
    </row>
    <row r="260" spans="1:12" x14ac:dyDescent="0.2">
      <c r="A260" t="s">
        <v>76</v>
      </c>
      <c r="B260" t="s">
        <v>77</v>
      </c>
      <c r="C260" s="8" t="str">
        <f t="shared" si="12"/>
        <v/>
      </c>
      <c r="D260" s="8" t="str">
        <f t="shared" si="12"/>
        <v>верх</v>
      </c>
      <c r="E260" s="8" t="str">
        <f t="shared" si="12"/>
        <v/>
      </c>
      <c r="F260" s="8" t="str">
        <f t="shared" si="12"/>
        <v/>
      </c>
      <c r="G260" s="8" t="str">
        <f t="shared" si="12"/>
        <v/>
      </c>
      <c r="H260" s="8" t="str">
        <f t="shared" si="12"/>
        <v/>
      </c>
      <c r="I260" s="8" t="str">
        <f t="shared" si="12"/>
        <v/>
      </c>
      <c r="J260" s="8" t="str">
        <f t="shared" si="12"/>
        <v/>
      </c>
      <c r="K260" s="8" t="str">
        <f t="shared" si="12"/>
        <v/>
      </c>
      <c r="L260" s="8" t="str">
        <f t="shared" si="12"/>
        <v/>
      </c>
    </row>
    <row r="261" spans="1:12" x14ac:dyDescent="0.2">
      <c r="A261" t="s">
        <v>78</v>
      </c>
      <c r="B261" t="s">
        <v>79</v>
      </c>
      <c r="C261" s="8" t="str">
        <f t="shared" si="12"/>
        <v/>
      </c>
      <c r="D261" s="8" t="str">
        <f t="shared" si="12"/>
        <v/>
      </c>
      <c r="E261" s="8" t="str">
        <f t="shared" si="12"/>
        <v/>
      </c>
      <c r="F261" s="8" t="str">
        <f t="shared" si="12"/>
        <v/>
      </c>
      <c r="G261" s="8" t="str">
        <f t="shared" si="12"/>
        <v/>
      </c>
      <c r="H261" s="8" t="str">
        <f t="shared" si="12"/>
        <v>верх</v>
      </c>
      <c r="I261" s="8" t="str">
        <f t="shared" si="12"/>
        <v>верх</v>
      </c>
      <c r="J261" s="8" t="str">
        <f t="shared" si="12"/>
        <v>верх</v>
      </c>
      <c r="K261" s="8" t="str">
        <f t="shared" si="12"/>
        <v>верх</v>
      </c>
      <c r="L261" s="8" t="str">
        <f t="shared" si="12"/>
        <v/>
      </c>
    </row>
    <row r="262" spans="1:12" x14ac:dyDescent="0.2">
      <c r="A262" t="s">
        <v>80</v>
      </c>
      <c r="B262" t="s">
        <v>81</v>
      </c>
      <c r="C262" s="8" t="str">
        <f t="shared" si="12"/>
        <v/>
      </c>
      <c r="D262" s="8" t="str">
        <f t="shared" si="12"/>
        <v/>
      </c>
      <c r="E262" s="8" t="str">
        <f t="shared" si="12"/>
        <v>верх</v>
      </c>
      <c r="F262" s="8" t="str">
        <f t="shared" si="12"/>
        <v/>
      </c>
      <c r="G262" s="8" t="str">
        <f t="shared" si="12"/>
        <v/>
      </c>
      <c r="H262" s="8" t="str">
        <f t="shared" si="12"/>
        <v>низ</v>
      </c>
      <c r="I262" s="8" t="str">
        <f t="shared" si="12"/>
        <v>низ</v>
      </c>
      <c r="J262" s="8" t="str">
        <f t="shared" si="12"/>
        <v>низ</v>
      </c>
      <c r="K262" s="8" t="str">
        <f t="shared" si="12"/>
        <v>низ</v>
      </c>
      <c r="L262" s="8" t="str">
        <f t="shared" si="12"/>
        <v>низ</v>
      </c>
    </row>
    <row r="263" spans="1:12" x14ac:dyDescent="0.2">
      <c r="A263" t="s">
        <v>82</v>
      </c>
      <c r="B263" t="s">
        <v>83</v>
      </c>
      <c r="C263" s="8" t="str">
        <f t="shared" si="12"/>
        <v>верх</v>
      </c>
      <c r="D263" s="8" t="str">
        <f t="shared" si="12"/>
        <v>верх</v>
      </c>
      <c r="E263" s="8" t="str">
        <f t="shared" si="12"/>
        <v>низ</v>
      </c>
      <c r="F263" s="8" t="str">
        <f t="shared" si="12"/>
        <v/>
      </c>
      <c r="G263" s="8" t="str">
        <f t="shared" si="12"/>
        <v>низ</v>
      </c>
      <c r="H263" s="8" t="str">
        <f t="shared" si="12"/>
        <v/>
      </c>
      <c r="I263" s="8" t="str">
        <f t="shared" si="12"/>
        <v/>
      </c>
      <c r="J263" s="8" t="str">
        <f t="shared" si="12"/>
        <v/>
      </c>
      <c r="K263" s="8" t="str">
        <f t="shared" si="12"/>
        <v/>
      </c>
      <c r="L263" s="8" t="str">
        <f t="shared" si="12"/>
        <v/>
      </c>
    </row>
    <row r="264" spans="1:12" x14ac:dyDescent="0.2">
      <c r="A264" t="s">
        <v>84</v>
      </c>
      <c r="B264" t="s">
        <v>85</v>
      </c>
      <c r="C264" s="8" t="str">
        <f t="shared" si="12"/>
        <v>низ</v>
      </c>
      <c r="D264" s="8" t="str">
        <f t="shared" si="12"/>
        <v>низ</v>
      </c>
      <c r="E264" s="8" t="str">
        <f t="shared" si="12"/>
        <v>низ</v>
      </c>
      <c r="F264" s="8" t="str">
        <f t="shared" si="12"/>
        <v>низ</v>
      </c>
      <c r="G264" s="8" t="str">
        <f t="shared" si="12"/>
        <v>низ</v>
      </c>
      <c r="H264" s="8" t="str">
        <f t="shared" si="12"/>
        <v>низ</v>
      </c>
      <c r="I264" s="8" t="str">
        <f t="shared" si="12"/>
        <v>низ</v>
      </c>
      <c r="J264" s="8" t="str">
        <f t="shared" si="12"/>
        <v>низ</v>
      </c>
      <c r="K264" s="8" t="str">
        <f t="shared" si="12"/>
        <v/>
      </c>
      <c r="L264" s="8" t="str">
        <f t="shared" si="12"/>
        <v>низ</v>
      </c>
    </row>
    <row r="265" spans="1:12" x14ac:dyDescent="0.2">
      <c r="A265" t="s">
        <v>86</v>
      </c>
      <c r="B265" t="s">
        <v>87</v>
      </c>
      <c r="C265" s="8" t="str">
        <f t="shared" si="12"/>
        <v>верх</v>
      </c>
      <c r="D265" s="8" t="str">
        <f t="shared" si="12"/>
        <v>верх</v>
      </c>
      <c r="E265" s="8" t="str">
        <f t="shared" si="12"/>
        <v>верх</v>
      </c>
      <c r="F265" s="8" t="str">
        <f t="shared" si="12"/>
        <v/>
      </c>
      <c r="G265" s="8" t="str">
        <f t="shared" si="12"/>
        <v/>
      </c>
      <c r="H265" s="8" t="str">
        <f t="shared" si="12"/>
        <v>низ</v>
      </c>
      <c r="I265" s="8" t="str">
        <f t="shared" si="12"/>
        <v>низ</v>
      </c>
      <c r="J265" s="8" t="str">
        <f t="shared" si="12"/>
        <v>низ</v>
      </c>
      <c r="K265" s="8" t="str">
        <f t="shared" si="12"/>
        <v>низ</v>
      </c>
      <c r="L265" s="8" t="str">
        <f t="shared" si="12"/>
        <v>низ</v>
      </c>
    </row>
    <row r="266" spans="1:12" x14ac:dyDescent="0.2">
      <c r="A266" t="s">
        <v>88</v>
      </c>
      <c r="B266" t="s">
        <v>89</v>
      </c>
      <c r="C266" s="8" t="str">
        <f t="shared" si="12"/>
        <v/>
      </c>
      <c r="D266" s="8" t="str">
        <f t="shared" si="12"/>
        <v>верх</v>
      </c>
      <c r="E266" s="8" t="str">
        <f t="shared" si="12"/>
        <v/>
      </c>
      <c r="F266" s="8" t="str">
        <f t="shared" si="12"/>
        <v/>
      </c>
      <c r="G266" s="8" t="str">
        <f t="shared" si="12"/>
        <v/>
      </c>
      <c r="H266" s="8" t="str">
        <f t="shared" si="12"/>
        <v/>
      </c>
      <c r="I266" s="8" t="str">
        <f t="shared" si="12"/>
        <v/>
      </c>
      <c r="J266" s="8" t="str">
        <f t="shared" si="12"/>
        <v/>
      </c>
      <c r="K266" s="8" t="str">
        <f t="shared" si="12"/>
        <v/>
      </c>
      <c r="L266" s="8" t="str">
        <f t="shared" si="12"/>
        <v/>
      </c>
    </row>
    <row r="267" spans="1:12" x14ac:dyDescent="0.2">
      <c r="A267" t="s">
        <v>90</v>
      </c>
      <c r="B267" t="s">
        <v>91</v>
      </c>
      <c r="C267" s="8" t="str">
        <f t="shared" si="12"/>
        <v>низ</v>
      </c>
      <c r="D267" s="8" t="str">
        <f t="shared" si="12"/>
        <v>низ</v>
      </c>
      <c r="E267" s="8" t="str">
        <f t="shared" si="12"/>
        <v>низ</v>
      </c>
      <c r="F267" s="8" t="str">
        <f t="shared" si="12"/>
        <v>низ</v>
      </c>
      <c r="G267" s="8" t="str">
        <f t="shared" si="12"/>
        <v>низ</v>
      </c>
      <c r="H267" s="8" t="str">
        <f t="shared" si="12"/>
        <v>низ</v>
      </c>
      <c r="I267" s="8" t="str">
        <f t="shared" si="12"/>
        <v>низ</v>
      </c>
      <c r="J267" s="8" t="str">
        <f t="shared" si="12"/>
        <v>низ</v>
      </c>
      <c r="K267" s="8" t="str">
        <f t="shared" si="12"/>
        <v>низ</v>
      </c>
      <c r="L267" s="8" t="str">
        <f t="shared" si="12"/>
        <v>низ</v>
      </c>
    </row>
    <row r="268" spans="1:12" x14ac:dyDescent="0.2">
      <c r="A268" t="s">
        <v>92</v>
      </c>
      <c r="B268" t="s">
        <v>93</v>
      </c>
      <c r="C268" s="8" t="str">
        <f t="shared" si="12"/>
        <v/>
      </c>
      <c r="D268" s="8" t="str">
        <f t="shared" si="12"/>
        <v/>
      </c>
      <c r="E268" s="8" t="str">
        <f t="shared" si="12"/>
        <v/>
      </c>
      <c r="F268" s="8" t="str">
        <f t="shared" si="12"/>
        <v/>
      </c>
      <c r="G268" s="8" t="str">
        <f t="shared" si="12"/>
        <v/>
      </c>
      <c r="H268" s="8" t="str">
        <f t="shared" si="12"/>
        <v/>
      </c>
      <c r="I268" s="8" t="str">
        <f t="shared" si="12"/>
        <v/>
      </c>
      <c r="J268" s="8" t="str">
        <f t="shared" si="12"/>
        <v/>
      </c>
      <c r="K268" s="8" t="str">
        <f t="shared" si="12"/>
        <v/>
      </c>
      <c r="L268" s="8" t="str">
        <f t="shared" si="12"/>
        <v/>
      </c>
    </row>
    <row r="269" spans="1:12" x14ac:dyDescent="0.2">
      <c r="A269" t="s">
        <v>94</v>
      </c>
      <c r="B269" t="s">
        <v>95</v>
      </c>
      <c r="C269" s="8" t="str">
        <f t="shared" si="12"/>
        <v>низ</v>
      </c>
      <c r="D269" s="8" t="str">
        <f t="shared" si="12"/>
        <v/>
      </c>
      <c r="E269" s="8" t="str">
        <f t="shared" si="12"/>
        <v>низ</v>
      </c>
      <c r="F269" s="8" t="str">
        <f t="shared" si="12"/>
        <v>низ</v>
      </c>
      <c r="G269" s="8" t="str">
        <f t="shared" si="12"/>
        <v/>
      </c>
      <c r="H269" s="8" t="str">
        <f t="shared" si="12"/>
        <v/>
      </c>
      <c r="I269" s="8" t="str">
        <f t="shared" si="12"/>
        <v/>
      </c>
      <c r="J269" s="8" t="str">
        <f t="shared" si="12"/>
        <v/>
      </c>
      <c r="K269" s="8" t="str">
        <f t="shared" si="12"/>
        <v/>
      </c>
      <c r="L269" s="8" t="str">
        <f t="shared" si="12"/>
        <v/>
      </c>
    </row>
    <row r="270" spans="1:12" x14ac:dyDescent="0.2">
      <c r="A270" t="s">
        <v>96</v>
      </c>
      <c r="B270" t="s">
        <v>97</v>
      </c>
      <c r="C270" s="8" t="str">
        <f t="shared" si="12"/>
        <v/>
      </c>
      <c r="D270" s="8" t="str">
        <f t="shared" si="12"/>
        <v>низ</v>
      </c>
      <c r="E270" s="8" t="str">
        <f t="shared" si="12"/>
        <v/>
      </c>
      <c r="F270" s="8" t="str">
        <f t="shared" si="12"/>
        <v>низ</v>
      </c>
      <c r="G270" s="8" t="str">
        <f t="shared" si="12"/>
        <v/>
      </c>
      <c r="H270" s="8" t="str">
        <f t="shared" si="12"/>
        <v/>
      </c>
      <c r="I270" s="8" t="str">
        <f t="shared" si="12"/>
        <v/>
      </c>
      <c r="J270" s="8" t="str">
        <f t="shared" si="12"/>
        <v/>
      </c>
      <c r="K270" s="8" t="str">
        <f t="shared" si="12"/>
        <v/>
      </c>
      <c r="L270" s="8" t="str">
        <f t="shared" si="12"/>
        <v/>
      </c>
    </row>
    <row r="271" spans="1:12" x14ac:dyDescent="0.2">
      <c r="A271" t="s">
        <v>98</v>
      </c>
      <c r="B271" t="s">
        <v>99</v>
      </c>
      <c r="C271" s="8" t="str">
        <f t="shared" ref="C271:L286" si="13">IF(C160="","",IF(C160&lt;=C$219*0.3,"верх",IF(C160&gt;=C$219*0.7,"низ","")))</f>
        <v>низ</v>
      </c>
      <c r="D271" s="8" t="str">
        <f t="shared" si="13"/>
        <v>низ</v>
      </c>
      <c r="E271" s="8" t="str">
        <f t="shared" si="13"/>
        <v>низ</v>
      </c>
      <c r="F271" s="8" t="str">
        <f t="shared" si="13"/>
        <v>низ</v>
      </c>
      <c r="G271" s="8" t="str">
        <f t="shared" si="13"/>
        <v>низ</v>
      </c>
      <c r="H271" s="8" t="str">
        <f t="shared" si="13"/>
        <v>низ</v>
      </c>
      <c r="I271" s="8" t="str">
        <f t="shared" si="13"/>
        <v>низ</v>
      </c>
      <c r="J271" s="8" t="str">
        <f t="shared" si="13"/>
        <v>низ</v>
      </c>
      <c r="K271" s="8" t="str">
        <f t="shared" si="13"/>
        <v>низ</v>
      </c>
      <c r="L271" s="8" t="str">
        <f t="shared" si="13"/>
        <v>низ</v>
      </c>
    </row>
    <row r="272" spans="1:12" x14ac:dyDescent="0.2">
      <c r="A272" t="s">
        <v>100</v>
      </c>
      <c r="B272" t="s">
        <v>101</v>
      </c>
      <c r="C272" s="8" t="str">
        <f t="shared" si="13"/>
        <v>верх</v>
      </c>
      <c r="D272" s="8" t="str">
        <f t="shared" si="13"/>
        <v>верх</v>
      </c>
      <c r="E272" s="8" t="str">
        <f t="shared" si="13"/>
        <v>верх</v>
      </c>
      <c r="F272" s="8" t="str">
        <f t="shared" si="13"/>
        <v>верх</v>
      </c>
      <c r="G272" s="8" t="str">
        <f t="shared" si="13"/>
        <v>верх</v>
      </c>
      <c r="H272" s="8" t="str">
        <f t="shared" si="13"/>
        <v>верх</v>
      </c>
      <c r="I272" s="8" t="str">
        <f t="shared" si="13"/>
        <v>верх</v>
      </c>
      <c r="J272" s="8" t="str">
        <f t="shared" si="13"/>
        <v>верх</v>
      </c>
      <c r="K272" s="8" t="str">
        <f t="shared" si="13"/>
        <v/>
      </c>
      <c r="L272" s="8" t="str">
        <f t="shared" si="13"/>
        <v/>
      </c>
    </row>
    <row r="273" spans="1:12" x14ac:dyDescent="0.2">
      <c r="A273" t="s">
        <v>102</v>
      </c>
      <c r="B273" t="s">
        <v>103</v>
      </c>
      <c r="C273" s="8" t="str">
        <f t="shared" si="13"/>
        <v>низ</v>
      </c>
      <c r="D273" s="8" t="str">
        <f t="shared" si="13"/>
        <v>низ</v>
      </c>
      <c r="E273" s="8" t="str">
        <f t="shared" si="13"/>
        <v>низ</v>
      </c>
      <c r="F273" s="8" t="str">
        <f t="shared" si="13"/>
        <v>низ</v>
      </c>
      <c r="G273" s="8" t="str">
        <f t="shared" si="13"/>
        <v>низ</v>
      </c>
      <c r="H273" s="8" t="str">
        <f t="shared" si="13"/>
        <v>низ</v>
      </c>
      <c r="I273" s="8" t="str">
        <f t="shared" si="13"/>
        <v>низ</v>
      </c>
      <c r="J273" s="8" t="str">
        <f t="shared" si="13"/>
        <v>низ</v>
      </c>
      <c r="K273" s="8" t="str">
        <f t="shared" si="13"/>
        <v/>
      </c>
      <c r="L273" s="8" t="str">
        <f t="shared" si="13"/>
        <v/>
      </c>
    </row>
    <row r="274" spans="1:12" x14ac:dyDescent="0.2">
      <c r="A274" t="s">
        <v>104</v>
      </c>
      <c r="B274" t="s">
        <v>105</v>
      </c>
      <c r="C274" s="8" t="str">
        <f t="shared" si="13"/>
        <v>низ</v>
      </c>
      <c r="D274" s="8" t="str">
        <f t="shared" si="13"/>
        <v/>
      </c>
      <c r="E274" s="8" t="str">
        <f t="shared" si="13"/>
        <v/>
      </c>
      <c r="F274" s="8" t="str">
        <f t="shared" si="13"/>
        <v/>
      </c>
      <c r="G274" s="8" t="str">
        <f t="shared" si="13"/>
        <v>низ</v>
      </c>
      <c r="H274" s="8" t="str">
        <f t="shared" si="13"/>
        <v>низ</v>
      </c>
      <c r="I274" s="8" t="str">
        <f t="shared" si="13"/>
        <v>низ</v>
      </c>
      <c r="J274" s="8" t="str">
        <f t="shared" si="13"/>
        <v>низ</v>
      </c>
      <c r="K274" s="8" t="str">
        <f t="shared" si="13"/>
        <v>низ</v>
      </c>
      <c r="L274" s="8" t="str">
        <f t="shared" si="13"/>
        <v>низ</v>
      </c>
    </row>
    <row r="275" spans="1:12" x14ac:dyDescent="0.2">
      <c r="A275" t="s">
        <v>106</v>
      </c>
      <c r="B275" t="s">
        <v>107</v>
      </c>
      <c r="C275" s="8" t="str">
        <f t="shared" si="13"/>
        <v>низ</v>
      </c>
      <c r="D275" s="8" t="str">
        <f t="shared" si="13"/>
        <v>низ</v>
      </c>
      <c r="E275" s="8" t="str">
        <f t="shared" si="13"/>
        <v/>
      </c>
      <c r="F275" s="8" t="str">
        <f t="shared" si="13"/>
        <v>низ</v>
      </c>
      <c r="G275" s="8" t="str">
        <f t="shared" si="13"/>
        <v>низ</v>
      </c>
      <c r="H275" s="8" t="str">
        <f t="shared" si="13"/>
        <v/>
      </c>
      <c r="I275" s="8" t="str">
        <f t="shared" si="13"/>
        <v/>
      </c>
      <c r="J275" s="8" t="str">
        <f t="shared" si="13"/>
        <v/>
      </c>
      <c r="K275" s="8" t="str">
        <f t="shared" si="13"/>
        <v/>
      </c>
      <c r="L275" s="8" t="str">
        <f t="shared" si="13"/>
        <v/>
      </c>
    </row>
    <row r="276" spans="1:12" x14ac:dyDescent="0.2">
      <c r="A276" t="s">
        <v>108</v>
      </c>
      <c r="B276" t="s">
        <v>109</v>
      </c>
      <c r="C276" s="8" t="str">
        <f t="shared" si="13"/>
        <v/>
      </c>
      <c r="D276" s="8" t="str">
        <f t="shared" si="13"/>
        <v/>
      </c>
      <c r="E276" s="8" t="str">
        <f t="shared" si="13"/>
        <v>верх</v>
      </c>
      <c r="F276" s="8" t="str">
        <f t="shared" si="13"/>
        <v>верх</v>
      </c>
      <c r="G276" s="8" t="str">
        <f t="shared" si="13"/>
        <v/>
      </c>
      <c r="H276" s="8" t="str">
        <f t="shared" si="13"/>
        <v/>
      </c>
      <c r="I276" s="8" t="str">
        <f t="shared" si="13"/>
        <v/>
      </c>
      <c r="J276" s="8" t="str">
        <f t="shared" si="13"/>
        <v>верх</v>
      </c>
      <c r="K276" s="8" t="str">
        <f t="shared" si="13"/>
        <v/>
      </c>
      <c r="L276" s="8" t="str">
        <f t="shared" si="13"/>
        <v/>
      </c>
    </row>
    <row r="277" spans="1:12" x14ac:dyDescent="0.2">
      <c r="A277" t="s">
        <v>110</v>
      </c>
      <c r="B277" t="s">
        <v>111</v>
      </c>
      <c r="C277" s="8" t="str">
        <f t="shared" si="13"/>
        <v>верх</v>
      </c>
      <c r="D277" s="8" t="str">
        <f t="shared" si="13"/>
        <v>верх</v>
      </c>
      <c r="E277" s="8" t="str">
        <f t="shared" si="13"/>
        <v>верх</v>
      </c>
      <c r="F277" s="8" t="str">
        <f t="shared" si="13"/>
        <v>верх</v>
      </c>
      <c r="G277" s="8" t="str">
        <f t="shared" si="13"/>
        <v>верх</v>
      </c>
      <c r="H277" s="8" t="str">
        <f t="shared" si="13"/>
        <v>низ</v>
      </c>
      <c r="I277" s="8" t="str">
        <f t="shared" si="13"/>
        <v>верх</v>
      </c>
      <c r="J277" s="8" t="str">
        <f t="shared" si="13"/>
        <v/>
      </c>
      <c r="K277" s="8" t="str">
        <f t="shared" si="13"/>
        <v>низ</v>
      </c>
      <c r="L277" s="8" t="str">
        <f t="shared" si="13"/>
        <v>низ</v>
      </c>
    </row>
    <row r="278" spans="1:12" x14ac:dyDescent="0.2">
      <c r="A278" t="s">
        <v>112</v>
      </c>
      <c r="B278" t="s">
        <v>113</v>
      </c>
      <c r="C278" s="8" t="str">
        <f t="shared" si="13"/>
        <v>низ</v>
      </c>
      <c r="D278" s="8" t="str">
        <f t="shared" si="13"/>
        <v>верх</v>
      </c>
      <c r="E278" s="8" t="str">
        <f t="shared" si="13"/>
        <v/>
      </c>
      <c r="F278" s="8" t="str">
        <f t="shared" si="13"/>
        <v/>
      </c>
      <c r="G278" s="8" t="str">
        <f t="shared" si="13"/>
        <v/>
      </c>
      <c r="H278" s="8" t="str">
        <f t="shared" si="13"/>
        <v/>
      </c>
      <c r="I278" s="8" t="str">
        <f t="shared" si="13"/>
        <v/>
      </c>
      <c r="J278" s="8" t="str">
        <f t="shared" si="13"/>
        <v/>
      </c>
      <c r="K278" s="8" t="str">
        <f t="shared" si="13"/>
        <v>верх</v>
      </c>
      <c r="L278" s="8" t="str">
        <f t="shared" si="13"/>
        <v>верх</v>
      </c>
    </row>
    <row r="279" spans="1:12" x14ac:dyDescent="0.2">
      <c r="A279" t="s">
        <v>114</v>
      </c>
      <c r="B279" t="s">
        <v>115</v>
      </c>
      <c r="C279" s="8" t="str">
        <f t="shared" si="13"/>
        <v/>
      </c>
      <c r="D279" s="8" t="str">
        <f t="shared" si="13"/>
        <v>низ</v>
      </c>
      <c r="E279" s="8" t="str">
        <f t="shared" si="13"/>
        <v>низ</v>
      </c>
      <c r="F279" s="8" t="str">
        <f t="shared" si="13"/>
        <v>низ</v>
      </c>
      <c r="G279" s="8" t="str">
        <f t="shared" si="13"/>
        <v/>
      </c>
      <c r="H279" s="8" t="str">
        <f t="shared" si="13"/>
        <v>верх</v>
      </c>
      <c r="I279" s="8" t="str">
        <f t="shared" si="13"/>
        <v/>
      </c>
      <c r="J279" s="8" t="str">
        <f t="shared" si="13"/>
        <v/>
      </c>
      <c r="K279" s="8" t="str">
        <f t="shared" si="13"/>
        <v>верх</v>
      </c>
      <c r="L279" s="8" t="str">
        <f t="shared" si="13"/>
        <v>верх</v>
      </c>
    </row>
    <row r="280" spans="1:12" x14ac:dyDescent="0.2">
      <c r="A280" t="s">
        <v>116</v>
      </c>
      <c r="B280" t="s">
        <v>117</v>
      </c>
      <c r="C280" s="8" t="str">
        <f t="shared" si="13"/>
        <v/>
      </c>
      <c r="D280" s="8" t="str">
        <f t="shared" si="13"/>
        <v/>
      </c>
      <c r="E280" s="8" t="str">
        <f t="shared" si="13"/>
        <v>низ</v>
      </c>
      <c r="F280" s="8" t="str">
        <f t="shared" si="13"/>
        <v>низ</v>
      </c>
      <c r="G280" s="8" t="str">
        <f t="shared" si="13"/>
        <v>низ</v>
      </c>
      <c r="H280" s="8" t="str">
        <f t="shared" si="13"/>
        <v>низ</v>
      </c>
      <c r="I280" s="8" t="str">
        <f t="shared" si="13"/>
        <v>низ</v>
      </c>
      <c r="J280" s="8" t="str">
        <f t="shared" si="13"/>
        <v>низ</v>
      </c>
      <c r="K280" s="8" t="str">
        <f t="shared" si="13"/>
        <v>низ</v>
      </c>
      <c r="L280" s="8" t="str">
        <f t="shared" si="13"/>
        <v>низ</v>
      </c>
    </row>
    <row r="281" spans="1:12" x14ac:dyDescent="0.2">
      <c r="A281" t="s">
        <v>118</v>
      </c>
      <c r="B281" t="s">
        <v>119</v>
      </c>
      <c r="C281" s="8" t="str">
        <f t="shared" si="13"/>
        <v>низ</v>
      </c>
      <c r="D281" s="8" t="str">
        <f t="shared" si="13"/>
        <v>низ</v>
      </c>
      <c r="E281" s="8" t="str">
        <f t="shared" si="13"/>
        <v/>
      </c>
      <c r="F281" s="8" t="str">
        <f t="shared" si="13"/>
        <v/>
      </c>
      <c r="G281" s="8" t="str">
        <f t="shared" si="13"/>
        <v/>
      </c>
      <c r="H281" s="8" t="str">
        <f t="shared" si="13"/>
        <v>верх</v>
      </c>
      <c r="I281" s="8" t="str">
        <f t="shared" si="13"/>
        <v/>
      </c>
      <c r="J281" s="8" t="str">
        <f t="shared" si="13"/>
        <v>низ</v>
      </c>
      <c r="K281" s="8" t="str">
        <f t="shared" si="13"/>
        <v>низ</v>
      </c>
      <c r="L281" s="8" t="str">
        <f t="shared" si="13"/>
        <v>низ</v>
      </c>
    </row>
    <row r="282" spans="1:12" x14ac:dyDescent="0.2">
      <c r="A282" t="s">
        <v>120</v>
      </c>
      <c r="B282" t="s">
        <v>121</v>
      </c>
      <c r="C282" s="8" t="str">
        <f t="shared" si="13"/>
        <v/>
      </c>
      <c r="D282" s="8" t="str">
        <f t="shared" si="13"/>
        <v/>
      </c>
      <c r="E282" s="8" t="str">
        <f t="shared" si="13"/>
        <v/>
      </c>
      <c r="F282" s="8" t="str">
        <f t="shared" si="13"/>
        <v/>
      </c>
      <c r="G282" s="8" t="str">
        <f t="shared" si="13"/>
        <v/>
      </c>
      <c r="H282" s="8" t="str">
        <f t="shared" si="13"/>
        <v/>
      </c>
      <c r="I282" s="8" t="str">
        <f t="shared" si="13"/>
        <v/>
      </c>
      <c r="J282" s="8" t="str">
        <f t="shared" si="13"/>
        <v/>
      </c>
      <c r="K282" s="8" t="str">
        <f t="shared" si="13"/>
        <v/>
      </c>
      <c r="L282" s="8" t="str">
        <f t="shared" si="13"/>
        <v/>
      </c>
    </row>
    <row r="283" spans="1:12" x14ac:dyDescent="0.2">
      <c r="A283" t="s">
        <v>122</v>
      </c>
      <c r="B283" t="s">
        <v>123</v>
      </c>
      <c r="C283" s="8" t="str">
        <f t="shared" si="13"/>
        <v>низ</v>
      </c>
      <c r="D283" s="8" t="str">
        <f t="shared" si="13"/>
        <v>низ</v>
      </c>
      <c r="E283" s="8" t="str">
        <f t="shared" si="13"/>
        <v/>
      </c>
      <c r="F283" s="8" t="str">
        <f t="shared" si="13"/>
        <v>верх</v>
      </c>
      <c r="G283" s="8" t="str">
        <f t="shared" si="13"/>
        <v>верх</v>
      </c>
      <c r="H283" s="8" t="str">
        <f t="shared" si="13"/>
        <v>верх</v>
      </c>
      <c r="I283" s="8" t="str">
        <f t="shared" si="13"/>
        <v>верх</v>
      </c>
      <c r="J283" s="8" t="str">
        <f t="shared" si="13"/>
        <v>верх</v>
      </c>
      <c r="K283" s="8" t="str">
        <f t="shared" si="13"/>
        <v>низ</v>
      </c>
      <c r="L283" s="8" t="str">
        <f t="shared" si="13"/>
        <v>низ</v>
      </c>
    </row>
    <row r="284" spans="1:12" x14ac:dyDescent="0.2">
      <c r="A284" t="s">
        <v>124</v>
      </c>
      <c r="B284" t="s">
        <v>125</v>
      </c>
      <c r="C284" s="8" t="str">
        <f t="shared" si="13"/>
        <v>низ</v>
      </c>
      <c r="D284" s="8" t="str">
        <f t="shared" si="13"/>
        <v>низ</v>
      </c>
      <c r="E284" s="8" t="str">
        <f t="shared" si="13"/>
        <v>низ</v>
      </c>
      <c r="F284" s="8" t="str">
        <f t="shared" si="13"/>
        <v/>
      </c>
      <c r="G284" s="8" t="str">
        <f t="shared" si="13"/>
        <v/>
      </c>
      <c r="H284" s="8" t="str">
        <f t="shared" si="13"/>
        <v/>
      </c>
      <c r="I284" s="8" t="str">
        <f t="shared" si="13"/>
        <v>низ</v>
      </c>
      <c r="J284" s="8" t="str">
        <f t="shared" si="13"/>
        <v/>
      </c>
      <c r="K284" s="8" t="str">
        <f t="shared" si="13"/>
        <v/>
      </c>
      <c r="L284" s="8" t="str">
        <f t="shared" si="13"/>
        <v/>
      </c>
    </row>
    <row r="285" spans="1:12" x14ac:dyDescent="0.2">
      <c r="A285" t="s">
        <v>126</v>
      </c>
      <c r="B285" t="s">
        <v>127</v>
      </c>
      <c r="C285" s="8" t="str">
        <f t="shared" si="13"/>
        <v>низ</v>
      </c>
      <c r="D285" s="8" t="str">
        <f t="shared" si="13"/>
        <v>низ</v>
      </c>
      <c r="E285" s="8" t="str">
        <f t="shared" si="13"/>
        <v>низ</v>
      </c>
      <c r="F285" s="8" t="str">
        <f t="shared" si="13"/>
        <v>низ</v>
      </c>
      <c r="G285" s="8" t="str">
        <f t="shared" si="13"/>
        <v>низ</v>
      </c>
      <c r="H285" s="8" t="str">
        <f t="shared" si="13"/>
        <v>низ</v>
      </c>
      <c r="I285" s="8" t="str">
        <f t="shared" si="13"/>
        <v>низ</v>
      </c>
      <c r="J285" s="8" t="str">
        <f t="shared" si="13"/>
        <v>низ</v>
      </c>
      <c r="K285" s="8" t="str">
        <f t="shared" si="13"/>
        <v>низ</v>
      </c>
      <c r="L285" s="8" t="str">
        <f t="shared" si="13"/>
        <v>низ</v>
      </c>
    </row>
    <row r="286" spans="1:12" x14ac:dyDescent="0.2">
      <c r="A286" t="s">
        <v>128</v>
      </c>
      <c r="B286" t="s">
        <v>129</v>
      </c>
      <c r="C286" s="8" t="str">
        <f t="shared" si="13"/>
        <v/>
      </c>
      <c r="D286" s="8" t="str">
        <f t="shared" si="13"/>
        <v>верх</v>
      </c>
      <c r="E286" s="8" t="str">
        <f t="shared" si="13"/>
        <v/>
      </c>
      <c r="F286" s="8" t="str">
        <f t="shared" si="13"/>
        <v/>
      </c>
      <c r="G286" s="8" t="str">
        <f t="shared" si="13"/>
        <v/>
      </c>
      <c r="H286" s="8" t="str">
        <f t="shared" si="13"/>
        <v/>
      </c>
      <c r="I286" s="8" t="str">
        <f t="shared" si="13"/>
        <v/>
      </c>
      <c r="J286" s="8" t="str">
        <f t="shared" si="13"/>
        <v/>
      </c>
      <c r="K286" s="8" t="str">
        <f t="shared" si="13"/>
        <v/>
      </c>
      <c r="L286" s="8" t="str">
        <f t="shared" si="13"/>
        <v/>
      </c>
    </row>
    <row r="287" spans="1:12" x14ac:dyDescent="0.2">
      <c r="A287" t="s">
        <v>130</v>
      </c>
      <c r="B287" t="s">
        <v>131</v>
      </c>
      <c r="C287" s="8" t="str">
        <f t="shared" ref="C287:L302" si="14">IF(C176="","",IF(C176&lt;=C$219*0.3,"верх",IF(C176&gt;=C$219*0.7,"низ","")))</f>
        <v/>
      </c>
      <c r="D287" s="8" t="str">
        <f t="shared" si="14"/>
        <v/>
      </c>
      <c r="E287" s="8" t="str">
        <f t="shared" si="14"/>
        <v/>
      </c>
      <c r="F287" s="8" t="str">
        <f t="shared" si="14"/>
        <v/>
      </c>
      <c r="G287" s="8" t="str">
        <f t="shared" si="14"/>
        <v/>
      </c>
      <c r="H287" s="8" t="str">
        <f t="shared" si="14"/>
        <v/>
      </c>
      <c r="I287" s="8" t="str">
        <f t="shared" si="14"/>
        <v/>
      </c>
      <c r="J287" s="8" t="str">
        <f t="shared" si="14"/>
        <v/>
      </c>
      <c r="K287" s="8" t="str">
        <f t="shared" si="14"/>
        <v/>
      </c>
      <c r="L287" s="8" t="str">
        <f t="shared" si="14"/>
        <v/>
      </c>
    </row>
    <row r="288" spans="1:12" x14ac:dyDescent="0.2">
      <c r="A288" t="s">
        <v>132</v>
      </c>
      <c r="B288" t="s">
        <v>133</v>
      </c>
      <c r="C288" s="8" t="str">
        <f t="shared" si="14"/>
        <v/>
      </c>
      <c r="D288" s="8" t="str">
        <f t="shared" si="14"/>
        <v/>
      </c>
      <c r="E288" s="8" t="str">
        <f t="shared" si="14"/>
        <v/>
      </c>
      <c r="F288" s="8" t="str">
        <f t="shared" si="14"/>
        <v/>
      </c>
      <c r="G288" s="8" t="str">
        <f t="shared" si="14"/>
        <v/>
      </c>
      <c r="H288" s="8" t="str">
        <f t="shared" si="14"/>
        <v/>
      </c>
      <c r="I288" s="8" t="str">
        <f t="shared" si="14"/>
        <v/>
      </c>
      <c r="J288" s="8" t="str">
        <f t="shared" si="14"/>
        <v/>
      </c>
      <c r="K288" s="8" t="str">
        <f t="shared" si="14"/>
        <v/>
      </c>
      <c r="L288" s="8" t="str">
        <f t="shared" si="14"/>
        <v/>
      </c>
    </row>
    <row r="289" spans="1:12" x14ac:dyDescent="0.2">
      <c r="A289" t="s">
        <v>134</v>
      </c>
      <c r="B289" t="s">
        <v>135</v>
      </c>
      <c r="C289" s="8" t="str">
        <f t="shared" si="14"/>
        <v>верх</v>
      </c>
      <c r="D289" s="8" t="str">
        <f t="shared" si="14"/>
        <v/>
      </c>
      <c r="E289" s="8" t="str">
        <f t="shared" si="14"/>
        <v/>
      </c>
      <c r="F289" s="8" t="str">
        <f t="shared" si="14"/>
        <v/>
      </c>
      <c r="G289" s="8" t="str">
        <f t="shared" si="14"/>
        <v>верх</v>
      </c>
      <c r="H289" s="8" t="str">
        <f t="shared" si="14"/>
        <v/>
      </c>
      <c r="I289" s="8" t="str">
        <f t="shared" si="14"/>
        <v/>
      </c>
      <c r="J289" s="8" t="str">
        <f t="shared" si="14"/>
        <v>верх</v>
      </c>
      <c r="K289" s="8" t="str">
        <f t="shared" si="14"/>
        <v>верх</v>
      </c>
      <c r="L289" s="8" t="str">
        <f t="shared" si="14"/>
        <v>верх</v>
      </c>
    </row>
    <row r="290" spans="1:12" x14ac:dyDescent="0.2">
      <c r="A290" t="s">
        <v>136</v>
      </c>
      <c r="B290" t="s">
        <v>137</v>
      </c>
      <c r="C290" s="8" t="str">
        <f t="shared" si="14"/>
        <v/>
      </c>
      <c r="D290" s="8" t="str">
        <f t="shared" si="14"/>
        <v/>
      </c>
      <c r="E290" s="8" t="str">
        <f t="shared" si="14"/>
        <v>верх</v>
      </c>
      <c r="F290" s="8" t="str">
        <f t="shared" si="14"/>
        <v>верх</v>
      </c>
      <c r="G290" s="8" t="str">
        <f t="shared" si="14"/>
        <v>верх</v>
      </c>
      <c r="H290" s="8" t="str">
        <f t="shared" si="14"/>
        <v>верх</v>
      </c>
      <c r="I290" s="8" t="str">
        <f t="shared" si="14"/>
        <v>верх</v>
      </c>
      <c r="J290" s="8" t="str">
        <f t="shared" si="14"/>
        <v>верх</v>
      </c>
      <c r="K290" s="8" t="str">
        <f t="shared" si="14"/>
        <v>верх</v>
      </c>
      <c r="L290" s="8" t="str">
        <f t="shared" si="14"/>
        <v>верх</v>
      </c>
    </row>
    <row r="291" spans="1:12" x14ac:dyDescent="0.2">
      <c r="A291" t="s">
        <v>138</v>
      </c>
      <c r="B291" t="s">
        <v>139</v>
      </c>
      <c r="C291" s="8" t="str">
        <f t="shared" si="14"/>
        <v/>
      </c>
      <c r="D291" s="8" t="str">
        <f t="shared" si="14"/>
        <v/>
      </c>
      <c r="E291" s="8" t="str">
        <f t="shared" si="14"/>
        <v/>
      </c>
      <c r="F291" s="8" t="str">
        <f t="shared" si="14"/>
        <v/>
      </c>
      <c r="G291" s="8" t="str">
        <f t="shared" si="14"/>
        <v/>
      </c>
      <c r="H291" s="8" t="str">
        <f t="shared" si="14"/>
        <v>низ</v>
      </c>
      <c r="I291" s="8" t="str">
        <f t="shared" si="14"/>
        <v>низ</v>
      </c>
      <c r="J291" s="8" t="str">
        <f t="shared" si="14"/>
        <v>низ</v>
      </c>
      <c r="K291" s="8" t="str">
        <f t="shared" si="14"/>
        <v>низ</v>
      </c>
      <c r="L291" s="8" t="str">
        <f t="shared" si="14"/>
        <v>низ</v>
      </c>
    </row>
    <row r="292" spans="1:12" x14ac:dyDescent="0.2">
      <c r="A292" t="s">
        <v>140</v>
      </c>
      <c r="B292" t="s">
        <v>141</v>
      </c>
      <c r="C292" s="8" t="str">
        <f t="shared" si="14"/>
        <v/>
      </c>
      <c r="D292" s="8" t="str">
        <f t="shared" si="14"/>
        <v/>
      </c>
      <c r="E292" s="8" t="str">
        <f t="shared" si="14"/>
        <v>низ</v>
      </c>
      <c r="F292" s="8" t="str">
        <f t="shared" si="14"/>
        <v>низ</v>
      </c>
      <c r="G292" s="8" t="str">
        <f t="shared" si="14"/>
        <v>низ</v>
      </c>
      <c r="H292" s="8" t="str">
        <f t="shared" si="14"/>
        <v>низ</v>
      </c>
      <c r="I292" s="8" t="str">
        <f t="shared" si="14"/>
        <v>низ</v>
      </c>
      <c r="J292" s="8" t="str">
        <f t="shared" si="14"/>
        <v>низ</v>
      </c>
      <c r="K292" s="8" t="str">
        <f t="shared" si="14"/>
        <v>низ</v>
      </c>
      <c r="L292" s="8" t="str">
        <f t="shared" si="14"/>
        <v>низ</v>
      </c>
    </row>
    <row r="293" spans="1:12" x14ac:dyDescent="0.2">
      <c r="A293" t="s">
        <v>142</v>
      </c>
      <c r="B293" t="s">
        <v>143</v>
      </c>
      <c r="C293" s="8" t="str">
        <f t="shared" si="14"/>
        <v>низ</v>
      </c>
      <c r="D293" s="8" t="str">
        <f t="shared" si="14"/>
        <v>низ</v>
      </c>
      <c r="E293" s="8" t="str">
        <f t="shared" si="14"/>
        <v>низ</v>
      </c>
      <c r="F293" s="8" t="str">
        <f t="shared" si="14"/>
        <v>низ</v>
      </c>
      <c r="G293" s="8" t="str">
        <f t="shared" si="14"/>
        <v>низ</v>
      </c>
      <c r="H293" s="8" t="str">
        <f t="shared" si="14"/>
        <v>низ</v>
      </c>
      <c r="I293" s="8" t="str">
        <f t="shared" si="14"/>
        <v/>
      </c>
      <c r="J293" s="8" t="str">
        <f t="shared" si="14"/>
        <v/>
      </c>
      <c r="K293" s="8" t="str">
        <f t="shared" si="14"/>
        <v>низ</v>
      </c>
      <c r="L293" s="8" t="str">
        <f t="shared" si="14"/>
        <v>низ</v>
      </c>
    </row>
    <row r="294" spans="1:12" x14ac:dyDescent="0.2">
      <c r="A294" t="s">
        <v>144</v>
      </c>
      <c r="B294" t="s">
        <v>145</v>
      </c>
      <c r="C294" s="8" t="str">
        <f t="shared" si="14"/>
        <v/>
      </c>
      <c r="D294" s="8" t="str">
        <f t="shared" si="14"/>
        <v/>
      </c>
      <c r="E294" s="8" t="str">
        <f t="shared" si="14"/>
        <v/>
      </c>
      <c r="F294" s="8" t="str">
        <f t="shared" si="14"/>
        <v>низ</v>
      </c>
      <c r="G294" s="8" t="str">
        <f t="shared" si="14"/>
        <v/>
      </c>
      <c r="H294" s="8" t="str">
        <f t="shared" si="14"/>
        <v/>
      </c>
      <c r="I294" s="8" t="str">
        <f t="shared" si="14"/>
        <v/>
      </c>
      <c r="J294" s="8" t="str">
        <f t="shared" si="14"/>
        <v/>
      </c>
      <c r="K294" s="8" t="str">
        <f t="shared" si="14"/>
        <v/>
      </c>
      <c r="L294" s="8" t="str">
        <f t="shared" si="14"/>
        <v>верх</v>
      </c>
    </row>
    <row r="295" spans="1:12" x14ac:dyDescent="0.2">
      <c r="A295" t="s">
        <v>146</v>
      </c>
      <c r="B295" t="s">
        <v>147</v>
      </c>
      <c r="C295" s="8" t="str">
        <f t="shared" si="14"/>
        <v>низ</v>
      </c>
      <c r="D295" s="8" t="str">
        <f t="shared" si="14"/>
        <v/>
      </c>
      <c r="E295" s="8" t="str">
        <f t="shared" si="14"/>
        <v>низ</v>
      </c>
      <c r="F295" s="8" t="str">
        <f t="shared" si="14"/>
        <v>низ</v>
      </c>
      <c r="G295" s="8" t="str">
        <f t="shared" si="14"/>
        <v/>
      </c>
      <c r="H295" s="8" t="str">
        <f t="shared" si="14"/>
        <v/>
      </c>
      <c r="I295" s="8" t="str">
        <f t="shared" si="14"/>
        <v/>
      </c>
      <c r="J295" s="8" t="str">
        <f t="shared" si="14"/>
        <v/>
      </c>
      <c r="K295" s="8" t="str">
        <f t="shared" si="14"/>
        <v/>
      </c>
      <c r="L295" s="8" t="str">
        <f t="shared" si="14"/>
        <v/>
      </c>
    </row>
    <row r="296" spans="1:12" x14ac:dyDescent="0.2">
      <c r="A296" t="s">
        <v>148</v>
      </c>
      <c r="B296" t="s">
        <v>149</v>
      </c>
      <c r="C296" s="8" t="str">
        <f t="shared" si="14"/>
        <v>низ</v>
      </c>
      <c r="D296" s="8" t="str">
        <f t="shared" si="14"/>
        <v>низ</v>
      </c>
      <c r="E296" s="8" t="str">
        <f t="shared" si="14"/>
        <v>низ</v>
      </c>
      <c r="F296" s="8" t="str">
        <f t="shared" si="14"/>
        <v>низ</v>
      </c>
      <c r="G296" s="8" t="str">
        <f t="shared" si="14"/>
        <v>низ</v>
      </c>
      <c r="H296" s="8" t="str">
        <f t="shared" si="14"/>
        <v/>
      </c>
      <c r="I296" s="8" t="str">
        <f t="shared" si="14"/>
        <v>низ</v>
      </c>
      <c r="J296" s="8" t="str">
        <f t="shared" si="14"/>
        <v>низ</v>
      </c>
      <c r="K296" s="8" t="str">
        <f t="shared" si="14"/>
        <v>низ</v>
      </c>
      <c r="L296" s="8" t="str">
        <f t="shared" si="14"/>
        <v/>
      </c>
    </row>
    <row r="297" spans="1:12" x14ac:dyDescent="0.2">
      <c r="A297" t="s">
        <v>150</v>
      </c>
      <c r="B297" t="s">
        <v>151</v>
      </c>
      <c r="C297" s="8" t="str">
        <f t="shared" si="14"/>
        <v/>
      </c>
      <c r="D297" s="8" t="str">
        <f t="shared" si="14"/>
        <v>низ</v>
      </c>
      <c r="E297" s="8" t="str">
        <f t="shared" si="14"/>
        <v>низ</v>
      </c>
      <c r="F297" s="8" t="str">
        <f t="shared" si="14"/>
        <v>низ</v>
      </c>
      <c r="G297" s="8" t="str">
        <f t="shared" si="14"/>
        <v>низ</v>
      </c>
      <c r="H297" s="8" t="str">
        <f t="shared" si="14"/>
        <v/>
      </c>
      <c r="I297" s="8" t="str">
        <f t="shared" si="14"/>
        <v/>
      </c>
      <c r="J297" s="8" t="str">
        <f t="shared" si="14"/>
        <v/>
      </c>
      <c r="K297" s="8" t="str">
        <f t="shared" si="14"/>
        <v/>
      </c>
      <c r="L297" s="8" t="str">
        <f t="shared" si="14"/>
        <v/>
      </c>
    </row>
    <row r="298" spans="1:12" x14ac:dyDescent="0.2">
      <c r="A298" t="s">
        <v>152</v>
      </c>
      <c r="B298" t="s">
        <v>153</v>
      </c>
      <c r="C298" s="8" t="str">
        <f t="shared" si="14"/>
        <v/>
      </c>
      <c r="D298" s="8" t="str">
        <f t="shared" si="14"/>
        <v>низ</v>
      </c>
      <c r="E298" s="8" t="str">
        <f t="shared" si="14"/>
        <v>низ</v>
      </c>
      <c r="F298" s="8" t="str">
        <f t="shared" si="14"/>
        <v>низ</v>
      </c>
      <c r="G298" s="8" t="str">
        <f t="shared" si="14"/>
        <v>низ</v>
      </c>
      <c r="H298" s="8" t="str">
        <f t="shared" si="14"/>
        <v>низ</v>
      </c>
      <c r="I298" s="8" t="str">
        <f t="shared" si="14"/>
        <v>низ</v>
      </c>
      <c r="J298" s="8" t="str">
        <f t="shared" si="14"/>
        <v>низ</v>
      </c>
      <c r="K298" s="8" t="str">
        <f t="shared" si="14"/>
        <v>низ</v>
      </c>
      <c r="L298" s="8" t="str">
        <f t="shared" si="14"/>
        <v>низ</v>
      </c>
    </row>
    <row r="299" spans="1:12" x14ac:dyDescent="0.2">
      <c r="A299" t="s">
        <v>154</v>
      </c>
      <c r="B299" t="s">
        <v>155</v>
      </c>
      <c r="C299" s="8" t="str">
        <f t="shared" si="14"/>
        <v/>
      </c>
      <c r="D299" s="8" t="str">
        <f t="shared" si="14"/>
        <v/>
      </c>
      <c r="E299" s="8" t="str">
        <f t="shared" si="14"/>
        <v/>
      </c>
      <c r="F299" s="8" t="str">
        <f t="shared" si="14"/>
        <v/>
      </c>
      <c r="G299" s="8" t="str">
        <f t="shared" si="14"/>
        <v/>
      </c>
      <c r="H299" s="8" t="str">
        <f t="shared" si="14"/>
        <v/>
      </c>
      <c r="I299" s="8" t="str">
        <f t="shared" si="14"/>
        <v/>
      </c>
      <c r="J299" s="8" t="str">
        <f t="shared" si="14"/>
        <v>верх</v>
      </c>
      <c r="K299" s="8" t="str">
        <f t="shared" si="14"/>
        <v>верх</v>
      </c>
      <c r="L299" s="8" t="str">
        <f t="shared" si="14"/>
        <v>верх</v>
      </c>
    </row>
    <row r="300" spans="1:12" x14ac:dyDescent="0.2">
      <c r="A300" t="s">
        <v>156</v>
      </c>
      <c r="B300" t="s">
        <v>157</v>
      </c>
      <c r="C300" s="8" t="str">
        <f t="shared" si="14"/>
        <v>низ</v>
      </c>
      <c r="D300" s="8" t="str">
        <f t="shared" si="14"/>
        <v>низ</v>
      </c>
      <c r="E300" s="8" t="str">
        <f t="shared" si="14"/>
        <v>низ</v>
      </c>
      <c r="F300" s="8" t="str">
        <f t="shared" si="14"/>
        <v/>
      </c>
      <c r="G300" s="8" t="str">
        <f t="shared" si="14"/>
        <v/>
      </c>
      <c r="H300" s="8" t="str">
        <f t="shared" si="14"/>
        <v>низ</v>
      </c>
      <c r="I300" s="8" t="str">
        <f t="shared" si="14"/>
        <v>низ</v>
      </c>
      <c r="J300" s="8" t="str">
        <f t="shared" si="14"/>
        <v>низ</v>
      </c>
      <c r="K300" s="8" t="str">
        <f t="shared" si="14"/>
        <v>низ</v>
      </c>
      <c r="L300" s="8" t="str">
        <f t="shared" si="14"/>
        <v>низ</v>
      </c>
    </row>
    <row r="301" spans="1:12" x14ac:dyDescent="0.2">
      <c r="A301" t="s">
        <v>158</v>
      </c>
      <c r="B301" t="s">
        <v>159</v>
      </c>
      <c r="C301" s="8" t="str">
        <f t="shared" si="14"/>
        <v/>
      </c>
      <c r="D301" s="8" t="str">
        <f t="shared" si="14"/>
        <v/>
      </c>
      <c r="E301" s="8" t="str">
        <f t="shared" si="14"/>
        <v/>
      </c>
      <c r="F301" s="8" t="str">
        <f t="shared" si="14"/>
        <v/>
      </c>
      <c r="G301" s="8" t="str">
        <f t="shared" si="14"/>
        <v/>
      </c>
      <c r="H301" s="8" t="str">
        <f t="shared" si="14"/>
        <v/>
      </c>
      <c r="I301" s="8" t="str">
        <f t="shared" si="14"/>
        <v/>
      </c>
      <c r="J301" s="8" t="str">
        <f t="shared" si="14"/>
        <v/>
      </c>
      <c r="K301" s="8" t="str">
        <f t="shared" si="14"/>
        <v/>
      </c>
      <c r="L301" s="8" t="str">
        <f t="shared" si="14"/>
        <v/>
      </c>
    </row>
    <row r="302" spans="1:12" x14ac:dyDescent="0.2">
      <c r="A302" t="s">
        <v>160</v>
      </c>
      <c r="B302" t="s">
        <v>161</v>
      </c>
      <c r="C302" s="8" t="str">
        <f t="shared" si="14"/>
        <v/>
      </c>
      <c r="D302" s="8" t="str">
        <f t="shared" si="14"/>
        <v/>
      </c>
      <c r="E302" s="8" t="str">
        <f t="shared" si="14"/>
        <v/>
      </c>
      <c r="F302" s="8" t="str">
        <f t="shared" si="14"/>
        <v/>
      </c>
      <c r="G302" s="8" t="str">
        <f t="shared" si="14"/>
        <v/>
      </c>
      <c r="H302" s="8" t="str">
        <f t="shared" si="14"/>
        <v/>
      </c>
      <c r="I302" s="8" t="str">
        <f t="shared" si="14"/>
        <v/>
      </c>
      <c r="J302" s="8" t="str">
        <f t="shared" si="14"/>
        <v/>
      </c>
      <c r="K302" s="8" t="str">
        <f t="shared" si="14"/>
        <v/>
      </c>
      <c r="L302" s="8" t="str">
        <f t="shared" si="14"/>
        <v/>
      </c>
    </row>
    <row r="303" spans="1:12" x14ac:dyDescent="0.2">
      <c r="A303" t="s">
        <v>162</v>
      </c>
      <c r="B303" t="s">
        <v>163</v>
      </c>
      <c r="C303" s="8" t="str">
        <f t="shared" ref="C303:L318" si="15">IF(C192="","",IF(C192&lt;=C$219*0.3,"верх",IF(C192&gt;=C$219*0.7,"низ","")))</f>
        <v/>
      </c>
      <c r="D303" s="8" t="str">
        <f t="shared" si="15"/>
        <v/>
      </c>
      <c r="E303" s="8" t="str">
        <f t="shared" si="15"/>
        <v/>
      </c>
      <c r="F303" s="8" t="str">
        <f t="shared" si="15"/>
        <v>верх</v>
      </c>
      <c r="G303" s="8" t="str">
        <f t="shared" si="15"/>
        <v/>
      </c>
      <c r="H303" s="8" t="str">
        <f t="shared" si="15"/>
        <v/>
      </c>
      <c r="I303" s="8" t="str">
        <f t="shared" si="15"/>
        <v/>
      </c>
      <c r="J303" s="8" t="str">
        <f t="shared" si="15"/>
        <v>верх</v>
      </c>
      <c r="K303" s="8" t="str">
        <f t="shared" si="15"/>
        <v/>
      </c>
      <c r="L303" s="8" t="str">
        <f t="shared" si="15"/>
        <v/>
      </c>
    </row>
    <row r="304" spans="1:12" x14ac:dyDescent="0.2">
      <c r="A304" t="s">
        <v>164</v>
      </c>
      <c r="B304" t="s">
        <v>165</v>
      </c>
      <c r="C304" s="8" t="str">
        <f t="shared" si="15"/>
        <v>низ</v>
      </c>
      <c r="D304" s="8" t="str">
        <f t="shared" si="15"/>
        <v>низ</v>
      </c>
      <c r="E304" s="8" t="str">
        <f t="shared" si="15"/>
        <v>низ</v>
      </c>
      <c r="F304" s="8" t="str">
        <f t="shared" si="15"/>
        <v>низ</v>
      </c>
      <c r="G304" s="8" t="str">
        <f t="shared" si="15"/>
        <v>низ</v>
      </c>
      <c r="H304" s="8" t="str">
        <f t="shared" si="15"/>
        <v>низ</v>
      </c>
      <c r="I304" s="8" t="str">
        <f t="shared" si="15"/>
        <v>низ</v>
      </c>
      <c r="J304" s="8" t="str">
        <f t="shared" si="15"/>
        <v>низ</v>
      </c>
      <c r="K304" s="8" t="str">
        <f t="shared" si="15"/>
        <v/>
      </c>
      <c r="L304" s="8" t="str">
        <f t="shared" si="15"/>
        <v/>
      </c>
    </row>
    <row r="305" spans="1:12" x14ac:dyDescent="0.2">
      <c r="A305" t="s">
        <v>166</v>
      </c>
      <c r="B305" t="s">
        <v>167</v>
      </c>
      <c r="C305" s="8" t="str">
        <f t="shared" si="15"/>
        <v/>
      </c>
      <c r="D305" s="8" t="str">
        <f t="shared" si="15"/>
        <v/>
      </c>
      <c r="E305" s="8" t="str">
        <f t="shared" si="15"/>
        <v>низ</v>
      </c>
      <c r="F305" s="8" t="str">
        <f t="shared" si="15"/>
        <v>низ</v>
      </c>
      <c r="G305" s="8" t="str">
        <f t="shared" si="15"/>
        <v/>
      </c>
      <c r="H305" s="8" t="str">
        <f t="shared" si="15"/>
        <v>верх</v>
      </c>
      <c r="I305" s="8" t="str">
        <f t="shared" si="15"/>
        <v>низ</v>
      </c>
      <c r="J305" s="8" t="str">
        <f t="shared" si="15"/>
        <v/>
      </c>
      <c r="K305" s="8" t="str">
        <f t="shared" si="15"/>
        <v/>
      </c>
      <c r="L305" s="8" t="str">
        <f t="shared" si="15"/>
        <v/>
      </c>
    </row>
    <row r="306" spans="1:12" x14ac:dyDescent="0.2">
      <c r="A306" t="s">
        <v>168</v>
      </c>
      <c r="B306" t="s">
        <v>169</v>
      </c>
      <c r="C306" s="8" t="str">
        <f t="shared" si="15"/>
        <v>верх</v>
      </c>
      <c r="D306" s="8" t="str">
        <f t="shared" si="15"/>
        <v/>
      </c>
      <c r="E306" s="8" t="str">
        <f t="shared" si="15"/>
        <v/>
      </c>
      <c r="F306" s="8" t="str">
        <f t="shared" si="15"/>
        <v/>
      </c>
      <c r="G306" s="8" t="str">
        <f t="shared" si="15"/>
        <v/>
      </c>
      <c r="H306" s="8" t="str">
        <f t="shared" si="15"/>
        <v/>
      </c>
      <c r="I306" s="8" t="str">
        <f t="shared" si="15"/>
        <v>верх</v>
      </c>
      <c r="J306" s="8" t="str">
        <f t="shared" si="15"/>
        <v/>
      </c>
      <c r="K306" s="8" t="str">
        <f t="shared" si="15"/>
        <v/>
      </c>
      <c r="L306" s="8" t="str">
        <f t="shared" si="15"/>
        <v/>
      </c>
    </row>
    <row r="307" spans="1:12" x14ac:dyDescent="0.2">
      <c r="A307" t="s">
        <v>170</v>
      </c>
      <c r="B307" t="s">
        <v>171</v>
      </c>
      <c r="C307" s="8" t="str">
        <f t="shared" si="15"/>
        <v>низ</v>
      </c>
      <c r="D307" s="8" t="str">
        <f t="shared" si="15"/>
        <v>низ</v>
      </c>
      <c r="E307" s="8" t="str">
        <f t="shared" si="15"/>
        <v/>
      </c>
      <c r="F307" s="8" t="str">
        <f t="shared" si="15"/>
        <v>низ</v>
      </c>
      <c r="G307" s="8" t="str">
        <f t="shared" si="15"/>
        <v>низ</v>
      </c>
      <c r="H307" s="8" t="str">
        <f t="shared" si="15"/>
        <v>низ</v>
      </c>
      <c r="I307" s="8" t="str">
        <f t="shared" si="15"/>
        <v>низ</v>
      </c>
      <c r="J307" s="8" t="str">
        <f t="shared" si="15"/>
        <v>низ</v>
      </c>
      <c r="K307" s="8" t="str">
        <f t="shared" si="15"/>
        <v>низ</v>
      </c>
      <c r="L307" s="8" t="str">
        <f t="shared" si="15"/>
        <v>низ</v>
      </c>
    </row>
    <row r="308" spans="1:12" x14ac:dyDescent="0.2">
      <c r="A308" t="s">
        <v>172</v>
      </c>
      <c r="B308" t="s">
        <v>173</v>
      </c>
      <c r="C308" s="8" t="str">
        <f t="shared" si="15"/>
        <v/>
      </c>
      <c r="D308" s="8" t="str">
        <f t="shared" si="15"/>
        <v/>
      </c>
      <c r="E308" s="8" t="str">
        <f t="shared" si="15"/>
        <v>низ</v>
      </c>
      <c r="F308" s="8" t="str">
        <f t="shared" si="15"/>
        <v>низ</v>
      </c>
      <c r="G308" s="8" t="str">
        <f t="shared" si="15"/>
        <v>низ</v>
      </c>
      <c r="H308" s="8" t="str">
        <f t="shared" si="15"/>
        <v>низ</v>
      </c>
      <c r="I308" s="8" t="str">
        <f t="shared" si="15"/>
        <v/>
      </c>
      <c r="J308" s="8" t="str">
        <f t="shared" si="15"/>
        <v>низ</v>
      </c>
      <c r="K308" s="8" t="str">
        <f t="shared" si="15"/>
        <v>низ</v>
      </c>
      <c r="L308" s="8" t="str">
        <f t="shared" si="15"/>
        <v>низ</v>
      </c>
    </row>
    <row r="309" spans="1:12" x14ac:dyDescent="0.2">
      <c r="A309" t="s">
        <v>174</v>
      </c>
      <c r="B309" t="s">
        <v>175</v>
      </c>
      <c r="C309" s="8" t="str">
        <f t="shared" si="15"/>
        <v>верх</v>
      </c>
      <c r="D309" s="8" t="str">
        <f t="shared" si="15"/>
        <v>верх</v>
      </c>
      <c r="E309" s="8" t="str">
        <f t="shared" si="15"/>
        <v>верх</v>
      </c>
      <c r="F309" s="8" t="str">
        <f t="shared" si="15"/>
        <v>верх</v>
      </c>
      <c r="G309" s="8" t="str">
        <f t="shared" si="15"/>
        <v>верх</v>
      </c>
      <c r="H309" s="8" t="str">
        <f t="shared" si="15"/>
        <v>верх</v>
      </c>
      <c r="I309" s="8" t="str">
        <f t="shared" si="15"/>
        <v>верх</v>
      </c>
      <c r="J309" s="8" t="str">
        <f t="shared" si="15"/>
        <v/>
      </c>
      <c r="K309" s="8" t="str">
        <f t="shared" si="15"/>
        <v/>
      </c>
      <c r="L309" s="8" t="str">
        <f t="shared" si="15"/>
        <v/>
      </c>
    </row>
    <row r="310" spans="1:12" x14ac:dyDescent="0.2">
      <c r="A310" t="s">
        <v>176</v>
      </c>
      <c r="B310" t="s">
        <v>177</v>
      </c>
      <c r="C310" s="8" t="str">
        <f t="shared" si="15"/>
        <v/>
      </c>
      <c r="D310" s="8" t="str">
        <f t="shared" si="15"/>
        <v/>
      </c>
      <c r="E310" s="8" t="str">
        <f t="shared" si="15"/>
        <v/>
      </c>
      <c r="F310" s="8" t="str">
        <f t="shared" si="15"/>
        <v/>
      </c>
      <c r="G310" s="8" t="str">
        <f t="shared" si="15"/>
        <v/>
      </c>
      <c r="H310" s="8" t="str">
        <f t="shared" si="15"/>
        <v/>
      </c>
      <c r="I310" s="8" t="str">
        <f t="shared" si="15"/>
        <v/>
      </c>
      <c r="J310" s="8" t="str">
        <f t="shared" si="15"/>
        <v>верх</v>
      </c>
      <c r="K310" s="8" t="str">
        <f t="shared" si="15"/>
        <v/>
      </c>
      <c r="L310" s="8" t="str">
        <f t="shared" si="15"/>
        <v/>
      </c>
    </row>
    <row r="311" spans="1:12" x14ac:dyDescent="0.2">
      <c r="A311" t="s">
        <v>178</v>
      </c>
      <c r="B311" t="s">
        <v>179</v>
      </c>
      <c r="C311" s="8" t="str">
        <f t="shared" si="15"/>
        <v/>
      </c>
      <c r="D311" s="8" t="str">
        <f t="shared" si="15"/>
        <v/>
      </c>
      <c r="E311" s="8" t="str">
        <f t="shared" si="15"/>
        <v/>
      </c>
      <c r="F311" s="8" t="str">
        <f t="shared" si="15"/>
        <v/>
      </c>
      <c r="G311" s="8" t="str">
        <f t="shared" si="15"/>
        <v/>
      </c>
      <c r="H311" s="8" t="str">
        <f t="shared" si="15"/>
        <v/>
      </c>
      <c r="I311" s="8" t="str">
        <f t="shared" si="15"/>
        <v/>
      </c>
      <c r="J311" s="8" t="str">
        <f t="shared" si="15"/>
        <v/>
      </c>
      <c r="K311" s="8" t="str">
        <f t="shared" si="15"/>
        <v/>
      </c>
      <c r="L311" s="8" t="str">
        <f t="shared" si="15"/>
        <v/>
      </c>
    </row>
    <row r="312" spans="1:12" x14ac:dyDescent="0.2">
      <c r="A312" t="s">
        <v>180</v>
      </c>
      <c r="B312" t="s">
        <v>181</v>
      </c>
      <c r="C312" s="8" t="str">
        <f t="shared" si="15"/>
        <v/>
      </c>
      <c r="D312" s="8" t="str">
        <f t="shared" si="15"/>
        <v/>
      </c>
      <c r="E312" s="8" t="str">
        <f t="shared" si="15"/>
        <v/>
      </c>
      <c r="F312" s="8" t="str">
        <f t="shared" si="15"/>
        <v>низ</v>
      </c>
      <c r="G312" s="8" t="str">
        <f t="shared" si="15"/>
        <v>низ</v>
      </c>
      <c r="H312" s="8" t="str">
        <f t="shared" si="15"/>
        <v>низ</v>
      </c>
      <c r="I312" s="8" t="str">
        <f t="shared" si="15"/>
        <v/>
      </c>
      <c r="J312" s="8" t="str">
        <f t="shared" si="15"/>
        <v/>
      </c>
      <c r="K312" s="8" t="str">
        <f t="shared" si="15"/>
        <v/>
      </c>
      <c r="L312" s="8" t="str">
        <f t="shared" si="15"/>
        <v/>
      </c>
    </row>
    <row r="313" spans="1:12" x14ac:dyDescent="0.2">
      <c r="A313" t="s">
        <v>182</v>
      </c>
      <c r="B313" t="s">
        <v>183</v>
      </c>
      <c r="C313" s="8" t="str">
        <f t="shared" si="15"/>
        <v/>
      </c>
      <c r="D313" s="8" t="str">
        <f t="shared" si="15"/>
        <v/>
      </c>
      <c r="E313" s="8" t="str">
        <f t="shared" si="15"/>
        <v/>
      </c>
      <c r="F313" s="8" t="str">
        <f t="shared" si="15"/>
        <v/>
      </c>
      <c r="G313" s="8" t="str">
        <f t="shared" si="15"/>
        <v/>
      </c>
      <c r="H313" s="8" t="str">
        <f t="shared" si="15"/>
        <v>низ</v>
      </c>
      <c r="I313" s="8" t="str">
        <f t="shared" si="15"/>
        <v>низ</v>
      </c>
      <c r="J313" s="8" t="str">
        <f t="shared" si="15"/>
        <v>низ</v>
      </c>
      <c r="K313" s="8" t="str">
        <f t="shared" si="15"/>
        <v>низ</v>
      </c>
      <c r="L313" s="8" t="str">
        <f t="shared" si="15"/>
        <v>низ</v>
      </c>
    </row>
    <row r="314" spans="1:12" x14ac:dyDescent="0.2">
      <c r="A314" t="s">
        <v>184</v>
      </c>
      <c r="B314" t="s">
        <v>185</v>
      </c>
      <c r="C314" s="8" t="str">
        <f t="shared" si="15"/>
        <v/>
      </c>
      <c r="D314" s="8" t="str">
        <f t="shared" si="15"/>
        <v>низ</v>
      </c>
      <c r="E314" s="8" t="str">
        <f t="shared" si="15"/>
        <v/>
      </c>
      <c r="F314" s="8" t="str">
        <f t="shared" si="15"/>
        <v/>
      </c>
      <c r="G314" s="8" t="str">
        <f t="shared" si="15"/>
        <v>низ</v>
      </c>
      <c r="H314" s="8" t="str">
        <f t="shared" si="15"/>
        <v/>
      </c>
      <c r="I314" s="8" t="str">
        <f t="shared" si="15"/>
        <v/>
      </c>
      <c r="J314" s="8" t="str">
        <f t="shared" si="15"/>
        <v/>
      </c>
      <c r="K314" s="8" t="str">
        <f t="shared" si="15"/>
        <v/>
      </c>
      <c r="L314" s="8" t="str">
        <f t="shared" si="15"/>
        <v/>
      </c>
    </row>
    <row r="315" spans="1:12" x14ac:dyDescent="0.2">
      <c r="A315" t="s">
        <v>186</v>
      </c>
      <c r="B315" t="s">
        <v>187</v>
      </c>
      <c r="C315" s="8" t="str">
        <f t="shared" si="15"/>
        <v/>
      </c>
      <c r="D315" s="8" t="str">
        <f t="shared" si="15"/>
        <v/>
      </c>
      <c r="E315" s="8" t="str">
        <f t="shared" si="15"/>
        <v/>
      </c>
      <c r="F315" s="8" t="str">
        <f t="shared" si="15"/>
        <v/>
      </c>
      <c r="G315" s="8" t="str">
        <f t="shared" si="15"/>
        <v/>
      </c>
      <c r="H315" s="8" t="str">
        <f t="shared" si="15"/>
        <v/>
      </c>
      <c r="I315" s="8" t="str">
        <f t="shared" si="15"/>
        <v/>
      </c>
      <c r="J315" s="8" t="str">
        <f t="shared" si="15"/>
        <v/>
      </c>
      <c r="K315" s="8" t="str">
        <f t="shared" si="15"/>
        <v>верх</v>
      </c>
      <c r="L315" s="8" t="str">
        <f t="shared" si="15"/>
        <v/>
      </c>
    </row>
    <row r="316" spans="1:12" x14ac:dyDescent="0.2">
      <c r="A316" t="s">
        <v>188</v>
      </c>
      <c r="B316" t="s">
        <v>189</v>
      </c>
      <c r="C316" s="8" t="str">
        <f t="shared" si="15"/>
        <v/>
      </c>
      <c r="D316" s="8" t="str">
        <f t="shared" si="15"/>
        <v/>
      </c>
      <c r="E316" s="8" t="str">
        <f t="shared" si="15"/>
        <v>верх</v>
      </c>
      <c r="F316" s="8" t="str">
        <f t="shared" si="15"/>
        <v>верх</v>
      </c>
      <c r="G316" s="8" t="str">
        <f t="shared" si="15"/>
        <v/>
      </c>
      <c r="H316" s="8" t="str">
        <f t="shared" si="15"/>
        <v/>
      </c>
      <c r="I316" s="8" t="str">
        <f t="shared" si="15"/>
        <v/>
      </c>
      <c r="J316" s="8" t="str">
        <f t="shared" si="15"/>
        <v/>
      </c>
      <c r="K316" s="8" t="str">
        <f t="shared" si="15"/>
        <v/>
      </c>
      <c r="L316" s="8" t="str">
        <f t="shared" si="15"/>
        <v>верх</v>
      </c>
    </row>
    <row r="317" spans="1:12" x14ac:dyDescent="0.2">
      <c r="A317" t="s">
        <v>190</v>
      </c>
      <c r="B317" t="s">
        <v>191</v>
      </c>
      <c r="C317" s="8" t="str">
        <f t="shared" si="15"/>
        <v/>
      </c>
      <c r="D317" s="8" t="str">
        <f t="shared" si="15"/>
        <v/>
      </c>
      <c r="E317" s="8" t="str">
        <f t="shared" si="15"/>
        <v/>
      </c>
      <c r="F317" s="8" t="str">
        <f t="shared" si="15"/>
        <v/>
      </c>
      <c r="G317" s="8" t="str">
        <f t="shared" si="15"/>
        <v/>
      </c>
      <c r="H317" s="8" t="str">
        <f t="shared" si="15"/>
        <v/>
      </c>
      <c r="I317" s="8" t="str">
        <f t="shared" si="15"/>
        <v/>
      </c>
      <c r="J317" s="8" t="str">
        <f t="shared" si="15"/>
        <v>низ</v>
      </c>
      <c r="K317" s="8" t="str">
        <f t="shared" si="15"/>
        <v>низ</v>
      </c>
      <c r="L317" s="8" t="str">
        <f t="shared" si="15"/>
        <v>низ</v>
      </c>
    </row>
    <row r="318" spans="1:12" x14ac:dyDescent="0.2">
      <c r="A318" t="s">
        <v>192</v>
      </c>
      <c r="B318" t="s">
        <v>193</v>
      </c>
      <c r="C318" s="8" t="str">
        <f t="shared" si="15"/>
        <v/>
      </c>
      <c r="D318" s="8" t="str">
        <f t="shared" si="15"/>
        <v/>
      </c>
      <c r="E318" s="8" t="str">
        <f t="shared" si="15"/>
        <v/>
      </c>
      <c r="F318" s="8" t="str">
        <f t="shared" si="15"/>
        <v/>
      </c>
      <c r="G318" s="8" t="str">
        <f t="shared" si="15"/>
        <v/>
      </c>
      <c r="H318" s="8" t="str">
        <f t="shared" si="15"/>
        <v/>
      </c>
      <c r="I318" s="8" t="str">
        <f t="shared" si="15"/>
        <v>низ</v>
      </c>
      <c r="J318" s="8" t="str">
        <f t="shared" si="15"/>
        <v>низ</v>
      </c>
      <c r="K318" s="8" t="str">
        <f t="shared" si="15"/>
        <v>низ</v>
      </c>
      <c r="L318" s="8" t="str">
        <f t="shared" si="15"/>
        <v>низ</v>
      </c>
    </row>
    <row r="319" spans="1:12" x14ac:dyDescent="0.2">
      <c r="A319" t="s">
        <v>194</v>
      </c>
      <c r="B319" t="s">
        <v>195</v>
      </c>
      <c r="C319" s="8" t="str">
        <f t="shared" ref="C319:L328" si="16">IF(C208="","",IF(C208&lt;=C$219*0.3,"верх",IF(C208&gt;=C$219*0.7,"низ","")))</f>
        <v>низ</v>
      </c>
      <c r="D319" s="8" t="str">
        <f t="shared" si="16"/>
        <v>низ</v>
      </c>
      <c r="E319" s="8" t="str">
        <f t="shared" si="16"/>
        <v>низ</v>
      </c>
      <c r="F319" s="8" t="str">
        <f t="shared" si="16"/>
        <v>низ</v>
      </c>
      <c r="G319" s="8" t="str">
        <f t="shared" si="16"/>
        <v>низ</v>
      </c>
      <c r="H319" s="8" t="str">
        <f t="shared" si="16"/>
        <v>низ</v>
      </c>
      <c r="I319" s="8" t="str">
        <f t="shared" si="16"/>
        <v>низ</v>
      </c>
      <c r="J319" s="8" t="str">
        <f t="shared" si="16"/>
        <v>низ</v>
      </c>
      <c r="K319" s="8" t="str">
        <f t="shared" si="16"/>
        <v>низ</v>
      </c>
      <c r="L319" s="8" t="str">
        <f t="shared" si="16"/>
        <v>низ</v>
      </c>
    </row>
    <row r="320" spans="1:12" x14ac:dyDescent="0.2">
      <c r="A320" t="s">
        <v>196</v>
      </c>
      <c r="B320" t="s">
        <v>197</v>
      </c>
      <c r="C320" s="8" t="str">
        <f t="shared" si="16"/>
        <v>низ</v>
      </c>
      <c r="D320" s="8" t="str">
        <f t="shared" si="16"/>
        <v>низ</v>
      </c>
      <c r="E320" s="8" t="str">
        <f t="shared" si="16"/>
        <v>низ</v>
      </c>
      <c r="F320" s="8" t="str">
        <f t="shared" si="16"/>
        <v>низ</v>
      </c>
      <c r="G320" s="8" t="str">
        <f t="shared" si="16"/>
        <v>низ</v>
      </c>
      <c r="H320" s="8" t="str">
        <f t="shared" si="16"/>
        <v>низ</v>
      </c>
      <c r="I320" s="8" t="str">
        <f t="shared" si="16"/>
        <v>низ</v>
      </c>
      <c r="J320" s="8" t="str">
        <f t="shared" si="16"/>
        <v>низ</v>
      </c>
      <c r="K320" s="8" t="str">
        <f t="shared" si="16"/>
        <v>низ</v>
      </c>
      <c r="L320" s="8" t="str">
        <f t="shared" si="16"/>
        <v>низ</v>
      </c>
    </row>
    <row r="321" spans="1:12" x14ac:dyDescent="0.2">
      <c r="A321" t="s">
        <v>198</v>
      </c>
      <c r="B321" t="s">
        <v>199</v>
      </c>
      <c r="C321" s="8" t="str">
        <f t="shared" si="16"/>
        <v/>
      </c>
      <c r="D321" s="8" t="str">
        <f t="shared" si="16"/>
        <v/>
      </c>
      <c r="E321" s="8" t="str">
        <f t="shared" si="16"/>
        <v>верх</v>
      </c>
      <c r="F321" s="8" t="str">
        <f t="shared" si="16"/>
        <v>верх</v>
      </c>
      <c r="G321" s="8" t="str">
        <f t="shared" si="16"/>
        <v>верх</v>
      </c>
      <c r="H321" s="8" t="str">
        <f t="shared" si="16"/>
        <v>верх</v>
      </c>
      <c r="I321" s="8" t="str">
        <f t="shared" si="16"/>
        <v>верх</v>
      </c>
      <c r="J321" s="8" t="str">
        <f t="shared" si="16"/>
        <v>верх</v>
      </c>
      <c r="K321" s="8" t="str">
        <f t="shared" si="16"/>
        <v>верх</v>
      </c>
      <c r="L321" s="8" t="str">
        <f t="shared" si="16"/>
        <v>верх</v>
      </c>
    </row>
    <row r="322" spans="1:12" x14ac:dyDescent="0.2">
      <c r="A322" t="s">
        <v>200</v>
      </c>
      <c r="B322" t="s">
        <v>201</v>
      </c>
      <c r="C322" s="8" t="str">
        <f t="shared" si="16"/>
        <v>низ</v>
      </c>
      <c r="D322" s="8" t="str">
        <f t="shared" si="16"/>
        <v>низ</v>
      </c>
      <c r="E322" s="8" t="str">
        <f t="shared" si="16"/>
        <v>низ</v>
      </c>
      <c r="F322" s="8" t="str">
        <f t="shared" si="16"/>
        <v>низ</v>
      </c>
      <c r="G322" s="8" t="str">
        <f t="shared" si="16"/>
        <v>низ</v>
      </c>
      <c r="H322" s="8" t="str">
        <f t="shared" si="16"/>
        <v>низ</v>
      </c>
      <c r="I322" s="8" t="str">
        <f t="shared" si="16"/>
        <v>низ</v>
      </c>
      <c r="J322" s="8" t="str">
        <f t="shared" si="16"/>
        <v>низ</v>
      </c>
      <c r="K322" s="8" t="str">
        <f t="shared" si="16"/>
        <v>низ</v>
      </c>
      <c r="L322" s="8" t="str">
        <f t="shared" si="16"/>
        <v>низ</v>
      </c>
    </row>
    <row r="323" spans="1:12" x14ac:dyDescent="0.2">
      <c r="A323" t="s">
        <v>202</v>
      </c>
      <c r="B323" t="s">
        <v>203</v>
      </c>
      <c r="C323" s="8" t="str">
        <f t="shared" si="16"/>
        <v>верх</v>
      </c>
      <c r="D323" s="8" t="str">
        <f t="shared" si="16"/>
        <v>верх</v>
      </c>
      <c r="E323" s="8" t="str">
        <f t="shared" si="16"/>
        <v>верх</v>
      </c>
      <c r="F323" s="8" t="str">
        <f t="shared" si="16"/>
        <v>верх</v>
      </c>
      <c r="G323" s="8" t="str">
        <f t="shared" si="16"/>
        <v>верх</v>
      </c>
      <c r="H323" s="8" t="str">
        <f t="shared" si="16"/>
        <v/>
      </c>
      <c r="I323" s="8" t="str">
        <f t="shared" si="16"/>
        <v/>
      </c>
      <c r="J323" s="8" t="str">
        <f t="shared" si="16"/>
        <v/>
      </c>
      <c r="K323" s="8" t="str">
        <f t="shared" si="16"/>
        <v>верх</v>
      </c>
      <c r="L323" s="8" t="str">
        <f t="shared" si="16"/>
        <v>верх</v>
      </c>
    </row>
    <row r="324" spans="1:12" x14ac:dyDescent="0.2">
      <c r="A324" t="s">
        <v>204</v>
      </c>
      <c r="B324" t="s">
        <v>205</v>
      </c>
      <c r="C324" s="8" t="str">
        <f t="shared" si="16"/>
        <v/>
      </c>
      <c r="D324" s="8" t="str">
        <f t="shared" si="16"/>
        <v/>
      </c>
      <c r="E324" s="8" t="str">
        <f t="shared" si="16"/>
        <v>низ</v>
      </c>
      <c r="F324" s="8" t="str">
        <f t="shared" si="16"/>
        <v>низ</v>
      </c>
      <c r="G324" s="8" t="str">
        <f t="shared" si="16"/>
        <v>низ</v>
      </c>
      <c r="H324" s="8" t="str">
        <f t="shared" si="16"/>
        <v>низ</v>
      </c>
      <c r="I324" s="8" t="str">
        <f t="shared" si="16"/>
        <v/>
      </c>
      <c r="J324" s="8" t="str">
        <f t="shared" si="16"/>
        <v/>
      </c>
      <c r="K324" s="8" t="str">
        <f t="shared" si="16"/>
        <v/>
      </c>
      <c r="L324" s="8" t="str">
        <f t="shared" si="16"/>
        <v/>
      </c>
    </row>
    <row r="325" spans="1:12" x14ac:dyDescent="0.2">
      <c r="A325" t="s">
        <v>206</v>
      </c>
      <c r="B325" t="s">
        <v>207</v>
      </c>
      <c r="C325" s="8" t="str">
        <f t="shared" si="16"/>
        <v/>
      </c>
      <c r="D325" s="8" t="str">
        <f t="shared" si="16"/>
        <v/>
      </c>
      <c r="E325" s="8" t="str">
        <f t="shared" si="16"/>
        <v/>
      </c>
      <c r="F325" s="8" t="str">
        <f t="shared" si="16"/>
        <v/>
      </c>
      <c r="G325" s="8" t="str">
        <f t="shared" si="16"/>
        <v/>
      </c>
      <c r="H325" s="8" t="str">
        <f t="shared" si="16"/>
        <v>низ</v>
      </c>
      <c r="I325" s="8" t="str">
        <f t="shared" si="16"/>
        <v>низ</v>
      </c>
      <c r="J325" s="8" t="str">
        <f t="shared" si="16"/>
        <v>низ</v>
      </c>
      <c r="K325" s="8" t="str">
        <f t="shared" si="16"/>
        <v>низ</v>
      </c>
      <c r="L325" s="8" t="str">
        <f t="shared" si="16"/>
        <v>низ</v>
      </c>
    </row>
    <row r="326" spans="1:12" x14ac:dyDescent="0.2">
      <c r="A326" t="s">
        <v>208</v>
      </c>
      <c r="B326" t="s">
        <v>209</v>
      </c>
      <c r="C326" s="8" t="str">
        <f t="shared" si="16"/>
        <v/>
      </c>
      <c r="D326" s="8" t="str">
        <f t="shared" si="16"/>
        <v/>
      </c>
      <c r="E326" s="8" t="str">
        <f t="shared" si="16"/>
        <v>верх</v>
      </c>
      <c r="F326" s="8" t="str">
        <f t="shared" si="16"/>
        <v>верх</v>
      </c>
      <c r="G326" s="8" t="str">
        <f t="shared" si="16"/>
        <v/>
      </c>
      <c r="H326" s="8" t="str">
        <f t="shared" si="16"/>
        <v>верх</v>
      </c>
      <c r="I326" s="8" t="str">
        <f t="shared" si="16"/>
        <v/>
      </c>
      <c r="J326" s="8" t="str">
        <f t="shared" si="16"/>
        <v>верх</v>
      </c>
      <c r="K326" s="8" t="str">
        <f t="shared" si="16"/>
        <v>верх</v>
      </c>
      <c r="L326" s="8" t="str">
        <f t="shared" si="16"/>
        <v>верх</v>
      </c>
    </row>
    <row r="327" spans="1:12" x14ac:dyDescent="0.2">
      <c r="A327" t="s">
        <v>210</v>
      </c>
      <c r="B327" t="s">
        <v>211</v>
      </c>
      <c r="C327" s="8" t="str">
        <f t="shared" si="16"/>
        <v/>
      </c>
      <c r="D327" s="8" t="str">
        <f t="shared" si="16"/>
        <v/>
      </c>
      <c r="E327" s="8" t="str">
        <f t="shared" si="16"/>
        <v/>
      </c>
      <c r="F327" s="8" t="str">
        <f t="shared" si="16"/>
        <v/>
      </c>
      <c r="G327" s="8" t="str">
        <f t="shared" si="16"/>
        <v/>
      </c>
      <c r="H327" s="8" t="str">
        <f t="shared" si="16"/>
        <v/>
      </c>
      <c r="I327" s="8" t="str">
        <f t="shared" si="16"/>
        <v/>
      </c>
      <c r="J327" s="8" t="str">
        <f t="shared" si="16"/>
        <v>верх</v>
      </c>
      <c r="K327" s="8" t="str">
        <f t="shared" si="16"/>
        <v>верх</v>
      </c>
      <c r="L327" s="8" t="str">
        <f t="shared" si="16"/>
        <v>верх</v>
      </c>
    </row>
    <row r="328" spans="1:12" x14ac:dyDescent="0.2">
      <c r="A328" t="s">
        <v>212</v>
      </c>
      <c r="B328" t="s">
        <v>213</v>
      </c>
      <c r="C328" s="8" t="str">
        <f t="shared" si="16"/>
        <v/>
      </c>
      <c r="D328" s="8" t="str">
        <f t="shared" si="16"/>
        <v/>
      </c>
      <c r="E328" s="8" t="str">
        <f t="shared" si="16"/>
        <v/>
      </c>
      <c r="F328" s="8" t="str">
        <f t="shared" si="16"/>
        <v/>
      </c>
      <c r="G328" s="8" t="str">
        <f t="shared" si="16"/>
        <v/>
      </c>
      <c r="H328" s="8" t="str">
        <f t="shared" si="16"/>
        <v/>
      </c>
      <c r="I328" s="8" t="str">
        <f t="shared" si="16"/>
        <v>верх</v>
      </c>
      <c r="J328" s="8" t="str">
        <f t="shared" si="16"/>
        <v>верх</v>
      </c>
      <c r="K328" s="8" t="str">
        <f t="shared" si="16"/>
        <v/>
      </c>
      <c r="L328" s="8" t="str">
        <f t="shared" si="16"/>
        <v>верх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8"/>
  <sheetViews>
    <sheetView topLeftCell="A106" workbookViewId="0">
      <selection activeCell="L328" sqref="A110:L328"/>
    </sheetView>
  </sheetViews>
  <sheetFormatPr defaultRowHeight="12.75" x14ac:dyDescent="0.2"/>
  <cols>
    <col min="1" max="1" width="17.5703125" bestFit="1" customWidth="1"/>
    <col min="2" max="2" width="35.28515625" bestFit="1" customWidth="1"/>
    <col min="3" max="9" width="9.28515625" bestFit="1" customWidth="1"/>
    <col min="10" max="11" width="10.140625" bestFit="1" customWidth="1"/>
    <col min="12" max="12" width="9.28515625" bestFit="1" customWidth="1"/>
  </cols>
  <sheetData>
    <row r="1" spans="1:12" x14ac:dyDescent="0.2">
      <c r="A1" t="s">
        <v>214</v>
      </c>
      <c r="B1" t="s">
        <v>215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</row>
    <row r="2" spans="1:12" x14ac:dyDescent="0.2">
      <c r="A2" t="s">
        <v>0</v>
      </c>
      <c r="B2" t="s">
        <v>1</v>
      </c>
      <c r="C2" s="6">
        <v>6.7246376811594208</v>
      </c>
      <c r="D2" s="6">
        <v>72.072072072072075</v>
      </c>
      <c r="E2" s="6">
        <v>83.029689608636986</v>
      </c>
      <c r="F2" s="6">
        <v>74.610136452241719</v>
      </c>
      <c r="G2" s="6">
        <v>68.988007574163689</v>
      </c>
      <c r="H2" s="6">
        <v>42.519019442096365</v>
      </c>
      <c r="I2" s="6">
        <v>47.419090536665301</v>
      </c>
      <c r="J2" s="6">
        <v>49.51039340319533</v>
      </c>
      <c r="K2" s="6">
        <v>59.276624246483593</v>
      </c>
      <c r="L2" s="6">
        <v>25.710368893320041</v>
      </c>
    </row>
    <row r="3" spans="1:12" x14ac:dyDescent="0.2">
      <c r="A3" t="s">
        <v>2</v>
      </c>
      <c r="B3" t="s">
        <v>3</v>
      </c>
      <c r="C3" s="6">
        <v>25.152341402692468</v>
      </c>
      <c r="D3" s="6">
        <v>17.013437544492671</v>
      </c>
      <c r="E3" s="6">
        <v>11.646422618218308</v>
      </c>
      <c r="F3" s="6">
        <v>15.777890994622169</v>
      </c>
      <c r="G3" s="6">
        <v>14.159725101376361</v>
      </c>
      <c r="H3" s="6">
        <v>9.4153445077090385</v>
      </c>
      <c r="I3" s="6">
        <v>14.429002125641397</v>
      </c>
      <c r="J3" s="6">
        <v>10.902277427319957</v>
      </c>
      <c r="K3" s="6">
        <v>13.680216578828622</v>
      </c>
      <c r="L3" s="6">
        <v>13.96281606214092</v>
      </c>
    </row>
    <row r="4" spans="1:12" x14ac:dyDescent="0.2">
      <c r="A4" t="s">
        <v>4</v>
      </c>
      <c r="B4" t="s">
        <v>5</v>
      </c>
      <c r="C4" s="6">
        <v>-10.324666987875281</v>
      </c>
      <c r="D4" s="6">
        <v>0.91322260230274599</v>
      </c>
      <c r="E4" s="6">
        <v>4.16070966280971</v>
      </c>
      <c r="F4" s="6">
        <v>-1.6020270162692833</v>
      </c>
      <c r="G4" s="6">
        <v>0.24605075298277795</v>
      </c>
      <c r="H4" s="6">
        <v>-1.1635438667219122</v>
      </c>
      <c r="I4" s="6">
        <v>1.5389644720274274</v>
      </c>
      <c r="J4" s="6">
        <v>4.0352656424812716</v>
      </c>
      <c r="K4" s="6">
        <v>5.3185044863075674</v>
      </c>
      <c r="L4" s="6">
        <v>-0.42722924836934606</v>
      </c>
    </row>
    <row r="5" spans="1:12" x14ac:dyDescent="0.2">
      <c r="A5" t="s">
        <v>6</v>
      </c>
      <c r="B5" t="s">
        <v>7</v>
      </c>
      <c r="C5" s="6" t="s">
        <v>217</v>
      </c>
      <c r="D5" s="6" t="s">
        <v>217</v>
      </c>
      <c r="E5" s="6" t="s">
        <v>217</v>
      </c>
      <c r="F5" s="6" t="s">
        <v>217</v>
      </c>
      <c r="G5" s="6" t="s">
        <v>217</v>
      </c>
      <c r="H5" s="6" t="s">
        <v>217</v>
      </c>
      <c r="I5" s="6">
        <v>3.2482783514421043</v>
      </c>
      <c r="J5" s="6">
        <v>15.68492786543505</v>
      </c>
      <c r="K5" s="6">
        <v>5.6600715838134068</v>
      </c>
      <c r="L5" s="6">
        <v>2.2274523091457703</v>
      </c>
    </row>
    <row r="6" spans="1:12" x14ac:dyDescent="0.2">
      <c r="A6" t="s">
        <v>8</v>
      </c>
      <c r="B6" t="s">
        <v>9</v>
      </c>
      <c r="C6" s="6">
        <v>-98.588718885590325</v>
      </c>
      <c r="D6" s="6">
        <v>20.122650666196066</v>
      </c>
      <c r="E6" s="6">
        <v>51.469861217588189</v>
      </c>
      <c r="F6" s="6">
        <v>23.717688311132967</v>
      </c>
      <c r="G6" s="6">
        <v>-166.19991137557764</v>
      </c>
      <c r="H6" s="6">
        <v>-8.8409199725415775</v>
      </c>
      <c r="I6" s="6">
        <v>30.597034874706612</v>
      </c>
      <c r="J6" s="6">
        <v>31.238678732252751</v>
      </c>
      <c r="K6" s="6">
        <v>42.080467079021908</v>
      </c>
      <c r="L6" s="6">
        <v>42.073163529268172</v>
      </c>
    </row>
    <row r="7" spans="1:12" x14ac:dyDescent="0.2">
      <c r="A7" t="s">
        <v>10</v>
      </c>
      <c r="B7" t="s">
        <v>11</v>
      </c>
      <c r="C7" s="6">
        <v>12.017963718016899</v>
      </c>
      <c r="D7" s="6">
        <v>5.8082232363112229</v>
      </c>
      <c r="E7" s="6">
        <v>14.097115546374923</v>
      </c>
      <c r="F7" s="6">
        <v>-1.7744013654389985</v>
      </c>
      <c r="G7" s="6">
        <v>7.2836955412712987</v>
      </c>
      <c r="H7" s="6">
        <v>10.280980701541448</v>
      </c>
      <c r="I7" s="6">
        <v>9.979799258730635</v>
      </c>
      <c r="J7" s="6">
        <v>12.708516007613508</v>
      </c>
      <c r="K7" s="6">
        <v>14.545026269752585</v>
      </c>
      <c r="L7" s="6">
        <v>17.119603088329573</v>
      </c>
    </row>
    <row r="8" spans="1:12" x14ac:dyDescent="0.2">
      <c r="A8" t="s">
        <v>12</v>
      </c>
      <c r="B8" t="s">
        <v>13</v>
      </c>
      <c r="C8" s="6">
        <v>9.9661212207691925</v>
      </c>
      <c r="D8" s="6">
        <v>9.6906498095941309</v>
      </c>
      <c r="E8" s="6">
        <v>9.3371025893149788</v>
      </c>
      <c r="F8" s="6">
        <v>13.964945421760458</v>
      </c>
      <c r="G8" s="6">
        <v>-19.690370280204178</v>
      </c>
      <c r="H8" s="6">
        <v>1.8578003391222842</v>
      </c>
      <c r="I8" s="6">
        <v>17.780499001058931</v>
      </c>
      <c r="J8" s="6">
        <v>15.92137477609058</v>
      </c>
      <c r="K8" s="6">
        <v>18.178635600583753</v>
      </c>
      <c r="L8" s="6">
        <v>17.197891155263985</v>
      </c>
    </row>
    <row r="9" spans="1:12" x14ac:dyDescent="0.2">
      <c r="A9" t="s">
        <v>14</v>
      </c>
      <c r="B9" t="s">
        <v>15</v>
      </c>
      <c r="C9" s="6">
        <v>6.8625264475084036</v>
      </c>
      <c r="D9" s="6">
        <v>2.9494395994685334</v>
      </c>
      <c r="E9" s="6">
        <v>5.0109313724932134</v>
      </c>
      <c r="F9" s="6">
        <v>8.1182939308183357</v>
      </c>
      <c r="G9" s="6">
        <v>4.97107560418881</v>
      </c>
      <c r="H9" s="6">
        <v>4.543721381908119</v>
      </c>
      <c r="I9" s="6">
        <v>6.0787794859255788</v>
      </c>
      <c r="J9" s="6">
        <v>9.7000350883052011</v>
      </c>
      <c r="K9" s="6">
        <v>12.780009447511754</v>
      </c>
      <c r="L9" s="6">
        <v>11.280154589885187</v>
      </c>
    </row>
    <row r="10" spans="1:12" x14ac:dyDescent="0.2">
      <c r="A10" t="s">
        <v>16</v>
      </c>
      <c r="B10" t="s">
        <v>17</v>
      </c>
      <c r="C10" s="6">
        <v>4.6475116335605176</v>
      </c>
      <c r="D10" s="6">
        <v>4.1374027495583707</v>
      </c>
      <c r="E10" s="6">
        <v>10.509031526399083</v>
      </c>
      <c r="F10" s="6">
        <v>6.4876209486776597</v>
      </c>
      <c r="G10" s="6">
        <v>5.4645577403683285</v>
      </c>
      <c r="H10" s="6">
        <v>6.0977120146258725</v>
      </c>
      <c r="I10" s="6">
        <v>13.414814840314895</v>
      </c>
      <c r="J10" s="6">
        <v>9.4480770411439057</v>
      </c>
      <c r="K10" s="6">
        <v>18.668327541205436</v>
      </c>
      <c r="L10" s="6">
        <v>18.139546001315836</v>
      </c>
    </row>
    <row r="11" spans="1:12" x14ac:dyDescent="0.2">
      <c r="A11" t="s">
        <v>18</v>
      </c>
      <c r="B11" t="s">
        <v>19</v>
      </c>
      <c r="C11" s="6">
        <v>4.6556339859054834</v>
      </c>
      <c r="D11" s="6">
        <v>7.6289423894686097</v>
      </c>
      <c r="E11" s="6">
        <v>2.114398745419741</v>
      </c>
      <c r="F11" s="6">
        <v>6.2396232482420011</v>
      </c>
      <c r="G11" s="6">
        <v>6.138650226235125</v>
      </c>
      <c r="H11" s="6">
        <v>-0.62259871729428951</v>
      </c>
      <c r="I11" s="6">
        <v>3.4913767765019763</v>
      </c>
      <c r="J11" s="6">
        <v>6.9861559322924567</v>
      </c>
      <c r="K11" s="6">
        <v>10.967071573605576</v>
      </c>
      <c r="L11" s="6">
        <v>9.8326432865311695</v>
      </c>
    </row>
    <row r="12" spans="1:12" x14ac:dyDescent="0.2">
      <c r="A12" t="s">
        <v>20</v>
      </c>
      <c r="B12" t="s">
        <v>21</v>
      </c>
      <c r="C12" s="6">
        <v>2.7385685842050376</v>
      </c>
      <c r="D12" s="6">
        <v>-0.55137806265431244</v>
      </c>
      <c r="E12" s="6">
        <v>3.9797805000347934</v>
      </c>
      <c r="F12" s="6">
        <v>2.1413064476858343</v>
      </c>
      <c r="G12" s="6">
        <v>3.0172737876768818</v>
      </c>
      <c r="H12" s="6">
        <v>-1.1013067892179811</v>
      </c>
      <c r="I12" s="6">
        <v>4.4777506479835489</v>
      </c>
      <c r="J12" s="6">
        <v>2.6829391764243606</v>
      </c>
      <c r="K12" s="6">
        <v>-5.2219466355492647</v>
      </c>
      <c r="L12" s="6">
        <v>4.254980330805779</v>
      </c>
    </row>
    <row r="13" spans="1:12" x14ac:dyDescent="0.2">
      <c r="A13" t="s">
        <v>22</v>
      </c>
      <c r="B13" t="s">
        <v>23</v>
      </c>
      <c r="C13" s="6">
        <v>7.1635916127660654E-2</v>
      </c>
      <c r="D13" s="6">
        <v>-4.2900207351520701</v>
      </c>
      <c r="E13" s="6">
        <v>0.21188428425251282</v>
      </c>
      <c r="F13" s="6">
        <v>1.860485567727729</v>
      </c>
      <c r="G13" s="6">
        <v>-0.35499910541196678</v>
      </c>
      <c r="H13" s="6">
        <v>-13.993592187203244</v>
      </c>
      <c r="I13" s="6">
        <v>7.4151697036156428</v>
      </c>
      <c r="J13" s="6">
        <v>10.43963767677379</v>
      </c>
      <c r="K13" s="6">
        <v>9.2474727819131317</v>
      </c>
      <c r="L13" s="6">
        <v>5.9374272940436681</v>
      </c>
    </row>
    <row r="14" spans="1:12" x14ac:dyDescent="0.2">
      <c r="A14" t="s">
        <v>24</v>
      </c>
      <c r="B14" t="s">
        <v>25</v>
      </c>
      <c r="C14" s="6">
        <v>6.7888709166572863</v>
      </c>
      <c r="D14" s="6">
        <v>7.1086472544309443</v>
      </c>
      <c r="E14" s="6">
        <v>6.5961216015003989</v>
      </c>
      <c r="F14" s="6">
        <v>1.0423397250111393</v>
      </c>
      <c r="G14" s="6">
        <v>2.7884774657443554</v>
      </c>
      <c r="H14" s="6">
        <v>4.9390030666594935</v>
      </c>
      <c r="I14" s="6">
        <v>6.522830386774034</v>
      </c>
      <c r="J14" s="6">
        <v>6.2435061873266706</v>
      </c>
      <c r="K14" s="6">
        <v>7.3615166787153736</v>
      </c>
      <c r="L14" s="6">
        <v>1.9196223764472307</v>
      </c>
    </row>
    <row r="15" spans="1:12" x14ac:dyDescent="0.2">
      <c r="A15" t="s">
        <v>26</v>
      </c>
      <c r="B15" t="s">
        <v>27</v>
      </c>
      <c r="C15" s="6" t="s">
        <v>217</v>
      </c>
      <c r="D15" s="6" t="s">
        <v>217</v>
      </c>
      <c r="E15" s="6">
        <v>-4.6563285749328704</v>
      </c>
      <c r="F15" s="6">
        <v>13.454992898032279</v>
      </c>
      <c r="G15" s="6">
        <v>8.7374624813076984</v>
      </c>
      <c r="H15" s="6">
        <v>-12.67762022596896</v>
      </c>
      <c r="I15" s="6">
        <v>10.512807646637066</v>
      </c>
      <c r="J15" s="6">
        <v>5.6690235351154916</v>
      </c>
      <c r="K15" s="6">
        <v>11.45179905656348</v>
      </c>
      <c r="L15" s="6">
        <v>10.414429795091964</v>
      </c>
    </row>
    <row r="16" spans="1:12" x14ac:dyDescent="0.2">
      <c r="A16" t="s">
        <v>28</v>
      </c>
      <c r="B16" t="s">
        <v>29</v>
      </c>
      <c r="C16" s="6">
        <v>-19.408739841433309</v>
      </c>
      <c r="D16" s="6">
        <v>6.2846425172162812</v>
      </c>
      <c r="E16" s="6">
        <v>-0.83600002983716371</v>
      </c>
      <c r="F16" s="6">
        <v>-5.6856572136450021</v>
      </c>
      <c r="G16" s="6">
        <v>-2.7891309500982153</v>
      </c>
      <c r="H16" s="6">
        <v>2.6914010371056034</v>
      </c>
      <c r="I16" s="6">
        <v>3.0941589231562512</v>
      </c>
      <c r="J16" s="6">
        <v>8.8990557279464451</v>
      </c>
      <c r="K16" s="6">
        <v>6.470517853116184</v>
      </c>
      <c r="L16" s="6">
        <v>9.0682144482236318</v>
      </c>
    </row>
    <row r="17" spans="1:12" x14ac:dyDescent="0.2">
      <c r="A17" t="s">
        <v>30</v>
      </c>
      <c r="B17" t="s">
        <v>31</v>
      </c>
      <c r="C17" s="6">
        <v>14.754853543281271</v>
      </c>
      <c r="D17" s="6">
        <v>24.311291039612879</v>
      </c>
      <c r="E17" s="6">
        <v>26.835812657782537</v>
      </c>
      <c r="F17" s="6">
        <v>27.783352152162077</v>
      </c>
      <c r="G17" s="6">
        <v>19.977658704638728</v>
      </c>
      <c r="H17" s="6">
        <v>24.481810500264412</v>
      </c>
      <c r="I17" s="6">
        <v>21.791034119819592</v>
      </c>
      <c r="J17" s="6">
        <v>8.6095144035575188</v>
      </c>
      <c r="K17" s="6">
        <v>53.82361706370051</v>
      </c>
      <c r="L17" s="6">
        <v>25.645178820018007</v>
      </c>
    </row>
    <row r="18" spans="1:12" x14ac:dyDescent="0.2">
      <c r="A18" t="s">
        <v>32</v>
      </c>
      <c r="B18" t="s">
        <v>33</v>
      </c>
      <c r="C18" s="6">
        <v>23.867607822948198</v>
      </c>
      <c r="D18" s="6">
        <v>21.325054843352952</v>
      </c>
      <c r="E18" s="6">
        <v>19.409843269884671</v>
      </c>
      <c r="F18" s="6">
        <v>20.847070606926504</v>
      </c>
      <c r="G18" s="6">
        <v>20.544172326046596</v>
      </c>
      <c r="H18" s="6">
        <v>11.247832492876993</v>
      </c>
      <c r="I18" s="6">
        <v>18.056064495732496</v>
      </c>
      <c r="J18" s="6">
        <v>11.599638178507803</v>
      </c>
      <c r="K18" s="6">
        <v>5.4798133258012358</v>
      </c>
      <c r="L18" s="6">
        <v>10.522772174987836</v>
      </c>
    </row>
    <row r="19" spans="1:12" x14ac:dyDescent="0.2">
      <c r="A19" t="s">
        <v>34</v>
      </c>
      <c r="B19" t="s">
        <v>35</v>
      </c>
      <c r="C19" s="6">
        <v>9.6727969687056152</v>
      </c>
      <c r="D19" s="6">
        <v>13.027866507925523</v>
      </c>
      <c r="E19" s="6">
        <v>12.936916258254664</v>
      </c>
      <c r="F19" s="6">
        <v>11.117388972439695</v>
      </c>
      <c r="G19" s="6">
        <v>3.6393739212927998</v>
      </c>
      <c r="H19" s="6">
        <v>9.5901551855566556</v>
      </c>
      <c r="I19" s="6">
        <v>9.9570188387571683</v>
      </c>
      <c r="J19" s="6">
        <v>10.059667109733326</v>
      </c>
      <c r="K19" s="6">
        <v>10.077202347670923</v>
      </c>
      <c r="L19" s="6">
        <v>7.8522743972681317</v>
      </c>
    </row>
    <row r="20" spans="1:12" x14ac:dyDescent="0.2">
      <c r="A20" t="s">
        <v>36</v>
      </c>
      <c r="B20" t="s">
        <v>37</v>
      </c>
      <c r="C20" s="6">
        <v>-24.662851655353851</v>
      </c>
      <c r="D20" s="6" t="s">
        <v>217</v>
      </c>
      <c r="E20" s="6" t="s">
        <v>217</v>
      </c>
      <c r="F20" s="6" t="s">
        <v>217</v>
      </c>
      <c r="G20" s="6" t="s">
        <v>217</v>
      </c>
      <c r="H20" s="6">
        <v>2.8629316420014095</v>
      </c>
      <c r="I20" s="6">
        <v>4.2344143987479352</v>
      </c>
      <c r="J20" s="6">
        <v>11.793571603827594</v>
      </c>
      <c r="K20" s="6">
        <v>42.467731744742302</v>
      </c>
      <c r="L20" s="6">
        <v>10.587509909275083</v>
      </c>
    </row>
    <row r="21" spans="1:12" x14ac:dyDescent="0.2">
      <c r="A21" t="s">
        <v>38</v>
      </c>
      <c r="B21" t="s">
        <v>39</v>
      </c>
      <c r="C21" s="6">
        <v>1.6859618594410313</v>
      </c>
      <c r="D21" s="6">
        <v>5.4219603848642102</v>
      </c>
      <c r="E21" s="6">
        <v>6.7571174101130227</v>
      </c>
      <c r="F21" s="6">
        <v>4.1581020625051712</v>
      </c>
      <c r="G21" s="6">
        <v>6.3085190980683894</v>
      </c>
      <c r="H21" s="6">
        <v>0.97316517171316708</v>
      </c>
      <c r="I21" s="6">
        <v>-0.26524424086981413</v>
      </c>
      <c r="J21" s="6">
        <v>8.4256461899966428</v>
      </c>
      <c r="K21" s="6">
        <v>14.717733708736279</v>
      </c>
      <c r="L21" s="6">
        <v>13.027605973751696</v>
      </c>
    </row>
    <row r="22" spans="1:12" x14ac:dyDescent="0.2">
      <c r="A22" t="s">
        <v>40</v>
      </c>
      <c r="B22" t="s">
        <v>41</v>
      </c>
      <c r="C22" s="6">
        <v>24.955404579270244</v>
      </c>
      <c r="D22" s="6">
        <v>24.881860878211722</v>
      </c>
      <c r="E22" s="6">
        <v>28.355888273715692</v>
      </c>
      <c r="F22" s="6">
        <v>27.753994644381013</v>
      </c>
      <c r="G22" s="6">
        <v>25.947257721424698</v>
      </c>
      <c r="H22" s="6">
        <v>18.280345035898197</v>
      </c>
      <c r="I22" s="6">
        <v>24.335705487205828</v>
      </c>
      <c r="J22" s="6">
        <v>25.521216496723753</v>
      </c>
      <c r="K22" s="6">
        <v>23.181497490678872</v>
      </c>
      <c r="L22" s="6">
        <v>26.684122139465117</v>
      </c>
    </row>
    <row r="23" spans="1:12" x14ac:dyDescent="0.2">
      <c r="A23" t="s">
        <v>42</v>
      </c>
      <c r="B23" t="s">
        <v>43</v>
      </c>
      <c r="C23" s="6">
        <v>11.689606598820692</v>
      </c>
      <c r="D23" s="6">
        <v>10.746473804892851</v>
      </c>
      <c r="E23" s="6">
        <v>14.515310695180981</v>
      </c>
      <c r="F23" s="6">
        <v>14.237396193396881</v>
      </c>
      <c r="G23" s="6">
        <v>14.130743897720578</v>
      </c>
      <c r="H23" s="6">
        <v>13.141990087634618</v>
      </c>
      <c r="I23" s="6">
        <v>-77.02601949841933</v>
      </c>
      <c r="J23" s="6">
        <v>14.310714126135082</v>
      </c>
      <c r="K23" s="6">
        <v>18.77691783627613</v>
      </c>
      <c r="L23" s="6">
        <v>17.110462803200328</v>
      </c>
    </row>
    <row r="24" spans="1:12" x14ac:dyDescent="0.2">
      <c r="A24" t="s">
        <v>44</v>
      </c>
      <c r="B24" t="s">
        <v>45</v>
      </c>
      <c r="C24" s="6">
        <v>28.649672801847942</v>
      </c>
      <c r="D24" s="6">
        <v>30.964839560373576</v>
      </c>
      <c r="E24" s="6">
        <v>35.730231675468879</v>
      </c>
      <c r="F24" s="6">
        <v>28.336901643660596</v>
      </c>
      <c r="G24" s="6">
        <v>30.232753932645267</v>
      </c>
      <c r="H24" s="6">
        <v>23.443082422643627</v>
      </c>
      <c r="I24" s="6">
        <v>20.224546121247066</v>
      </c>
      <c r="J24" s="6">
        <v>11.873244062273413</v>
      </c>
      <c r="K24" s="6">
        <v>13.299785843358446</v>
      </c>
      <c r="L24" s="6">
        <v>23.467758536811647</v>
      </c>
    </row>
    <row r="25" spans="1:12" x14ac:dyDescent="0.2">
      <c r="A25" t="s">
        <v>46</v>
      </c>
      <c r="B25" t="s">
        <v>47</v>
      </c>
      <c r="C25" s="6">
        <v>4.5588325090065336</v>
      </c>
      <c r="D25" s="6">
        <v>33.779201869389333</v>
      </c>
      <c r="E25" s="6">
        <v>52.259882901599575</v>
      </c>
      <c r="F25" s="6">
        <v>45.532174443427877</v>
      </c>
      <c r="G25" s="6">
        <v>38.628464863948466</v>
      </c>
      <c r="H25" s="6">
        <v>26.753413884321155</v>
      </c>
      <c r="I25" s="6">
        <v>21.604696673189824</v>
      </c>
      <c r="J25" s="6">
        <v>36.989517361869403</v>
      </c>
      <c r="K25" s="6">
        <v>45.996740348375269</v>
      </c>
      <c r="L25" s="6">
        <v>49.795335554497861</v>
      </c>
    </row>
    <row r="26" spans="1:12" x14ac:dyDescent="0.2">
      <c r="A26" t="s">
        <v>48</v>
      </c>
      <c r="B26" t="s">
        <v>49</v>
      </c>
      <c r="C26" s="6">
        <v>25.375343822265929</v>
      </c>
      <c r="D26" s="6">
        <v>19.600648934793629</v>
      </c>
      <c r="E26" s="6">
        <v>18.771260980854223</v>
      </c>
      <c r="F26" s="6">
        <v>17.069118061796942</v>
      </c>
      <c r="G26" s="6">
        <v>12.972687034320513</v>
      </c>
      <c r="H26" s="6">
        <v>13.630367922984266</v>
      </c>
      <c r="I26" s="6">
        <v>3.728208236634134</v>
      </c>
      <c r="J26" s="6">
        <v>9.8993428864085811</v>
      </c>
      <c r="K26" s="6">
        <v>7.0815703333532083</v>
      </c>
      <c r="L26" s="6">
        <v>9.3136258868129236</v>
      </c>
    </row>
    <row r="27" spans="1:12" x14ac:dyDescent="0.2">
      <c r="A27" t="s">
        <v>50</v>
      </c>
      <c r="B27" t="s">
        <v>51</v>
      </c>
      <c r="C27" s="6">
        <v>54.502710307777001</v>
      </c>
      <c r="D27" s="6">
        <v>54.53546406614813</v>
      </c>
      <c r="E27" s="6">
        <v>45.280741415588572</v>
      </c>
      <c r="F27" s="6">
        <v>40.508858918738717</v>
      </c>
      <c r="G27" s="6">
        <v>18.008058686975723</v>
      </c>
      <c r="H27" s="6">
        <v>50.423116059435067</v>
      </c>
      <c r="I27" s="6">
        <v>33.10636028076182</v>
      </c>
      <c r="J27" s="6">
        <v>69.326737011543557</v>
      </c>
      <c r="K27" s="6">
        <v>63.124409416346147</v>
      </c>
      <c r="L27" s="6">
        <v>61.402803880495561</v>
      </c>
    </row>
    <row r="28" spans="1:12" x14ac:dyDescent="0.2">
      <c r="A28" t="s">
        <v>52</v>
      </c>
      <c r="B28" t="s">
        <v>53</v>
      </c>
      <c r="C28" s="6">
        <v>-2.7841699520488672</v>
      </c>
      <c r="D28" s="6">
        <v>8.292167879633471</v>
      </c>
      <c r="E28" s="6">
        <v>1.8075991468132027</v>
      </c>
      <c r="F28" s="6">
        <v>5.3102015994859615</v>
      </c>
      <c r="G28" s="6">
        <v>6.4352745132432903</v>
      </c>
      <c r="H28" s="6">
        <v>2.0474768617258721</v>
      </c>
      <c r="I28" s="6">
        <v>0.7701665645266037</v>
      </c>
      <c r="J28" s="6">
        <v>6.6160984737243984</v>
      </c>
      <c r="K28" s="6">
        <v>3.79803251057485</v>
      </c>
      <c r="L28" s="6">
        <v>-0.28015913038605927</v>
      </c>
    </row>
    <row r="29" spans="1:12" x14ac:dyDescent="0.2">
      <c r="A29" t="s">
        <v>54</v>
      </c>
      <c r="B29" t="s">
        <v>55</v>
      </c>
      <c r="C29" s="6">
        <v>5.6681755559929146</v>
      </c>
      <c r="D29" s="6">
        <v>7.9025780541520927</v>
      </c>
      <c r="E29" s="6">
        <v>3.9222007307113693</v>
      </c>
      <c r="F29" s="6">
        <v>2.9266723842195539</v>
      </c>
      <c r="G29" s="6">
        <v>2.1245421245421245</v>
      </c>
      <c r="H29" s="6">
        <v>10.098088531187123</v>
      </c>
      <c r="I29" s="6">
        <v>19.11286179140264</v>
      </c>
      <c r="J29" s="6">
        <v>25.968028419182946</v>
      </c>
      <c r="K29" s="6">
        <v>19.281738669493773</v>
      </c>
      <c r="L29" s="6">
        <v>22.315558802045288</v>
      </c>
    </row>
    <row r="30" spans="1:12" x14ac:dyDescent="0.2">
      <c r="A30" t="s">
        <v>56</v>
      </c>
      <c r="B30" t="s">
        <v>57</v>
      </c>
      <c r="C30" s="6">
        <v>17.797783933518005</v>
      </c>
      <c r="D30" s="6">
        <v>20.202020202020201</v>
      </c>
      <c r="E30" s="6">
        <v>16.358141292028712</v>
      </c>
      <c r="F30" s="6">
        <v>13.02310010043522</v>
      </c>
      <c r="G30" s="6">
        <v>11.944566652001761</v>
      </c>
      <c r="H30" s="6">
        <v>11.253720238095239</v>
      </c>
      <c r="I30" s="6">
        <v>13.676061929337038</v>
      </c>
      <c r="J30" s="6">
        <v>12.67634018540911</v>
      </c>
      <c r="K30" s="6">
        <v>9.472623446422574</v>
      </c>
      <c r="L30" s="6">
        <v>14.737616478666013</v>
      </c>
    </row>
    <row r="31" spans="1:12" x14ac:dyDescent="0.2">
      <c r="A31" t="s">
        <v>58</v>
      </c>
      <c r="B31" t="s">
        <v>59</v>
      </c>
      <c r="C31" s="6">
        <v>23.102968404065624</v>
      </c>
      <c r="D31" s="6">
        <v>15.703846214085045</v>
      </c>
      <c r="E31" s="6">
        <v>11.58395280627639</v>
      </c>
      <c r="F31" s="6">
        <v>10.887223092605867</v>
      </c>
      <c r="G31" s="6">
        <v>19.115279653280435</v>
      </c>
      <c r="H31" s="6">
        <v>10.041177363522904</v>
      </c>
      <c r="I31" s="6">
        <v>9.4297318438881526</v>
      </c>
      <c r="J31" s="6">
        <v>10.992754817580495</v>
      </c>
      <c r="K31" s="6">
        <v>12.583354484413578</v>
      </c>
      <c r="L31" s="6">
        <v>17.102484352801138</v>
      </c>
    </row>
    <row r="32" spans="1:12" x14ac:dyDescent="0.2">
      <c r="A32" t="s">
        <v>60</v>
      </c>
      <c r="B32" t="s">
        <v>61</v>
      </c>
      <c r="C32" s="6">
        <v>18.908508797478113</v>
      </c>
      <c r="D32" s="6">
        <v>24.962869975877787</v>
      </c>
      <c r="E32" s="6">
        <v>2.3364130855665768</v>
      </c>
      <c r="F32" s="6">
        <v>7.4895395713782493</v>
      </c>
      <c r="G32" s="6">
        <v>16.921516002019096</v>
      </c>
      <c r="H32" s="6">
        <v>20.340725084237604</v>
      </c>
      <c r="I32" s="6">
        <v>29.628581540684191</v>
      </c>
      <c r="J32" s="6">
        <v>15.442510386024889</v>
      </c>
      <c r="K32" s="6">
        <v>16.074202819843677</v>
      </c>
      <c r="L32" s="6">
        <v>20.73483385121213</v>
      </c>
    </row>
    <row r="33" spans="1:12" x14ac:dyDescent="0.2">
      <c r="A33" t="s">
        <v>62</v>
      </c>
      <c r="B33" t="s">
        <v>63</v>
      </c>
      <c r="C33" s="6">
        <v>3.3180199867040523</v>
      </c>
      <c r="D33" s="6">
        <v>4.5989819450226488</v>
      </c>
      <c r="E33" s="6" t="s">
        <v>217</v>
      </c>
      <c r="F33" s="6" t="s">
        <v>217</v>
      </c>
      <c r="G33" s="6">
        <v>1.3220536201975777</v>
      </c>
      <c r="H33" s="6">
        <v>2.2972017651925527</v>
      </c>
      <c r="I33" s="6">
        <v>2.1756778331360298</v>
      </c>
      <c r="J33" s="6">
        <v>0.63959106963406065</v>
      </c>
      <c r="K33" s="6">
        <v>1.0522590385285735</v>
      </c>
      <c r="L33" s="6">
        <v>1.3678068518280853</v>
      </c>
    </row>
    <row r="34" spans="1:12" x14ac:dyDescent="0.2">
      <c r="A34" t="s">
        <v>64</v>
      </c>
      <c r="B34" t="s">
        <v>65</v>
      </c>
      <c r="C34" s="6">
        <v>5.2114750648804096</v>
      </c>
      <c r="D34" s="6">
        <v>8.1127021736890903</v>
      </c>
      <c r="E34" s="6">
        <v>12.299084435401832</v>
      </c>
      <c r="F34" s="6">
        <v>13.816765578635016</v>
      </c>
      <c r="G34" s="6">
        <v>11.208897062042997</v>
      </c>
      <c r="H34" s="6">
        <v>12.295295035092281</v>
      </c>
      <c r="I34" s="6">
        <v>11.005658620442661</v>
      </c>
      <c r="J34" s="6">
        <v>-5.737764262959745</v>
      </c>
      <c r="K34" s="6">
        <v>-17.655261716220927</v>
      </c>
      <c r="L34" s="6">
        <v>29.744102540793598</v>
      </c>
    </row>
    <row r="35" spans="1:12" x14ac:dyDescent="0.2">
      <c r="A35" t="s">
        <v>66</v>
      </c>
      <c r="B35" t="s">
        <v>67</v>
      </c>
      <c r="C35" s="6">
        <v>4.1787146005077398</v>
      </c>
      <c r="D35" s="6">
        <v>6.4471811981747704</v>
      </c>
      <c r="E35" s="6">
        <v>8.2476613874224327</v>
      </c>
      <c r="F35" s="6">
        <v>5.8930129538895226</v>
      </c>
      <c r="G35" s="6">
        <v>-48.130316161129834</v>
      </c>
      <c r="H35" s="6">
        <v>1.552094803628546</v>
      </c>
      <c r="I35" s="6">
        <v>2.9507682659140797</v>
      </c>
      <c r="J35" s="6">
        <v>-7.817703005636929</v>
      </c>
      <c r="K35" s="6">
        <v>-18.286945889374753</v>
      </c>
      <c r="L35" s="6">
        <v>-34.452803152427009</v>
      </c>
    </row>
    <row r="36" spans="1:12" x14ac:dyDescent="0.2">
      <c r="A36" t="s">
        <v>68</v>
      </c>
      <c r="B36" t="s">
        <v>69</v>
      </c>
      <c r="C36" s="6">
        <v>14.526649359159666</v>
      </c>
      <c r="D36" s="6">
        <v>21.49017017094511</v>
      </c>
      <c r="E36" s="6">
        <v>14.201910301555174</v>
      </c>
      <c r="F36" s="6">
        <v>9.3181957849835513</v>
      </c>
      <c r="G36" s="6">
        <v>5.9014563385771126</v>
      </c>
      <c r="H36" s="6">
        <v>14.27498279983061</v>
      </c>
      <c r="I36" s="6">
        <v>17.335765177216654</v>
      </c>
      <c r="J36" s="6">
        <v>19.492169334180002</v>
      </c>
      <c r="K36" s="6">
        <v>20.178837555886737</v>
      </c>
      <c r="L36" s="6">
        <v>25.004150755437486</v>
      </c>
    </row>
    <row r="37" spans="1:12" x14ac:dyDescent="0.2">
      <c r="A37" t="s">
        <v>70</v>
      </c>
      <c r="B37" t="s">
        <v>71</v>
      </c>
      <c r="C37" s="6">
        <v>-31.328613088363689</v>
      </c>
      <c r="D37" s="6">
        <v>-22.594732297767315</v>
      </c>
      <c r="E37" s="6">
        <v>4.0964400915221288</v>
      </c>
      <c r="F37" s="6">
        <v>9.9595253456746136</v>
      </c>
      <c r="G37" s="6">
        <v>4.2248463880956741</v>
      </c>
      <c r="H37" s="6">
        <v>2.1489264290996331</v>
      </c>
      <c r="I37" s="6">
        <v>-1.0764402515482248</v>
      </c>
      <c r="J37" s="6">
        <v>-2.7961730894044101</v>
      </c>
      <c r="K37" s="6">
        <v>-4.7249471912122631</v>
      </c>
      <c r="L37" s="6">
        <v>-2.8161635074323721</v>
      </c>
    </row>
    <row r="38" spans="1:12" x14ac:dyDescent="0.2">
      <c r="A38" t="s">
        <v>72</v>
      </c>
      <c r="B38" t="s">
        <v>73</v>
      </c>
      <c r="C38" s="6" t="s">
        <v>217</v>
      </c>
      <c r="D38" s="6" t="s">
        <v>217</v>
      </c>
      <c r="E38" s="6">
        <v>9.4340204398263374</v>
      </c>
      <c r="F38" s="6">
        <v>10.011569138954425</v>
      </c>
      <c r="G38" s="6">
        <v>5.7290098789230033</v>
      </c>
      <c r="H38" s="6">
        <v>6.5612855722004761</v>
      </c>
      <c r="I38" s="6">
        <v>15.068692395228084</v>
      </c>
      <c r="J38" s="6">
        <v>20.739121114590393</v>
      </c>
      <c r="K38" s="6">
        <v>18.25691722114157</v>
      </c>
      <c r="L38" s="6">
        <v>5.5025717232741336</v>
      </c>
    </row>
    <row r="39" spans="1:12" x14ac:dyDescent="0.2">
      <c r="A39" t="s">
        <v>74</v>
      </c>
      <c r="B39" t="s">
        <v>75</v>
      </c>
      <c r="C39" s="6">
        <v>14.830738768299659</v>
      </c>
      <c r="D39" s="6">
        <v>21.855960635341013</v>
      </c>
      <c r="E39" s="6">
        <v>20.874401483121492</v>
      </c>
      <c r="F39" s="6">
        <v>15.762918545202323</v>
      </c>
      <c r="G39" s="6">
        <v>11.660763361808097</v>
      </c>
      <c r="H39" s="6">
        <v>9.3635324829758169</v>
      </c>
      <c r="I39" s="6">
        <v>16.333558674991053</v>
      </c>
      <c r="J39" s="6">
        <v>17.76262464771451</v>
      </c>
      <c r="K39" s="6" t="s">
        <v>217</v>
      </c>
      <c r="L39" s="6">
        <v>12.035014575564544</v>
      </c>
    </row>
    <row r="40" spans="1:12" x14ac:dyDescent="0.2">
      <c r="A40" t="s">
        <v>76</v>
      </c>
      <c r="B40" t="s">
        <v>77</v>
      </c>
      <c r="C40" s="6">
        <v>14.18935694777787</v>
      </c>
      <c r="D40" s="6">
        <v>14.213352862199438</v>
      </c>
      <c r="E40" s="6">
        <v>15.799601557547769</v>
      </c>
      <c r="F40" s="6">
        <v>17.679485400953556</v>
      </c>
      <c r="G40" s="6">
        <v>17.522599741401685</v>
      </c>
      <c r="H40" s="6">
        <v>15.100075413388931</v>
      </c>
      <c r="I40" s="6">
        <v>14.04148526202993</v>
      </c>
      <c r="J40" s="6">
        <v>15.418916051159156</v>
      </c>
      <c r="K40" s="6">
        <v>15.637585037442062</v>
      </c>
      <c r="L40" s="6">
        <v>18.348269307096153</v>
      </c>
    </row>
    <row r="41" spans="1:12" x14ac:dyDescent="0.2">
      <c r="A41" t="s">
        <v>78</v>
      </c>
      <c r="B41" t="s">
        <v>79</v>
      </c>
      <c r="C41" s="6" t="s">
        <v>217</v>
      </c>
      <c r="D41" s="6" t="s">
        <v>217</v>
      </c>
      <c r="E41" s="6" t="s">
        <v>217</v>
      </c>
      <c r="F41" s="6" t="s">
        <v>217</v>
      </c>
      <c r="G41" s="6" t="s">
        <v>217</v>
      </c>
      <c r="H41" s="6">
        <v>10.683212258385627</v>
      </c>
      <c r="I41" s="6">
        <v>4.9969706023747147</v>
      </c>
      <c r="J41" s="6">
        <v>6.1833217246693311</v>
      </c>
      <c r="K41" s="6">
        <v>3.4289358520216258</v>
      </c>
      <c r="L41" s="6" t="s">
        <v>217</v>
      </c>
    </row>
    <row r="42" spans="1:12" x14ac:dyDescent="0.2">
      <c r="A42" t="s">
        <v>80</v>
      </c>
      <c r="B42" t="s">
        <v>81</v>
      </c>
      <c r="C42" s="6">
        <v>4.4388810667072107</v>
      </c>
      <c r="D42" s="6">
        <v>6.0342256019681138</v>
      </c>
      <c r="E42" s="6">
        <v>7.7510516921841059</v>
      </c>
      <c r="F42" s="6">
        <v>4.4664955802610429</v>
      </c>
      <c r="G42" s="6">
        <v>0.76575535479291124</v>
      </c>
      <c r="H42" s="6">
        <v>-13.739818170950072</v>
      </c>
      <c r="I42" s="6">
        <v>7.3684995302855594</v>
      </c>
      <c r="J42" s="6">
        <v>7.915750591815697</v>
      </c>
      <c r="K42" s="6">
        <v>10.003334896532532</v>
      </c>
      <c r="L42" s="6">
        <v>5.7624981850228369</v>
      </c>
    </row>
    <row r="43" spans="1:12" x14ac:dyDescent="0.2">
      <c r="A43" t="s">
        <v>82</v>
      </c>
      <c r="B43" t="s">
        <v>83</v>
      </c>
      <c r="C43" s="6">
        <v>18.913261161178184</v>
      </c>
      <c r="D43" s="6">
        <v>18.235526654601767</v>
      </c>
      <c r="E43" s="6">
        <v>21.508369508301943</v>
      </c>
      <c r="F43" s="6">
        <v>17.769629005116119</v>
      </c>
      <c r="G43" s="6">
        <v>15.558444774640911</v>
      </c>
      <c r="H43" s="6">
        <v>13.378738663999437</v>
      </c>
      <c r="I43" s="6">
        <v>12.976408669771821</v>
      </c>
      <c r="J43" s="6">
        <v>13.392683041627723</v>
      </c>
      <c r="K43" s="6">
        <v>12.407927186739549</v>
      </c>
      <c r="L43" s="6">
        <v>11.179150571916601</v>
      </c>
    </row>
    <row r="44" spans="1:12" x14ac:dyDescent="0.2">
      <c r="A44" t="s">
        <v>84</v>
      </c>
      <c r="B44" t="s">
        <v>85</v>
      </c>
      <c r="C44" s="6">
        <v>37.277942059274736</v>
      </c>
      <c r="D44" s="6">
        <v>42.92367377631939</v>
      </c>
      <c r="E44" s="6">
        <v>80.429843693202471</v>
      </c>
      <c r="F44" s="6">
        <v>40.447829817085598</v>
      </c>
      <c r="G44" s="6">
        <v>48.271721704599571</v>
      </c>
      <c r="H44" s="6">
        <v>35.723612652840963</v>
      </c>
      <c r="I44" s="6">
        <v>29.607110924104564</v>
      </c>
      <c r="J44" s="6">
        <v>41.912136818290065</v>
      </c>
      <c r="K44" s="6">
        <v>28.078691875319368</v>
      </c>
      <c r="L44" s="6">
        <v>27.313713844651932</v>
      </c>
    </row>
    <row r="45" spans="1:12" x14ac:dyDescent="0.2">
      <c r="A45" t="s">
        <v>86</v>
      </c>
      <c r="B45" t="s">
        <v>87</v>
      </c>
      <c r="C45" s="6">
        <v>-24.959524040524471</v>
      </c>
      <c r="D45" s="6">
        <v>15.149058278555966</v>
      </c>
      <c r="E45" s="6">
        <v>7.9294872502257769</v>
      </c>
      <c r="F45" s="6">
        <v>1.921470342522974</v>
      </c>
      <c r="G45" s="6">
        <v>8.4210526315789469</v>
      </c>
      <c r="H45" s="6">
        <v>-0.44722719141323791</v>
      </c>
      <c r="I45" s="6">
        <v>8.1395348837209305</v>
      </c>
      <c r="J45" s="6">
        <v>6.3063063063063058</v>
      </c>
      <c r="K45" s="6">
        <v>19.181182279522698</v>
      </c>
      <c r="L45" s="6">
        <v>14.622848419981402</v>
      </c>
    </row>
    <row r="46" spans="1:12" x14ac:dyDescent="0.2">
      <c r="A46" t="s">
        <v>88</v>
      </c>
      <c r="B46" t="s">
        <v>89</v>
      </c>
      <c r="C46" s="6">
        <v>18.050534877367017</v>
      </c>
      <c r="D46" s="6">
        <v>13.695003760426639</v>
      </c>
      <c r="E46" s="6">
        <v>14.718112839298096</v>
      </c>
      <c r="F46" s="6">
        <v>22.894669882165914</v>
      </c>
      <c r="G46" s="6">
        <v>22.947890360738754</v>
      </c>
      <c r="H46" s="6">
        <v>22.363968427239904</v>
      </c>
      <c r="I46" s="6">
        <v>23.611030699532488</v>
      </c>
      <c r="J46" s="6">
        <v>24.605474318554386</v>
      </c>
      <c r="K46" s="6">
        <v>22.766637451755024</v>
      </c>
      <c r="L46" s="6">
        <v>28.930385905413747</v>
      </c>
    </row>
    <row r="47" spans="1:12" x14ac:dyDescent="0.2">
      <c r="A47" t="s">
        <v>90</v>
      </c>
      <c r="B47" t="s">
        <v>91</v>
      </c>
      <c r="C47" s="6">
        <v>25.933282481586456</v>
      </c>
      <c r="D47" s="6">
        <v>24.188504914043961</v>
      </c>
      <c r="E47" s="6">
        <v>23.035783957931098</v>
      </c>
      <c r="F47" s="6">
        <v>24.797483079526227</v>
      </c>
      <c r="G47" s="6">
        <v>25.538910207984578</v>
      </c>
      <c r="H47" s="6">
        <v>24.890208870928475</v>
      </c>
      <c r="I47" s="6">
        <v>21.20457810936178</v>
      </c>
      <c r="J47" s="6">
        <v>19.406828677138897</v>
      </c>
      <c r="K47" s="6">
        <v>20.972610750241021</v>
      </c>
      <c r="L47" s="6">
        <v>23.30673849193516</v>
      </c>
    </row>
    <row r="48" spans="1:12" x14ac:dyDescent="0.2">
      <c r="A48" t="s">
        <v>92</v>
      </c>
      <c r="B48" t="s">
        <v>93</v>
      </c>
      <c r="C48" s="6">
        <v>2.8596064905542056</v>
      </c>
      <c r="D48" s="6">
        <v>12.723279041816902</v>
      </c>
      <c r="E48" s="6">
        <v>17.184437514382523</v>
      </c>
      <c r="F48" s="6">
        <v>14.707978572578112</v>
      </c>
      <c r="G48" s="6">
        <v>7.2403862174019977</v>
      </c>
      <c r="H48" s="6">
        <v>9.1002649499660588</v>
      </c>
      <c r="I48" s="6">
        <v>21.284217554311542</v>
      </c>
      <c r="J48" s="6">
        <v>19.474426630058314</v>
      </c>
      <c r="K48" s="6">
        <v>18.527334335552535</v>
      </c>
      <c r="L48" s="6">
        <v>15.573690156247583</v>
      </c>
    </row>
    <row r="49" spans="1:12" x14ac:dyDescent="0.2">
      <c r="A49" t="s">
        <v>94</v>
      </c>
      <c r="B49" t="s">
        <v>95</v>
      </c>
      <c r="C49" s="6">
        <v>-51.902621248575407</v>
      </c>
      <c r="D49" s="6">
        <v>0.87614377130554399</v>
      </c>
      <c r="E49" s="6">
        <v>22.84125119318599</v>
      </c>
      <c r="F49" s="6">
        <v>21.09544558392286</v>
      </c>
      <c r="G49" s="6">
        <v>31.185867084775758</v>
      </c>
      <c r="H49" s="6">
        <v>7.293368048255898</v>
      </c>
      <c r="I49" s="6">
        <v>-19.165221551157089</v>
      </c>
      <c r="J49" s="6">
        <v>7.2158622408866906</v>
      </c>
      <c r="K49" s="6">
        <v>25.229349689781344</v>
      </c>
      <c r="L49" s="6">
        <v>24.717026961379645</v>
      </c>
    </row>
    <row r="50" spans="1:12" x14ac:dyDescent="0.2">
      <c r="A50" t="s">
        <v>96</v>
      </c>
      <c r="B50" t="s">
        <v>97</v>
      </c>
      <c r="C50" s="6" t="s">
        <v>217</v>
      </c>
      <c r="D50" s="6" t="s">
        <v>217</v>
      </c>
      <c r="E50" s="6" t="s">
        <v>217</v>
      </c>
      <c r="F50" s="6">
        <v>-0.3434180493281499</v>
      </c>
      <c r="G50" s="6">
        <v>1.4682368782083205E-2</v>
      </c>
      <c r="H50" s="6" t="s">
        <v>217</v>
      </c>
      <c r="I50" s="6" t="s">
        <v>217</v>
      </c>
      <c r="J50" s="6" t="s">
        <v>217</v>
      </c>
      <c r="K50" s="6" t="s">
        <v>217</v>
      </c>
      <c r="L50" s="6" t="s">
        <v>217</v>
      </c>
    </row>
    <row r="51" spans="1:12" x14ac:dyDescent="0.2">
      <c r="A51" t="s">
        <v>98</v>
      </c>
      <c r="B51" t="s">
        <v>99</v>
      </c>
      <c r="C51" s="6">
        <v>2.3097733247340173</v>
      </c>
      <c r="D51" s="6">
        <v>2.5972120038888371</v>
      </c>
      <c r="E51" s="6">
        <v>5.0520088634235671</v>
      </c>
      <c r="F51" s="6">
        <v>0.90119510539779013</v>
      </c>
      <c r="G51" s="6">
        <v>-0.26527163374834678</v>
      </c>
      <c r="H51" s="6">
        <v>1.6028739141398154</v>
      </c>
      <c r="I51" s="6">
        <v>4.7486699384233795</v>
      </c>
      <c r="J51" s="6">
        <v>5.9837563678857135</v>
      </c>
      <c r="K51" s="6">
        <v>4.0765012220449437</v>
      </c>
      <c r="L51" s="6">
        <v>2.2802125654274286</v>
      </c>
    </row>
    <row r="52" spans="1:12" x14ac:dyDescent="0.2">
      <c r="A52" t="s">
        <v>100</v>
      </c>
      <c r="B52" t="s">
        <v>101</v>
      </c>
      <c r="C52" s="6">
        <v>4.0510758956826276</v>
      </c>
      <c r="D52" s="6">
        <v>9.6704632541471529</v>
      </c>
      <c r="E52" s="6">
        <v>12.490560546096855</v>
      </c>
      <c r="F52" s="6">
        <v>0.84697765423223015</v>
      </c>
      <c r="G52" s="6">
        <v>7.2596349363158161</v>
      </c>
      <c r="H52" s="6">
        <v>4.8084393041716691</v>
      </c>
      <c r="I52" s="6">
        <v>0.4992954351024998</v>
      </c>
      <c r="J52" s="6">
        <v>7.8265167993738505</v>
      </c>
      <c r="K52" s="6" t="s">
        <v>217</v>
      </c>
      <c r="L52" s="6">
        <v>1.3942844958420155</v>
      </c>
    </row>
    <row r="53" spans="1:12" x14ac:dyDescent="0.2">
      <c r="A53" t="s">
        <v>102</v>
      </c>
      <c r="B53" t="s">
        <v>103</v>
      </c>
      <c r="C53" s="6">
        <v>39.007364902836521</v>
      </c>
      <c r="D53" s="6">
        <v>39.637928360986201</v>
      </c>
      <c r="E53" s="6">
        <v>48.361775525814679</v>
      </c>
      <c r="F53" s="6">
        <v>46.884710506978713</v>
      </c>
      <c r="G53" s="6">
        <v>31.971535033316233</v>
      </c>
      <c r="H53" s="6">
        <v>38.152839110876982</v>
      </c>
      <c r="I53" s="6">
        <v>55.237724873163508</v>
      </c>
      <c r="J53" s="6">
        <v>43.391657240025083</v>
      </c>
      <c r="K53" s="6">
        <v>39.889614397614551</v>
      </c>
      <c r="L53" s="6">
        <v>43.670000960221216</v>
      </c>
    </row>
    <row r="54" spans="1:12" x14ac:dyDescent="0.2">
      <c r="A54" t="s">
        <v>104</v>
      </c>
      <c r="B54" t="s">
        <v>105</v>
      </c>
      <c r="C54" s="6">
        <v>8.3026987029221715</v>
      </c>
      <c r="D54" s="6">
        <v>11.56205904842523</v>
      </c>
      <c r="E54" s="6">
        <v>7.2202903520711352</v>
      </c>
      <c r="F54" s="6">
        <v>4.3953749390480938</v>
      </c>
      <c r="G54" s="6">
        <v>6.8029815636779514</v>
      </c>
      <c r="H54" s="6">
        <v>3.5237716991221841</v>
      </c>
      <c r="I54" s="6">
        <v>10.623764069436115</v>
      </c>
      <c r="J54" s="6">
        <v>12.755908687585707</v>
      </c>
      <c r="K54" s="6">
        <v>7.5827400766323789</v>
      </c>
      <c r="L54" s="6">
        <v>9.9311607829030208</v>
      </c>
    </row>
    <row r="55" spans="1:12" x14ac:dyDescent="0.2">
      <c r="A55" t="s">
        <v>106</v>
      </c>
      <c r="B55" t="s">
        <v>107</v>
      </c>
      <c r="C55" s="6">
        <v>0.23568351611682192</v>
      </c>
      <c r="D55" s="6">
        <v>10.751588559830918</v>
      </c>
      <c r="E55" s="6">
        <v>10.129654846364412</v>
      </c>
      <c r="F55" s="6">
        <v>10.058509872454932</v>
      </c>
      <c r="G55" s="6">
        <v>9.3527996922688477</v>
      </c>
      <c r="H55" s="6">
        <v>7.92265413847079</v>
      </c>
      <c r="I55" s="6">
        <v>7.7745440104598051</v>
      </c>
      <c r="J55" s="6">
        <v>7.9859740497777745</v>
      </c>
      <c r="K55" s="6">
        <v>7.4772404506189636</v>
      </c>
      <c r="L55" s="6">
        <v>8.0088297791643637</v>
      </c>
    </row>
    <row r="56" spans="1:12" x14ac:dyDescent="0.2">
      <c r="A56" t="s">
        <v>108</v>
      </c>
      <c r="B56" t="s">
        <v>109</v>
      </c>
      <c r="C56" s="6" t="s">
        <v>217</v>
      </c>
      <c r="D56" s="6" t="s">
        <v>217</v>
      </c>
      <c r="E56" s="6">
        <v>35.631110280839408</v>
      </c>
      <c r="F56" s="6">
        <v>30.174144197905928</v>
      </c>
      <c r="G56" s="6">
        <v>33.980582524271846</v>
      </c>
      <c r="H56" s="6">
        <v>36.098013449795161</v>
      </c>
      <c r="I56" s="6">
        <v>36.884929681198045</v>
      </c>
      <c r="J56" s="6">
        <v>30.904315196998123</v>
      </c>
      <c r="K56" s="6" t="s">
        <v>217</v>
      </c>
      <c r="L56" s="6" t="s">
        <v>217</v>
      </c>
    </row>
    <row r="57" spans="1:12" x14ac:dyDescent="0.2">
      <c r="A57" t="s">
        <v>110</v>
      </c>
      <c r="B57" t="s">
        <v>111</v>
      </c>
      <c r="C57" s="6">
        <v>-4.7077312694441815</v>
      </c>
      <c r="D57" s="6">
        <v>8.3410488368884792</v>
      </c>
      <c r="E57" s="6">
        <v>0.73111993059403457</v>
      </c>
      <c r="F57" s="6">
        <v>1.5273483389239995</v>
      </c>
      <c r="G57" s="6">
        <v>-6.6216579418153678</v>
      </c>
      <c r="H57" s="6">
        <v>-57.404404279259168</v>
      </c>
      <c r="I57" s="6">
        <v>34.01866729506424</v>
      </c>
      <c r="J57" s="6">
        <v>-23.56713539168468</v>
      </c>
      <c r="K57" s="6">
        <v>-28.266457574087273</v>
      </c>
      <c r="L57" s="6">
        <v>-33.495409850741225</v>
      </c>
    </row>
    <row r="58" spans="1:12" x14ac:dyDescent="0.2">
      <c r="A58" t="s">
        <v>112</v>
      </c>
      <c r="B58" t="s">
        <v>113</v>
      </c>
      <c r="C58" s="6">
        <v>2.922930596171037</v>
      </c>
      <c r="D58" s="6">
        <v>9.4856427960099747</v>
      </c>
      <c r="E58" s="6">
        <v>5.6308263391378723</v>
      </c>
      <c r="F58" s="6">
        <v>2.8959200167499795</v>
      </c>
      <c r="G58" s="6">
        <v>2.3197286459368263</v>
      </c>
      <c r="H58" s="6">
        <v>2.3007445843735588</v>
      </c>
      <c r="I58" s="6">
        <v>2.8727492105037142</v>
      </c>
      <c r="J58" s="6">
        <v>2.4201921530822621</v>
      </c>
      <c r="K58" s="6">
        <v>2.3288004478101292</v>
      </c>
      <c r="L58" s="6">
        <v>2.3149573004922881</v>
      </c>
    </row>
    <row r="59" spans="1:12" x14ac:dyDescent="0.2">
      <c r="A59" t="s">
        <v>114</v>
      </c>
      <c r="B59" t="s">
        <v>115</v>
      </c>
      <c r="C59" s="6">
        <v>8.0849133692349007</v>
      </c>
      <c r="D59" s="6">
        <v>7.214129532280257</v>
      </c>
      <c r="E59" s="6">
        <v>2.9053637603262406</v>
      </c>
      <c r="F59" s="6">
        <v>0.12121710095068609</v>
      </c>
      <c r="G59" s="6">
        <v>-2.5519685876074786E-2</v>
      </c>
      <c r="H59" s="6">
        <v>3.1682027627409224</v>
      </c>
      <c r="I59" s="6">
        <v>2.6391977986307213</v>
      </c>
      <c r="J59" s="6">
        <v>2.6631754445496569</v>
      </c>
      <c r="K59" s="6">
        <v>1.7757607888121247</v>
      </c>
      <c r="L59" s="6">
        <v>0.88905360690105673</v>
      </c>
    </row>
    <row r="60" spans="1:12" x14ac:dyDescent="0.2">
      <c r="A60" t="s">
        <v>116</v>
      </c>
      <c r="B60" t="s">
        <v>117</v>
      </c>
      <c r="C60" s="6">
        <v>7.7532293690452478</v>
      </c>
      <c r="D60" s="6">
        <v>17.044425680424066</v>
      </c>
      <c r="E60" s="6">
        <v>18.403518846277318</v>
      </c>
      <c r="F60" s="6">
        <v>9.7055338540990483</v>
      </c>
      <c r="G60" s="6">
        <v>12.856737131841999</v>
      </c>
      <c r="H60" s="6">
        <v>19.601684484056868</v>
      </c>
      <c r="I60" s="6">
        <v>26.641651031894938</v>
      </c>
      <c r="J60" s="6">
        <v>25.405679513184587</v>
      </c>
      <c r="K60" s="6">
        <v>27.42099898063201</v>
      </c>
      <c r="L60" s="6">
        <v>31.386946386946384</v>
      </c>
    </row>
    <row r="61" spans="1:12" x14ac:dyDescent="0.2">
      <c r="A61" t="s">
        <v>118</v>
      </c>
      <c r="B61" t="s">
        <v>119</v>
      </c>
      <c r="C61" s="6">
        <v>1.1226215798245607</v>
      </c>
      <c r="D61" s="6">
        <v>2.7865058768403528</v>
      </c>
      <c r="E61" s="6" t="s">
        <v>217</v>
      </c>
      <c r="F61" s="6">
        <v>2.7514226251080176</v>
      </c>
      <c r="G61" s="6">
        <v>3.2097418134606093</v>
      </c>
      <c r="H61" s="6">
        <v>2.4730845456445842</v>
      </c>
      <c r="I61" s="6">
        <v>1.1891685456590575</v>
      </c>
      <c r="J61" s="6">
        <v>1.1499642653651205</v>
      </c>
      <c r="K61" s="6">
        <v>1.8740423771574921</v>
      </c>
      <c r="L61" s="6">
        <v>3.0438588990282573</v>
      </c>
    </row>
    <row r="62" spans="1:12" x14ac:dyDescent="0.2">
      <c r="A62" t="s">
        <v>120</v>
      </c>
      <c r="B62" t="s">
        <v>121</v>
      </c>
      <c r="C62" s="6">
        <v>-3.2227536045666785</v>
      </c>
      <c r="D62" s="6">
        <v>2.1823702438561536</v>
      </c>
      <c r="E62" s="6">
        <v>3.4718711972292429</v>
      </c>
      <c r="F62" s="6">
        <v>6.5099991561893518</v>
      </c>
      <c r="G62" s="6">
        <v>4.9406474977474923</v>
      </c>
      <c r="H62" s="6">
        <v>2.3155724735305019</v>
      </c>
      <c r="I62" s="6">
        <v>-1.1174388179159613</v>
      </c>
      <c r="J62" s="6">
        <v>1.3509060955518946</v>
      </c>
      <c r="K62" s="6">
        <v>3.8429738823906425</v>
      </c>
      <c r="L62" s="6">
        <v>2.090807536144708</v>
      </c>
    </row>
    <row r="63" spans="1:12" x14ac:dyDescent="0.2">
      <c r="A63" t="s">
        <v>122</v>
      </c>
      <c r="B63" t="s">
        <v>123</v>
      </c>
      <c r="C63" s="6">
        <v>-35.401319317237132</v>
      </c>
      <c r="D63" s="6">
        <v>-2.8144738992282416</v>
      </c>
      <c r="E63" s="6">
        <v>8.6228960487832769</v>
      </c>
      <c r="F63" s="6">
        <v>43.8951113609819</v>
      </c>
      <c r="G63" s="6">
        <v>-10.265505570098926</v>
      </c>
      <c r="H63" s="6">
        <v>-29.025275641645344</v>
      </c>
      <c r="I63" s="6">
        <v>-3799.6406783349398</v>
      </c>
      <c r="J63" s="6">
        <v>-160591.42998034856</v>
      </c>
      <c r="K63" s="6">
        <v>-34522.117896738266</v>
      </c>
      <c r="L63" s="6">
        <v>-970.23600107583684</v>
      </c>
    </row>
    <row r="64" spans="1:12" x14ac:dyDescent="0.2">
      <c r="A64" t="s">
        <v>124</v>
      </c>
      <c r="B64" t="s">
        <v>125</v>
      </c>
      <c r="C64" s="6">
        <v>35.93322095903811</v>
      </c>
      <c r="D64" s="6">
        <v>26.576161511347674</v>
      </c>
      <c r="E64" s="6">
        <v>27.446042887287529</v>
      </c>
      <c r="F64" s="6">
        <v>0.30455188896459851</v>
      </c>
      <c r="G64" s="6">
        <v>-14.10383790310488</v>
      </c>
      <c r="H64" s="6">
        <v>-19.225556304021808</v>
      </c>
      <c r="I64" s="6">
        <v>-1.9093078758949882</v>
      </c>
      <c r="J64" s="6">
        <v>38.645418326693225</v>
      </c>
      <c r="K64" s="6">
        <v>47.119815668202762</v>
      </c>
      <c r="L64" s="6">
        <v>49.400921658986178</v>
      </c>
    </row>
    <row r="65" spans="1:12" x14ac:dyDescent="0.2">
      <c r="A65" t="s">
        <v>126</v>
      </c>
      <c r="B65" t="s">
        <v>127</v>
      </c>
      <c r="C65" s="6">
        <v>-6.6642380085003037</v>
      </c>
      <c r="D65" s="6">
        <v>-5.458125492255185</v>
      </c>
      <c r="E65" s="6">
        <v>24.722228262051271</v>
      </c>
      <c r="F65" s="6">
        <v>15.179422038742457</v>
      </c>
      <c r="G65" s="6">
        <v>19.816766064947316</v>
      </c>
      <c r="H65" s="6">
        <v>10.576232451844596</v>
      </c>
      <c r="I65" s="6">
        <v>22.623797230697022</v>
      </c>
      <c r="J65" s="6">
        <v>40.719506703155851</v>
      </c>
      <c r="K65" s="6">
        <v>5.2257128827069561</v>
      </c>
      <c r="L65" s="6">
        <v>14.906187819675534</v>
      </c>
    </row>
    <row r="66" spans="1:12" x14ac:dyDescent="0.2">
      <c r="A66" t="s">
        <v>128</v>
      </c>
      <c r="B66" t="s">
        <v>129</v>
      </c>
      <c r="C66" s="6">
        <v>14.374127159132671</v>
      </c>
      <c r="D66" s="6">
        <v>13.398313157833593</v>
      </c>
      <c r="E66" s="6">
        <v>11.805300045767412</v>
      </c>
      <c r="F66" s="6">
        <v>12.094382601968453</v>
      </c>
      <c r="G66" s="6">
        <v>8.6023942645108207</v>
      </c>
      <c r="H66" s="6">
        <v>8.7778169242706952</v>
      </c>
      <c r="I66" s="6">
        <v>9.0021321953377775</v>
      </c>
      <c r="J66" s="6">
        <v>8.8357225914111499</v>
      </c>
      <c r="K66" s="6">
        <v>9.2511296432263421</v>
      </c>
      <c r="L66" s="6">
        <v>10.318339385340034</v>
      </c>
    </row>
    <row r="67" spans="1:12" x14ac:dyDescent="0.2">
      <c r="A67" t="s">
        <v>130</v>
      </c>
      <c r="B67" t="s">
        <v>131</v>
      </c>
      <c r="C67" s="6" t="s">
        <v>217</v>
      </c>
      <c r="D67" s="6" t="s">
        <v>217</v>
      </c>
      <c r="E67" s="6" t="s">
        <v>217</v>
      </c>
      <c r="F67" s="6">
        <v>2.6018951672557877</v>
      </c>
      <c r="G67" s="6" t="s">
        <v>217</v>
      </c>
      <c r="H67" s="6" t="s">
        <v>217</v>
      </c>
      <c r="I67" s="6" t="s">
        <v>217</v>
      </c>
      <c r="J67" s="6" t="s">
        <v>217</v>
      </c>
      <c r="K67" s="6" t="s">
        <v>217</v>
      </c>
      <c r="L67" s="6" t="s">
        <v>217</v>
      </c>
    </row>
    <row r="68" spans="1:12" x14ac:dyDescent="0.2">
      <c r="A68" t="s">
        <v>132</v>
      </c>
      <c r="B68" t="s">
        <v>133</v>
      </c>
      <c r="C68" s="6" t="s">
        <v>217</v>
      </c>
      <c r="D68" s="6" t="s">
        <v>217</v>
      </c>
      <c r="E68" s="6" t="s">
        <v>217</v>
      </c>
      <c r="F68" s="6" t="s">
        <v>217</v>
      </c>
      <c r="G68" s="6" t="s">
        <v>217</v>
      </c>
      <c r="H68" s="6">
        <v>9.7264941776501921</v>
      </c>
      <c r="I68" s="6">
        <v>66.31377441216631</v>
      </c>
      <c r="J68" s="6" t="s">
        <v>217</v>
      </c>
      <c r="K68" s="6">
        <v>-686337.4860927352</v>
      </c>
      <c r="L68" s="6">
        <v>51.364172179391197</v>
      </c>
    </row>
    <row r="69" spans="1:12" x14ac:dyDescent="0.2">
      <c r="A69" t="s">
        <v>134</v>
      </c>
      <c r="B69" t="s">
        <v>135</v>
      </c>
      <c r="C69" s="6">
        <v>7.0443586296316667</v>
      </c>
      <c r="D69" s="6" t="s">
        <v>217</v>
      </c>
      <c r="E69" s="6" t="s">
        <v>217</v>
      </c>
      <c r="F69" s="6" t="s">
        <v>217</v>
      </c>
      <c r="G69" s="6">
        <v>-69.008366714624287</v>
      </c>
      <c r="H69" s="6">
        <v>5.7074346379987446</v>
      </c>
      <c r="I69" s="6">
        <v>5.4953339910554444</v>
      </c>
      <c r="J69" s="6">
        <v>8.9491191337161915</v>
      </c>
      <c r="K69" s="6">
        <v>7.9486850394021511</v>
      </c>
      <c r="L69" s="6">
        <v>6.8564837627000124</v>
      </c>
    </row>
    <row r="70" spans="1:12" x14ac:dyDescent="0.2">
      <c r="A70" t="s">
        <v>136</v>
      </c>
      <c r="B70" t="s">
        <v>137</v>
      </c>
      <c r="C70" s="6">
        <v>4.8757138824689941</v>
      </c>
      <c r="D70" s="6">
        <v>35.385907750242929</v>
      </c>
      <c r="E70" s="6">
        <v>41.868308702607202</v>
      </c>
      <c r="F70" s="6">
        <v>11.313648150272179</v>
      </c>
      <c r="G70" s="6">
        <v>40.400109047338859</v>
      </c>
      <c r="H70" s="6">
        <v>26.07619471190441</v>
      </c>
      <c r="I70" s="6">
        <v>16.513360869685449</v>
      </c>
      <c r="J70" s="6">
        <v>15.932577421530938</v>
      </c>
      <c r="K70" s="6">
        <v>27.028242425199977</v>
      </c>
      <c r="L70" s="6">
        <v>33.310953841238081</v>
      </c>
    </row>
    <row r="71" spans="1:12" x14ac:dyDescent="0.2">
      <c r="A71" t="s">
        <v>138</v>
      </c>
      <c r="B71" t="s">
        <v>139</v>
      </c>
      <c r="C71" s="6">
        <v>4.2689913908882442</v>
      </c>
      <c r="D71" s="6">
        <v>15.721335426732482</v>
      </c>
      <c r="E71" s="6">
        <v>14.672536460456879</v>
      </c>
      <c r="F71" s="6">
        <v>-3.9764060027517729</v>
      </c>
      <c r="G71" s="6">
        <v>-7.721165913305204</v>
      </c>
      <c r="H71" s="6">
        <v>0.3635365093937506</v>
      </c>
      <c r="I71" s="6">
        <v>9.5077446956439307</v>
      </c>
      <c r="J71" s="6">
        <v>15.46688694933861</v>
      </c>
      <c r="K71" s="6">
        <v>19.112174997409006</v>
      </c>
      <c r="L71" s="6">
        <v>15.925828763748745</v>
      </c>
    </row>
    <row r="72" spans="1:12" x14ac:dyDescent="0.2">
      <c r="A72" t="s">
        <v>140</v>
      </c>
      <c r="B72" t="s">
        <v>141</v>
      </c>
      <c r="C72" s="6">
        <v>5.2757315711041297</v>
      </c>
      <c r="D72" s="6">
        <v>5.004557882717827</v>
      </c>
      <c r="E72" s="6">
        <v>2.8335996421064253</v>
      </c>
      <c r="F72" s="6">
        <v>2.269685028313341</v>
      </c>
      <c r="G72" s="6">
        <v>-0.50089943722852492</v>
      </c>
      <c r="H72" s="6">
        <v>1.2908287762231361</v>
      </c>
      <c r="I72" s="6">
        <v>3.3845436193138756</v>
      </c>
      <c r="J72" s="6">
        <v>4.663246079865794</v>
      </c>
      <c r="K72" s="6">
        <v>3.552092059418746</v>
      </c>
      <c r="L72" s="6">
        <v>2.3742588074040873</v>
      </c>
    </row>
    <row r="73" spans="1:12" x14ac:dyDescent="0.2">
      <c r="A73" t="s">
        <v>142</v>
      </c>
      <c r="B73" t="s">
        <v>143</v>
      </c>
      <c r="C73" s="6">
        <v>11.015402411884994</v>
      </c>
      <c r="D73" s="6">
        <v>15.977003221577101</v>
      </c>
      <c r="E73" s="6">
        <v>10.538438991373415</v>
      </c>
      <c r="F73" s="6">
        <v>11.449463022282801</v>
      </c>
      <c r="G73" s="6">
        <v>10.022778184559337</v>
      </c>
      <c r="H73" s="6">
        <v>12.709274101198289</v>
      </c>
      <c r="I73" s="6">
        <v>14.540259669412469</v>
      </c>
      <c r="J73" s="6">
        <v>14.625413418379399</v>
      </c>
      <c r="K73" s="6">
        <v>10.014091003873446</v>
      </c>
      <c r="L73" s="6">
        <v>11.253634533661373</v>
      </c>
    </row>
    <row r="74" spans="1:12" x14ac:dyDescent="0.2">
      <c r="A74" t="s">
        <v>144</v>
      </c>
      <c r="B74" t="s">
        <v>145</v>
      </c>
      <c r="C74" s="6" t="s">
        <v>217</v>
      </c>
      <c r="D74" s="6" t="s">
        <v>217</v>
      </c>
      <c r="E74" s="6" t="s">
        <v>217</v>
      </c>
      <c r="F74" s="6">
        <v>-13.998030953740583</v>
      </c>
      <c r="G74" s="6">
        <v>-1.07351825358793</v>
      </c>
      <c r="H74" s="6">
        <v>-22.531211027543733</v>
      </c>
      <c r="I74" s="6">
        <v>18.290066338681829</v>
      </c>
      <c r="J74" s="6">
        <v>14.448071168230396</v>
      </c>
      <c r="K74" s="6">
        <v>9.1351311747011739</v>
      </c>
      <c r="L74" s="6">
        <v>7.5961171494248703</v>
      </c>
    </row>
    <row r="75" spans="1:12" x14ac:dyDescent="0.2">
      <c r="A75" t="s">
        <v>146</v>
      </c>
      <c r="B75" t="s">
        <v>147</v>
      </c>
      <c r="C75" s="6">
        <v>4.1763368602022091</v>
      </c>
      <c r="D75" s="6">
        <v>12.79896225485728</v>
      </c>
      <c r="E75" s="6">
        <v>2.2033833529637947</v>
      </c>
      <c r="F75" s="6">
        <v>0.41506143094852321</v>
      </c>
      <c r="G75" s="6">
        <v>-0.13431949488565831</v>
      </c>
      <c r="H75" s="6">
        <v>0.28495715854749593</v>
      </c>
      <c r="I75" s="6">
        <v>0.28237454497041209</v>
      </c>
      <c r="J75" s="6">
        <v>1.0787330031356586</v>
      </c>
      <c r="K75" s="6">
        <v>0.96565210881071895</v>
      </c>
      <c r="L75" s="6">
        <v>1.0717507805601589</v>
      </c>
    </row>
    <row r="76" spans="1:12" x14ac:dyDescent="0.2">
      <c r="A76" t="s">
        <v>148</v>
      </c>
      <c r="B76" t="s">
        <v>149</v>
      </c>
      <c r="C76" s="6">
        <v>2.9197180961838169</v>
      </c>
      <c r="D76" s="6">
        <v>3.7359209842315022</v>
      </c>
      <c r="E76" s="6">
        <v>4.1103477849147287</v>
      </c>
      <c r="F76" s="6">
        <v>4.0211687738129989</v>
      </c>
      <c r="G76" s="6">
        <v>4.571000121587117</v>
      </c>
      <c r="H76" s="6">
        <v>5.9816341655472689</v>
      </c>
      <c r="I76" s="6">
        <v>3.4627777674700511</v>
      </c>
      <c r="J76" s="6">
        <v>3.6480932654364451</v>
      </c>
      <c r="K76" s="6">
        <v>4.1272067690227399</v>
      </c>
      <c r="L76" s="6">
        <v>5.0609531996536541</v>
      </c>
    </row>
    <row r="77" spans="1:12" x14ac:dyDescent="0.2">
      <c r="A77" t="s">
        <v>150</v>
      </c>
      <c r="B77" t="s">
        <v>151</v>
      </c>
      <c r="C77" s="6" t="s">
        <v>217</v>
      </c>
      <c r="D77" s="6">
        <v>8.0781177373424473</v>
      </c>
      <c r="E77" s="6">
        <v>2.4947762941661336</v>
      </c>
      <c r="F77" s="6">
        <v>3.8960140361478093</v>
      </c>
      <c r="G77" s="6">
        <v>12.218022744422234</v>
      </c>
      <c r="H77" s="6">
        <v>11.311391378602226</v>
      </c>
      <c r="I77" s="6">
        <v>3.8880303832225995</v>
      </c>
      <c r="J77" s="6">
        <v>4.4778967326403842</v>
      </c>
      <c r="K77" s="6">
        <v>-10.132190869635128</v>
      </c>
      <c r="L77" s="6" t="s">
        <v>217</v>
      </c>
    </row>
    <row r="78" spans="1:12" x14ac:dyDescent="0.2">
      <c r="A78" t="s">
        <v>152</v>
      </c>
      <c r="B78" t="s">
        <v>153</v>
      </c>
      <c r="C78" s="6">
        <v>41.734956684617188</v>
      </c>
      <c r="D78" s="6">
        <v>51.287671232876711</v>
      </c>
      <c r="E78" s="6">
        <v>44.150970117547089</v>
      </c>
      <c r="F78" s="6">
        <v>32.026523000414421</v>
      </c>
      <c r="G78" s="6">
        <v>21.5323071571441</v>
      </c>
      <c r="H78" s="6">
        <v>39.986519504591797</v>
      </c>
      <c r="I78" s="6">
        <v>41.044251931631933</v>
      </c>
      <c r="J78" s="6">
        <v>39.726359123380554</v>
      </c>
      <c r="K78" s="6">
        <v>34.146074786792042</v>
      </c>
      <c r="L78" s="6">
        <v>46.409597257926308</v>
      </c>
    </row>
    <row r="79" spans="1:12" x14ac:dyDescent="0.2">
      <c r="A79" t="s">
        <v>154</v>
      </c>
      <c r="B79" t="s">
        <v>155</v>
      </c>
      <c r="C79" s="6" t="s">
        <v>217</v>
      </c>
      <c r="D79" s="6" t="s">
        <v>217</v>
      </c>
      <c r="E79" s="6" t="s">
        <v>217</v>
      </c>
      <c r="F79" s="6" t="s">
        <v>217</v>
      </c>
      <c r="G79" s="6">
        <v>0.54558595561665491</v>
      </c>
      <c r="H79" s="6">
        <v>-0.16859934528338866</v>
      </c>
      <c r="I79" s="6">
        <v>-0.10984230654827931</v>
      </c>
      <c r="J79" s="6">
        <v>-3.6689087424029196E-2</v>
      </c>
      <c r="K79" s="6">
        <v>0.57099446018216771</v>
      </c>
      <c r="L79" s="6">
        <v>0.75132689443293044</v>
      </c>
    </row>
    <row r="80" spans="1:12" x14ac:dyDescent="0.2">
      <c r="A80" t="s">
        <v>156</v>
      </c>
      <c r="B80" t="s">
        <v>157</v>
      </c>
      <c r="C80" s="6">
        <v>24.383622753133768</v>
      </c>
      <c r="D80" s="6">
        <v>31.278520294492569</v>
      </c>
      <c r="E80" s="6">
        <v>37.159758115290572</v>
      </c>
      <c r="F80" s="6">
        <v>44.700997275792957</v>
      </c>
      <c r="G80" s="6">
        <v>9.3867199093435509</v>
      </c>
      <c r="H80" s="6">
        <v>39.782492877162909</v>
      </c>
      <c r="I80" s="6">
        <v>53.357835447387693</v>
      </c>
      <c r="J80" s="6">
        <v>55.622178804823818</v>
      </c>
      <c r="K80" s="6">
        <v>53.376228077361787</v>
      </c>
      <c r="L80" s="6">
        <v>52.303835574903076</v>
      </c>
    </row>
    <row r="81" spans="1:12" x14ac:dyDescent="0.2">
      <c r="A81" t="s">
        <v>158</v>
      </c>
      <c r="B81" t="s">
        <v>159</v>
      </c>
      <c r="C81" s="6" t="s">
        <v>217</v>
      </c>
      <c r="D81" s="6" t="s">
        <v>217</v>
      </c>
      <c r="E81" s="6" t="s">
        <v>217</v>
      </c>
      <c r="F81" s="6" t="s">
        <v>217</v>
      </c>
      <c r="G81" s="6" t="s">
        <v>217</v>
      </c>
      <c r="H81" s="6" t="s">
        <v>217</v>
      </c>
      <c r="I81" s="6" t="s">
        <v>217</v>
      </c>
      <c r="J81" s="6">
        <v>524.92519541775084</v>
      </c>
      <c r="K81" s="6">
        <v>-6.7133210851898495</v>
      </c>
      <c r="L81" s="6">
        <v>-24.932029210526128</v>
      </c>
    </row>
    <row r="82" spans="1:12" x14ac:dyDescent="0.2">
      <c r="A82" t="s">
        <v>160</v>
      </c>
      <c r="B82" t="s">
        <v>161</v>
      </c>
      <c r="C82" s="6">
        <v>20.569490967918991</v>
      </c>
      <c r="D82" s="6">
        <v>12.553519902364052</v>
      </c>
      <c r="E82" s="6">
        <v>15.132079928454791</v>
      </c>
      <c r="F82" s="6">
        <v>15.748543181081473</v>
      </c>
      <c r="G82" s="6">
        <v>14.103540231167718</v>
      </c>
      <c r="H82" s="6">
        <v>18.941491838437447</v>
      </c>
      <c r="I82" s="6">
        <v>15.003815545623025</v>
      </c>
      <c r="J82" s="6">
        <v>13.171679621493748</v>
      </c>
      <c r="K82" s="6">
        <v>16.205756206045027</v>
      </c>
      <c r="L82" s="6">
        <v>16.941301852762749</v>
      </c>
    </row>
    <row r="83" spans="1:12" x14ac:dyDescent="0.2">
      <c r="A83" t="s">
        <v>162</v>
      </c>
      <c r="B83" t="s">
        <v>163</v>
      </c>
      <c r="C83" s="6" t="s">
        <v>217</v>
      </c>
      <c r="D83" s="6" t="s">
        <v>217</v>
      </c>
      <c r="E83" s="6" t="s">
        <v>217</v>
      </c>
      <c r="F83" s="6">
        <v>13.223260660597591</v>
      </c>
      <c r="G83" s="6">
        <v>10.057317224031999</v>
      </c>
      <c r="H83" s="6">
        <v>6.960165043052978</v>
      </c>
      <c r="I83" s="6">
        <v>13.545012388730843</v>
      </c>
      <c r="J83" s="6">
        <v>13.698146513680495</v>
      </c>
      <c r="K83" s="6" t="s">
        <v>217</v>
      </c>
      <c r="L83" s="6" t="s">
        <v>217</v>
      </c>
    </row>
    <row r="84" spans="1:12" x14ac:dyDescent="0.2">
      <c r="A84" t="s">
        <v>164</v>
      </c>
      <c r="B84" t="s">
        <v>165</v>
      </c>
      <c r="C84" s="6">
        <v>7.3565951540540198</v>
      </c>
      <c r="D84" s="6">
        <v>5.9536962547313328</v>
      </c>
      <c r="E84" s="6">
        <v>5.4685086940973902</v>
      </c>
      <c r="F84" s="6">
        <v>7.8021217635696569</v>
      </c>
      <c r="G84" s="6">
        <v>8.5145009568764465</v>
      </c>
      <c r="H84" s="6">
        <v>9.0109880335509533</v>
      </c>
      <c r="I84" s="6">
        <v>8.6651922761164268</v>
      </c>
      <c r="J84" s="6">
        <v>7.2274199359608629</v>
      </c>
      <c r="K84" s="6">
        <v>4.4523600655550233</v>
      </c>
      <c r="L84" s="6">
        <v>5.0283777769963267</v>
      </c>
    </row>
    <row r="85" spans="1:12" x14ac:dyDescent="0.2">
      <c r="A85" t="s">
        <v>166</v>
      </c>
      <c r="B85" t="s">
        <v>167</v>
      </c>
      <c r="C85" s="6" t="s">
        <v>217</v>
      </c>
      <c r="D85" s="6" t="s">
        <v>217</v>
      </c>
      <c r="E85" s="6">
        <v>3.5798122065727704</v>
      </c>
      <c r="F85" s="6">
        <v>1.6035618091204622</v>
      </c>
      <c r="G85" s="6">
        <v>1.0943980728463756</v>
      </c>
      <c r="H85" s="6">
        <v>1.7529091837677393</v>
      </c>
      <c r="I85" s="6">
        <v>1.6556300608360406</v>
      </c>
      <c r="J85" s="6">
        <v>1.7633312169693691</v>
      </c>
      <c r="K85" s="6">
        <v>2.1330098013062853</v>
      </c>
      <c r="L85" s="6">
        <v>1.551826113770149</v>
      </c>
    </row>
    <row r="86" spans="1:12" x14ac:dyDescent="0.2">
      <c r="A86" t="s">
        <v>168</v>
      </c>
      <c r="B86" t="s">
        <v>169</v>
      </c>
      <c r="C86" s="6">
        <v>33.64200135925158</v>
      </c>
      <c r="D86" s="6" t="s">
        <v>217</v>
      </c>
      <c r="E86" s="6">
        <v>37.376158172249987</v>
      </c>
      <c r="F86" s="6">
        <v>38.138042288515436</v>
      </c>
      <c r="G86" s="6">
        <v>38.319340481488972</v>
      </c>
      <c r="H86" s="6">
        <v>33.550923521993923</v>
      </c>
      <c r="I86" s="6">
        <v>32.746096066416285</v>
      </c>
      <c r="J86" s="6">
        <v>26.751544747857288</v>
      </c>
      <c r="K86" s="6">
        <v>23.17680809300921</v>
      </c>
      <c r="L86" s="6">
        <v>33.221400257530235</v>
      </c>
    </row>
    <row r="87" spans="1:12" x14ac:dyDescent="0.2">
      <c r="A87" t="s">
        <v>170</v>
      </c>
      <c r="B87" t="s">
        <v>171</v>
      </c>
      <c r="C87" s="6">
        <v>18.707250856740561</v>
      </c>
      <c r="D87" s="6">
        <v>3.6871600201397339</v>
      </c>
      <c r="E87" s="6">
        <v>6.350448099876731</v>
      </c>
      <c r="F87" s="6">
        <v>-10.892199006251916</v>
      </c>
      <c r="G87" s="6">
        <v>10.163422663851598</v>
      </c>
      <c r="H87" s="6">
        <v>-14.263532270951723</v>
      </c>
      <c r="I87" s="6">
        <v>-30.730547120206285</v>
      </c>
      <c r="J87" s="6">
        <v>-36.805123997502967</v>
      </c>
      <c r="K87" s="6">
        <v>-11.759340434295035</v>
      </c>
      <c r="L87" s="6">
        <v>18.208963246437797</v>
      </c>
    </row>
    <row r="88" spans="1:12" x14ac:dyDescent="0.2">
      <c r="A88" t="s">
        <v>172</v>
      </c>
      <c r="B88" t="s">
        <v>173</v>
      </c>
      <c r="C88" s="6" t="s">
        <v>217</v>
      </c>
      <c r="D88" s="6" t="s">
        <v>217</v>
      </c>
      <c r="E88" s="6">
        <v>1.1630364291452981</v>
      </c>
      <c r="F88" s="6">
        <v>1.7503205245845699</v>
      </c>
      <c r="G88" s="6">
        <v>1.422818321872841</v>
      </c>
      <c r="H88" s="6">
        <v>2.5398870913881155</v>
      </c>
      <c r="I88" s="6">
        <v>3.3274101937075571</v>
      </c>
      <c r="J88" s="6">
        <v>1.5223800736738504</v>
      </c>
      <c r="K88" s="6">
        <v>0.36984634200716332</v>
      </c>
      <c r="L88" s="6">
        <v>1.6789712011752496</v>
      </c>
    </row>
    <row r="89" spans="1:12" x14ac:dyDescent="0.2">
      <c r="A89" t="s">
        <v>174</v>
      </c>
      <c r="B89" t="s">
        <v>175</v>
      </c>
      <c r="C89" s="6">
        <v>-46.628271504822017</v>
      </c>
      <c r="D89" s="6">
        <v>-7.001143745899971</v>
      </c>
      <c r="E89" s="6">
        <v>-3.678896813635292</v>
      </c>
      <c r="F89" s="6">
        <v>-35.822069925506945</v>
      </c>
      <c r="G89" s="6">
        <v>-62.097452778793482</v>
      </c>
      <c r="H89" s="6">
        <v>-6.3161700089994079</v>
      </c>
      <c r="I89" s="6">
        <v>-352.03713392904353</v>
      </c>
      <c r="J89" s="6">
        <v>-44.15733814446309</v>
      </c>
      <c r="K89" s="6">
        <v>-8.0834439260927446</v>
      </c>
      <c r="L89" s="6">
        <v>0.65812199880190803</v>
      </c>
    </row>
    <row r="90" spans="1:12" x14ac:dyDescent="0.2">
      <c r="A90" t="s">
        <v>176</v>
      </c>
      <c r="B90" t="s">
        <v>177</v>
      </c>
      <c r="C90" s="6">
        <v>13.711778429773066</v>
      </c>
      <c r="D90" s="6">
        <v>14.052026070695012</v>
      </c>
      <c r="E90" s="6">
        <v>11.436962800110692</v>
      </c>
      <c r="F90" s="6">
        <v>14.78292067049164</v>
      </c>
      <c r="G90" s="6">
        <v>5.3576038703273916</v>
      </c>
      <c r="H90" s="6">
        <v>19.357726678543099</v>
      </c>
      <c r="I90" s="6">
        <v>9.7803052653421201</v>
      </c>
      <c r="J90" s="6">
        <v>6.3781156863787807</v>
      </c>
      <c r="K90" s="6">
        <v>10.995345751973158</v>
      </c>
      <c r="L90" s="6">
        <v>15.546394216406764</v>
      </c>
    </row>
    <row r="91" spans="1:12" x14ac:dyDescent="0.2">
      <c r="A91" t="s">
        <v>178</v>
      </c>
      <c r="B91" t="s">
        <v>179</v>
      </c>
      <c r="C91" s="6">
        <v>15.379418735513495</v>
      </c>
      <c r="D91" s="6">
        <v>18.902803353858179</v>
      </c>
      <c r="E91" s="6">
        <v>41.853249988537542</v>
      </c>
      <c r="F91" s="6">
        <v>25.638429519631007</v>
      </c>
      <c r="G91" s="6">
        <v>18.950282752120639</v>
      </c>
      <c r="H91" s="6">
        <v>21.978802374348462</v>
      </c>
      <c r="I91" s="6">
        <v>37.958465099598996</v>
      </c>
      <c r="J91" s="6">
        <v>26.352130171555189</v>
      </c>
      <c r="K91" s="6">
        <v>23.041699349176401</v>
      </c>
      <c r="L91" s="6">
        <v>24.14262182820973</v>
      </c>
    </row>
    <row r="92" spans="1:12" x14ac:dyDescent="0.2">
      <c r="A92" t="s">
        <v>180</v>
      </c>
      <c r="B92" t="s">
        <v>181</v>
      </c>
      <c r="C92" s="6" t="s">
        <v>217</v>
      </c>
      <c r="D92" s="6" t="s">
        <v>217</v>
      </c>
      <c r="E92" s="6" t="s">
        <v>217</v>
      </c>
      <c r="F92" s="6">
        <v>1.2454656927829484</v>
      </c>
      <c r="G92" s="6">
        <v>1.0972385630982846</v>
      </c>
      <c r="H92" s="6">
        <v>1.1446007889096359</v>
      </c>
      <c r="I92" s="6">
        <v>1.4288638229686432</v>
      </c>
      <c r="J92" s="6">
        <v>1.4172861914182344</v>
      </c>
      <c r="K92" s="6">
        <v>1.6889593970291696</v>
      </c>
      <c r="L92" s="6">
        <v>1.941014144909246</v>
      </c>
    </row>
    <row r="93" spans="1:12" x14ac:dyDescent="0.2">
      <c r="A93" t="s">
        <v>182</v>
      </c>
      <c r="B93" t="s">
        <v>183</v>
      </c>
      <c r="C93" s="6">
        <v>10.100295825859041</v>
      </c>
      <c r="D93" s="6">
        <v>43.91813863589514</v>
      </c>
      <c r="E93" s="6">
        <v>46.242765833284544</v>
      </c>
      <c r="F93" s="6" t="s">
        <v>217</v>
      </c>
      <c r="G93" s="6" t="s">
        <v>217</v>
      </c>
      <c r="H93" s="6">
        <v>2.2344482098294391</v>
      </c>
      <c r="I93" s="6">
        <v>20.539379351018578</v>
      </c>
      <c r="J93" s="6">
        <v>24.129973270503555</v>
      </c>
      <c r="K93" s="6">
        <v>19.256959374131519</v>
      </c>
      <c r="L93" s="6">
        <v>16.526280507978399</v>
      </c>
    </row>
    <row r="94" spans="1:12" x14ac:dyDescent="0.2">
      <c r="A94" t="s">
        <v>184</v>
      </c>
      <c r="B94" t="s">
        <v>185</v>
      </c>
      <c r="C94" s="6">
        <v>-4.5160176150591491</v>
      </c>
      <c r="D94" s="6">
        <v>4.1019795172438744</v>
      </c>
      <c r="E94" s="6">
        <v>12.305302670751175</v>
      </c>
      <c r="F94" s="6">
        <v>11.052800195273765</v>
      </c>
      <c r="G94" s="6">
        <v>8.5473849014139631</v>
      </c>
      <c r="H94" s="6">
        <v>7.4331517314797422</v>
      </c>
      <c r="I94" s="6">
        <v>7.8672194842108008</v>
      </c>
      <c r="J94" s="6">
        <v>6.3698380169001441</v>
      </c>
      <c r="K94" s="6">
        <v>4.9994407784364165</v>
      </c>
      <c r="L94" s="6">
        <v>-2.5912510448592925</v>
      </c>
    </row>
    <row r="95" spans="1:12" x14ac:dyDescent="0.2">
      <c r="A95" t="s">
        <v>186</v>
      </c>
      <c r="B95" t="s">
        <v>187</v>
      </c>
      <c r="C95" s="6">
        <v>14.435083496314128</v>
      </c>
      <c r="D95" s="6">
        <v>7.0767131299346921</v>
      </c>
      <c r="E95" s="6">
        <v>15.159034513873223</v>
      </c>
      <c r="F95" s="6">
        <v>19.494584837545126</v>
      </c>
      <c r="G95" s="6">
        <v>12.305682560418028</v>
      </c>
      <c r="H95" s="6">
        <v>9.8645523620746616</v>
      </c>
      <c r="I95" s="6">
        <v>-29.95123187028944</v>
      </c>
      <c r="J95" s="6">
        <v>16.906224276578229</v>
      </c>
      <c r="K95" s="6">
        <v>24.02199074074074</v>
      </c>
      <c r="L95" s="6">
        <v>-63.718140929535224</v>
      </c>
    </row>
    <row r="96" spans="1:12" x14ac:dyDescent="0.2">
      <c r="A96" t="s">
        <v>188</v>
      </c>
      <c r="B96" t="s">
        <v>189</v>
      </c>
      <c r="C96" s="6">
        <v>14.212441131138071</v>
      </c>
      <c r="D96" s="6">
        <v>13.800479760580075</v>
      </c>
      <c r="E96" s="6">
        <v>11.277208371787637</v>
      </c>
      <c r="F96" s="6">
        <v>11.712089393552622</v>
      </c>
      <c r="G96" s="6">
        <v>11.854575782849345</v>
      </c>
      <c r="H96" s="6">
        <v>8.0744238895004088</v>
      </c>
      <c r="I96" s="6">
        <v>6.8683644890249456</v>
      </c>
      <c r="J96" s="6">
        <v>6.9242124613542035</v>
      </c>
      <c r="K96" s="6">
        <v>7.6347746830013676</v>
      </c>
      <c r="L96" s="6">
        <v>7.539563705051715</v>
      </c>
    </row>
    <row r="97" spans="1:12" x14ac:dyDescent="0.2">
      <c r="A97" t="s">
        <v>190</v>
      </c>
      <c r="B97" t="s">
        <v>191</v>
      </c>
      <c r="C97" s="6" t="s">
        <v>217</v>
      </c>
      <c r="D97" s="6" t="s">
        <v>217</v>
      </c>
      <c r="E97" s="6" t="s">
        <v>217</v>
      </c>
      <c r="F97" s="6" t="s">
        <v>217</v>
      </c>
      <c r="G97" s="6" t="s">
        <v>217</v>
      </c>
      <c r="H97" s="6" t="s">
        <v>217</v>
      </c>
      <c r="I97" s="6" t="s">
        <v>217</v>
      </c>
      <c r="J97" s="6">
        <v>0.86792353423609803</v>
      </c>
      <c r="K97" s="6">
        <v>0.49714710507197679</v>
      </c>
      <c r="L97" s="6">
        <v>1.021013381203336</v>
      </c>
    </row>
    <row r="98" spans="1:12" x14ac:dyDescent="0.2">
      <c r="A98" t="s">
        <v>192</v>
      </c>
      <c r="B98" t="s">
        <v>193</v>
      </c>
      <c r="C98" s="6" t="s">
        <v>217</v>
      </c>
      <c r="D98" s="6" t="s">
        <v>217</v>
      </c>
      <c r="E98" s="6" t="s">
        <v>217</v>
      </c>
      <c r="F98" s="6" t="s">
        <v>217</v>
      </c>
      <c r="G98" s="6" t="s">
        <v>217</v>
      </c>
      <c r="H98" s="6" t="s">
        <v>217</v>
      </c>
      <c r="I98" s="6">
        <v>1.3016732731393412</v>
      </c>
      <c r="J98" s="6">
        <v>0.62737672805665112</v>
      </c>
      <c r="K98" s="6">
        <v>0.96530826928458224</v>
      </c>
      <c r="L98" s="6">
        <v>1.6150991770268235</v>
      </c>
    </row>
    <row r="99" spans="1:12" x14ac:dyDescent="0.2">
      <c r="A99" t="s">
        <v>194</v>
      </c>
      <c r="B99" t="s">
        <v>195</v>
      </c>
      <c r="C99" s="6">
        <v>4.5345999797151375</v>
      </c>
      <c r="D99" s="6">
        <v>6.4754398637815331</v>
      </c>
      <c r="E99" s="6">
        <v>1.7335043981538809</v>
      </c>
      <c r="F99" s="6">
        <v>3.2786274410155101</v>
      </c>
      <c r="G99" s="6">
        <v>0.49538681940594859</v>
      </c>
      <c r="H99" s="6">
        <v>-0.47387981689489361</v>
      </c>
      <c r="I99" s="6">
        <v>0.96990382175307299</v>
      </c>
      <c r="J99" s="6">
        <v>1.3442466719580646</v>
      </c>
      <c r="K99" s="6">
        <v>4.5279569463002423</v>
      </c>
      <c r="L99" s="6">
        <v>2.1819944059660847</v>
      </c>
    </row>
    <row r="100" spans="1:12" x14ac:dyDescent="0.2">
      <c r="A100" t="s">
        <v>196</v>
      </c>
      <c r="B100" t="s">
        <v>197</v>
      </c>
      <c r="C100" s="6">
        <v>-594.29780567326293</v>
      </c>
      <c r="D100" s="6">
        <v>-434.77223113058125</v>
      </c>
      <c r="E100" s="6">
        <v>131.1659192825112</v>
      </c>
      <c r="F100" s="6">
        <v>41.48694665153235</v>
      </c>
      <c r="G100" s="6">
        <v>14.285714285714285</v>
      </c>
      <c r="H100" s="6">
        <v>22.854460523905477</v>
      </c>
      <c r="I100" s="6">
        <v>-110.90615632925986</v>
      </c>
      <c r="J100" s="6">
        <v>46.769803753043973</v>
      </c>
      <c r="K100" s="6">
        <v>20.132430841671571</v>
      </c>
      <c r="L100" s="6">
        <v>27.545915455125407</v>
      </c>
    </row>
    <row r="101" spans="1:12" x14ac:dyDescent="0.2">
      <c r="A101" t="s">
        <v>198</v>
      </c>
      <c r="B101" t="s">
        <v>199</v>
      </c>
      <c r="C101" s="6" t="s">
        <v>217</v>
      </c>
      <c r="D101" s="6" t="s">
        <v>217</v>
      </c>
      <c r="E101" s="6">
        <v>10.358951014661752</v>
      </c>
      <c r="F101" s="6">
        <v>18.273436313288251</v>
      </c>
      <c r="G101" s="6">
        <v>13.466334385125862</v>
      </c>
      <c r="H101" s="6">
        <v>10.503373418504253</v>
      </c>
      <c r="I101" s="6">
        <v>8.1710495961446341</v>
      </c>
      <c r="J101" s="6">
        <v>-1.648920743023877</v>
      </c>
      <c r="K101" s="6">
        <v>8.363637408347536</v>
      </c>
      <c r="L101" s="6">
        <v>5.6277451074787743</v>
      </c>
    </row>
    <row r="102" spans="1:12" x14ac:dyDescent="0.2">
      <c r="A102" t="s">
        <v>200</v>
      </c>
      <c r="B102" t="s">
        <v>201</v>
      </c>
      <c r="C102" s="6">
        <v>-45.540014772179525</v>
      </c>
      <c r="D102" s="6">
        <v>-24.481883783356668</v>
      </c>
      <c r="E102" s="6">
        <v>-5.1688445702601209</v>
      </c>
      <c r="F102" s="6">
        <v>5.6911409338975147</v>
      </c>
      <c r="G102" s="6">
        <v>7.1244799408452382</v>
      </c>
      <c r="H102" s="6">
        <v>1.9966502884811193</v>
      </c>
      <c r="I102" s="6">
        <v>-8.4316078546528175</v>
      </c>
      <c r="J102" s="6">
        <v>-7.0765637192032074</v>
      </c>
      <c r="K102" s="6">
        <v>-14.069126213873979</v>
      </c>
      <c r="L102" s="6">
        <v>0.99853031965793682</v>
      </c>
    </row>
    <row r="103" spans="1:12" x14ac:dyDescent="0.2">
      <c r="A103" t="s">
        <v>202</v>
      </c>
      <c r="B103" t="s">
        <v>203</v>
      </c>
      <c r="C103" s="6">
        <v>48.31092918123008</v>
      </c>
      <c r="D103" s="6">
        <v>37.298561890546374</v>
      </c>
      <c r="E103" s="6">
        <v>31.692004714518028</v>
      </c>
      <c r="F103" s="6">
        <v>32.741150366956816</v>
      </c>
      <c r="G103" s="6">
        <v>33.414797156414544</v>
      </c>
      <c r="H103" s="6">
        <v>30.130814328882462</v>
      </c>
      <c r="I103" s="6">
        <v>31.203871258821163</v>
      </c>
      <c r="J103" s="6">
        <v>32.977571940283021</v>
      </c>
      <c r="K103" s="6">
        <v>28.907305699071735</v>
      </c>
      <c r="L103" s="6">
        <v>26.048565346678121</v>
      </c>
    </row>
    <row r="104" spans="1:12" x14ac:dyDescent="0.2">
      <c r="A104" t="s">
        <v>204</v>
      </c>
      <c r="B104" t="s">
        <v>205</v>
      </c>
      <c r="C104" s="6" t="s">
        <v>217</v>
      </c>
      <c r="D104" s="6" t="s">
        <v>217</v>
      </c>
      <c r="E104" s="6">
        <v>5.5986424429845005</v>
      </c>
      <c r="F104" s="6">
        <v>7.7601897235181792</v>
      </c>
      <c r="G104" s="6">
        <v>3.0419632512006829</v>
      </c>
      <c r="H104" s="6">
        <v>-0.65342301195070129</v>
      </c>
      <c r="I104" s="6">
        <v>6.2572834872389462</v>
      </c>
      <c r="J104" s="6">
        <v>6.0510744193472723</v>
      </c>
      <c r="K104" s="6">
        <v>4.7051057845164141</v>
      </c>
      <c r="L104" s="6">
        <v>1.8200836254471042</v>
      </c>
    </row>
    <row r="105" spans="1:12" x14ac:dyDescent="0.2">
      <c r="A105" t="s">
        <v>206</v>
      </c>
      <c r="B105" t="s">
        <v>207</v>
      </c>
      <c r="C105" s="6" t="s">
        <v>217</v>
      </c>
      <c r="D105" s="6" t="s">
        <v>217</v>
      </c>
      <c r="E105" s="6" t="s">
        <v>217</v>
      </c>
      <c r="F105" s="6" t="s">
        <v>217</v>
      </c>
      <c r="G105" s="6" t="s">
        <v>217</v>
      </c>
      <c r="H105" s="6">
        <v>2.7081939744402042</v>
      </c>
      <c r="I105" s="6">
        <v>3.8077165593641915</v>
      </c>
      <c r="J105" s="6">
        <v>0.11364952054894728</v>
      </c>
      <c r="K105" s="6">
        <v>-1.3423936570583723</v>
      </c>
      <c r="L105" s="6">
        <v>5.5660399371856331</v>
      </c>
    </row>
    <row r="106" spans="1:12" x14ac:dyDescent="0.2">
      <c r="A106" t="s">
        <v>208</v>
      </c>
      <c r="B106" t="s">
        <v>209</v>
      </c>
      <c r="C106" s="6">
        <v>2.2310006328672358</v>
      </c>
      <c r="D106" s="6">
        <v>4.7007078125393775</v>
      </c>
      <c r="E106" s="6">
        <v>2.5173390918494678</v>
      </c>
      <c r="F106" s="6">
        <v>2.8886748648662639</v>
      </c>
      <c r="G106" s="6">
        <v>0.57746787091040364</v>
      </c>
      <c r="H106" s="6">
        <v>11.691272214431175</v>
      </c>
      <c r="I106" s="6">
        <v>8.4385072485928241</v>
      </c>
      <c r="J106" s="6">
        <v>12.877573879623144</v>
      </c>
      <c r="K106" s="6">
        <v>5.8669629983763061</v>
      </c>
      <c r="L106" s="6">
        <v>10.399218843830829</v>
      </c>
    </row>
    <row r="107" spans="1:12" x14ac:dyDescent="0.2">
      <c r="A107" t="s">
        <v>210</v>
      </c>
      <c r="B107" t="s">
        <v>211</v>
      </c>
      <c r="C107" s="6" t="s">
        <v>217</v>
      </c>
      <c r="D107" s="6" t="s">
        <v>217</v>
      </c>
      <c r="E107" s="6" t="s">
        <v>217</v>
      </c>
      <c r="F107" s="6">
        <v>29.693388146625555</v>
      </c>
      <c r="G107" s="6">
        <v>18.768296649680146</v>
      </c>
      <c r="H107" s="6">
        <v>19.711846318036287</v>
      </c>
      <c r="I107" s="6">
        <v>32.709351445373976</v>
      </c>
      <c r="J107" s="6">
        <v>34.321243523316063</v>
      </c>
      <c r="K107" s="6">
        <v>1.8849383598356262</v>
      </c>
      <c r="L107" s="6">
        <v>13.104755625154537</v>
      </c>
    </row>
    <row r="108" spans="1:12" x14ac:dyDescent="0.2">
      <c r="A108" t="s">
        <v>212</v>
      </c>
      <c r="B108" t="s">
        <v>213</v>
      </c>
      <c r="C108" s="6">
        <v>11.254881810777453</v>
      </c>
      <c r="D108" s="6">
        <v>44.316176167784924</v>
      </c>
      <c r="E108" s="6">
        <v>47.383477728936342</v>
      </c>
      <c r="F108" s="6">
        <v>15.366449106403643</v>
      </c>
      <c r="G108" s="6">
        <v>14.581980390145743</v>
      </c>
      <c r="H108" s="6">
        <v>7.9639200105146672</v>
      </c>
      <c r="I108" s="6">
        <v>-21.102800387312431</v>
      </c>
      <c r="J108" s="6">
        <v>-2.38248556125061</v>
      </c>
      <c r="K108" s="6">
        <v>19.055992129266834</v>
      </c>
      <c r="L108" s="6">
        <v>3.2991126929385848</v>
      </c>
    </row>
    <row r="110" spans="1:12" x14ac:dyDescent="0.2">
      <c r="A110" t="s">
        <v>214</v>
      </c>
      <c r="B110" t="s">
        <v>215</v>
      </c>
      <c r="C110" s="8">
        <v>2009</v>
      </c>
      <c r="D110" s="8">
        <v>2010</v>
      </c>
      <c r="E110" s="8">
        <v>2011</v>
      </c>
      <c r="F110" s="8">
        <v>2012</v>
      </c>
      <c r="G110" s="8">
        <v>2013</v>
      </c>
      <c r="H110" s="8">
        <v>2014</v>
      </c>
      <c r="I110" s="8">
        <v>2015</v>
      </c>
      <c r="J110" s="8">
        <v>2016</v>
      </c>
      <c r="K110" s="8">
        <v>2017</v>
      </c>
      <c r="L110" s="8">
        <v>2018</v>
      </c>
    </row>
    <row r="111" spans="1:12" x14ac:dyDescent="0.2">
      <c r="A111" t="s">
        <v>0</v>
      </c>
      <c r="B111" t="s">
        <v>1</v>
      </c>
      <c r="C111" s="8">
        <f>IFERROR(RANK(C2,C$2:C$108,0),"")</f>
        <v>45</v>
      </c>
      <c r="D111" s="8">
        <f t="shared" ref="D111:L111" si="0">IFERROR(RANK(D2,D$2:D$108,0),"")</f>
        <v>1</v>
      </c>
      <c r="E111" s="8">
        <f t="shared" si="0"/>
        <v>2</v>
      </c>
      <c r="F111" s="8">
        <f t="shared" si="0"/>
        <v>1</v>
      </c>
      <c r="G111" s="8">
        <f t="shared" si="0"/>
        <v>1</v>
      </c>
      <c r="H111" s="8">
        <f t="shared" si="0"/>
        <v>2</v>
      </c>
      <c r="I111" s="8">
        <f t="shared" si="0"/>
        <v>4</v>
      </c>
      <c r="J111" s="8">
        <f t="shared" si="0"/>
        <v>4</v>
      </c>
      <c r="K111" s="8">
        <f t="shared" si="0"/>
        <v>2</v>
      </c>
      <c r="L111" s="8">
        <f t="shared" si="0"/>
        <v>18</v>
      </c>
    </row>
    <row r="112" spans="1:12" x14ac:dyDescent="0.2">
      <c r="A112" t="s">
        <v>2</v>
      </c>
      <c r="B112" t="s">
        <v>3</v>
      </c>
      <c r="C112" s="8">
        <f t="shared" ref="C112:L127" si="1">IFERROR(RANK(C3,C$2:C$108,0),"")</f>
        <v>11</v>
      </c>
      <c r="D112" s="8">
        <f t="shared" si="1"/>
        <v>27</v>
      </c>
      <c r="E112" s="8">
        <f t="shared" si="1"/>
        <v>44</v>
      </c>
      <c r="F112" s="8">
        <f t="shared" si="1"/>
        <v>28</v>
      </c>
      <c r="G112" s="8">
        <f t="shared" si="1"/>
        <v>27</v>
      </c>
      <c r="H112" s="8">
        <f t="shared" si="1"/>
        <v>44</v>
      </c>
      <c r="I112" s="8">
        <f t="shared" si="1"/>
        <v>36</v>
      </c>
      <c r="J112" s="8">
        <f t="shared" si="1"/>
        <v>49</v>
      </c>
      <c r="K112" s="8">
        <f t="shared" si="1"/>
        <v>39</v>
      </c>
      <c r="L112" s="8">
        <f t="shared" si="1"/>
        <v>42</v>
      </c>
    </row>
    <row r="113" spans="1:12" x14ac:dyDescent="0.2">
      <c r="A113" t="s">
        <v>4</v>
      </c>
      <c r="B113" t="s">
        <v>5</v>
      </c>
      <c r="C113" s="8">
        <f t="shared" si="1"/>
        <v>75</v>
      </c>
      <c r="D113" s="8">
        <f t="shared" si="1"/>
        <v>74</v>
      </c>
      <c r="E113" s="8">
        <f t="shared" si="1"/>
        <v>67</v>
      </c>
      <c r="F113" s="8">
        <f t="shared" si="1"/>
        <v>89</v>
      </c>
      <c r="G113" s="8">
        <f t="shared" si="1"/>
        <v>80</v>
      </c>
      <c r="H113" s="8">
        <f t="shared" si="1"/>
        <v>91</v>
      </c>
      <c r="I113" s="8">
        <f t="shared" si="1"/>
        <v>82</v>
      </c>
      <c r="J113" s="8">
        <f t="shared" si="1"/>
        <v>78</v>
      </c>
      <c r="K113" s="8">
        <f t="shared" si="1"/>
        <v>65</v>
      </c>
      <c r="L113" s="8">
        <f t="shared" si="1"/>
        <v>94</v>
      </c>
    </row>
    <row r="114" spans="1:12" x14ac:dyDescent="0.2">
      <c r="A114" t="s">
        <v>6</v>
      </c>
      <c r="B114" t="s">
        <v>7</v>
      </c>
      <c r="C114" s="8" t="str">
        <f t="shared" si="1"/>
        <v/>
      </c>
      <c r="D114" s="8" t="str">
        <f t="shared" si="1"/>
        <v/>
      </c>
      <c r="E114" s="8" t="str">
        <f t="shared" si="1"/>
        <v/>
      </c>
      <c r="F114" s="8" t="str">
        <f t="shared" si="1"/>
        <v/>
      </c>
      <c r="G114" s="8" t="str">
        <f t="shared" si="1"/>
        <v/>
      </c>
      <c r="H114" s="8" t="str">
        <f t="shared" si="1"/>
        <v/>
      </c>
      <c r="I114" s="8">
        <f t="shared" si="1"/>
        <v>75</v>
      </c>
      <c r="J114" s="8">
        <f t="shared" si="1"/>
        <v>31</v>
      </c>
      <c r="K114" s="8">
        <f t="shared" si="1"/>
        <v>63</v>
      </c>
      <c r="L114" s="8">
        <f t="shared" si="1"/>
        <v>76</v>
      </c>
    </row>
    <row r="115" spans="1:12" x14ac:dyDescent="0.2">
      <c r="A115" t="s">
        <v>8</v>
      </c>
      <c r="B115" t="s">
        <v>9</v>
      </c>
      <c r="C115" s="8">
        <f t="shared" si="1"/>
        <v>84</v>
      </c>
      <c r="D115" s="8">
        <f t="shared" si="1"/>
        <v>22</v>
      </c>
      <c r="E115" s="8">
        <f t="shared" si="1"/>
        <v>5</v>
      </c>
      <c r="F115" s="8">
        <f t="shared" si="1"/>
        <v>19</v>
      </c>
      <c r="G115" s="8">
        <f t="shared" si="1"/>
        <v>97</v>
      </c>
      <c r="H115" s="8">
        <f t="shared" si="1"/>
        <v>93</v>
      </c>
      <c r="I115" s="8">
        <f t="shared" si="1"/>
        <v>13</v>
      </c>
      <c r="J115" s="8">
        <f t="shared" si="1"/>
        <v>14</v>
      </c>
      <c r="K115" s="8">
        <f t="shared" si="1"/>
        <v>8</v>
      </c>
      <c r="L115" s="8">
        <f t="shared" si="1"/>
        <v>8</v>
      </c>
    </row>
    <row r="116" spans="1:12" x14ac:dyDescent="0.2">
      <c r="A116" t="s">
        <v>10</v>
      </c>
      <c r="B116" t="s">
        <v>11</v>
      </c>
      <c r="C116" s="8">
        <f t="shared" si="1"/>
        <v>31</v>
      </c>
      <c r="D116" s="8">
        <f t="shared" si="1"/>
        <v>61</v>
      </c>
      <c r="E116" s="8">
        <f t="shared" si="1"/>
        <v>38</v>
      </c>
      <c r="F116" s="8">
        <f t="shared" si="1"/>
        <v>90</v>
      </c>
      <c r="G116" s="8">
        <f t="shared" si="1"/>
        <v>49</v>
      </c>
      <c r="H116" s="8">
        <f t="shared" si="1"/>
        <v>38</v>
      </c>
      <c r="I116" s="8">
        <f t="shared" si="1"/>
        <v>45</v>
      </c>
      <c r="J116" s="8">
        <f t="shared" si="1"/>
        <v>43</v>
      </c>
      <c r="K116" s="8">
        <f t="shared" si="1"/>
        <v>38</v>
      </c>
      <c r="L116" s="8">
        <f t="shared" si="1"/>
        <v>31</v>
      </c>
    </row>
    <row r="117" spans="1:12" x14ac:dyDescent="0.2">
      <c r="A117" t="s">
        <v>12</v>
      </c>
      <c r="B117" t="s">
        <v>13</v>
      </c>
      <c r="C117" s="8">
        <f t="shared" si="1"/>
        <v>36</v>
      </c>
      <c r="D117" s="8">
        <f t="shared" si="1"/>
        <v>44</v>
      </c>
      <c r="E117" s="8">
        <f t="shared" si="1"/>
        <v>53</v>
      </c>
      <c r="F117" s="8">
        <f t="shared" si="1"/>
        <v>36</v>
      </c>
      <c r="G117" s="8">
        <f t="shared" si="1"/>
        <v>93</v>
      </c>
      <c r="H117" s="8">
        <f t="shared" si="1"/>
        <v>76</v>
      </c>
      <c r="I117" s="8">
        <f t="shared" si="1"/>
        <v>29</v>
      </c>
      <c r="J117" s="8">
        <f t="shared" si="1"/>
        <v>30</v>
      </c>
      <c r="K117" s="8">
        <f t="shared" si="1"/>
        <v>33</v>
      </c>
      <c r="L117" s="8">
        <f t="shared" si="1"/>
        <v>30</v>
      </c>
    </row>
    <row r="118" spans="1:12" x14ac:dyDescent="0.2">
      <c r="A118" t="s">
        <v>14</v>
      </c>
      <c r="B118" t="s">
        <v>15</v>
      </c>
      <c r="C118" s="8">
        <f t="shared" si="1"/>
        <v>43</v>
      </c>
      <c r="D118" s="8">
        <f t="shared" si="1"/>
        <v>70</v>
      </c>
      <c r="E118" s="8">
        <f t="shared" si="1"/>
        <v>66</v>
      </c>
      <c r="F118" s="8">
        <f t="shared" si="1"/>
        <v>53</v>
      </c>
      <c r="G118" s="8">
        <f t="shared" si="1"/>
        <v>61</v>
      </c>
      <c r="H118" s="8">
        <f t="shared" si="1"/>
        <v>61</v>
      </c>
      <c r="I118" s="8">
        <f t="shared" si="1"/>
        <v>62</v>
      </c>
      <c r="J118" s="8">
        <f t="shared" si="1"/>
        <v>53</v>
      </c>
      <c r="K118" s="8">
        <f t="shared" si="1"/>
        <v>41</v>
      </c>
      <c r="L118" s="8">
        <f t="shared" si="1"/>
        <v>46</v>
      </c>
    </row>
    <row r="119" spans="1:12" x14ac:dyDescent="0.2">
      <c r="A119" t="s">
        <v>16</v>
      </c>
      <c r="B119" t="s">
        <v>17</v>
      </c>
      <c r="C119" s="8">
        <f t="shared" si="1"/>
        <v>51</v>
      </c>
      <c r="D119" s="8">
        <f t="shared" si="1"/>
        <v>66</v>
      </c>
      <c r="E119" s="8">
        <f t="shared" si="1"/>
        <v>49</v>
      </c>
      <c r="F119" s="8">
        <f t="shared" si="1"/>
        <v>58</v>
      </c>
      <c r="G119" s="8">
        <f t="shared" si="1"/>
        <v>59</v>
      </c>
      <c r="H119" s="8">
        <f t="shared" si="1"/>
        <v>56</v>
      </c>
      <c r="I119" s="8">
        <f t="shared" si="1"/>
        <v>40</v>
      </c>
      <c r="J119" s="8">
        <f t="shared" si="1"/>
        <v>54</v>
      </c>
      <c r="K119" s="8">
        <f t="shared" si="1"/>
        <v>30</v>
      </c>
      <c r="L119" s="8">
        <f t="shared" si="1"/>
        <v>29</v>
      </c>
    </row>
    <row r="120" spans="1:12" x14ac:dyDescent="0.2">
      <c r="A120" t="s">
        <v>18</v>
      </c>
      <c r="B120" t="s">
        <v>19</v>
      </c>
      <c r="C120" s="8">
        <f t="shared" si="1"/>
        <v>50</v>
      </c>
      <c r="D120" s="8">
        <f t="shared" si="1"/>
        <v>52</v>
      </c>
      <c r="E120" s="8">
        <f t="shared" si="1"/>
        <v>80</v>
      </c>
      <c r="F120" s="8">
        <f t="shared" si="1"/>
        <v>59</v>
      </c>
      <c r="G120" s="8">
        <f t="shared" si="1"/>
        <v>56</v>
      </c>
      <c r="H120" s="8">
        <f t="shared" si="1"/>
        <v>88</v>
      </c>
      <c r="I120" s="8">
        <f t="shared" si="1"/>
        <v>71</v>
      </c>
      <c r="J120" s="8">
        <f t="shared" si="1"/>
        <v>65</v>
      </c>
      <c r="K120" s="8">
        <f t="shared" si="1"/>
        <v>46</v>
      </c>
      <c r="L120" s="8">
        <f t="shared" si="1"/>
        <v>55</v>
      </c>
    </row>
    <row r="121" spans="1:12" x14ac:dyDescent="0.2">
      <c r="A121" t="s">
        <v>20</v>
      </c>
      <c r="B121" t="s">
        <v>21</v>
      </c>
      <c r="C121" s="8">
        <f t="shared" si="1"/>
        <v>63</v>
      </c>
      <c r="D121" s="8">
        <f t="shared" si="1"/>
        <v>76</v>
      </c>
      <c r="E121" s="8">
        <f t="shared" si="1"/>
        <v>70</v>
      </c>
      <c r="F121" s="8">
        <f t="shared" si="1"/>
        <v>75</v>
      </c>
      <c r="G121" s="8">
        <f t="shared" si="1"/>
        <v>68</v>
      </c>
      <c r="H121" s="8">
        <f t="shared" si="1"/>
        <v>90</v>
      </c>
      <c r="I121" s="8">
        <f t="shared" si="1"/>
        <v>66</v>
      </c>
      <c r="J121" s="8">
        <f t="shared" si="1"/>
        <v>80</v>
      </c>
      <c r="K121" s="8">
        <f t="shared" si="1"/>
        <v>91</v>
      </c>
      <c r="L121" s="8">
        <f t="shared" si="1"/>
        <v>70</v>
      </c>
    </row>
    <row r="122" spans="1:12" x14ac:dyDescent="0.2">
      <c r="A122" t="s">
        <v>22</v>
      </c>
      <c r="B122" t="s">
        <v>23</v>
      </c>
      <c r="C122" s="8">
        <f t="shared" si="1"/>
        <v>69</v>
      </c>
      <c r="D122" s="8">
        <f t="shared" si="1"/>
        <v>78</v>
      </c>
      <c r="E122" s="8">
        <f t="shared" si="1"/>
        <v>85</v>
      </c>
      <c r="F122" s="8">
        <f t="shared" si="1"/>
        <v>77</v>
      </c>
      <c r="G122" s="8">
        <f t="shared" si="1"/>
        <v>85</v>
      </c>
      <c r="H122" s="8">
        <f t="shared" si="1"/>
        <v>96</v>
      </c>
      <c r="I122" s="8">
        <f t="shared" si="1"/>
        <v>57</v>
      </c>
      <c r="J122" s="8">
        <f t="shared" si="1"/>
        <v>50</v>
      </c>
      <c r="K122" s="8">
        <f t="shared" si="1"/>
        <v>52</v>
      </c>
      <c r="L122" s="8">
        <f t="shared" si="1"/>
        <v>63</v>
      </c>
    </row>
    <row r="123" spans="1:12" x14ac:dyDescent="0.2">
      <c r="A123" t="s">
        <v>24</v>
      </c>
      <c r="B123" t="s">
        <v>25</v>
      </c>
      <c r="C123" s="8">
        <f t="shared" si="1"/>
        <v>44</v>
      </c>
      <c r="D123" s="8">
        <f t="shared" si="1"/>
        <v>54</v>
      </c>
      <c r="E123" s="8">
        <f t="shared" si="1"/>
        <v>60</v>
      </c>
      <c r="F123" s="8">
        <f t="shared" si="1"/>
        <v>82</v>
      </c>
      <c r="G123" s="8">
        <f t="shared" si="1"/>
        <v>69</v>
      </c>
      <c r="H123" s="8">
        <f t="shared" si="1"/>
        <v>59</v>
      </c>
      <c r="I123" s="8">
        <f t="shared" si="1"/>
        <v>60</v>
      </c>
      <c r="J123" s="8">
        <f t="shared" si="1"/>
        <v>71</v>
      </c>
      <c r="K123" s="8">
        <f t="shared" si="1"/>
        <v>59</v>
      </c>
      <c r="L123" s="8">
        <f t="shared" si="1"/>
        <v>80</v>
      </c>
    </row>
    <row r="124" spans="1:12" x14ac:dyDescent="0.2">
      <c r="A124" t="s">
        <v>26</v>
      </c>
      <c r="B124" t="s">
        <v>27</v>
      </c>
      <c r="C124" s="8" t="str">
        <f t="shared" si="1"/>
        <v/>
      </c>
      <c r="D124" s="8" t="str">
        <f t="shared" si="1"/>
        <v/>
      </c>
      <c r="E124" s="8">
        <f t="shared" si="1"/>
        <v>88</v>
      </c>
      <c r="F124" s="8">
        <f t="shared" si="1"/>
        <v>38</v>
      </c>
      <c r="G124" s="8">
        <f t="shared" si="1"/>
        <v>44</v>
      </c>
      <c r="H124" s="8">
        <f t="shared" si="1"/>
        <v>94</v>
      </c>
      <c r="I124" s="8">
        <f t="shared" si="1"/>
        <v>44</v>
      </c>
      <c r="J124" s="8">
        <f t="shared" si="1"/>
        <v>75</v>
      </c>
      <c r="K124" s="8">
        <f t="shared" si="1"/>
        <v>44</v>
      </c>
      <c r="L124" s="8">
        <f t="shared" si="1"/>
        <v>51</v>
      </c>
    </row>
    <row r="125" spans="1:12" x14ac:dyDescent="0.2">
      <c r="A125" t="s">
        <v>28</v>
      </c>
      <c r="B125" t="s">
        <v>29</v>
      </c>
      <c r="C125" s="8">
        <f t="shared" si="1"/>
        <v>76</v>
      </c>
      <c r="D125" s="8">
        <f t="shared" si="1"/>
        <v>58</v>
      </c>
      <c r="E125" s="8">
        <f t="shared" si="1"/>
        <v>86</v>
      </c>
      <c r="F125" s="8">
        <f t="shared" si="1"/>
        <v>92</v>
      </c>
      <c r="G125" s="8">
        <f t="shared" si="1"/>
        <v>88</v>
      </c>
      <c r="H125" s="8">
        <f t="shared" si="1"/>
        <v>66</v>
      </c>
      <c r="I125" s="8">
        <f t="shared" si="1"/>
        <v>76</v>
      </c>
      <c r="J125" s="8">
        <f t="shared" si="1"/>
        <v>56</v>
      </c>
      <c r="K125" s="8">
        <f t="shared" si="1"/>
        <v>61</v>
      </c>
      <c r="L125" s="8">
        <f t="shared" si="1"/>
        <v>57</v>
      </c>
    </row>
    <row r="126" spans="1:12" x14ac:dyDescent="0.2">
      <c r="A126" t="s">
        <v>30</v>
      </c>
      <c r="B126" t="s">
        <v>31</v>
      </c>
      <c r="C126" s="8">
        <f t="shared" si="1"/>
        <v>24</v>
      </c>
      <c r="D126" s="8">
        <f t="shared" si="1"/>
        <v>16</v>
      </c>
      <c r="E126" s="8">
        <f t="shared" si="1"/>
        <v>20</v>
      </c>
      <c r="F126" s="8">
        <f t="shared" si="1"/>
        <v>15</v>
      </c>
      <c r="G126" s="8">
        <f t="shared" si="1"/>
        <v>16</v>
      </c>
      <c r="H126" s="8">
        <f t="shared" si="1"/>
        <v>13</v>
      </c>
      <c r="I126" s="8">
        <f t="shared" si="1"/>
        <v>20</v>
      </c>
      <c r="J126" s="8">
        <f t="shared" si="1"/>
        <v>58</v>
      </c>
      <c r="K126" s="8">
        <f t="shared" si="1"/>
        <v>3</v>
      </c>
      <c r="L126" s="8">
        <f t="shared" si="1"/>
        <v>19</v>
      </c>
    </row>
    <row r="127" spans="1:12" x14ac:dyDescent="0.2">
      <c r="A127" t="s">
        <v>32</v>
      </c>
      <c r="B127" t="s">
        <v>33</v>
      </c>
      <c r="C127" s="8">
        <f t="shared" si="1"/>
        <v>14</v>
      </c>
      <c r="D127" s="8">
        <f t="shared" si="1"/>
        <v>20</v>
      </c>
      <c r="E127" s="8">
        <f t="shared" si="1"/>
        <v>26</v>
      </c>
      <c r="F127" s="8">
        <f t="shared" si="1"/>
        <v>22</v>
      </c>
      <c r="G127" s="8">
        <f t="shared" si="1"/>
        <v>15</v>
      </c>
      <c r="H127" s="8">
        <f t="shared" si="1"/>
        <v>34</v>
      </c>
      <c r="I127" s="8">
        <f t="shared" si="1"/>
        <v>28</v>
      </c>
      <c r="J127" s="8">
        <f t="shared" si="1"/>
        <v>47</v>
      </c>
      <c r="K127" s="8">
        <f t="shared" si="1"/>
        <v>64</v>
      </c>
      <c r="L127" s="8">
        <f t="shared" si="1"/>
        <v>50</v>
      </c>
    </row>
    <row r="128" spans="1:12" x14ac:dyDescent="0.2">
      <c r="A128" t="s">
        <v>34</v>
      </c>
      <c r="B128" t="s">
        <v>35</v>
      </c>
      <c r="C128" s="8">
        <f t="shared" ref="C128:L143" si="2">IFERROR(RANK(C19,C$2:C$108,0),"")</f>
        <v>37</v>
      </c>
      <c r="D128" s="8">
        <f t="shared" si="2"/>
        <v>37</v>
      </c>
      <c r="E128" s="8">
        <f t="shared" si="2"/>
        <v>39</v>
      </c>
      <c r="F128" s="8">
        <f t="shared" si="2"/>
        <v>45</v>
      </c>
      <c r="G128" s="8">
        <f t="shared" si="2"/>
        <v>65</v>
      </c>
      <c r="H128" s="8">
        <f t="shared" si="2"/>
        <v>43</v>
      </c>
      <c r="I128" s="8">
        <f t="shared" si="2"/>
        <v>46</v>
      </c>
      <c r="J128" s="8">
        <f t="shared" si="2"/>
        <v>51</v>
      </c>
      <c r="K128" s="8">
        <f t="shared" si="2"/>
        <v>47</v>
      </c>
      <c r="L128" s="8">
        <f t="shared" si="2"/>
        <v>59</v>
      </c>
    </row>
    <row r="129" spans="1:12" x14ac:dyDescent="0.2">
      <c r="A129" t="s">
        <v>36</v>
      </c>
      <c r="B129" t="s">
        <v>37</v>
      </c>
      <c r="C129" s="8">
        <f t="shared" si="2"/>
        <v>77</v>
      </c>
      <c r="D129" s="8" t="str">
        <f t="shared" si="2"/>
        <v/>
      </c>
      <c r="E129" s="8" t="str">
        <f t="shared" si="2"/>
        <v/>
      </c>
      <c r="F129" s="8" t="str">
        <f t="shared" si="2"/>
        <v/>
      </c>
      <c r="G129" s="8" t="str">
        <f t="shared" si="2"/>
        <v/>
      </c>
      <c r="H129" s="8">
        <f t="shared" si="2"/>
        <v>64</v>
      </c>
      <c r="I129" s="8">
        <f t="shared" si="2"/>
        <v>67</v>
      </c>
      <c r="J129" s="8">
        <f t="shared" si="2"/>
        <v>46</v>
      </c>
      <c r="K129" s="8">
        <f t="shared" si="2"/>
        <v>7</v>
      </c>
      <c r="L129" s="8">
        <f t="shared" si="2"/>
        <v>49</v>
      </c>
    </row>
    <row r="130" spans="1:12" x14ac:dyDescent="0.2">
      <c r="A130" t="s">
        <v>38</v>
      </c>
      <c r="B130" t="s">
        <v>39</v>
      </c>
      <c r="C130" s="8">
        <f t="shared" si="2"/>
        <v>66</v>
      </c>
      <c r="D130" s="8">
        <f t="shared" si="2"/>
        <v>62</v>
      </c>
      <c r="E130" s="8">
        <f t="shared" si="2"/>
        <v>59</v>
      </c>
      <c r="F130" s="8">
        <f t="shared" si="2"/>
        <v>65</v>
      </c>
      <c r="G130" s="8">
        <f t="shared" si="2"/>
        <v>55</v>
      </c>
      <c r="H130" s="8">
        <f t="shared" si="2"/>
        <v>82</v>
      </c>
      <c r="I130" s="8">
        <f t="shared" si="2"/>
        <v>91</v>
      </c>
      <c r="J130" s="8">
        <f t="shared" si="2"/>
        <v>59</v>
      </c>
      <c r="K130" s="8">
        <f t="shared" si="2"/>
        <v>37</v>
      </c>
      <c r="L130" s="8">
        <f t="shared" si="2"/>
        <v>44</v>
      </c>
    </row>
    <row r="131" spans="1:12" x14ac:dyDescent="0.2">
      <c r="A131" t="s">
        <v>40</v>
      </c>
      <c r="B131" t="s">
        <v>41</v>
      </c>
      <c r="C131" s="8">
        <f t="shared" si="2"/>
        <v>12</v>
      </c>
      <c r="D131" s="8">
        <f t="shared" si="2"/>
        <v>15</v>
      </c>
      <c r="E131" s="8">
        <f t="shared" si="2"/>
        <v>18</v>
      </c>
      <c r="F131" s="8">
        <f t="shared" si="2"/>
        <v>16</v>
      </c>
      <c r="G131" s="8">
        <f t="shared" si="2"/>
        <v>11</v>
      </c>
      <c r="H131" s="8">
        <f t="shared" si="2"/>
        <v>23</v>
      </c>
      <c r="I131" s="8">
        <f t="shared" si="2"/>
        <v>17</v>
      </c>
      <c r="J131" s="8">
        <f t="shared" si="2"/>
        <v>19</v>
      </c>
      <c r="K131" s="8">
        <f t="shared" si="2"/>
        <v>17</v>
      </c>
      <c r="L131" s="8">
        <f t="shared" si="2"/>
        <v>16</v>
      </c>
    </row>
    <row r="132" spans="1:12" x14ac:dyDescent="0.2">
      <c r="A132" t="s">
        <v>42</v>
      </c>
      <c r="B132" t="s">
        <v>43</v>
      </c>
      <c r="C132" s="8">
        <f t="shared" si="2"/>
        <v>32</v>
      </c>
      <c r="D132" s="8">
        <f t="shared" si="2"/>
        <v>43</v>
      </c>
      <c r="E132" s="8">
        <f t="shared" si="2"/>
        <v>36</v>
      </c>
      <c r="F132" s="8">
        <f t="shared" si="2"/>
        <v>35</v>
      </c>
      <c r="G132" s="8">
        <f t="shared" si="2"/>
        <v>28</v>
      </c>
      <c r="H132" s="8">
        <f t="shared" si="2"/>
        <v>28</v>
      </c>
      <c r="I132" s="8">
        <f t="shared" si="2"/>
        <v>100</v>
      </c>
      <c r="J132" s="8">
        <f t="shared" si="2"/>
        <v>37</v>
      </c>
      <c r="K132" s="8">
        <f t="shared" si="2"/>
        <v>29</v>
      </c>
      <c r="L132" s="8">
        <f t="shared" si="2"/>
        <v>32</v>
      </c>
    </row>
    <row r="133" spans="1:12" x14ac:dyDescent="0.2">
      <c r="A133" t="s">
        <v>44</v>
      </c>
      <c r="B133" t="s">
        <v>45</v>
      </c>
      <c r="C133" s="8">
        <f t="shared" si="2"/>
        <v>8</v>
      </c>
      <c r="D133" s="8">
        <f t="shared" si="2"/>
        <v>12</v>
      </c>
      <c r="E133" s="8">
        <f t="shared" si="2"/>
        <v>15</v>
      </c>
      <c r="F133" s="8">
        <f t="shared" si="2"/>
        <v>14</v>
      </c>
      <c r="G133" s="8">
        <f t="shared" si="2"/>
        <v>10</v>
      </c>
      <c r="H133" s="8">
        <f t="shared" si="2"/>
        <v>14</v>
      </c>
      <c r="I133" s="8">
        <f t="shared" si="2"/>
        <v>25</v>
      </c>
      <c r="J133" s="8">
        <f t="shared" si="2"/>
        <v>45</v>
      </c>
      <c r="K133" s="8">
        <f t="shared" si="2"/>
        <v>40</v>
      </c>
      <c r="L133" s="8">
        <f t="shared" si="2"/>
        <v>23</v>
      </c>
    </row>
    <row r="134" spans="1:12" x14ac:dyDescent="0.2">
      <c r="A134" t="s">
        <v>46</v>
      </c>
      <c r="B134" t="s">
        <v>47</v>
      </c>
      <c r="C134" s="8">
        <f t="shared" si="2"/>
        <v>52</v>
      </c>
      <c r="D134" s="8">
        <f t="shared" si="2"/>
        <v>10</v>
      </c>
      <c r="E134" s="8">
        <f t="shared" si="2"/>
        <v>4</v>
      </c>
      <c r="F134" s="8">
        <f t="shared" si="2"/>
        <v>3</v>
      </c>
      <c r="G134" s="8">
        <f t="shared" si="2"/>
        <v>4</v>
      </c>
      <c r="H134" s="8">
        <f t="shared" si="2"/>
        <v>10</v>
      </c>
      <c r="I134" s="8">
        <f t="shared" si="2"/>
        <v>21</v>
      </c>
      <c r="J134" s="8">
        <f t="shared" si="2"/>
        <v>11</v>
      </c>
      <c r="K134" s="8">
        <f t="shared" si="2"/>
        <v>6</v>
      </c>
      <c r="L134" s="8">
        <f t="shared" si="2"/>
        <v>4</v>
      </c>
    </row>
    <row r="135" spans="1:12" x14ac:dyDescent="0.2">
      <c r="A135" t="s">
        <v>48</v>
      </c>
      <c r="B135" t="s">
        <v>49</v>
      </c>
      <c r="C135" s="8">
        <f t="shared" si="2"/>
        <v>10</v>
      </c>
      <c r="D135" s="8">
        <f t="shared" si="2"/>
        <v>23</v>
      </c>
      <c r="E135" s="8">
        <f t="shared" si="2"/>
        <v>27</v>
      </c>
      <c r="F135" s="8">
        <f t="shared" si="2"/>
        <v>27</v>
      </c>
      <c r="G135" s="8">
        <f t="shared" si="2"/>
        <v>31</v>
      </c>
      <c r="H135" s="8">
        <f t="shared" si="2"/>
        <v>26</v>
      </c>
      <c r="I135" s="8">
        <f t="shared" si="2"/>
        <v>70</v>
      </c>
      <c r="J135" s="8">
        <f t="shared" si="2"/>
        <v>52</v>
      </c>
      <c r="K135" s="8">
        <f t="shared" si="2"/>
        <v>60</v>
      </c>
      <c r="L135" s="8">
        <f t="shared" si="2"/>
        <v>56</v>
      </c>
    </row>
    <row r="136" spans="1:12" x14ac:dyDescent="0.2">
      <c r="A136" t="s">
        <v>50</v>
      </c>
      <c r="B136" t="s">
        <v>51</v>
      </c>
      <c r="C136" s="8">
        <f t="shared" si="2"/>
        <v>1</v>
      </c>
      <c r="D136" s="8">
        <f t="shared" si="2"/>
        <v>2</v>
      </c>
      <c r="E136" s="8">
        <f t="shared" si="2"/>
        <v>9</v>
      </c>
      <c r="F136" s="8">
        <f t="shared" si="2"/>
        <v>7</v>
      </c>
      <c r="G136" s="8">
        <f t="shared" si="2"/>
        <v>21</v>
      </c>
      <c r="H136" s="8">
        <f t="shared" si="2"/>
        <v>1</v>
      </c>
      <c r="I136" s="8">
        <f t="shared" si="2"/>
        <v>9</v>
      </c>
      <c r="J136" s="8">
        <f t="shared" si="2"/>
        <v>2</v>
      </c>
      <c r="K136" s="8">
        <f t="shared" si="2"/>
        <v>1</v>
      </c>
      <c r="L136" s="8">
        <f t="shared" si="2"/>
        <v>1</v>
      </c>
    </row>
    <row r="137" spans="1:12" x14ac:dyDescent="0.2">
      <c r="A137" t="s">
        <v>52</v>
      </c>
      <c r="B137" t="s">
        <v>53</v>
      </c>
      <c r="C137" s="8">
        <f t="shared" si="2"/>
        <v>70</v>
      </c>
      <c r="D137" s="8">
        <f t="shared" si="2"/>
        <v>48</v>
      </c>
      <c r="E137" s="8">
        <f t="shared" si="2"/>
        <v>81</v>
      </c>
      <c r="F137" s="8">
        <f t="shared" si="2"/>
        <v>62</v>
      </c>
      <c r="G137" s="8">
        <f t="shared" si="2"/>
        <v>54</v>
      </c>
      <c r="H137" s="8">
        <f t="shared" si="2"/>
        <v>74</v>
      </c>
      <c r="I137" s="8">
        <f t="shared" si="2"/>
        <v>87</v>
      </c>
      <c r="J137" s="8">
        <f t="shared" si="2"/>
        <v>67</v>
      </c>
      <c r="K137" s="8">
        <f t="shared" si="2"/>
        <v>74</v>
      </c>
      <c r="L137" s="8">
        <f t="shared" si="2"/>
        <v>93</v>
      </c>
    </row>
    <row r="138" spans="1:12" x14ac:dyDescent="0.2">
      <c r="A138" t="s">
        <v>54</v>
      </c>
      <c r="B138" t="s">
        <v>55</v>
      </c>
      <c r="C138" s="8">
        <f t="shared" si="2"/>
        <v>46</v>
      </c>
      <c r="D138" s="8">
        <f t="shared" si="2"/>
        <v>51</v>
      </c>
      <c r="E138" s="8">
        <f t="shared" si="2"/>
        <v>71</v>
      </c>
      <c r="F138" s="8">
        <f t="shared" si="2"/>
        <v>69</v>
      </c>
      <c r="G138" s="8">
        <f t="shared" si="2"/>
        <v>71</v>
      </c>
      <c r="H138" s="8">
        <f t="shared" si="2"/>
        <v>39</v>
      </c>
      <c r="I138" s="8">
        <f t="shared" si="2"/>
        <v>26</v>
      </c>
      <c r="J138" s="8">
        <f t="shared" si="2"/>
        <v>18</v>
      </c>
      <c r="K138" s="8">
        <f t="shared" si="2"/>
        <v>24</v>
      </c>
      <c r="L138" s="8">
        <f t="shared" si="2"/>
        <v>25</v>
      </c>
    </row>
    <row r="139" spans="1:12" x14ac:dyDescent="0.2">
      <c r="A139" t="s">
        <v>56</v>
      </c>
      <c r="B139" t="s">
        <v>57</v>
      </c>
      <c r="C139" s="8">
        <f t="shared" si="2"/>
        <v>21</v>
      </c>
      <c r="D139" s="8">
        <f t="shared" si="2"/>
        <v>21</v>
      </c>
      <c r="E139" s="8">
        <f t="shared" si="2"/>
        <v>30</v>
      </c>
      <c r="F139" s="8">
        <f t="shared" si="2"/>
        <v>40</v>
      </c>
      <c r="G139" s="8">
        <f t="shared" si="2"/>
        <v>35</v>
      </c>
      <c r="H139" s="8">
        <f t="shared" si="2"/>
        <v>33</v>
      </c>
      <c r="I139" s="8">
        <f t="shared" si="2"/>
        <v>38</v>
      </c>
      <c r="J139" s="8">
        <f t="shared" si="2"/>
        <v>44</v>
      </c>
      <c r="K139" s="8">
        <f t="shared" si="2"/>
        <v>50</v>
      </c>
      <c r="L139" s="8">
        <f t="shared" si="2"/>
        <v>40</v>
      </c>
    </row>
    <row r="140" spans="1:12" x14ac:dyDescent="0.2">
      <c r="A140" t="s">
        <v>58</v>
      </c>
      <c r="B140" t="s">
        <v>59</v>
      </c>
      <c r="C140" s="8">
        <f t="shared" si="2"/>
        <v>15</v>
      </c>
      <c r="D140" s="8">
        <f t="shared" si="2"/>
        <v>30</v>
      </c>
      <c r="E140" s="8">
        <f t="shared" si="2"/>
        <v>45</v>
      </c>
      <c r="F140" s="8">
        <f t="shared" si="2"/>
        <v>47</v>
      </c>
      <c r="G140" s="8">
        <f t="shared" si="2"/>
        <v>18</v>
      </c>
      <c r="H140" s="8">
        <f t="shared" si="2"/>
        <v>40</v>
      </c>
      <c r="I140" s="8">
        <f t="shared" si="2"/>
        <v>49</v>
      </c>
      <c r="J140" s="8">
        <f t="shared" si="2"/>
        <v>48</v>
      </c>
      <c r="K140" s="8">
        <f t="shared" si="2"/>
        <v>42</v>
      </c>
      <c r="L140" s="8">
        <f t="shared" si="2"/>
        <v>33</v>
      </c>
    </row>
    <row r="141" spans="1:12" x14ac:dyDescent="0.2">
      <c r="A141" t="s">
        <v>60</v>
      </c>
      <c r="B141" t="s">
        <v>61</v>
      </c>
      <c r="C141" s="8">
        <f t="shared" si="2"/>
        <v>18</v>
      </c>
      <c r="D141" s="8">
        <f t="shared" si="2"/>
        <v>14</v>
      </c>
      <c r="E141" s="8">
        <f t="shared" si="2"/>
        <v>78</v>
      </c>
      <c r="F141" s="8">
        <f t="shared" si="2"/>
        <v>56</v>
      </c>
      <c r="G141" s="8">
        <f t="shared" si="2"/>
        <v>23</v>
      </c>
      <c r="H141" s="8">
        <f t="shared" si="2"/>
        <v>18</v>
      </c>
      <c r="I141" s="8">
        <f t="shared" si="2"/>
        <v>14</v>
      </c>
      <c r="J141" s="8">
        <f t="shared" si="2"/>
        <v>33</v>
      </c>
      <c r="K141" s="8">
        <f t="shared" si="2"/>
        <v>35</v>
      </c>
      <c r="L141" s="8">
        <f t="shared" si="2"/>
        <v>26</v>
      </c>
    </row>
    <row r="142" spans="1:12" x14ac:dyDescent="0.2">
      <c r="A142" t="s">
        <v>62</v>
      </c>
      <c r="B142" t="s">
        <v>63</v>
      </c>
      <c r="C142" s="8">
        <f t="shared" si="2"/>
        <v>59</v>
      </c>
      <c r="D142" s="8">
        <f t="shared" si="2"/>
        <v>65</v>
      </c>
      <c r="E142" s="8" t="str">
        <f t="shared" si="2"/>
        <v/>
      </c>
      <c r="F142" s="8" t="str">
        <f t="shared" si="2"/>
        <v/>
      </c>
      <c r="G142" s="8">
        <f t="shared" si="2"/>
        <v>73</v>
      </c>
      <c r="H142" s="8">
        <f t="shared" si="2"/>
        <v>71</v>
      </c>
      <c r="I142" s="8">
        <f t="shared" si="2"/>
        <v>80</v>
      </c>
      <c r="J142" s="8">
        <f t="shared" si="2"/>
        <v>91</v>
      </c>
      <c r="K142" s="8">
        <f t="shared" si="2"/>
        <v>83</v>
      </c>
      <c r="L142" s="8">
        <f t="shared" si="2"/>
        <v>86</v>
      </c>
    </row>
    <row r="143" spans="1:12" x14ac:dyDescent="0.2">
      <c r="A143" t="s">
        <v>64</v>
      </c>
      <c r="B143" t="s">
        <v>65</v>
      </c>
      <c r="C143" s="8">
        <f t="shared" si="2"/>
        <v>48</v>
      </c>
      <c r="D143" s="8">
        <f t="shared" si="2"/>
        <v>49</v>
      </c>
      <c r="E143" s="8">
        <f t="shared" si="2"/>
        <v>42</v>
      </c>
      <c r="F143" s="8">
        <f t="shared" si="2"/>
        <v>37</v>
      </c>
      <c r="G143" s="8">
        <f t="shared" si="2"/>
        <v>38</v>
      </c>
      <c r="H143" s="8">
        <f t="shared" si="2"/>
        <v>30</v>
      </c>
      <c r="I143" s="8">
        <f t="shared" si="2"/>
        <v>42</v>
      </c>
      <c r="J143" s="8">
        <f t="shared" si="2"/>
        <v>98</v>
      </c>
      <c r="K143" s="8">
        <f t="shared" si="2"/>
        <v>97</v>
      </c>
      <c r="L143" s="8">
        <f t="shared" si="2"/>
        <v>12</v>
      </c>
    </row>
    <row r="144" spans="1:12" x14ac:dyDescent="0.2">
      <c r="A144" t="s">
        <v>66</v>
      </c>
      <c r="B144" t="s">
        <v>67</v>
      </c>
      <c r="C144" s="8">
        <f t="shared" ref="C144:L159" si="3">IFERROR(RANK(C35,C$2:C$108,0),"")</f>
        <v>56</v>
      </c>
      <c r="D144" s="8">
        <f t="shared" si="3"/>
        <v>57</v>
      </c>
      <c r="E144" s="8">
        <f t="shared" si="3"/>
        <v>55</v>
      </c>
      <c r="F144" s="8">
        <f t="shared" si="3"/>
        <v>60</v>
      </c>
      <c r="G144" s="8">
        <f t="shared" si="3"/>
        <v>94</v>
      </c>
      <c r="H144" s="8">
        <f t="shared" si="3"/>
        <v>79</v>
      </c>
      <c r="I144" s="8">
        <f t="shared" si="3"/>
        <v>77</v>
      </c>
      <c r="J144" s="8">
        <f t="shared" si="3"/>
        <v>100</v>
      </c>
      <c r="K144" s="8">
        <f t="shared" si="3"/>
        <v>98</v>
      </c>
      <c r="L144" s="8">
        <f t="shared" si="3"/>
        <v>99</v>
      </c>
    </row>
    <row r="145" spans="1:12" x14ac:dyDescent="0.2">
      <c r="A145" t="s">
        <v>68</v>
      </c>
      <c r="B145" t="s">
        <v>69</v>
      </c>
      <c r="C145" s="8">
        <f t="shared" si="3"/>
        <v>25</v>
      </c>
      <c r="D145" s="8">
        <f t="shared" si="3"/>
        <v>19</v>
      </c>
      <c r="E145" s="8">
        <f t="shared" si="3"/>
        <v>37</v>
      </c>
      <c r="F145" s="8">
        <f t="shared" si="3"/>
        <v>52</v>
      </c>
      <c r="G145" s="8">
        <f t="shared" si="3"/>
        <v>57</v>
      </c>
      <c r="H145" s="8">
        <f t="shared" si="3"/>
        <v>25</v>
      </c>
      <c r="I145" s="8">
        <f t="shared" si="3"/>
        <v>30</v>
      </c>
      <c r="J145" s="8">
        <f t="shared" si="3"/>
        <v>24</v>
      </c>
      <c r="K145" s="8">
        <f t="shared" si="3"/>
        <v>22</v>
      </c>
      <c r="L145" s="8">
        <f t="shared" si="3"/>
        <v>20</v>
      </c>
    </row>
    <row r="146" spans="1:12" x14ac:dyDescent="0.2">
      <c r="A146" t="s">
        <v>70</v>
      </c>
      <c r="B146" t="s">
        <v>71</v>
      </c>
      <c r="C146" s="8">
        <f t="shared" si="3"/>
        <v>79</v>
      </c>
      <c r="D146" s="8">
        <f t="shared" si="3"/>
        <v>81</v>
      </c>
      <c r="E146" s="8">
        <f t="shared" si="3"/>
        <v>69</v>
      </c>
      <c r="F146" s="8">
        <f t="shared" si="3"/>
        <v>50</v>
      </c>
      <c r="G146" s="8">
        <f t="shared" si="3"/>
        <v>64</v>
      </c>
      <c r="H146" s="8">
        <f t="shared" si="3"/>
        <v>73</v>
      </c>
      <c r="I146" s="8">
        <f t="shared" si="3"/>
        <v>92</v>
      </c>
      <c r="J146" s="8">
        <f t="shared" si="3"/>
        <v>97</v>
      </c>
      <c r="K146" s="8">
        <f t="shared" si="3"/>
        <v>90</v>
      </c>
      <c r="L146" s="8">
        <f t="shared" si="3"/>
        <v>96</v>
      </c>
    </row>
    <row r="147" spans="1:12" x14ac:dyDescent="0.2">
      <c r="A147" t="s">
        <v>72</v>
      </c>
      <c r="B147" t="s">
        <v>73</v>
      </c>
      <c r="C147" s="8" t="str">
        <f t="shared" si="3"/>
        <v/>
      </c>
      <c r="D147" s="8" t="str">
        <f t="shared" si="3"/>
        <v/>
      </c>
      <c r="E147" s="8">
        <f t="shared" si="3"/>
        <v>52</v>
      </c>
      <c r="F147" s="8">
        <f t="shared" si="3"/>
        <v>49</v>
      </c>
      <c r="G147" s="8">
        <f t="shared" si="3"/>
        <v>58</v>
      </c>
      <c r="H147" s="8">
        <f t="shared" si="3"/>
        <v>55</v>
      </c>
      <c r="I147" s="8">
        <f t="shared" si="3"/>
        <v>33</v>
      </c>
      <c r="J147" s="8">
        <f t="shared" si="3"/>
        <v>23</v>
      </c>
      <c r="K147" s="8">
        <f t="shared" si="3"/>
        <v>32</v>
      </c>
      <c r="L147" s="8">
        <f t="shared" si="3"/>
        <v>67</v>
      </c>
    </row>
    <row r="148" spans="1:12" x14ac:dyDescent="0.2">
      <c r="A148" t="s">
        <v>74</v>
      </c>
      <c r="B148" t="s">
        <v>75</v>
      </c>
      <c r="C148" s="8">
        <f t="shared" si="3"/>
        <v>23</v>
      </c>
      <c r="D148" s="8">
        <f t="shared" si="3"/>
        <v>18</v>
      </c>
      <c r="E148" s="8">
        <f t="shared" si="3"/>
        <v>25</v>
      </c>
      <c r="F148" s="8">
        <f t="shared" si="3"/>
        <v>29</v>
      </c>
      <c r="G148" s="8">
        <f t="shared" si="3"/>
        <v>37</v>
      </c>
      <c r="H148" s="8">
        <f t="shared" si="3"/>
        <v>45</v>
      </c>
      <c r="I148" s="8">
        <f t="shared" si="3"/>
        <v>32</v>
      </c>
      <c r="J148" s="8">
        <f t="shared" si="3"/>
        <v>27</v>
      </c>
      <c r="K148" s="8" t="str">
        <f t="shared" si="3"/>
        <v/>
      </c>
      <c r="L148" s="8">
        <f t="shared" si="3"/>
        <v>45</v>
      </c>
    </row>
    <row r="149" spans="1:12" x14ac:dyDescent="0.2">
      <c r="A149" t="s">
        <v>76</v>
      </c>
      <c r="B149" t="s">
        <v>77</v>
      </c>
      <c r="C149" s="8">
        <f t="shared" si="3"/>
        <v>29</v>
      </c>
      <c r="D149" s="8">
        <f t="shared" si="3"/>
        <v>32</v>
      </c>
      <c r="E149" s="8">
        <f t="shared" si="3"/>
        <v>31</v>
      </c>
      <c r="F149" s="8">
        <f t="shared" si="3"/>
        <v>26</v>
      </c>
      <c r="G149" s="8">
        <f t="shared" si="3"/>
        <v>22</v>
      </c>
      <c r="H149" s="8">
        <f t="shared" si="3"/>
        <v>24</v>
      </c>
      <c r="I149" s="8">
        <f t="shared" si="3"/>
        <v>37</v>
      </c>
      <c r="J149" s="8">
        <f t="shared" si="3"/>
        <v>34</v>
      </c>
      <c r="K149" s="8">
        <f t="shared" si="3"/>
        <v>36</v>
      </c>
      <c r="L149" s="8">
        <f t="shared" si="3"/>
        <v>27</v>
      </c>
    </row>
    <row r="150" spans="1:12" x14ac:dyDescent="0.2">
      <c r="A150" t="s">
        <v>78</v>
      </c>
      <c r="B150" t="s">
        <v>79</v>
      </c>
      <c r="C150" s="8" t="str">
        <f t="shared" si="3"/>
        <v/>
      </c>
      <c r="D150" s="8" t="str">
        <f t="shared" si="3"/>
        <v/>
      </c>
      <c r="E150" s="8" t="str">
        <f t="shared" si="3"/>
        <v/>
      </c>
      <c r="F150" s="8" t="str">
        <f t="shared" si="3"/>
        <v/>
      </c>
      <c r="G150" s="8" t="str">
        <f t="shared" si="3"/>
        <v/>
      </c>
      <c r="H150" s="8">
        <f t="shared" si="3"/>
        <v>35</v>
      </c>
      <c r="I150" s="8">
        <f t="shared" si="3"/>
        <v>64</v>
      </c>
      <c r="J150" s="8">
        <f t="shared" si="3"/>
        <v>72</v>
      </c>
      <c r="K150" s="8">
        <f t="shared" si="3"/>
        <v>76</v>
      </c>
      <c r="L150" s="8" t="str">
        <f t="shared" si="3"/>
        <v/>
      </c>
    </row>
    <row r="151" spans="1:12" x14ac:dyDescent="0.2">
      <c r="A151" t="s">
        <v>80</v>
      </c>
      <c r="B151" t="s">
        <v>81</v>
      </c>
      <c r="C151" s="8">
        <f t="shared" si="3"/>
        <v>54</v>
      </c>
      <c r="D151" s="8">
        <f t="shared" si="3"/>
        <v>59</v>
      </c>
      <c r="E151" s="8">
        <f t="shared" si="3"/>
        <v>57</v>
      </c>
      <c r="F151" s="8">
        <f t="shared" si="3"/>
        <v>63</v>
      </c>
      <c r="G151" s="8">
        <f t="shared" si="3"/>
        <v>76</v>
      </c>
      <c r="H151" s="8">
        <f t="shared" si="3"/>
        <v>95</v>
      </c>
      <c r="I151" s="8">
        <f t="shared" si="3"/>
        <v>58</v>
      </c>
      <c r="J151" s="8">
        <f t="shared" si="3"/>
        <v>61</v>
      </c>
      <c r="K151" s="8">
        <f t="shared" si="3"/>
        <v>49</v>
      </c>
      <c r="L151" s="8">
        <f t="shared" si="3"/>
        <v>64</v>
      </c>
    </row>
    <row r="152" spans="1:12" x14ac:dyDescent="0.2">
      <c r="A152" t="s">
        <v>82</v>
      </c>
      <c r="B152" t="s">
        <v>83</v>
      </c>
      <c r="C152" s="8">
        <f t="shared" si="3"/>
        <v>17</v>
      </c>
      <c r="D152" s="8">
        <f t="shared" si="3"/>
        <v>25</v>
      </c>
      <c r="E152" s="8">
        <f t="shared" si="3"/>
        <v>24</v>
      </c>
      <c r="F152" s="8">
        <f t="shared" si="3"/>
        <v>25</v>
      </c>
      <c r="G152" s="8">
        <f t="shared" si="3"/>
        <v>24</v>
      </c>
      <c r="H152" s="8">
        <f t="shared" si="3"/>
        <v>27</v>
      </c>
      <c r="I152" s="8">
        <f t="shared" si="3"/>
        <v>41</v>
      </c>
      <c r="J152" s="8">
        <f t="shared" si="3"/>
        <v>39</v>
      </c>
      <c r="K152" s="8">
        <f t="shared" si="3"/>
        <v>43</v>
      </c>
      <c r="L152" s="8">
        <f t="shared" si="3"/>
        <v>48</v>
      </c>
    </row>
    <row r="153" spans="1:12" x14ac:dyDescent="0.2">
      <c r="A153" t="s">
        <v>84</v>
      </c>
      <c r="B153" t="s">
        <v>85</v>
      </c>
      <c r="C153" s="8">
        <f t="shared" si="3"/>
        <v>5</v>
      </c>
      <c r="D153" s="8">
        <f t="shared" si="3"/>
        <v>6</v>
      </c>
      <c r="E153" s="8">
        <f t="shared" si="3"/>
        <v>3</v>
      </c>
      <c r="F153" s="8">
        <f t="shared" si="3"/>
        <v>8</v>
      </c>
      <c r="G153" s="8">
        <f t="shared" si="3"/>
        <v>2</v>
      </c>
      <c r="H153" s="8">
        <f t="shared" si="3"/>
        <v>7</v>
      </c>
      <c r="I153" s="8">
        <f t="shared" si="3"/>
        <v>15</v>
      </c>
      <c r="J153" s="8">
        <f t="shared" si="3"/>
        <v>7</v>
      </c>
      <c r="K153" s="8">
        <f t="shared" si="3"/>
        <v>12</v>
      </c>
      <c r="L153" s="8">
        <f t="shared" si="3"/>
        <v>15</v>
      </c>
    </row>
    <row r="154" spans="1:12" x14ac:dyDescent="0.2">
      <c r="A154" t="s">
        <v>86</v>
      </c>
      <c r="B154" t="s">
        <v>87</v>
      </c>
      <c r="C154" s="8">
        <f t="shared" si="3"/>
        <v>78</v>
      </c>
      <c r="D154" s="8">
        <f t="shared" si="3"/>
        <v>31</v>
      </c>
      <c r="E154" s="8">
        <f t="shared" si="3"/>
        <v>56</v>
      </c>
      <c r="F154" s="8">
        <f t="shared" si="3"/>
        <v>76</v>
      </c>
      <c r="G154" s="8">
        <f t="shared" si="3"/>
        <v>48</v>
      </c>
      <c r="H154" s="8">
        <f t="shared" si="3"/>
        <v>86</v>
      </c>
      <c r="I154" s="8">
        <f t="shared" si="3"/>
        <v>54</v>
      </c>
      <c r="J154" s="8">
        <f t="shared" si="3"/>
        <v>70</v>
      </c>
      <c r="K154" s="8">
        <f t="shared" si="3"/>
        <v>26</v>
      </c>
      <c r="L154" s="8">
        <f t="shared" si="3"/>
        <v>41</v>
      </c>
    </row>
    <row r="155" spans="1:12" x14ac:dyDescent="0.2">
      <c r="A155" t="s">
        <v>88</v>
      </c>
      <c r="B155" t="s">
        <v>89</v>
      </c>
      <c r="C155" s="8">
        <f t="shared" si="3"/>
        <v>20</v>
      </c>
      <c r="D155" s="8">
        <f t="shared" si="3"/>
        <v>35</v>
      </c>
      <c r="E155" s="8">
        <f t="shared" si="3"/>
        <v>34</v>
      </c>
      <c r="F155" s="8">
        <f t="shared" si="3"/>
        <v>20</v>
      </c>
      <c r="G155" s="8">
        <f t="shared" si="3"/>
        <v>13</v>
      </c>
      <c r="H155" s="8">
        <f t="shared" si="3"/>
        <v>16</v>
      </c>
      <c r="I155" s="8">
        <f t="shared" si="3"/>
        <v>18</v>
      </c>
      <c r="J155" s="8">
        <f t="shared" si="3"/>
        <v>21</v>
      </c>
      <c r="K155" s="8">
        <f t="shared" si="3"/>
        <v>20</v>
      </c>
      <c r="L155" s="8">
        <f t="shared" si="3"/>
        <v>13</v>
      </c>
    </row>
    <row r="156" spans="1:12" x14ac:dyDescent="0.2">
      <c r="A156" t="s">
        <v>90</v>
      </c>
      <c r="B156" t="s">
        <v>91</v>
      </c>
      <c r="C156" s="8">
        <f t="shared" si="3"/>
        <v>9</v>
      </c>
      <c r="D156" s="8">
        <f t="shared" si="3"/>
        <v>17</v>
      </c>
      <c r="E156" s="8">
        <f t="shared" si="3"/>
        <v>22</v>
      </c>
      <c r="F156" s="8">
        <f t="shared" si="3"/>
        <v>18</v>
      </c>
      <c r="G156" s="8">
        <f t="shared" si="3"/>
        <v>12</v>
      </c>
      <c r="H156" s="8">
        <f t="shared" si="3"/>
        <v>12</v>
      </c>
      <c r="I156" s="8">
        <f t="shared" si="3"/>
        <v>23</v>
      </c>
      <c r="J156" s="8">
        <f t="shared" si="3"/>
        <v>26</v>
      </c>
      <c r="K156" s="8">
        <f t="shared" si="3"/>
        <v>21</v>
      </c>
      <c r="L156" s="8">
        <f t="shared" si="3"/>
        <v>24</v>
      </c>
    </row>
    <row r="157" spans="1:12" x14ac:dyDescent="0.2">
      <c r="A157" t="s">
        <v>92</v>
      </c>
      <c r="B157" t="s">
        <v>93</v>
      </c>
      <c r="C157" s="8">
        <f t="shared" si="3"/>
        <v>62</v>
      </c>
      <c r="D157" s="8">
        <f t="shared" si="3"/>
        <v>39</v>
      </c>
      <c r="E157" s="8">
        <f t="shared" si="3"/>
        <v>29</v>
      </c>
      <c r="F157" s="8">
        <f t="shared" si="3"/>
        <v>34</v>
      </c>
      <c r="G157" s="8">
        <f t="shared" si="3"/>
        <v>51</v>
      </c>
      <c r="H157" s="8">
        <f t="shared" si="3"/>
        <v>46</v>
      </c>
      <c r="I157" s="8">
        <f t="shared" si="3"/>
        <v>22</v>
      </c>
      <c r="J157" s="8">
        <f t="shared" si="3"/>
        <v>25</v>
      </c>
      <c r="K157" s="8">
        <f t="shared" si="3"/>
        <v>31</v>
      </c>
      <c r="L157" s="8">
        <f t="shared" si="3"/>
        <v>37</v>
      </c>
    </row>
    <row r="158" spans="1:12" x14ac:dyDescent="0.2">
      <c r="A158" t="s">
        <v>94</v>
      </c>
      <c r="B158" t="s">
        <v>95</v>
      </c>
      <c r="C158" s="8">
        <f t="shared" si="3"/>
        <v>83</v>
      </c>
      <c r="D158" s="8">
        <f t="shared" si="3"/>
        <v>75</v>
      </c>
      <c r="E158" s="8">
        <f t="shared" si="3"/>
        <v>23</v>
      </c>
      <c r="F158" s="8">
        <f t="shared" si="3"/>
        <v>21</v>
      </c>
      <c r="G158" s="8">
        <f t="shared" si="3"/>
        <v>9</v>
      </c>
      <c r="H158" s="8">
        <f t="shared" si="3"/>
        <v>53</v>
      </c>
      <c r="I158" s="8">
        <f t="shared" si="3"/>
        <v>96</v>
      </c>
      <c r="J158" s="8">
        <f t="shared" si="3"/>
        <v>64</v>
      </c>
      <c r="K158" s="8">
        <f t="shared" si="3"/>
        <v>15</v>
      </c>
      <c r="L158" s="8">
        <f t="shared" si="3"/>
        <v>21</v>
      </c>
    </row>
    <row r="159" spans="1:12" x14ac:dyDescent="0.2">
      <c r="A159" t="s">
        <v>96</v>
      </c>
      <c r="B159" t="s">
        <v>97</v>
      </c>
      <c r="C159" s="8" t="str">
        <f t="shared" si="3"/>
        <v/>
      </c>
      <c r="D159" s="8" t="str">
        <f t="shared" si="3"/>
        <v/>
      </c>
      <c r="E159" s="8" t="str">
        <f t="shared" si="3"/>
        <v/>
      </c>
      <c r="F159" s="8">
        <f t="shared" si="3"/>
        <v>88</v>
      </c>
      <c r="G159" s="8">
        <f t="shared" si="3"/>
        <v>81</v>
      </c>
      <c r="H159" s="8" t="str">
        <f t="shared" si="3"/>
        <v/>
      </c>
      <c r="I159" s="8" t="str">
        <f t="shared" si="3"/>
        <v/>
      </c>
      <c r="J159" s="8" t="str">
        <f t="shared" si="3"/>
        <v/>
      </c>
      <c r="K159" s="8" t="str">
        <f t="shared" si="3"/>
        <v/>
      </c>
      <c r="L159" s="8" t="str">
        <f t="shared" si="3"/>
        <v/>
      </c>
    </row>
    <row r="160" spans="1:12" x14ac:dyDescent="0.2">
      <c r="A160" t="s">
        <v>98</v>
      </c>
      <c r="B160" t="s">
        <v>99</v>
      </c>
      <c r="C160" s="8">
        <f t="shared" ref="C160:L175" si="4">IFERROR(RANK(C51,C$2:C$108,0),"")</f>
        <v>64</v>
      </c>
      <c r="D160" s="8">
        <f t="shared" si="4"/>
        <v>72</v>
      </c>
      <c r="E160" s="8">
        <f t="shared" si="4"/>
        <v>65</v>
      </c>
      <c r="F160" s="8">
        <f t="shared" si="4"/>
        <v>83</v>
      </c>
      <c r="G160" s="8">
        <f t="shared" si="4"/>
        <v>84</v>
      </c>
      <c r="H160" s="8">
        <f t="shared" si="4"/>
        <v>78</v>
      </c>
      <c r="I160" s="8">
        <f t="shared" si="4"/>
        <v>65</v>
      </c>
      <c r="J160" s="8">
        <f t="shared" si="4"/>
        <v>74</v>
      </c>
      <c r="K160" s="8">
        <f t="shared" si="4"/>
        <v>72</v>
      </c>
      <c r="L160" s="8">
        <f t="shared" si="4"/>
        <v>75</v>
      </c>
    </row>
    <row r="161" spans="1:12" x14ac:dyDescent="0.2">
      <c r="A161" t="s">
        <v>100</v>
      </c>
      <c r="B161" t="s">
        <v>101</v>
      </c>
      <c r="C161" s="8">
        <f t="shared" si="4"/>
        <v>58</v>
      </c>
      <c r="D161" s="8">
        <f t="shared" si="4"/>
        <v>45</v>
      </c>
      <c r="E161" s="8">
        <f t="shared" si="4"/>
        <v>40</v>
      </c>
      <c r="F161" s="8">
        <f t="shared" si="4"/>
        <v>84</v>
      </c>
      <c r="G161" s="8">
        <f t="shared" si="4"/>
        <v>50</v>
      </c>
      <c r="H161" s="8">
        <f t="shared" si="4"/>
        <v>60</v>
      </c>
      <c r="I161" s="8">
        <f t="shared" si="4"/>
        <v>88</v>
      </c>
      <c r="J161" s="8">
        <f t="shared" si="4"/>
        <v>62</v>
      </c>
      <c r="K161" s="8" t="str">
        <f t="shared" si="4"/>
        <v/>
      </c>
      <c r="L161" s="8">
        <f t="shared" si="4"/>
        <v>85</v>
      </c>
    </row>
    <row r="162" spans="1:12" x14ac:dyDescent="0.2">
      <c r="A162" t="s">
        <v>102</v>
      </c>
      <c r="B162" t="s">
        <v>103</v>
      </c>
      <c r="C162" s="8">
        <f t="shared" si="4"/>
        <v>4</v>
      </c>
      <c r="D162" s="8">
        <f t="shared" si="4"/>
        <v>7</v>
      </c>
      <c r="E162" s="8">
        <f t="shared" si="4"/>
        <v>6</v>
      </c>
      <c r="F162" s="8">
        <f t="shared" si="4"/>
        <v>2</v>
      </c>
      <c r="G162" s="8">
        <f t="shared" si="4"/>
        <v>8</v>
      </c>
      <c r="H162" s="8">
        <f t="shared" si="4"/>
        <v>5</v>
      </c>
      <c r="I162" s="8">
        <f t="shared" si="4"/>
        <v>2</v>
      </c>
      <c r="J162" s="8">
        <f t="shared" si="4"/>
        <v>6</v>
      </c>
      <c r="K162" s="8">
        <f t="shared" si="4"/>
        <v>9</v>
      </c>
      <c r="L162" s="8">
        <f t="shared" si="4"/>
        <v>7</v>
      </c>
    </row>
    <row r="163" spans="1:12" x14ac:dyDescent="0.2">
      <c r="A163" t="s">
        <v>104</v>
      </c>
      <c r="B163" t="s">
        <v>105</v>
      </c>
      <c r="C163" s="8">
        <f t="shared" si="4"/>
        <v>38</v>
      </c>
      <c r="D163" s="8">
        <f t="shared" si="4"/>
        <v>41</v>
      </c>
      <c r="E163" s="8">
        <f t="shared" si="4"/>
        <v>58</v>
      </c>
      <c r="F163" s="8">
        <f t="shared" si="4"/>
        <v>64</v>
      </c>
      <c r="G163" s="8">
        <f t="shared" si="4"/>
        <v>53</v>
      </c>
      <c r="H163" s="8">
        <f t="shared" si="4"/>
        <v>62</v>
      </c>
      <c r="I163" s="8">
        <f t="shared" si="4"/>
        <v>43</v>
      </c>
      <c r="J163" s="8">
        <f t="shared" si="4"/>
        <v>42</v>
      </c>
      <c r="K163" s="8">
        <f t="shared" si="4"/>
        <v>57</v>
      </c>
      <c r="L163" s="8">
        <f t="shared" si="4"/>
        <v>54</v>
      </c>
    </row>
    <row r="164" spans="1:12" x14ac:dyDescent="0.2">
      <c r="A164" t="s">
        <v>106</v>
      </c>
      <c r="B164" t="s">
        <v>107</v>
      </c>
      <c r="C164" s="8">
        <f t="shared" si="4"/>
        <v>68</v>
      </c>
      <c r="D164" s="8">
        <f t="shared" si="4"/>
        <v>42</v>
      </c>
      <c r="E164" s="8">
        <f t="shared" si="4"/>
        <v>51</v>
      </c>
      <c r="F164" s="8">
        <f t="shared" si="4"/>
        <v>48</v>
      </c>
      <c r="G164" s="8">
        <f t="shared" si="4"/>
        <v>43</v>
      </c>
      <c r="H164" s="8">
        <f t="shared" si="4"/>
        <v>51</v>
      </c>
      <c r="I164" s="8">
        <f t="shared" si="4"/>
        <v>56</v>
      </c>
      <c r="J164" s="8">
        <f t="shared" si="4"/>
        <v>60</v>
      </c>
      <c r="K164" s="8">
        <f t="shared" si="4"/>
        <v>58</v>
      </c>
      <c r="L164" s="8">
        <f t="shared" si="4"/>
        <v>58</v>
      </c>
    </row>
    <row r="165" spans="1:12" x14ac:dyDescent="0.2">
      <c r="A165" t="s">
        <v>108</v>
      </c>
      <c r="B165" t="s">
        <v>109</v>
      </c>
      <c r="C165" s="8" t="str">
        <f t="shared" si="4"/>
        <v/>
      </c>
      <c r="D165" s="8" t="str">
        <f t="shared" si="4"/>
        <v/>
      </c>
      <c r="E165" s="8">
        <f t="shared" si="4"/>
        <v>16</v>
      </c>
      <c r="F165" s="8">
        <f t="shared" si="4"/>
        <v>12</v>
      </c>
      <c r="G165" s="8">
        <f t="shared" si="4"/>
        <v>6</v>
      </c>
      <c r="H165" s="8">
        <f t="shared" si="4"/>
        <v>6</v>
      </c>
      <c r="I165" s="8">
        <f t="shared" si="4"/>
        <v>7</v>
      </c>
      <c r="J165" s="8">
        <f t="shared" si="4"/>
        <v>15</v>
      </c>
      <c r="K165" s="8" t="str">
        <f t="shared" si="4"/>
        <v/>
      </c>
      <c r="L165" s="8" t="str">
        <f t="shared" si="4"/>
        <v/>
      </c>
    </row>
    <row r="166" spans="1:12" x14ac:dyDescent="0.2">
      <c r="A166" t="s">
        <v>110</v>
      </c>
      <c r="B166" t="s">
        <v>111</v>
      </c>
      <c r="C166" s="8">
        <f t="shared" si="4"/>
        <v>73</v>
      </c>
      <c r="D166" s="8">
        <f t="shared" si="4"/>
        <v>47</v>
      </c>
      <c r="E166" s="8">
        <f t="shared" si="4"/>
        <v>84</v>
      </c>
      <c r="F166" s="8">
        <f t="shared" si="4"/>
        <v>80</v>
      </c>
      <c r="G166" s="8">
        <f t="shared" si="4"/>
        <v>89</v>
      </c>
      <c r="H166" s="8">
        <f t="shared" si="4"/>
        <v>101</v>
      </c>
      <c r="I166" s="8">
        <f t="shared" si="4"/>
        <v>8</v>
      </c>
      <c r="J166" s="8">
        <f t="shared" si="4"/>
        <v>101</v>
      </c>
      <c r="K166" s="8">
        <f t="shared" si="4"/>
        <v>99</v>
      </c>
      <c r="L166" s="8">
        <f t="shared" si="4"/>
        <v>98</v>
      </c>
    </row>
    <row r="167" spans="1:12" x14ac:dyDescent="0.2">
      <c r="A167" t="s">
        <v>112</v>
      </c>
      <c r="B167" t="s">
        <v>113</v>
      </c>
      <c r="C167" s="8">
        <f t="shared" si="4"/>
        <v>60</v>
      </c>
      <c r="D167" s="8">
        <f t="shared" si="4"/>
        <v>46</v>
      </c>
      <c r="E167" s="8">
        <f t="shared" si="4"/>
        <v>62</v>
      </c>
      <c r="F167" s="8">
        <f t="shared" si="4"/>
        <v>70</v>
      </c>
      <c r="G167" s="8">
        <f t="shared" si="4"/>
        <v>70</v>
      </c>
      <c r="H167" s="8">
        <f t="shared" si="4"/>
        <v>70</v>
      </c>
      <c r="I167" s="8">
        <f t="shared" si="4"/>
        <v>78</v>
      </c>
      <c r="J167" s="8">
        <f t="shared" si="4"/>
        <v>82</v>
      </c>
      <c r="K167" s="8">
        <f t="shared" si="4"/>
        <v>77</v>
      </c>
      <c r="L167" s="8">
        <f t="shared" si="4"/>
        <v>74</v>
      </c>
    </row>
    <row r="168" spans="1:12" x14ac:dyDescent="0.2">
      <c r="A168" t="s">
        <v>114</v>
      </c>
      <c r="B168" t="s">
        <v>115</v>
      </c>
      <c r="C168" s="8">
        <f t="shared" si="4"/>
        <v>39</v>
      </c>
      <c r="D168" s="8">
        <f t="shared" si="4"/>
        <v>53</v>
      </c>
      <c r="E168" s="8">
        <f t="shared" si="4"/>
        <v>74</v>
      </c>
      <c r="F168" s="8">
        <f t="shared" si="4"/>
        <v>87</v>
      </c>
      <c r="G168" s="8">
        <f t="shared" si="4"/>
        <v>82</v>
      </c>
      <c r="H168" s="8">
        <f t="shared" si="4"/>
        <v>63</v>
      </c>
      <c r="I168" s="8">
        <f t="shared" si="4"/>
        <v>79</v>
      </c>
      <c r="J168" s="8">
        <f t="shared" si="4"/>
        <v>81</v>
      </c>
      <c r="K168" s="8">
        <f t="shared" si="4"/>
        <v>81</v>
      </c>
      <c r="L168" s="8">
        <f t="shared" si="4"/>
        <v>90</v>
      </c>
    </row>
    <row r="169" spans="1:12" x14ac:dyDescent="0.2">
      <c r="A169" t="s">
        <v>116</v>
      </c>
      <c r="B169" t="s">
        <v>117</v>
      </c>
      <c r="C169" s="8">
        <f t="shared" si="4"/>
        <v>40</v>
      </c>
      <c r="D169" s="8">
        <f t="shared" si="4"/>
        <v>26</v>
      </c>
      <c r="E169" s="8">
        <f t="shared" si="4"/>
        <v>28</v>
      </c>
      <c r="F169" s="8">
        <f t="shared" si="4"/>
        <v>51</v>
      </c>
      <c r="G169" s="8">
        <f t="shared" si="4"/>
        <v>32</v>
      </c>
      <c r="H169" s="8">
        <f t="shared" si="4"/>
        <v>20</v>
      </c>
      <c r="I169" s="8">
        <f t="shared" si="4"/>
        <v>16</v>
      </c>
      <c r="J169" s="8">
        <f t="shared" si="4"/>
        <v>20</v>
      </c>
      <c r="K169" s="8">
        <f t="shared" si="4"/>
        <v>13</v>
      </c>
      <c r="L169" s="8">
        <f t="shared" si="4"/>
        <v>11</v>
      </c>
    </row>
    <row r="170" spans="1:12" x14ac:dyDescent="0.2">
      <c r="A170" t="s">
        <v>118</v>
      </c>
      <c r="B170" t="s">
        <v>119</v>
      </c>
      <c r="C170" s="8">
        <f t="shared" si="4"/>
        <v>67</v>
      </c>
      <c r="D170" s="8">
        <f t="shared" si="4"/>
        <v>71</v>
      </c>
      <c r="E170" s="8" t="str">
        <f t="shared" si="4"/>
        <v/>
      </c>
      <c r="F170" s="8">
        <f t="shared" si="4"/>
        <v>72</v>
      </c>
      <c r="G170" s="8">
        <f t="shared" si="4"/>
        <v>66</v>
      </c>
      <c r="H170" s="8">
        <f t="shared" si="4"/>
        <v>68</v>
      </c>
      <c r="I170" s="8">
        <f t="shared" si="4"/>
        <v>85</v>
      </c>
      <c r="J170" s="8">
        <f t="shared" si="4"/>
        <v>88</v>
      </c>
      <c r="K170" s="8">
        <f t="shared" si="4"/>
        <v>80</v>
      </c>
      <c r="L170" s="8">
        <f t="shared" si="4"/>
        <v>72</v>
      </c>
    </row>
    <row r="171" spans="1:12" x14ac:dyDescent="0.2">
      <c r="A171" t="s">
        <v>120</v>
      </c>
      <c r="B171" t="s">
        <v>121</v>
      </c>
      <c r="C171" s="8">
        <f t="shared" si="4"/>
        <v>71</v>
      </c>
      <c r="D171" s="8">
        <f t="shared" si="4"/>
        <v>73</v>
      </c>
      <c r="E171" s="8">
        <f t="shared" si="4"/>
        <v>73</v>
      </c>
      <c r="F171" s="8">
        <f t="shared" si="4"/>
        <v>57</v>
      </c>
      <c r="G171" s="8">
        <f t="shared" si="4"/>
        <v>62</v>
      </c>
      <c r="H171" s="8">
        <f t="shared" si="4"/>
        <v>69</v>
      </c>
      <c r="I171" s="8">
        <f t="shared" si="4"/>
        <v>93</v>
      </c>
      <c r="J171" s="8">
        <f t="shared" si="4"/>
        <v>86</v>
      </c>
      <c r="K171" s="8">
        <f t="shared" si="4"/>
        <v>73</v>
      </c>
      <c r="L171" s="8">
        <f t="shared" si="4"/>
        <v>78</v>
      </c>
    </row>
    <row r="172" spans="1:12" x14ac:dyDescent="0.2">
      <c r="A172" t="s">
        <v>122</v>
      </c>
      <c r="B172" t="s">
        <v>123</v>
      </c>
      <c r="C172" s="8">
        <f t="shared" si="4"/>
        <v>80</v>
      </c>
      <c r="D172" s="8">
        <f t="shared" si="4"/>
        <v>77</v>
      </c>
      <c r="E172" s="8">
        <f t="shared" si="4"/>
        <v>54</v>
      </c>
      <c r="F172" s="8">
        <f t="shared" si="4"/>
        <v>5</v>
      </c>
      <c r="G172" s="8">
        <f t="shared" si="4"/>
        <v>91</v>
      </c>
      <c r="H172" s="8">
        <f t="shared" si="4"/>
        <v>100</v>
      </c>
      <c r="I172" s="8">
        <f t="shared" si="4"/>
        <v>103</v>
      </c>
      <c r="J172" s="8">
        <f t="shared" si="4"/>
        <v>104</v>
      </c>
      <c r="K172" s="8">
        <f t="shared" si="4"/>
        <v>100</v>
      </c>
      <c r="L172" s="8">
        <f t="shared" si="4"/>
        <v>101</v>
      </c>
    </row>
    <row r="173" spans="1:12" x14ac:dyDescent="0.2">
      <c r="A173" t="s">
        <v>124</v>
      </c>
      <c r="B173" t="s">
        <v>125</v>
      </c>
      <c r="C173" s="8">
        <f t="shared" si="4"/>
        <v>6</v>
      </c>
      <c r="D173" s="8">
        <f t="shared" si="4"/>
        <v>13</v>
      </c>
      <c r="E173" s="8">
        <f t="shared" si="4"/>
        <v>19</v>
      </c>
      <c r="F173" s="8">
        <f t="shared" si="4"/>
        <v>86</v>
      </c>
      <c r="G173" s="8">
        <f t="shared" si="4"/>
        <v>92</v>
      </c>
      <c r="H173" s="8">
        <f t="shared" si="4"/>
        <v>98</v>
      </c>
      <c r="I173" s="8">
        <f t="shared" si="4"/>
        <v>94</v>
      </c>
      <c r="J173" s="8">
        <f t="shared" si="4"/>
        <v>10</v>
      </c>
      <c r="K173" s="8">
        <f t="shared" si="4"/>
        <v>5</v>
      </c>
      <c r="L173" s="8">
        <f t="shared" si="4"/>
        <v>5</v>
      </c>
    </row>
    <row r="174" spans="1:12" x14ac:dyDescent="0.2">
      <c r="A174" t="s">
        <v>126</v>
      </c>
      <c r="B174" t="s">
        <v>127</v>
      </c>
      <c r="C174" s="8">
        <f t="shared" si="4"/>
        <v>74</v>
      </c>
      <c r="D174" s="8">
        <f t="shared" si="4"/>
        <v>79</v>
      </c>
      <c r="E174" s="8">
        <f t="shared" si="4"/>
        <v>21</v>
      </c>
      <c r="F174" s="8">
        <f t="shared" si="4"/>
        <v>32</v>
      </c>
      <c r="G174" s="8">
        <f t="shared" si="4"/>
        <v>17</v>
      </c>
      <c r="H174" s="8">
        <f t="shared" si="4"/>
        <v>36</v>
      </c>
      <c r="I174" s="8">
        <f t="shared" si="4"/>
        <v>19</v>
      </c>
      <c r="J174" s="8">
        <f t="shared" si="4"/>
        <v>8</v>
      </c>
      <c r="K174" s="8">
        <f t="shared" si="4"/>
        <v>66</v>
      </c>
      <c r="L174" s="8">
        <f t="shared" si="4"/>
        <v>39</v>
      </c>
    </row>
    <row r="175" spans="1:12" x14ac:dyDescent="0.2">
      <c r="A175" t="s">
        <v>128</v>
      </c>
      <c r="B175" t="s">
        <v>129</v>
      </c>
      <c r="C175" s="8">
        <f t="shared" si="4"/>
        <v>27</v>
      </c>
      <c r="D175" s="8">
        <f t="shared" si="4"/>
        <v>36</v>
      </c>
      <c r="E175" s="8">
        <f t="shared" si="4"/>
        <v>43</v>
      </c>
      <c r="F175" s="8">
        <f t="shared" si="4"/>
        <v>41</v>
      </c>
      <c r="G175" s="8">
        <f t="shared" si="4"/>
        <v>45</v>
      </c>
      <c r="H175" s="8">
        <f t="shared" si="4"/>
        <v>48</v>
      </c>
      <c r="I175" s="8">
        <f t="shared" si="4"/>
        <v>50</v>
      </c>
      <c r="J175" s="8">
        <f t="shared" si="4"/>
        <v>57</v>
      </c>
      <c r="K175" s="8">
        <f t="shared" si="4"/>
        <v>51</v>
      </c>
      <c r="L175" s="8">
        <f t="shared" si="4"/>
        <v>53</v>
      </c>
    </row>
    <row r="176" spans="1:12" x14ac:dyDescent="0.2">
      <c r="A176" t="s">
        <v>130</v>
      </c>
      <c r="B176" t="s">
        <v>131</v>
      </c>
      <c r="C176" s="8" t="str">
        <f t="shared" ref="C176:L191" si="5">IFERROR(RANK(C67,C$2:C$108,0),"")</f>
        <v/>
      </c>
      <c r="D176" s="8" t="str">
        <f t="shared" si="5"/>
        <v/>
      </c>
      <c r="E176" s="8" t="str">
        <f t="shared" si="5"/>
        <v/>
      </c>
      <c r="F176" s="8">
        <f t="shared" si="5"/>
        <v>73</v>
      </c>
      <c r="G176" s="8" t="str">
        <f t="shared" si="5"/>
        <v/>
      </c>
      <c r="H176" s="8" t="str">
        <f t="shared" si="5"/>
        <v/>
      </c>
      <c r="I176" s="8" t="str">
        <f t="shared" si="5"/>
        <v/>
      </c>
      <c r="J176" s="8" t="str">
        <f t="shared" si="5"/>
        <v/>
      </c>
      <c r="K176" s="8" t="str">
        <f t="shared" si="5"/>
        <v/>
      </c>
      <c r="L176" s="8" t="str">
        <f t="shared" si="5"/>
        <v/>
      </c>
    </row>
    <row r="177" spans="1:12" x14ac:dyDescent="0.2">
      <c r="A177" t="s">
        <v>132</v>
      </c>
      <c r="B177" t="s">
        <v>133</v>
      </c>
      <c r="C177" s="8" t="str">
        <f t="shared" si="5"/>
        <v/>
      </c>
      <c r="D177" s="8" t="str">
        <f t="shared" si="5"/>
        <v/>
      </c>
      <c r="E177" s="8" t="str">
        <f t="shared" si="5"/>
        <v/>
      </c>
      <c r="F177" s="8" t="str">
        <f t="shared" si="5"/>
        <v/>
      </c>
      <c r="G177" s="8" t="str">
        <f t="shared" si="5"/>
        <v/>
      </c>
      <c r="H177" s="8">
        <f t="shared" si="5"/>
        <v>42</v>
      </c>
      <c r="I177" s="8">
        <f t="shared" si="5"/>
        <v>1</v>
      </c>
      <c r="J177" s="8" t="str">
        <f t="shared" si="5"/>
        <v/>
      </c>
      <c r="K177" s="8">
        <f t="shared" si="5"/>
        <v>101</v>
      </c>
      <c r="L177" s="8">
        <f t="shared" si="5"/>
        <v>3</v>
      </c>
    </row>
    <row r="178" spans="1:12" x14ac:dyDescent="0.2">
      <c r="A178" t="s">
        <v>134</v>
      </c>
      <c r="B178" t="s">
        <v>135</v>
      </c>
      <c r="C178" s="8">
        <f t="shared" si="5"/>
        <v>42</v>
      </c>
      <c r="D178" s="8" t="str">
        <f t="shared" si="5"/>
        <v/>
      </c>
      <c r="E178" s="8" t="str">
        <f t="shared" si="5"/>
        <v/>
      </c>
      <c r="F178" s="8" t="str">
        <f t="shared" si="5"/>
        <v/>
      </c>
      <c r="G178" s="8">
        <f t="shared" si="5"/>
        <v>96</v>
      </c>
      <c r="H178" s="8">
        <f t="shared" si="5"/>
        <v>58</v>
      </c>
      <c r="I178" s="8">
        <f t="shared" si="5"/>
        <v>63</v>
      </c>
      <c r="J178" s="8">
        <f t="shared" si="5"/>
        <v>55</v>
      </c>
      <c r="K178" s="8">
        <f t="shared" si="5"/>
        <v>55</v>
      </c>
      <c r="L178" s="8">
        <f t="shared" si="5"/>
        <v>62</v>
      </c>
    </row>
    <row r="179" spans="1:12" x14ac:dyDescent="0.2">
      <c r="A179" t="s">
        <v>136</v>
      </c>
      <c r="B179" t="s">
        <v>137</v>
      </c>
      <c r="C179" s="8">
        <f t="shared" si="5"/>
        <v>49</v>
      </c>
      <c r="D179" s="8">
        <f t="shared" si="5"/>
        <v>9</v>
      </c>
      <c r="E179" s="8">
        <f t="shared" si="5"/>
        <v>11</v>
      </c>
      <c r="F179" s="8">
        <f t="shared" si="5"/>
        <v>44</v>
      </c>
      <c r="G179" s="8">
        <f t="shared" si="5"/>
        <v>3</v>
      </c>
      <c r="H179" s="8">
        <f t="shared" si="5"/>
        <v>11</v>
      </c>
      <c r="I179" s="8">
        <f t="shared" si="5"/>
        <v>31</v>
      </c>
      <c r="J179" s="8">
        <f t="shared" si="5"/>
        <v>29</v>
      </c>
      <c r="K179" s="8">
        <f t="shared" si="5"/>
        <v>14</v>
      </c>
      <c r="L179" s="8">
        <f t="shared" si="5"/>
        <v>9</v>
      </c>
    </row>
    <row r="180" spans="1:12" x14ac:dyDescent="0.2">
      <c r="A180" t="s">
        <v>138</v>
      </c>
      <c r="B180" t="s">
        <v>139</v>
      </c>
      <c r="C180" s="8">
        <f t="shared" si="5"/>
        <v>55</v>
      </c>
      <c r="D180" s="8">
        <f t="shared" si="5"/>
        <v>29</v>
      </c>
      <c r="E180" s="8">
        <f t="shared" si="5"/>
        <v>35</v>
      </c>
      <c r="F180" s="8">
        <f t="shared" si="5"/>
        <v>91</v>
      </c>
      <c r="G180" s="8">
        <f t="shared" si="5"/>
        <v>90</v>
      </c>
      <c r="H180" s="8">
        <f t="shared" si="5"/>
        <v>83</v>
      </c>
      <c r="I180" s="8">
        <f t="shared" si="5"/>
        <v>48</v>
      </c>
      <c r="J180" s="8">
        <f t="shared" si="5"/>
        <v>32</v>
      </c>
      <c r="K180" s="8">
        <f t="shared" si="5"/>
        <v>27</v>
      </c>
      <c r="L180" s="8">
        <f t="shared" si="5"/>
        <v>36</v>
      </c>
    </row>
    <row r="181" spans="1:12" x14ac:dyDescent="0.2">
      <c r="A181" t="s">
        <v>140</v>
      </c>
      <c r="B181" t="s">
        <v>141</v>
      </c>
      <c r="C181" s="8">
        <f t="shared" si="5"/>
        <v>47</v>
      </c>
      <c r="D181" s="8">
        <f t="shared" si="5"/>
        <v>63</v>
      </c>
      <c r="E181" s="8">
        <f t="shared" si="5"/>
        <v>75</v>
      </c>
      <c r="F181" s="8">
        <f t="shared" si="5"/>
        <v>74</v>
      </c>
      <c r="G181" s="8">
        <f t="shared" si="5"/>
        <v>86</v>
      </c>
      <c r="H181" s="8">
        <f t="shared" si="5"/>
        <v>80</v>
      </c>
      <c r="I181" s="8">
        <f t="shared" si="5"/>
        <v>73</v>
      </c>
      <c r="J181" s="8">
        <f t="shared" si="5"/>
        <v>76</v>
      </c>
      <c r="K181" s="8">
        <f t="shared" si="5"/>
        <v>75</v>
      </c>
      <c r="L181" s="8">
        <f t="shared" si="5"/>
        <v>73</v>
      </c>
    </row>
    <row r="182" spans="1:12" x14ac:dyDescent="0.2">
      <c r="A182" t="s">
        <v>142</v>
      </c>
      <c r="B182" t="s">
        <v>143</v>
      </c>
      <c r="C182" s="8">
        <f t="shared" si="5"/>
        <v>34</v>
      </c>
      <c r="D182" s="8">
        <f t="shared" si="5"/>
        <v>28</v>
      </c>
      <c r="E182" s="8">
        <f t="shared" si="5"/>
        <v>48</v>
      </c>
      <c r="F182" s="8">
        <f t="shared" si="5"/>
        <v>43</v>
      </c>
      <c r="G182" s="8">
        <f t="shared" si="5"/>
        <v>41</v>
      </c>
      <c r="H182" s="8">
        <f t="shared" si="5"/>
        <v>29</v>
      </c>
      <c r="I182" s="8">
        <f t="shared" si="5"/>
        <v>35</v>
      </c>
      <c r="J182" s="8">
        <f t="shared" si="5"/>
        <v>35</v>
      </c>
      <c r="K182" s="8">
        <f t="shared" si="5"/>
        <v>48</v>
      </c>
      <c r="L182" s="8">
        <f t="shared" si="5"/>
        <v>47</v>
      </c>
    </row>
    <row r="183" spans="1:12" x14ac:dyDescent="0.2">
      <c r="A183" t="s">
        <v>144</v>
      </c>
      <c r="B183" t="s">
        <v>145</v>
      </c>
      <c r="C183" s="8" t="str">
        <f t="shared" si="5"/>
        <v/>
      </c>
      <c r="D183" s="8" t="str">
        <f t="shared" si="5"/>
        <v/>
      </c>
      <c r="E183" s="8" t="str">
        <f t="shared" si="5"/>
        <v/>
      </c>
      <c r="F183" s="8">
        <f t="shared" si="5"/>
        <v>94</v>
      </c>
      <c r="G183" s="8">
        <f t="shared" si="5"/>
        <v>87</v>
      </c>
      <c r="H183" s="8">
        <f t="shared" si="5"/>
        <v>99</v>
      </c>
      <c r="I183" s="8">
        <f t="shared" si="5"/>
        <v>27</v>
      </c>
      <c r="J183" s="8">
        <f t="shared" si="5"/>
        <v>36</v>
      </c>
      <c r="K183" s="8">
        <f t="shared" si="5"/>
        <v>53</v>
      </c>
      <c r="L183" s="8">
        <f t="shared" si="5"/>
        <v>60</v>
      </c>
    </row>
    <row r="184" spans="1:12" x14ac:dyDescent="0.2">
      <c r="A184" t="s">
        <v>146</v>
      </c>
      <c r="B184" t="s">
        <v>147</v>
      </c>
      <c r="C184" s="8">
        <f t="shared" si="5"/>
        <v>57</v>
      </c>
      <c r="D184" s="8">
        <f t="shared" si="5"/>
        <v>38</v>
      </c>
      <c r="E184" s="8">
        <f t="shared" si="5"/>
        <v>79</v>
      </c>
      <c r="F184" s="8">
        <f t="shared" si="5"/>
        <v>85</v>
      </c>
      <c r="G184" s="8">
        <f t="shared" si="5"/>
        <v>83</v>
      </c>
      <c r="H184" s="8">
        <f t="shared" si="5"/>
        <v>84</v>
      </c>
      <c r="I184" s="8">
        <f t="shared" si="5"/>
        <v>89</v>
      </c>
      <c r="J184" s="8">
        <f t="shared" si="5"/>
        <v>89</v>
      </c>
      <c r="K184" s="8">
        <f t="shared" si="5"/>
        <v>84</v>
      </c>
      <c r="L184" s="8">
        <f t="shared" si="5"/>
        <v>87</v>
      </c>
    </row>
    <row r="185" spans="1:12" x14ac:dyDescent="0.2">
      <c r="A185" t="s">
        <v>148</v>
      </c>
      <c r="B185" t="s">
        <v>149</v>
      </c>
      <c r="C185" s="8">
        <f t="shared" si="5"/>
        <v>61</v>
      </c>
      <c r="D185" s="8">
        <f t="shared" si="5"/>
        <v>68</v>
      </c>
      <c r="E185" s="8">
        <f t="shared" si="5"/>
        <v>68</v>
      </c>
      <c r="F185" s="8">
        <f t="shared" si="5"/>
        <v>66</v>
      </c>
      <c r="G185" s="8">
        <f t="shared" si="5"/>
        <v>63</v>
      </c>
      <c r="H185" s="8">
        <f t="shared" si="5"/>
        <v>57</v>
      </c>
      <c r="I185" s="8">
        <f t="shared" si="5"/>
        <v>72</v>
      </c>
      <c r="J185" s="8">
        <f t="shared" si="5"/>
        <v>79</v>
      </c>
      <c r="K185" s="8">
        <f t="shared" si="5"/>
        <v>71</v>
      </c>
      <c r="L185" s="8">
        <f t="shared" si="5"/>
        <v>68</v>
      </c>
    </row>
    <row r="186" spans="1:12" x14ac:dyDescent="0.2">
      <c r="A186" t="s">
        <v>150</v>
      </c>
      <c r="B186" t="s">
        <v>151</v>
      </c>
      <c r="C186" s="8" t="str">
        <f t="shared" si="5"/>
        <v/>
      </c>
      <c r="D186" s="8">
        <f t="shared" si="5"/>
        <v>50</v>
      </c>
      <c r="E186" s="8">
        <f t="shared" si="5"/>
        <v>77</v>
      </c>
      <c r="F186" s="8">
        <f t="shared" si="5"/>
        <v>67</v>
      </c>
      <c r="G186" s="8">
        <f t="shared" si="5"/>
        <v>34</v>
      </c>
      <c r="H186" s="8">
        <f t="shared" si="5"/>
        <v>32</v>
      </c>
      <c r="I186" s="8">
        <f t="shared" si="5"/>
        <v>68</v>
      </c>
      <c r="J186" s="8">
        <f t="shared" si="5"/>
        <v>77</v>
      </c>
      <c r="K186" s="8">
        <f t="shared" si="5"/>
        <v>94</v>
      </c>
      <c r="L186" s="8" t="str">
        <f t="shared" si="5"/>
        <v/>
      </c>
    </row>
    <row r="187" spans="1:12" x14ac:dyDescent="0.2">
      <c r="A187" t="s">
        <v>152</v>
      </c>
      <c r="B187" t="s">
        <v>153</v>
      </c>
      <c r="C187" s="8">
        <f t="shared" si="5"/>
        <v>3</v>
      </c>
      <c r="D187" s="8">
        <f t="shared" si="5"/>
        <v>3</v>
      </c>
      <c r="E187" s="8">
        <f t="shared" si="5"/>
        <v>10</v>
      </c>
      <c r="F187" s="8">
        <f t="shared" si="5"/>
        <v>11</v>
      </c>
      <c r="G187" s="8">
        <f t="shared" si="5"/>
        <v>14</v>
      </c>
      <c r="H187" s="8">
        <f t="shared" si="5"/>
        <v>3</v>
      </c>
      <c r="I187" s="8">
        <f t="shared" si="5"/>
        <v>5</v>
      </c>
      <c r="J187" s="8">
        <f t="shared" si="5"/>
        <v>9</v>
      </c>
      <c r="K187" s="8">
        <f t="shared" si="5"/>
        <v>10</v>
      </c>
      <c r="L187" s="8">
        <f t="shared" si="5"/>
        <v>6</v>
      </c>
    </row>
    <row r="188" spans="1:12" x14ac:dyDescent="0.2">
      <c r="A188" t="s">
        <v>154</v>
      </c>
      <c r="B188" t="s">
        <v>155</v>
      </c>
      <c r="C188" s="8" t="str">
        <f t="shared" si="5"/>
        <v/>
      </c>
      <c r="D188" s="8" t="str">
        <f t="shared" si="5"/>
        <v/>
      </c>
      <c r="E188" s="8" t="str">
        <f t="shared" si="5"/>
        <v/>
      </c>
      <c r="F188" s="8" t="str">
        <f t="shared" si="5"/>
        <v/>
      </c>
      <c r="G188" s="8">
        <f t="shared" si="5"/>
        <v>78</v>
      </c>
      <c r="H188" s="8">
        <f t="shared" si="5"/>
        <v>85</v>
      </c>
      <c r="I188" s="8">
        <f t="shared" si="5"/>
        <v>90</v>
      </c>
      <c r="J188" s="8">
        <f t="shared" si="5"/>
        <v>94</v>
      </c>
      <c r="K188" s="8">
        <f t="shared" si="5"/>
        <v>86</v>
      </c>
      <c r="L188" s="8">
        <f t="shared" si="5"/>
        <v>91</v>
      </c>
    </row>
    <row r="189" spans="1:12" x14ac:dyDescent="0.2">
      <c r="A189" t="s">
        <v>156</v>
      </c>
      <c r="B189" t="s">
        <v>157</v>
      </c>
      <c r="C189" s="8">
        <f t="shared" si="5"/>
        <v>13</v>
      </c>
      <c r="D189" s="8">
        <f t="shared" si="5"/>
        <v>11</v>
      </c>
      <c r="E189" s="8">
        <f t="shared" si="5"/>
        <v>14</v>
      </c>
      <c r="F189" s="8">
        <f t="shared" si="5"/>
        <v>4</v>
      </c>
      <c r="G189" s="8">
        <f t="shared" si="5"/>
        <v>42</v>
      </c>
      <c r="H189" s="8">
        <f t="shared" si="5"/>
        <v>4</v>
      </c>
      <c r="I189" s="8">
        <f t="shared" si="5"/>
        <v>3</v>
      </c>
      <c r="J189" s="8">
        <f t="shared" si="5"/>
        <v>3</v>
      </c>
      <c r="K189" s="8">
        <f t="shared" si="5"/>
        <v>4</v>
      </c>
      <c r="L189" s="8">
        <f t="shared" si="5"/>
        <v>2</v>
      </c>
    </row>
    <row r="190" spans="1:12" x14ac:dyDescent="0.2">
      <c r="A190" t="s">
        <v>158</v>
      </c>
      <c r="B190" t="s">
        <v>159</v>
      </c>
      <c r="C190" s="8" t="str">
        <f t="shared" si="5"/>
        <v/>
      </c>
      <c r="D190" s="8" t="str">
        <f t="shared" si="5"/>
        <v/>
      </c>
      <c r="E190" s="8" t="str">
        <f t="shared" si="5"/>
        <v/>
      </c>
      <c r="F190" s="8" t="str">
        <f t="shared" si="5"/>
        <v/>
      </c>
      <c r="G190" s="8" t="str">
        <f t="shared" si="5"/>
        <v/>
      </c>
      <c r="H190" s="8" t="str">
        <f t="shared" si="5"/>
        <v/>
      </c>
      <c r="I190" s="8" t="str">
        <f t="shared" si="5"/>
        <v/>
      </c>
      <c r="J190" s="8">
        <f t="shared" si="5"/>
        <v>1</v>
      </c>
      <c r="K190" s="8">
        <f t="shared" si="5"/>
        <v>92</v>
      </c>
      <c r="L190" s="8">
        <f t="shared" si="5"/>
        <v>97</v>
      </c>
    </row>
    <row r="191" spans="1:12" x14ac:dyDescent="0.2">
      <c r="A191" t="s">
        <v>160</v>
      </c>
      <c r="B191" t="s">
        <v>161</v>
      </c>
      <c r="C191" s="8">
        <f t="shared" si="5"/>
        <v>16</v>
      </c>
      <c r="D191" s="8">
        <f t="shared" si="5"/>
        <v>40</v>
      </c>
      <c r="E191" s="8">
        <f t="shared" si="5"/>
        <v>33</v>
      </c>
      <c r="F191" s="8">
        <f t="shared" si="5"/>
        <v>30</v>
      </c>
      <c r="G191" s="8">
        <f t="shared" si="5"/>
        <v>29</v>
      </c>
      <c r="H191" s="8">
        <f t="shared" si="5"/>
        <v>22</v>
      </c>
      <c r="I191" s="8">
        <f t="shared" si="5"/>
        <v>34</v>
      </c>
      <c r="J191" s="8">
        <f t="shared" si="5"/>
        <v>40</v>
      </c>
      <c r="K191" s="8">
        <f t="shared" si="5"/>
        <v>34</v>
      </c>
      <c r="L191" s="8">
        <f t="shared" si="5"/>
        <v>34</v>
      </c>
    </row>
    <row r="192" spans="1:12" x14ac:dyDescent="0.2">
      <c r="A192" t="s">
        <v>162</v>
      </c>
      <c r="B192" t="s">
        <v>163</v>
      </c>
      <c r="C192" s="8" t="str">
        <f t="shared" ref="C192:L207" si="6">IFERROR(RANK(C83,C$2:C$108,0),"")</f>
        <v/>
      </c>
      <c r="D192" s="8" t="str">
        <f t="shared" si="6"/>
        <v/>
      </c>
      <c r="E192" s="8" t="str">
        <f t="shared" si="6"/>
        <v/>
      </c>
      <c r="F192" s="8">
        <f t="shared" si="6"/>
        <v>39</v>
      </c>
      <c r="G192" s="8">
        <f t="shared" si="6"/>
        <v>40</v>
      </c>
      <c r="H192" s="8">
        <f t="shared" si="6"/>
        <v>54</v>
      </c>
      <c r="I192" s="8">
        <f t="shared" si="6"/>
        <v>39</v>
      </c>
      <c r="J192" s="8">
        <f t="shared" si="6"/>
        <v>38</v>
      </c>
      <c r="K192" s="8" t="str">
        <f t="shared" si="6"/>
        <v/>
      </c>
      <c r="L192" s="8" t="str">
        <f t="shared" si="6"/>
        <v/>
      </c>
    </row>
    <row r="193" spans="1:12" x14ac:dyDescent="0.2">
      <c r="A193" t="s">
        <v>164</v>
      </c>
      <c r="B193" t="s">
        <v>165</v>
      </c>
      <c r="C193" s="8">
        <f t="shared" si="6"/>
        <v>41</v>
      </c>
      <c r="D193" s="8">
        <f t="shared" si="6"/>
        <v>60</v>
      </c>
      <c r="E193" s="8">
        <f t="shared" si="6"/>
        <v>64</v>
      </c>
      <c r="F193" s="8">
        <f t="shared" si="6"/>
        <v>54</v>
      </c>
      <c r="G193" s="8">
        <f t="shared" si="6"/>
        <v>47</v>
      </c>
      <c r="H193" s="8">
        <f t="shared" si="6"/>
        <v>47</v>
      </c>
      <c r="I193" s="8">
        <f t="shared" si="6"/>
        <v>51</v>
      </c>
      <c r="J193" s="8">
        <f t="shared" si="6"/>
        <v>63</v>
      </c>
      <c r="K193" s="8">
        <f t="shared" si="6"/>
        <v>70</v>
      </c>
      <c r="L193" s="8">
        <f t="shared" si="6"/>
        <v>69</v>
      </c>
    </row>
    <row r="194" spans="1:12" x14ac:dyDescent="0.2">
      <c r="A194" t="s">
        <v>166</v>
      </c>
      <c r="B194" t="s">
        <v>167</v>
      </c>
      <c r="C194" s="8" t="str">
        <f t="shared" si="6"/>
        <v/>
      </c>
      <c r="D194" s="8" t="str">
        <f t="shared" si="6"/>
        <v/>
      </c>
      <c r="E194" s="8">
        <f t="shared" si="6"/>
        <v>72</v>
      </c>
      <c r="F194" s="8">
        <f t="shared" si="6"/>
        <v>79</v>
      </c>
      <c r="G194" s="8">
        <f t="shared" si="6"/>
        <v>75</v>
      </c>
      <c r="H194" s="8">
        <f t="shared" si="6"/>
        <v>77</v>
      </c>
      <c r="I194" s="8">
        <f t="shared" si="6"/>
        <v>81</v>
      </c>
      <c r="J194" s="8">
        <f t="shared" si="6"/>
        <v>83</v>
      </c>
      <c r="K194" s="8">
        <f t="shared" si="6"/>
        <v>78</v>
      </c>
      <c r="L194" s="8">
        <f t="shared" si="6"/>
        <v>84</v>
      </c>
    </row>
    <row r="195" spans="1:12" x14ac:dyDescent="0.2">
      <c r="A195" t="s">
        <v>168</v>
      </c>
      <c r="B195" t="s">
        <v>169</v>
      </c>
      <c r="C195" s="8">
        <f t="shared" si="6"/>
        <v>7</v>
      </c>
      <c r="D195" s="8" t="str">
        <f t="shared" si="6"/>
        <v/>
      </c>
      <c r="E195" s="8">
        <f t="shared" si="6"/>
        <v>13</v>
      </c>
      <c r="F195" s="8">
        <f t="shared" si="6"/>
        <v>9</v>
      </c>
      <c r="G195" s="8">
        <f t="shared" si="6"/>
        <v>5</v>
      </c>
      <c r="H195" s="8">
        <f t="shared" si="6"/>
        <v>8</v>
      </c>
      <c r="I195" s="8">
        <f t="shared" si="6"/>
        <v>10</v>
      </c>
      <c r="J195" s="8">
        <f t="shared" si="6"/>
        <v>16</v>
      </c>
      <c r="K195" s="8">
        <f t="shared" si="6"/>
        <v>18</v>
      </c>
      <c r="L195" s="8">
        <f t="shared" si="6"/>
        <v>10</v>
      </c>
    </row>
    <row r="196" spans="1:12" x14ac:dyDescent="0.2">
      <c r="A196" t="s">
        <v>170</v>
      </c>
      <c r="B196" t="s">
        <v>171</v>
      </c>
      <c r="C196" s="8">
        <f t="shared" si="6"/>
        <v>19</v>
      </c>
      <c r="D196" s="8">
        <f t="shared" si="6"/>
        <v>69</v>
      </c>
      <c r="E196" s="8">
        <f t="shared" si="6"/>
        <v>61</v>
      </c>
      <c r="F196" s="8">
        <f t="shared" si="6"/>
        <v>93</v>
      </c>
      <c r="G196" s="8">
        <f t="shared" si="6"/>
        <v>39</v>
      </c>
      <c r="H196" s="8">
        <f t="shared" si="6"/>
        <v>97</v>
      </c>
      <c r="I196" s="8">
        <f t="shared" si="6"/>
        <v>99</v>
      </c>
      <c r="J196" s="8">
        <f t="shared" si="6"/>
        <v>102</v>
      </c>
      <c r="K196" s="8">
        <f t="shared" si="6"/>
        <v>95</v>
      </c>
      <c r="L196" s="8">
        <f t="shared" si="6"/>
        <v>28</v>
      </c>
    </row>
    <row r="197" spans="1:12" x14ac:dyDescent="0.2">
      <c r="A197" t="s">
        <v>172</v>
      </c>
      <c r="B197" t="s">
        <v>173</v>
      </c>
      <c r="C197" s="8" t="str">
        <f t="shared" si="6"/>
        <v/>
      </c>
      <c r="D197" s="8" t="str">
        <f t="shared" si="6"/>
        <v/>
      </c>
      <c r="E197" s="8">
        <f t="shared" si="6"/>
        <v>83</v>
      </c>
      <c r="F197" s="8">
        <f t="shared" si="6"/>
        <v>78</v>
      </c>
      <c r="G197" s="8">
        <f t="shared" si="6"/>
        <v>72</v>
      </c>
      <c r="H197" s="8">
        <f t="shared" si="6"/>
        <v>67</v>
      </c>
      <c r="I197" s="8">
        <f t="shared" si="6"/>
        <v>74</v>
      </c>
      <c r="J197" s="8">
        <f t="shared" si="6"/>
        <v>84</v>
      </c>
      <c r="K197" s="8">
        <f t="shared" si="6"/>
        <v>88</v>
      </c>
      <c r="L197" s="8">
        <f t="shared" si="6"/>
        <v>82</v>
      </c>
    </row>
    <row r="198" spans="1:12" x14ac:dyDescent="0.2">
      <c r="A198" t="s">
        <v>174</v>
      </c>
      <c r="B198" t="s">
        <v>175</v>
      </c>
      <c r="C198" s="8">
        <f t="shared" si="6"/>
        <v>82</v>
      </c>
      <c r="D198" s="8">
        <f t="shared" si="6"/>
        <v>80</v>
      </c>
      <c r="E198" s="8">
        <f t="shared" si="6"/>
        <v>87</v>
      </c>
      <c r="F198" s="8">
        <f t="shared" si="6"/>
        <v>95</v>
      </c>
      <c r="G198" s="8">
        <f t="shared" si="6"/>
        <v>95</v>
      </c>
      <c r="H198" s="8">
        <f t="shared" si="6"/>
        <v>92</v>
      </c>
      <c r="I198" s="8">
        <f t="shared" si="6"/>
        <v>102</v>
      </c>
      <c r="J198" s="8">
        <f t="shared" si="6"/>
        <v>103</v>
      </c>
      <c r="K198" s="8">
        <f t="shared" si="6"/>
        <v>93</v>
      </c>
      <c r="L198" s="8">
        <f t="shared" si="6"/>
        <v>92</v>
      </c>
    </row>
    <row r="199" spans="1:12" x14ac:dyDescent="0.2">
      <c r="A199" t="s">
        <v>176</v>
      </c>
      <c r="B199" t="s">
        <v>177</v>
      </c>
      <c r="C199" s="8">
        <f t="shared" si="6"/>
        <v>30</v>
      </c>
      <c r="D199" s="8">
        <f t="shared" si="6"/>
        <v>33</v>
      </c>
      <c r="E199" s="8">
        <f t="shared" si="6"/>
        <v>46</v>
      </c>
      <c r="F199" s="8">
        <f t="shared" si="6"/>
        <v>33</v>
      </c>
      <c r="G199" s="8">
        <f t="shared" si="6"/>
        <v>60</v>
      </c>
      <c r="H199" s="8">
        <f t="shared" si="6"/>
        <v>21</v>
      </c>
      <c r="I199" s="8">
        <f t="shared" si="6"/>
        <v>47</v>
      </c>
      <c r="J199" s="8">
        <f t="shared" si="6"/>
        <v>68</v>
      </c>
      <c r="K199" s="8">
        <f t="shared" si="6"/>
        <v>45</v>
      </c>
      <c r="L199" s="8">
        <f t="shared" si="6"/>
        <v>38</v>
      </c>
    </row>
    <row r="200" spans="1:12" x14ac:dyDescent="0.2">
      <c r="A200" t="s">
        <v>178</v>
      </c>
      <c r="B200" t="s">
        <v>179</v>
      </c>
      <c r="C200" s="8">
        <f t="shared" si="6"/>
        <v>22</v>
      </c>
      <c r="D200" s="8">
        <f t="shared" si="6"/>
        <v>24</v>
      </c>
      <c r="E200" s="8">
        <f t="shared" si="6"/>
        <v>12</v>
      </c>
      <c r="F200" s="8">
        <f t="shared" si="6"/>
        <v>17</v>
      </c>
      <c r="G200" s="8">
        <f t="shared" si="6"/>
        <v>19</v>
      </c>
      <c r="H200" s="8">
        <f t="shared" si="6"/>
        <v>17</v>
      </c>
      <c r="I200" s="8">
        <f t="shared" si="6"/>
        <v>6</v>
      </c>
      <c r="J200" s="8">
        <f t="shared" si="6"/>
        <v>17</v>
      </c>
      <c r="K200" s="8">
        <f t="shared" si="6"/>
        <v>19</v>
      </c>
      <c r="L200" s="8">
        <f t="shared" si="6"/>
        <v>22</v>
      </c>
    </row>
    <row r="201" spans="1:12" x14ac:dyDescent="0.2">
      <c r="A201" t="s">
        <v>180</v>
      </c>
      <c r="B201" t="s">
        <v>181</v>
      </c>
      <c r="C201" s="8" t="str">
        <f t="shared" si="6"/>
        <v/>
      </c>
      <c r="D201" s="8" t="str">
        <f t="shared" si="6"/>
        <v/>
      </c>
      <c r="E201" s="8" t="str">
        <f t="shared" si="6"/>
        <v/>
      </c>
      <c r="F201" s="8">
        <f t="shared" si="6"/>
        <v>81</v>
      </c>
      <c r="G201" s="8">
        <f t="shared" si="6"/>
        <v>74</v>
      </c>
      <c r="H201" s="8">
        <f t="shared" si="6"/>
        <v>81</v>
      </c>
      <c r="I201" s="8">
        <f t="shared" si="6"/>
        <v>83</v>
      </c>
      <c r="J201" s="8">
        <f t="shared" si="6"/>
        <v>85</v>
      </c>
      <c r="K201" s="8">
        <f t="shared" si="6"/>
        <v>82</v>
      </c>
      <c r="L201" s="8">
        <f t="shared" si="6"/>
        <v>79</v>
      </c>
    </row>
    <row r="202" spans="1:12" x14ac:dyDescent="0.2">
      <c r="A202" t="s">
        <v>182</v>
      </c>
      <c r="B202" t="s">
        <v>183</v>
      </c>
      <c r="C202" s="8">
        <f t="shared" si="6"/>
        <v>35</v>
      </c>
      <c r="D202" s="8">
        <f t="shared" si="6"/>
        <v>5</v>
      </c>
      <c r="E202" s="8">
        <f t="shared" si="6"/>
        <v>8</v>
      </c>
      <c r="F202" s="8" t="str">
        <f t="shared" si="6"/>
        <v/>
      </c>
      <c r="G202" s="8" t="str">
        <f t="shared" si="6"/>
        <v/>
      </c>
      <c r="H202" s="8">
        <f t="shared" si="6"/>
        <v>72</v>
      </c>
      <c r="I202" s="8">
        <f t="shared" si="6"/>
        <v>24</v>
      </c>
      <c r="J202" s="8">
        <f t="shared" si="6"/>
        <v>22</v>
      </c>
      <c r="K202" s="8">
        <f t="shared" si="6"/>
        <v>25</v>
      </c>
      <c r="L202" s="8">
        <f t="shared" si="6"/>
        <v>35</v>
      </c>
    </row>
    <row r="203" spans="1:12" x14ac:dyDescent="0.2">
      <c r="A203" t="s">
        <v>184</v>
      </c>
      <c r="B203" t="s">
        <v>185</v>
      </c>
      <c r="C203" s="8">
        <f t="shared" si="6"/>
        <v>72</v>
      </c>
      <c r="D203" s="8">
        <f t="shared" si="6"/>
        <v>67</v>
      </c>
      <c r="E203" s="8">
        <f t="shared" si="6"/>
        <v>41</v>
      </c>
      <c r="F203" s="8">
        <f t="shared" si="6"/>
        <v>46</v>
      </c>
      <c r="G203" s="8">
        <f t="shared" si="6"/>
        <v>46</v>
      </c>
      <c r="H203" s="8">
        <f t="shared" si="6"/>
        <v>52</v>
      </c>
      <c r="I203" s="8">
        <f t="shared" si="6"/>
        <v>55</v>
      </c>
      <c r="J203" s="8">
        <f t="shared" si="6"/>
        <v>69</v>
      </c>
      <c r="K203" s="8">
        <f t="shared" si="6"/>
        <v>67</v>
      </c>
      <c r="L203" s="8">
        <f t="shared" si="6"/>
        <v>95</v>
      </c>
    </row>
    <row r="204" spans="1:12" x14ac:dyDescent="0.2">
      <c r="A204" t="s">
        <v>186</v>
      </c>
      <c r="B204" t="s">
        <v>187</v>
      </c>
      <c r="C204" s="8">
        <f t="shared" si="6"/>
        <v>26</v>
      </c>
      <c r="D204" s="8">
        <f t="shared" si="6"/>
        <v>55</v>
      </c>
      <c r="E204" s="8">
        <f t="shared" si="6"/>
        <v>32</v>
      </c>
      <c r="F204" s="8">
        <f t="shared" si="6"/>
        <v>23</v>
      </c>
      <c r="G204" s="8">
        <f t="shared" si="6"/>
        <v>33</v>
      </c>
      <c r="H204" s="8">
        <f t="shared" si="6"/>
        <v>41</v>
      </c>
      <c r="I204" s="8">
        <f t="shared" si="6"/>
        <v>98</v>
      </c>
      <c r="J204" s="8">
        <f t="shared" si="6"/>
        <v>28</v>
      </c>
      <c r="K204" s="8">
        <f t="shared" si="6"/>
        <v>16</v>
      </c>
      <c r="L204" s="8">
        <f t="shared" si="6"/>
        <v>100</v>
      </c>
    </row>
    <row r="205" spans="1:12" x14ac:dyDescent="0.2">
      <c r="A205" t="s">
        <v>188</v>
      </c>
      <c r="B205" t="s">
        <v>189</v>
      </c>
      <c r="C205" s="8">
        <f t="shared" si="6"/>
        <v>28</v>
      </c>
      <c r="D205" s="8">
        <f t="shared" si="6"/>
        <v>34</v>
      </c>
      <c r="E205" s="8">
        <f t="shared" si="6"/>
        <v>47</v>
      </c>
      <c r="F205" s="8">
        <f t="shared" si="6"/>
        <v>42</v>
      </c>
      <c r="G205" s="8">
        <f t="shared" si="6"/>
        <v>36</v>
      </c>
      <c r="H205" s="8">
        <f t="shared" si="6"/>
        <v>49</v>
      </c>
      <c r="I205" s="8">
        <f t="shared" si="6"/>
        <v>59</v>
      </c>
      <c r="J205" s="8">
        <f t="shared" si="6"/>
        <v>66</v>
      </c>
      <c r="K205" s="8">
        <f t="shared" si="6"/>
        <v>56</v>
      </c>
      <c r="L205" s="8">
        <f t="shared" si="6"/>
        <v>61</v>
      </c>
    </row>
    <row r="206" spans="1:12" x14ac:dyDescent="0.2">
      <c r="A206" t="s">
        <v>190</v>
      </c>
      <c r="B206" t="s">
        <v>191</v>
      </c>
      <c r="C206" s="8" t="str">
        <f t="shared" si="6"/>
        <v/>
      </c>
      <c r="D206" s="8" t="str">
        <f t="shared" si="6"/>
        <v/>
      </c>
      <c r="E206" s="8" t="str">
        <f t="shared" si="6"/>
        <v/>
      </c>
      <c r="F206" s="8" t="str">
        <f t="shared" si="6"/>
        <v/>
      </c>
      <c r="G206" s="8" t="str">
        <f t="shared" si="6"/>
        <v/>
      </c>
      <c r="H206" s="8" t="str">
        <f t="shared" si="6"/>
        <v/>
      </c>
      <c r="I206" s="8" t="str">
        <f t="shared" si="6"/>
        <v/>
      </c>
      <c r="J206" s="8">
        <f t="shared" si="6"/>
        <v>90</v>
      </c>
      <c r="K206" s="8">
        <f t="shared" si="6"/>
        <v>87</v>
      </c>
      <c r="L206" s="8">
        <f t="shared" si="6"/>
        <v>88</v>
      </c>
    </row>
    <row r="207" spans="1:12" x14ac:dyDescent="0.2">
      <c r="A207" t="s">
        <v>192</v>
      </c>
      <c r="B207" t="s">
        <v>193</v>
      </c>
      <c r="C207" s="8" t="str">
        <f t="shared" si="6"/>
        <v/>
      </c>
      <c r="D207" s="8" t="str">
        <f t="shared" si="6"/>
        <v/>
      </c>
      <c r="E207" s="8" t="str">
        <f t="shared" si="6"/>
        <v/>
      </c>
      <c r="F207" s="8" t="str">
        <f t="shared" si="6"/>
        <v/>
      </c>
      <c r="G207" s="8" t="str">
        <f t="shared" si="6"/>
        <v/>
      </c>
      <c r="H207" s="8" t="str">
        <f t="shared" si="6"/>
        <v/>
      </c>
      <c r="I207" s="8">
        <f t="shared" si="6"/>
        <v>84</v>
      </c>
      <c r="J207" s="8">
        <f t="shared" si="6"/>
        <v>92</v>
      </c>
      <c r="K207" s="8">
        <f t="shared" si="6"/>
        <v>85</v>
      </c>
      <c r="L207" s="8">
        <f t="shared" si="6"/>
        <v>83</v>
      </c>
    </row>
    <row r="208" spans="1:12" x14ac:dyDescent="0.2">
      <c r="A208" t="s">
        <v>194</v>
      </c>
      <c r="B208" t="s">
        <v>195</v>
      </c>
      <c r="C208" s="8">
        <f t="shared" ref="C208:L217" si="7">IFERROR(RANK(C99,C$2:C$108,0),"")</f>
        <v>53</v>
      </c>
      <c r="D208" s="8">
        <f t="shared" si="7"/>
        <v>56</v>
      </c>
      <c r="E208" s="8">
        <f t="shared" si="7"/>
        <v>82</v>
      </c>
      <c r="F208" s="8">
        <f t="shared" si="7"/>
        <v>68</v>
      </c>
      <c r="G208" s="8">
        <f t="shared" si="7"/>
        <v>79</v>
      </c>
      <c r="H208" s="8">
        <f t="shared" si="7"/>
        <v>87</v>
      </c>
      <c r="I208" s="8">
        <f t="shared" si="7"/>
        <v>86</v>
      </c>
      <c r="J208" s="8">
        <f t="shared" si="7"/>
        <v>87</v>
      </c>
      <c r="K208" s="8">
        <f t="shared" si="7"/>
        <v>69</v>
      </c>
      <c r="L208" s="8">
        <f t="shared" si="7"/>
        <v>77</v>
      </c>
    </row>
    <row r="209" spans="1:12" x14ac:dyDescent="0.2">
      <c r="A209" t="s">
        <v>196</v>
      </c>
      <c r="B209" t="s">
        <v>197</v>
      </c>
      <c r="C209" s="8">
        <f t="shared" si="7"/>
        <v>85</v>
      </c>
      <c r="D209" s="8">
        <f t="shared" si="7"/>
        <v>83</v>
      </c>
      <c r="E209" s="8">
        <f t="shared" si="7"/>
        <v>1</v>
      </c>
      <c r="F209" s="8">
        <f t="shared" si="7"/>
        <v>6</v>
      </c>
      <c r="G209" s="8">
        <f t="shared" si="7"/>
        <v>26</v>
      </c>
      <c r="H209" s="8">
        <f t="shared" si="7"/>
        <v>15</v>
      </c>
      <c r="I209" s="8">
        <f t="shared" si="7"/>
        <v>101</v>
      </c>
      <c r="J209" s="8">
        <f t="shared" si="7"/>
        <v>5</v>
      </c>
      <c r="K209" s="8">
        <f t="shared" si="7"/>
        <v>23</v>
      </c>
      <c r="L209" s="8">
        <f t="shared" si="7"/>
        <v>14</v>
      </c>
    </row>
    <row r="210" spans="1:12" x14ac:dyDescent="0.2">
      <c r="A210" t="s">
        <v>198</v>
      </c>
      <c r="B210" t="s">
        <v>199</v>
      </c>
      <c r="C210" s="8" t="str">
        <f t="shared" si="7"/>
        <v/>
      </c>
      <c r="D210" s="8" t="str">
        <f t="shared" si="7"/>
        <v/>
      </c>
      <c r="E210" s="8">
        <f t="shared" si="7"/>
        <v>50</v>
      </c>
      <c r="F210" s="8">
        <f t="shared" si="7"/>
        <v>24</v>
      </c>
      <c r="G210" s="8">
        <f t="shared" si="7"/>
        <v>30</v>
      </c>
      <c r="H210" s="8">
        <f t="shared" si="7"/>
        <v>37</v>
      </c>
      <c r="I210" s="8">
        <f t="shared" si="7"/>
        <v>53</v>
      </c>
      <c r="J210" s="8">
        <f t="shared" si="7"/>
        <v>95</v>
      </c>
      <c r="K210" s="8">
        <f t="shared" si="7"/>
        <v>54</v>
      </c>
      <c r="L210" s="8">
        <f t="shared" si="7"/>
        <v>65</v>
      </c>
    </row>
    <row r="211" spans="1:12" x14ac:dyDescent="0.2">
      <c r="A211" t="s">
        <v>200</v>
      </c>
      <c r="B211" t="s">
        <v>201</v>
      </c>
      <c r="C211" s="8">
        <f t="shared" si="7"/>
        <v>81</v>
      </c>
      <c r="D211" s="8">
        <f t="shared" si="7"/>
        <v>82</v>
      </c>
      <c r="E211" s="8">
        <f t="shared" si="7"/>
        <v>89</v>
      </c>
      <c r="F211" s="8">
        <f t="shared" si="7"/>
        <v>61</v>
      </c>
      <c r="G211" s="8">
        <f t="shared" si="7"/>
        <v>52</v>
      </c>
      <c r="H211" s="8">
        <f t="shared" si="7"/>
        <v>75</v>
      </c>
      <c r="I211" s="8">
        <f t="shared" si="7"/>
        <v>95</v>
      </c>
      <c r="J211" s="8">
        <f t="shared" si="7"/>
        <v>99</v>
      </c>
      <c r="K211" s="8">
        <f t="shared" si="7"/>
        <v>96</v>
      </c>
      <c r="L211" s="8">
        <f t="shared" si="7"/>
        <v>89</v>
      </c>
    </row>
    <row r="212" spans="1:12" x14ac:dyDescent="0.2">
      <c r="A212" t="s">
        <v>202</v>
      </c>
      <c r="B212" t="s">
        <v>203</v>
      </c>
      <c r="C212" s="8">
        <f t="shared" si="7"/>
        <v>2</v>
      </c>
      <c r="D212" s="8">
        <f t="shared" si="7"/>
        <v>8</v>
      </c>
      <c r="E212" s="8">
        <f t="shared" si="7"/>
        <v>17</v>
      </c>
      <c r="F212" s="8">
        <f t="shared" si="7"/>
        <v>10</v>
      </c>
      <c r="G212" s="8">
        <f t="shared" si="7"/>
        <v>7</v>
      </c>
      <c r="H212" s="8">
        <f t="shared" si="7"/>
        <v>9</v>
      </c>
      <c r="I212" s="8">
        <f t="shared" si="7"/>
        <v>12</v>
      </c>
      <c r="J212" s="8">
        <f t="shared" si="7"/>
        <v>13</v>
      </c>
      <c r="K212" s="8">
        <f t="shared" si="7"/>
        <v>11</v>
      </c>
      <c r="L212" s="8">
        <f t="shared" si="7"/>
        <v>17</v>
      </c>
    </row>
    <row r="213" spans="1:12" x14ac:dyDescent="0.2">
      <c r="A213" t="s">
        <v>204</v>
      </c>
      <c r="B213" t="s">
        <v>205</v>
      </c>
      <c r="C213" s="8" t="str">
        <f t="shared" si="7"/>
        <v/>
      </c>
      <c r="D213" s="8" t="str">
        <f t="shared" si="7"/>
        <v/>
      </c>
      <c r="E213" s="8">
        <f t="shared" si="7"/>
        <v>63</v>
      </c>
      <c r="F213" s="8">
        <f t="shared" si="7"/>
        <v>55</v>
      </c>
      <c r="G213" s="8">
        <f t="shared" si="7"/>
        <v>67</v>
      </c>
      <c r="H213" s="8">
        <f t="shared" si="7"/>
        <v>89</v>
      </c>
      <c r="I213" s="8">
        <f t="shared" si="7"/>
        <v>61</v>
      </c>
      <c r="J213" s="8">
        <f t="shared" si="7"/>
        <v>73</v>
      </c>
      <c r="K213" s="8">
        <f t="shared" si="7"/>
        <v>68</v>
      </c>
      <c r="L213" s="8">
        <f t="shared" si="7"/>
        <v>81</v>
      </c>
    </row>
    <row r="214" spans="1:12" x14ac:dyDescent="0.2">
      <c r="A214" t="s">
        <v>206</v>
      </c>
      <c r="B214" t="s">
        <v>207</v>
      </c>
      <c r="C214" s="8" t="str">
        <f t="shared" si="7"/>
        <v/>
      </c>
      <c r="D214" s="8" t="str">
        <f t="shared" si="7"/>
        <v/>
      </c>
      <c r="E214" s="8" t="str">
        <f t="shared" si="7"/>
        <v/>
      </c>
      <c r="F214" s="8" t="str">
        <f t="shared" si="7"/>
        <v/>
      </c>
      <c r="G214" s="8" t="str">
        <f t="shared" si="7"/>
        <v/>
      </c>
      <c r="H214" s="8">
        <f t="shared" si="7"/>
        <v>65</v>
      </c>
      <c r="I214" s="8">
        <f t="shared" si="7"/>
        <v>69</v>
      </c>
      <c r="J214" s="8">
        <f t="shared" si="7"/>
        <v>93</v>
      </c>
      <c r="K214" s="8">
        <f t="shared" si="7"/>
        <v>89</v>
      </c>
      <c r="L214" s="8">
        <f t="shared" si="7"/>
        <v>66</v>
      </c>
    </row>
    <row r="215" spans="1:12" x14ac:dyDescent="0.2">
      <c r="A215" t="s">
        <v>208</v>
      </c>
      <c r="B215" t="s">
        <v>209</v>
      </c>
      <c r="C215" s="8">
        <f t="shared" si="7"/>
        <v>65</v>
      </c>
      <c r="D215" s="8">
        <f t="shared" si="7"/>
        <v>64</v>
      </c>
      <c r="E215" s="8">
        <f t="shared" si="7"/>
        <v>76</v>
      </c>
      <c r="F215" s="8">
        <f t="shared" si="7"/>
        <v>71</v>
      </c>
      <c r="G215" s="8">
        <f t="shared" si="7"/>
        <v>77</v>
      </c>
      <c r="H215" s="8">
        <f t="shared" si="7"/>
        <v>31</v>
      </c>
      <c r="I215" s="8">
        <f t="shared" si="7"/>
        <v>52</v>
      </c>
      <c r="J215" s="8">
        <f t="shared" si="7"/>
        <v>41</v>
      </c>
      <c r="K215" s="8">
        <f t="shared" si="7"/>
        <v>62</v>
      </c>
      <c r="L215" s="8">
        <f t="shared" si="7"/>
        <v>52</v>
      </c>
    </row>
    <row r="216" spans="1:12" x14ac:dyDescent="0.2">
      <c r="A216" t="s">
        <v>210</v>
      </c>
      <c r="B216" t="s">
        <v>211</v>
      </c>
      <c r="C216" s="8" t="str">
        <f t="shared" si="7"/>
        <v/>
      </c>
      <c r="D216" s="8" t="str">
        <f t="shared" si="7"/>
        <v/>
      </c>
      <c r="E216" s="8" t="str">
        <f t="shared" si="7"/>
        <v/>
      </c>
      <c r="F216" s="8">
        <f t="shared" si="7"/>
        <v>13</v>
      </c>
      <c r="G216" s="8">
        <f t="shared" si="7"/>
        <v>20</v>
      </c>
      <c r="H216" s="8">
        <f t="shared" si="7"/>
        <v>19</v>
      </c>
      <c r="I216" s="8">
        <f t="shared" si="7"/>
        <v>11</v>
      </c>
      <c r="J216" s="8">
        <f t="shared" si="7"/>
        <v>12</v>
      </c>
      <c r="K216" s="8">
        <f t="shared" si="7"/>
        <v>79</v>
      </c>
      <c r="L216" s="8">
        <f t="shared" si="7"/>
        <v>43</v>
      </c>
    </row>
    <row r="217" spans="1:12" x14ac:dyDescent="0.2">
      <c r="A217" t="s">
        <v>212</v>
      </c>
      <c r="B217" t="s">
        <v>213</v>
      </c>
      <c r="C217" s="8">
        <f t="shared" si="7"/>
        <v>33</v>
      </c>
      <c r="D217" s="8">
        <f t="shared" si="7"/>
        <v>4</v>
      </c>
      <c r="E217" s="8">
        <f t="shared" si="7"/>
        <v>7</v>
      </c>
      <c r="F217" s="8">
        <f t="shared" si="7"/>
        <v>31</v>
      </c>
      <c r="G217" s="8">
        <f t="shared" si="7"/>
        <v>25</v>
      </c>
      <c r="H217" s="8">
        <f t="shared" si="7"/>
        <v>50</v>
      </c>
      <c r="I217" s="8">
        <f t="shared" si="7"/>
        <v>97</v>
      </c>
      <c r="J217" s="8">
        <f t="shared" si="7"/>
        <v>96</v>
      </c>
      <c r="K217" s="8">
        <f t="shared" si="7"/>
        <v>28</v>
      </c>
      <c r="L217" s="8">
        <f t="shared" si="7"/>
        <v>71</v>
      </c>
    </row>
    <row r="219" spans="1:12" x14ac:dyDescent="0.2">
      <c r="B219" t="s">
        <v>218</v>
      </c>
      <c r="C219" s="8">
        <f>MAX(C111:C217)</f>
        <v>85</v>
      </c>
      <c r="D219" s="8">
        <f t="shared" ref="D219:L219" si="8">MAX(D111:D217)</f>
        <v>83</v>
      </c>
      <c r="E219" s="8">
        <f t="shared" si="8"/>
        <v>89</v>
      </c>
      <c r="F219" s="8">
        <f t="shared" si="8"/>
        <v>95</v>
      </c>
      <c r="G219" s="8">
        <f t="shared" si="8"/>
        <v>97</v>
      </c>
      <c r="H219" s="8">
        <f t="shared" si="8"/>
        <v>101</v>
      </c>
      <c r="I219" s="8">
        <f t="shared" si="8"/>
        <v>103</v>
      </c>
      <c r="J219" s="8">
        <f t="shared" si="8"/>
        <v>104</v>
      </c>
      <c r="K219" s="8">
        <f t="shared" si="8"/>
        <v>101</v>
      </c>
      <c r="L219" s="8">
        <f t="shared" si="8"/>
        <v>101</v>
      </c>
    </row>
    <row r="221" spans="1:12" x14ac:dyDescent="0.2">
      <c r="A221" t="s">
        <v>214</v>
      </c>
      <c r="B221" t="s">
        <v>215</v>
      </c>
      <c r="C221" s="8">
        <v>2009</v>
      </c>
      <c r="D221" s="8">
        <v>2010</v>
      </c>
      <c r="E221" s="8">
        <v>2011</v>
      </c>
      <c r="F221" s="8">
        <v>2012</v>
      </c>
      <c r="G221" s="8">
        <v>2013</v>
      </c>
      <c r="H221" s="8">
        <v>2014</v>
      </c>
      <c r="I221" s="8">
        <v>2015</v>
      </c>
      <c r="J221" s="8">
        <v>2016</v>
      </c>
      <c r="K221" s="8">
        <v>2017</v>
      </c>
      <c r="L221" s="8">
        <v>2018</v>
      </c>
    </row>
    <row r="222" spans="1:12" x14ac:dyDescent="0.2">
      <c r="A222" t="s">
        <v>0</v>
      </c>
      <c r="B222" t="s">
        <v>1</v>
      </c>
      <c r="C222" s="8" t="str">
        <f>IF(C111="","",IF(C111&lt;=C$219*0.3,"верх",IF(C111&gt;=C$219*0.7,"низ","")))</f>
        <v/>
      </c>
      <c r="D222" s="8" t="str">
        <f t="shared" ref="D222:L222" si="9">IF(D111="","",IF(D111&lt;=D$219*0.3,"верх",IF(D111&gt;=D$219*0.7,"низ","")))</f>
        <v>верх</v>
      </c>
      <c r="E222" s="8" t="str">
        <f t="shared" si="9"/>
        <v>верх</v>
      </c>
      <c r="F222" s="8" t="str">
        <f t="shared" si="9"/>
        <v>верх</v>
      </c>
      <c r="G222" s="8" t="str">
        <f t="shared" si="9"/>
        <v>верх</v>
      </c>
      <c r="H222" s="8" t="str">
        <f t="shared" si="9"/>
        <v>верх</v>
      </c>
      <c r="I222" s="8" t="str">
        <f t="shared" si="9"/>
        <v>верх</v>
      </c>
      <c r="J222" s="8" t="str">
        <f t="shared" si="9"/>
        <v>верх</v>
      </c>
      <c r="K222" s="8" t="str">
        <f t="shared" si="9"/>
        <v>верх</v>
      </c>
      <c r="L222" s="8" t="str">
        <f t="shared" si="9"/>
        <v>верх</v>
      </c>
    </row>
    <row r="223" spans="1:12" x14ac:dyDescent="0.2">
      <c r="A223" t="s">
        <v>2</v>
      </c>
      <c r="B223" t="s">
        <v>3</v>
      </c>
      <c r="C223" s="8" t="str">
        <f t="shared" ref="C223:L238" si="10">IF(C112="","",IF(C112&lt;=C$219*0.3,"верх",IF(C112&gt;=C$219*0.7,"низ","")))</f>
        <v>верх</v>
      </c>
      <c r="D223" s="8" t="str">
        <f t="shared" si="10"/>
        <v/>
      </c>
      <c r="E223" s="8" t="str">
        <f t="shared" si="10"/>
        <v/>
      </c>
      <c r="F223" s="8" t="str">
        <f t="shared" si="10"/>
        <v>верх</v>
      </c>
      <c r="G223" s="8" t="str">
        <f t="shared" si="10"/>
        <v>верх</v>
      </c>
      <c r="H223" s="8" t="str">
        <f t="shared" si="10"/>
        <v/>
      </c>
      <c r="I223" s="8" t="str">
        <f t="shared" si="10"/>
        <v/>
      </c>
      <c r="J223" s="8" t="str">
        <f t="shared" si="10"/>
        <v/>
      </c>
      <c r="K223" s="8" t="str">
        <f t="shared" si="10"/>
        <v/>
      </c>
      <c r="L223" s="8" t="str">
        <f t="shared" si="10"/>
        <v/>
      </c>
    </row>
    <row r="224" spans="1:12" x14ac:dyDescent="0.2">
      <c r="A224" t="s">
        <v>4</v>
      </c>
      <c r="B224" t="s">
        <v>5</v>
      </c>
      <c r="C224" s="8" t="str">
        <f t="shared" si="10"/>
        <v>низ</v>
      </c>
      <c r="D224" s="8" t="str">
        <f t="shared" si="10"/>
        <v>низ</v>
      </c>
      <c r="E224" s="8" t="str">
        <f t="shared" si="10"/>
        <v>низ</v>
      </c>
      <c r="F224" s="8" t="str">
        <f t="shared" si="10"/>
        <v>низ</v>
      </c>
      <c r="G224" s="8" t="str">
        <f t="shared" si="10"/>
        <v>низ</v>
      </c>
      <c r="H224" s="8" t="str">
        <f t="shared" si="10"/>
        <v>низ</v>
      </c>
      <c r="I224" s="8" t="str">
        <f t="shared" si="10"/>
        <v>низ</v>
      </c>
      <c r="J224" s="8" t="str">
        <f t="shared" si="10"/>
        <v>низ</v>
      </c>
      <c r="K224" s="8" t="str">
        <f t="shared" si="10"/>
        <v/>
      </c>
      <c r="L224" s="8" t="str">
        <f t="shared" si="10"/>
        <v>низ</v>
      </c>
    </row>
    <row r="225" spans="1:12" x14ac:dyDescent="0.2">
      <c r="A225" t="s">
        <v>6</v>
      </c>
      <c r="B225" t="s">
        <v>7</v>
      </c>
      <c r="C225" s="8" t="str">
        <f t="shared" si="10"/>
        <v/>
      </c>
      <c r="D225" s="8" t="str">
        <f t="shared" si="10"/>
        <v/>
      </c>
      <c r="E225" s="8" t="str">
        <f t="shared" si="10"/>
        <v/>
      </c>
      <c r="F225" s="8" t="str">
        <f t="shared" si="10"/>
        <v/>
      </c>
      <c r="G225" s="8" t="str">
        <f t="shared" si="10"/>
        <v/>
      </c>
      <c r="H225" s="8" t="str">
        <f t="shared" si="10"/>
        <v/>
      </c>
      <c r="I225" s="8" t="str">
        <f t="shared" si="10"/>
        <v>низ</v>
      </c>
      <c r="J225" s="8" t="str">
        <f t="shared" si="10"/>
        <v>верх</v>
      </c>
      <c r="K225" s="8" t="str">
        <f t="shared" si="10"/>
        <v/>
      </c>
      <c r="L225" s="8" t="str">
        <f t="shared" si="10"/>
        <v>низ</v>
      </c>
    </row>
    <row r="226" spans="1:12" x14ac:dyDescent="0.2">
      <c r="A226" t="s">
        <v>8</v>
      </c>
      <c r="B226" t="s">
        <v>9</v>
      </c>
      <c r="C226" s="8" t="str">
        <f t="shared" si="10"/>
        <v>низ</v>
      </c>
      <c r="D226" s="8" t="str">
        <f t="shared" si="10"/>
        <v>верх</v>
      </c>
      <c r="E226" s="8" t="str">
        <f t="shared" si="10"/>
        <v>верх</v>
      </c>
      <c r="F226" s="8" t="str">
        <f t="shared" si="10"/>
        <v>верх</v>
      </c>
      <c r="G226" s="8" t="str">
        <f t="shared" si="10"/>
        <v>низ</v>
      </c>
      <c r="H226" s="8" t="str">
        <f t="shared" si="10"/>
        <v>низ</v>
      </c>
      <c r="I226" s="8" t="str">
        <f t="shared" si="10"/>
        <v>верх</v>
      </c>
      <c r="J226" s="8" t="str">
        <f t="shared" si="10"/>
        <v>верх</v>
      </c>
      <c r="K226" s="8" t="str">
        <f t="shared" si="10"/>
        <v>верх</v>
      </c>
      <c r="L226" s="8" t="str">
        <f t="shared" si="10"/>
        <v>верх</v>
      </c>
    </row>
    <row r="227" spans="1:12" x14ac:dyDescent="0.2">
      <c r="A227" t="s">
        <v>10</v>
      </c>
      <c r="B227" t="s">
        <v>11</v>
      </c>
      <c r="C227" s="8" t="str">
        <f t="shared" si="10"/>
        <v/>
      </c>
      <c r="D227" s="8" t="str">
        <f t="shared" si="10"/>
        <v>низ</v>
      </c>
      <c r="E227" s="8" t="str">
        <f t="shared" si="10"/>
        <v/>
      </c>
      <c r="F227" s="8" t="str">
        <f t="shared" si="10"/>
        <v>низ</v>
      </c>
      <c r="G227" s="8" t="str">
        <f t="shared" si="10"/>
        <v/>
      </c>
      <c r="H227" s="8" t="str">
        <f t="shared" si="10"/>
        <v/>
      </c>
      <c r="I227" s="8" t="str">
        <f t="shared" si="10"/>
        <v/>
      </c>
      <c r="J227" s="8" t="str">
        <f t="shared" si="10"/>
        <v/>
      </c>
      <c r="K227" s="8" t="str">
        <f t="shared" si="10"/>
        <v/>
      </c>
      <c r="L227" s="8" t="str">
        <f t="shared" si="10"/>
        <v/>
      </c>
    </row>
    <row r="228" spans="1:12" x14ac:dyDescent="0.2">
      <c r="A228" t="s">
        <v>12</v>
      </c>
      <c r="B228" t="s">
        <v>13</v>
      </c>
      <c r="C228" s="8" t="str">
        <f t="shared" si="10"/>
        <v/>
      </c>
      <c r="D228" s="8" t="str">
        <f t="shared" si="10"/>
        <v/>
      </c>
      <c r="E228" s="8" t="str">
        <f t="shared" si="10"/>
        <v/>
      </c>
      <c r="F228" s="8" t="str">
        <f t="shared" si="10"/>
        <v/>
      </c>
      <c r="G228" s="8" t="str">
        <f t="shared" si="10"/>
        <v>низ</v>
      </c>
      <c r="H228" s="8" t="str">
        <f t="shared" si="10"/>
        <v>низ</v>
      </c>
      <c r="I228" s="8" t="str">
        <f t="shared" si="10"/>
        <v>верх</v>
      </c>
      <c r="J228" s="8" t="str">
        <f t="shared" si="10"/>
        <v>верх</v>
      </c>
      <c r="K228" s="8" t="str">
        <f t="shared" si="10"/>
        <v/>
      </c>
      <c r="L228" s="8" t="str">
        <f t="shared" si="10"/>
        <v>верх</v>
      </c>
    </row>
    <row r="229" spans="1:12" x14ac:dyDescent="0.2">
      <c r="A229" t="s">
        <v>14</v>
      </c>
      <c r="B229" t="s">
        <v>15</v>
      </c>
      <c r="C229" s="8" t="str">
        <f t="shared" si="10"/>
        <v/>
      </c>
      <c r="D229" s="8" t="str">
        <f t="shared" si="10"/>
        <v>низ</v>
      </c>
      <c r="E229" s="8" t="str">
        <f t="shared" si="10"/>
        <v>низ</v>
      </c>
      <c r="F229" s="8" t="str">
        <f t="shared" si="10"/>
        <v/>
      </c>
      <c r="G229" s="8" t="str">
        <f t="shared" si="10"/>
        <v/>
      </c>
      <c r="H229" s="8" t="str">
        <f t="shared" si="10"/>
        <v/>
      </c>
      <c r="I229" s="8" t="str">
        <f t="shared" si="10"/>
        <v/>
      </c>
      <c r="J229" s="8" t="str">
        <f t="shared" si="10"/>
        <v/>
      </c>
      <c r="K229" s="8" t="str">
        <f t="shared" si="10"/>
        <v/>
      </c>
      <c r="L229" s="8" t="str">
        <f t="shared" si="10"/>
        <v/>
      </c>
    </row>
    <row r="230" spans="1:12" x14ac:dyDescent="0.2">
      <c r="A230" t="s">
        <v>16</v>
      </c>
      <c r="B230" t="s">
        <v>17</v>
      </c>
      <c r="C230" s="8" t="str">
        <f t="shared" si="10"/>
        <v/>
      </c>
      <c r="D230" s="8" t="str">
        <f t="shared" si="10"/>
        <v>низ</v>
      </c>
      <c r="E230" s="8" t="str">
        <f t="shared" si="10"/>
        <v/>
      </c>
      <c r="F230" s="8" t="str">
        <f t="shared" si="10"/>
        <v/>
      </c>
      <c r="G230" s="8" t="str">
        <f t="shared" si="10"/>
        <v/>
      </c>
      <c r="H230" s="8" t="str">
        <f t="shared" si="10"/>
        <v/>
      </c>
      <c r="I230" s="8" t="str">
        <f t="shared" si="10"/>
        <v/>
      </c>
      <c r="J230" s="8" t="str">
        <f t="shared" si="10"/>
        <v/>
      </c>
      <c r="K230" s="8" t="str">
        <f t="shared" si="10"/>
        <v>верх</v>
      </c>
      <c r="L230" s="8" t="str">
        <f t="shared" si="10"/>
        <v>верх</v>
      </c>
    </row>
    <row r="231" spans="1:12" x14ac:dyDescent="0.2">
      <c r="A231" t="s">
        <v>18</v>
      </c>
      <c r="B231" t="s">
        <v>19</v>
      </c>
      <c r="C231" s="8" t="str">
        <f t="shared" si="10"/>
        <v/>
      </c>
      <c r="D231" s="8" t="str">
        <f t="shared" si="10"/>
        <v/>
      </c>
      <c r="E231" s="8" t="str">
        <f t="shared" si="10"/>
        <v>низ</v>
      </c>
      <c r="F231" s="8" t="str">
        <f t="shared" si="10"/>
        <v/>
      </c>
      <c r="G231" s="8" t="str">
        <f t="shared" si="10"/>
        <v/>
      </c>
      <c r="H231" s="8" t="str">
        <f t="shared" si="10"/>
        <v>низ</v>
      </c>
      <c r="I231" s="8" t="str">
        <f t="shared" si="10"/>
        <v/>
      </c>
      <c r="J231" s="8" t="str">
        <f t="shared" si="10"/>
        <v/>
      </c>
      <c r="K231" s="8" t="str">
        <f t="shared" si="10"/>
        <v/>
      </c>
      <c r="L231" s="8" t="str">
        <f t="shared" si="10"/>
        <v/>
      </c>
    </row>
    <row r="232" spans="1:12" x14ac:dyDescent="0.2">
      <c r="A232" t="s">
        <v>20</v>
      </c>
      <c r="B232" t="s">
        <v>21</v>
      </c>
      <c r="C232" s="8" t="str">
        <f t="shared" si="10"/>
        <v>низ</v>
      </c>
      <c r="D232" s="8" t="str">
        <f t="shared" si="10"/>
        <v>низ</v>
      </c>
      <c r="E232" s="8" t="str">
        <f t="shared" si="10"/>
        <v>низ</v>
      </c>
      <c r="F232" s="8" t="str">
        <f t="shared" si="10"/>
        <v>низ</v>
      </c>
      <c r="G232" s="8" t="str">
        <f t="shared" si="10"/>
        <v>низ</v>
      </c>
      <c r="H232" s="8" t="str">
        <f t="shared" si="10"/>
        <v>низ</v>
      </c>
      <c r="I232" s="8" t="str">
        <f t="shared" si="10"/>
        <v/>
      </c>
      <c r="J232" s="8" t="str">
        <f t="shared" si="10"/>
        <v>низ</v>
      </c>
      <c r="K232" s="8" t="str">
        <f t="shared" si="10"/>
        <v>низ</v>
      </c>
      <c r="L232" s="8" t="str">
        <f t="shared" si="10"/>
        <v/>
      </c>
    </row>
    <row r="233" spans="1:12" x14ac:dyDescent="0.2">
      <c r="A233" t="s">
        <v>22</v>
      </c>
      <c r="B233" t="s">
        <v>23</v>
      </c>
      <c r="C233" s="8" t="str">
        <f t="shared" si="10"/>
        <v>низ</v>
      </c>
      <c r="D233" s="8" t="str">
        <f t="shared" si="10"/>
        <v>низ</v>
      </c>
      <c r="E233" s="8" t="str">
        <f t="shared" si="10"/>
        <v>низ</v>
      </c>
      <c r="F233" s="8" t="str">
        <f t="shared" si="10"/>
        <v>низ</v>
      </c>
      <c r="G233" s="8" t="str">
        <f t="shared" si="10"/>
        <v>низ</v>
      </c>
      <c r="H233" s="8" t="str">
        <f t="shared" si="10"/>
        <v>низ</v>
      </c>
      <c r="I233" s="8" t="str">
        <f t="shared" si="10"/>
        <v/>
      </c>
      <c r="J233" s="8" t="str">
        <f t="shared" si="10"/>
        <v/>
      </c>
      <c r="K233" s="8" t="str">
        <f t="shared" si="10"/>
        <v/>
      </c>
      <c r="L233" s="8" t="str">
        <f t="shared" si="10"/>
        <v/>
      </c>
    </row>
    <row r="234" spans="1:12" x14ac:dyDescent="0.2">
      <c r="A234" t="s">
        <v>24</v>
      </c>
      <c r="B234" t="s">
        <v>25</v>
      </c>
      <c r="C234" s="8" t="str">
        <f t="shared" si="10"/>
        <v/>
      </c>
      <c r="D234" s="8" t="str">
        <f t="shared" si="10"/>
        <v/>
      </c>
      <c r="E234" s="8" t="str">
        <f t="shared" si="10"/>
        <v/>
      </c>
      <c r="F234" s="8" t="str">
        <f t="shared" si="10"/>
        <v>низ</v>
      </c>
      <c r="G234" s="8" t="str">
        <f t="shared" si="10"/>
        <v>низ</v>
      </c>
      <c r="H234" s="8" t="str">
        <f t="shared" si="10"/>
        <v/>
      </c>
      <c r="I234" s="8" t="str">
        <f t="shared" si="10"/>
        <v/>
      </c>
      <c r="J234" s="8" t="str">
        <f t="shared" si="10"/>
        <v/>
      </c>
      <c r="K234" s="8" t="str">
        <f t="shared" si="10"/>
        <v/>
      </c>
      <c r="L234" s="8" t="str">
        <f t="shared" si="10"/>
        <v>низ</v>
      </c>
    </row>
    <row r="235" spans="1:12" x14ac:dyDescent="0.2">
      <c r="A235" t="s">
        <v>26</v>
      </c>
      <c r="B235" t="s">
        <v>27</v>
      </c>
      <c r="C235" s="8" t="str">
        <f t="shared" si="10"/>
        <v/>
      </c>
      <c r="D235" s="8" t="str">
        <f t="shared" si="10"/>
        <v/>
      </c>
      <c r="E235" s="8" t="str">
        <f t="shared" si="10"/>
        <v>низ</v>
      </c>
      <c r="F235" s="8" t="str">
        <f t="shared" si="10"/>
        <v/>
      </c>
      <c r="G235" s="8" t="str">
        <f t="shared" si="10"/>
        <v/>
      </c>
      <c r="H235" s="8" t="str">
        <f t="shared" si="10"/>
        <v>низ</v>
      </c>
      <c r="I235" s="8" t="str">
        <f t="shared" si="10"/>
        <v/>
      </c>
      <c r="J235" s="8" t="str">
        <f t="shared" si="10"/>
        <v>низ</v>
      </c>
      <c r="K235" s="8" t="str">
        <f t="shared" si="10"/>
        <v/>
      </c>
      <c r="L235" s="8" t="str">
        <f t="shared" si="10"/>
        <v/>
      </c>
    </row>
    <row r="236" spans="1:12" x14ac:dyDescent="0.2">
      <c r="A236" t="s">
        <v>28</v>
      </c>
      <c r="B236" t="s">
        <v>29</v>
      </c>
      <c r="C236" s="8" t="str">
        <f t="shared" si="10"/>
        <v>низ</v>
      </c>
      <c r="D236" s="8" t="str">
        <f t="shared" si="10"/>
        <v/>
      </c>
      <c r="E236" s="8" t="str">
        <f t="shared" si="10"/>
        <v>низ</v>
      </c>
      <c r="F236" s="8" t="str">
        <f t="shared" si="10"/>
        <v>низ</v>
      </c>
      <c r="G236" s="8" t="str">
        <f t="shared" si="10"/>
        <v>низ</v>
      </c>
      <c r="H236" s="8" t="str">
        <f t="shared" si="10"/>
        <v/>
      </c>
      <c r="I236" s="8" t="str">
        <f t="shared" si="10"/>
        <v>низ</v>
      </c>
      <c r="J236" s="8" t="str">
        <f t="shared" si="10"/>
        <v/>
      </c>
      <c r="K236" s="8" t="str">
        <f t="shared" si="10"/>
        <v/>
      </c>
      <c r="L236" s="8" t="str">
        <f t="shared" si="10"/>
        <v/>
      </c>
    </row>
    <row r="237" spans="1:12" x14ac:dyDescent="0.2">
      <c r="A237" t="s">
        <v>30</v>
      </c>
      <c r="B237" t="s">
        <v>31</v>
      </c>
      <c r="C237" s="8" t="str">
        <f t="shared" si="10"/>
        <v>верх</v>
      </c>
      <c r="D237" s="8" t="str">
        <f t="shared" si="10"/>
        <v>верх</v>
      </c>
      <c r="E237" s="8" t="str">
        <f t="shared" si="10"/>
        <v>верх</v>
      </c>
      <c r="F237" s="8" t="str">
        <f t="shared" si="10"/>
        <v>верх</v>
      </c>
      <c r="G237" s="8" t="str">
        <f t="shared" si="10"/>
        <v>верх</v>
      </c>
      <c r="H237" s="8" t="str">
        <f t="shared" si="10"/>
        <v>верх</v>
      </c>
      <c r="I237" s="8" t="str">
        <f t="shared" si="10"/>
        <v>верх</v>
      </c>
      <c r="J237" s="8" t="str">
        <f t="shared" si="10"/>
        <v/>
      </c>
      <c r="K237" s="8" t="str">
        <f t="shared" si="10"/>
        <v>верх</v>
      </c>
      <c r="L237" s="8" t="str">
        <f t="shared" si="10"/>
        <v>верх</v>
      </c>
    </row>
    <row r="238" spans="1:12" x14ac:dyDescent="0.2">
      <c r="A238" t="s">
        <v>32</v>
      </c>
      <c r="B238" t="s">
        <v>33</v>
      </c>
      <c r="C238" s="8" t="str">
        <f t="shared" si="10"/>
        <v>верх</v>
      </c>
      <c r="D238" s="8" t="str">
        <f t="shared" si="10"/>
        <v>верх</v>
      </c>
      <c r="E238" s="8" t="str">
        <f t="shared" si="10"/>
        <v>верх</v>
      </c>
      <c r="F238" s="8" t="str">
        <f t="shared" si="10"/>
        <v>верх</v>
      </c>
      <c r="G238" s="8" t="str">
        <f t="shared" si="10"/>
        <v>верх</v>
      </c>
      <c r="H238" s="8" t="str">
        <f t="shared" si="10"/>
        <v/>
      </c>
      <c r="I238" s="8" t="str">
        <f t="shared" si="10"/>
        <v>верх</v>
      </c>
      <c r="J238" s="8" t="str">
        <f t="shared" si="10"/>
        <v/>
      </c>
      <c r="K238" s="8" t="str">
        <f t="shared" si="10"/>
        <v/>
      </c>
      <c r="L238" s="8" t="str">
        <f t="shared" si="10"/>
        <v/>
      </c>
    </row>
    <row r="239" spans="1:12" x14ac:dyDescent="0.2">
      <c r="A239" t="s">
        <v>34</v>
      </c>
      <c r="B239" t="s">
        <v>35</v>
      </c>
      <c r="C239" s="8" t="str">
        <f t="shared" ref="C239:L254" si="11">IF(C128="","",IF(C128&lt;=C$219*0.3,"верх",IF(C128&gt;=C$219*0.7,"низ","")))</f>
        <v/>
      </c>
      <c r="D239" s="8" t="str">
        <f t="shared" si="11"/>
        <v/>
      </c>
      <c r="E239" s="8" t="str">
        <f t="shared" si="11"/>
        <v/>
      </c>
      <c r="F239" s="8" t="str">
        <f t="shared" si="11"/>
        <v/>
      </c>
      <c r="G239" s="8" t="str">
        <f t="shared" si="11"/>
        <v/>
      </c>
      <c r="H239" s="8" t="str">
        <f t="shared" si="11"/>
        <v/>
      </c>
      <c r="I239" s="8" t="str">
        <f t="shared" si="11"/>
        <v/>
      </c>
      <c r="J239" s="8" t="str">
        <f t="shared" si="11"/>
        <v/>
      </c>
      <c r="K239" s="8" t="str">
        <f t="shared" si="11"/>
        <v/>
      </c>
      <c r="L239" s="8" t="str">
        <f t="shared" si="11"/>
        <v/>
      </c>
    </row>
    <row r="240" spans="1:12" x14ac:dyDescent="0.2">
      <c r="A240" t="s">
        <v>36</v>
      </c>
      <c r="B240" t="s">
        <v>37</v>
      </c>
      <c r="C240" s="8" t="str">
        <f t="shared" si="11"/>
        <v>низ</v>
      </c>
      <c r="D240" s="8" t="str">
        <f t="shared" si="11"/>
        <v/>
      </c>
      <c r="E240" s="8" t="str">
        <f t="shared" si="11"/>
        <v/>
      </c>
      <c r="F240" s="8" t="str">
        <f t="shared" si="11"/>
        <v/>
      </c>
      <c r="G240" s="8" t="str">
        <f t="shared" si="11"/>
        <v/>
      </c>
      <c r="H240" s="8" t="str">
        <f t="shared" si="11"/>
        <v/>
      </c>
      <c r="I240" s="8" t="str">
        <f t="shared" si="11"/>
        <v/>
      </c>
      <c r="J240" s="8" t="str">
        <f t="shared" si="11"/>
        <v/>
      </c>
      <c r="K240" s="8" t="str">
        <f t="shared" si="11"/>
        <v>верх</v>
      </c>
      <c r="L240" s="8" t="str">
        <f t="shared" si="11"/>
        <v/>
      </c>
    </row>
    <row r="241" spans="1:12" x14ac:dyDescent="0.2">
      <c r="A241" t="s">
        <v>38</v>
      </c>
      <c r="B241" t="s">
        <v>39</v>
      </c>
      <c r="C241" s="8" t="str">
        <f t="shared" si="11"/>
        <v>низ</v>
      </c>
      <c r="D241" s="8" t="str">
        <f t="shared" si="11"/>
        <v>низ</v>
      </c>
      <c r="E241" s="8" t="str">
        <f t="shared" si="11"/>
        <v/>
      </c>
      <c r="F241" s="8" t="str">
        <f t="shared" si="11"/>
        <v/>
      </c>
      <c r="G241" s="8" t="str">
        <f t="shared" si="11"/>
        <v/>
      </c>
      <c r="H241" s="8" t="str">
        <f t="shared" si="11"/>
        <v>низ</v>
      </c>
      <c r="I241" s="8" t="str">
        <f t="shared" si="11"/>
        <v>низ</v>
      </c>
      <c r="J241" s="8" t="str">
        <f t="shared" si="11"/>
        <v/>
      </c>
      <c r="K241" s="8" t="str">
        <f t="shared" si="11"/>
        <v/>
      </c>
      <c r="L241" s="8" t="str">
        <f t="shared" si="11"/>
        <v/>
      </c>
    </row>
    <row r="242" spans="1:12" x14ac:dyDescent="0.2">
      <c r="A242" t="s">
        <v>40</v>
      </c>
      <c r="B242" t="s">
        <v>41</v>
      </c>
      <c r="C242" s="8" t="str">
        <f t="shared" si="11"/>
        <v>верх</v>
      </c>
      <c r="D242" s="8" t="str">
        <f t="shared" si="11"/>
        <v>верх</v>
      </c>
      <c r="E242" s="8" t="str">
        <f t="shared" si="11"/>
        <v>верх</v>
      </c>
      <c r="F242" s="8" t="str">
        <f t="shared" si="11"/>
        <v>верх</v>
      </c>
      <c r="G242" s="8" t="str">
        <f t="shared" si="11"/>
        <v>верх</v>
      </c>
      <c r="H242" s="8" t="str">
        <f t="shared" si="11"/>
        <v>верх</v>
      </c>
      <c r="I242" s="8" t="str">
        <f t="shared" si="11"/>
        <v>верх</v>
      </c>
      <c r="J242" s="8" t="str">
        <f t="shared" si="11"/>
        <v>верх</v>
      </c>
      <c r="K242" s="8" t="str">
        <f t="shared" si="11"/>
        <v>верх</v>
      </c>
      <c r="L242" s="8" t="str">
        <f t="shared" si="11"/>
        <v>верх</v>
      </c>
    </row>
    <row r="243" spans="1:12" x14ac:dyDescent="0.2">
      <c r="A243" t="s">
        <v>42</v>
      </c>
      <c r="B243" t="s">
        <v>43</v>
      </c>
      <c r="C243" s="8" t="str">
        <f t="shared" si="11"/>
        <v/>
      </c>
      <c r="D243" s="8" t="str">
        <f t="shared" si="11"/>
        <v/>
      </c>
      <c r="E243" s="8" t="str">
        <f t="shared" si="11"/>
        <v/>
      </c>
      <c r="F243" s="8" t="str">
        <f t="shared" si="11"/>
        <v/>
      </c>
      <c r="G243" s="8" t="str">
        <f t="shared" si="11"/>
        <v>верх</v>
      </c>
      <c r="H243" s="8" t="str">
        <f t="shared" si="11"/>
        <v>верх</v>
      </c>
      <c r="I243" s="8" t="str">
        <f t="shared" si="11"/>
        <v>низ</v>
      </c>
      <c r="J243" s="8" t="str">
        <f t="shared" si="11"/>
        <v/>
      </c>
      <c r="K243" s="8" t="str">
        <f t="shared" si="11"/>
        <v>верх</v>
      </c>
      <c r="L243" s="8" t="str">
        <f t="shared" si="11"/>
        <v/>
      </c>
    </row>
    <row r="244" spans="1:12" x14ac:dyDescent="0.2">
      <c r="A244" t="s">
        <v>44</v>
      </c>
      <c r="B244" t="s">
        <v>45</v>
      </c>
      <c r="C244" s="8" t="str">
        <f t="shared" si="11"/>
        <v>верх</v>
      </c>
      <c r="D244" s="8" t="str">
        <f t="shared" si="11"/>
        <v>верх</v>
      </c>
      <c r="E244" s="8" t="str">
        <f t="shared" si="11"/>
        <v>верх</v>
      </c>
      <c r="F244" s="8" t="str">
        <f t="shared" si="11"/>
        <v>верх</v>
      </c>
      <c r="G244" s="8" t="str">
        <f t="shared" si="11"/>
        <v>верх</v>
      </c>
      <c r="H244" s="8" t="str">
        <f t="shared" si="11"/>
        <v>верх</v>
      </c>
      <c r="I244" s="8" t="str">
        <f t="shared" si="11"/>
        <v>верх</v>
      </c>
      <c r="J244" s="8" t="str">
        <f t="shared" si="11"/>
        <v/>
      </c>
      <c r="K244" s="8" t="str">
        <f t="shared" si="11"/>
        <v/>
      </c>
      <c r="L244" s="8" t="str">
        <f t="shared" si="11"/>
        <v>верх</v>
      </c>
    </row>
    <row r="245" spans="1:12" x14ac:dyDescent="0.2">
      <c r="A245" t="s">
        <v>46</v>
      </c>
      <c r="B245" t="s">
        <v>47</v>
      </c>
      <c r="C245" s="8" t="str">
        <f t="shared" si="11"/>
        <v/>
      </c>
      <c r="D245" s="8" t="str">
        <f t="shared" si="11"/>
        <v>верх</v>
      </c>
      <c r="E245" s="8" t="str">
        <f t="shared" si="11"/>
        <v>верх</v>
      </c>
      <c r="F245" s="8" t="str">
        <f t="shared" si="11"/>
        <v>верх</v>
      </c>
      <c r="G245" s="8" t="str">
        <f t="shared" si="11"/>
        <v>верх</v>
      </c>
      <c r="H245" s="8" t="str">
        <f t="shared" si="11"/>
        <v>верх</v>
      </c>
      <c r="I245" s="8" t="str">
        <f t="shared" si="11"/>
        <v>верх</v>
      </c>
      <c r="J245" s="8" t="str">
        <f t="shared" si="11"/>
        <v>верх</v>
      </c>
      <c r="K245" s="8" t="str">
        <f t="shared" si="11"/>
        <v>верх</v>
      </c>
      <c r="L245" s="8" t="str">
        <f t="shared" si="11"/>
        <v>верх</v>
      </c>
    </row>
    <row r="246" spans="1:12" x14ac:dyDescent="0.2">
      <c r="A246" t="s">
        <v>48</v>
      </c>
      <c r="B246" t="s">
        <v>49</v>
      </c>
      <c r="C246" s="8" t="str">
        <f t="shared" si="11"/>
        <v>верх</v>
      </c>
      <c r="D246" s="8" t="str">
        <f t="shared" si="11"/>
        <v>верх</v>
      </c>
      <c r="E246" s="8" t="str">
        <f t="shared" si="11"/>
        <v/>
      </c>
      <c r="F246" s="8" t="str">
        <f t="shared" si="11"/>
        <v>верх</v>
      </c>
      <c r="G246" s="8" t="str">
        <f t="shared" si="11"/>
        <v/>
      </c>
      <c r="H246" s="8" t="str">
        <f t="shared" si="11"/>
        <v>верх</v>
      </c>
      <c r="I246" s="8" t="str">
        <f t="shared" si="11"/>
        <v/>
      </c>
      <c r="J246" s="8" t="str">
        <f t="shared" si="11"/>
        <v/>
      </c>
      <c r="K246" s="8" t="str">
        <f t="shared" si="11"/>
        <v/>
      </c>
      <c r="L246" s="8" t="str">
        <f t="shared" si="11"/>
        <v/>
      </c>
    </row>
    <row r="247" spans="1:12" x14ac:dyDescent="0.2">
      <c r="A247" t="s">
        <v>50</v>
      </c>
      <c r="B247" t="s">
        <v>51</v>
      </c>
      <c r="C247" s="8" t="str">
        <f t="shared" si="11"/>
        <v>верх</v>
      </c>
      <c r="D247" s="8" t="str">
        <f t="shared" si="11"/>
        <v>верх</v>
      </c>
      <c r="E247" s="8" t="str">
        <f t="shared" si="11"/>
        <v>верх</v>
      </c>
      <c r="F247" s="8" t="str">
        <f t="shared" si="11"/>
        <v>верх</v>
      </c>
      <c r="G247" s="8" t="str">
        <f t="shared" si="11"/>
        <v>верх</v>
      </c>
      <c r="H247" s="8" t="str">
        <f t="shared" si="11"/>
        <v>верх</v>
      </c>
      <c r="I247" s="8" t="str">
        <f t="shared" si="11"/>
        <v>верх</v>
      </c>
      <c r="J247" s="8" t="str">
        <f t="shared" si="11"/>
        <v>верх</v>
      </c>
      <c r="K247" s="8" t="str">
        <f t="shared" si="11"/>
        <v>верх</v>
      </c>
      <c r="L247" s="8" t="str">
        <f t="shared" si="11"/>
        <v>верх</v>
      </c>
    </row>
    <row r="248" spans="1:12" x14ac:dyDescent="0.2">
      <c r="A248" t="s">
        <v>52</v>
      </c>
      <c r="B248" t="s">
        <v>53</v>
      </c>
      <c r="C248" s="8" t="str">
        <f t="shared" si="11"/>
        <v>низ</v>
      </c>
      <c r="D248" s="8" t="str">
        <f t="shared" si="11"/>
        <v/>
      </c>
      <c r="E248" s="8" t="str">
        <f t="shared" si="11"/>
        <v>низ</v>
      </c>
      <c r="F248" s="8" t="str">
        <f t="shared" si="11"/>
        <v/>
      </c>
      <c r="G248" s="8" t="str">
        <f t="shared" si="11"/>
        <v/>
      </c>
      <c r="H248" s="8" t="str">
        <f t="shared" si="11"/>
        <v>низ</v>
      </c>
      <c r="I248" s="8" t="str">
        <f t="shared" si="11"/>
        <v>низ</v>
      </c>
      <c r="J248" s="8" t="str">
        <f t="shared" si="11"/>
        <v/>
      </c>
      <c r="K248" s="8" t="str">
        <f t="shared" si="11"/>
        <v>низ</v>
      </c>
      <c r="L248" s="8" t="str">
        <f t="shared" si="11"/>
        <v>низ</v>
      </c>
    </row>
    <row r="249" spans="1:12" x14ac:dyDescent="0.2">
      <c r="A249" t="s">
        <v>54</v>
      </c>
      <c r="B249" t="s">
        <v>55</v>
      </c>
      <c r="C249" s="8" t="str">
        <f t="shared" si="11"/>
        <v/>
      </c>
      <c r="D249" s="8" t="str">
        <f t="shared" si="11"/>
        <v/>
      </c>
      <c r="E249" s="8" t="str">
        <f t="shared" si="11"/>
        <v>низ</v>
      </c>
      <c r="F249" s="8" t="str">
        <f t="shared" si="11"/>
        <v>низ</v>
      </c>
      <c r="G249" s="8" t="str">
        <f t="shared" si="11"/>
        <v>низ</v>
      </c>
      <c r="H249" s="8" t="str">
        <f t="shared" si="11"/>
        <v/>
      </c>
      <c r="I249" s="8" t="str">
        <f t="shared" si="11"/>
        <v>верх</v>
      </c>
      <c r="J249" s="8" t="str">
        <f t="shared" si="11"/>
        <v>верх</v>
      </c>
      <c r="K249" s="8" t="str">
        <f t="shared" si="11"/>
        <v>верх</v>
      </c>
      <c r="L249" s="8" t="str">
        <f t="shared" si="11"/>
        <v>верх</v>
      </c>
    </row>
    <row r="250" spans="1:12" x14ac:dyDescent="0.2">
      <c r="A250" t="s">
        <v>56</v>
      </c>
      <c r="B250" t="s">
        <v>57</v>
      </c>
      <c r="C250" s="8" t="str">
        <f t="shared" si="11"/>
        <v>верх</v>
      </c>
      <c r="D250" s="8" t="str">
        <f t="shared" si="11"/>
        <v>верх</v>
      </c>
      <c r="E250" s="8" t="str">
        <f t="shared" si="11"/>
        <v/>
      </c>
      <c r="F250" s="8" t="str">
        <f t="shared" si="11"/>
        <v/>
      </c>
      <c r="G250" s="8" t="str">
        <f t="shared" si="11"/>
        <v/>
      </c>
      <c r="H250" s="8" t="str">
        <f t="shared" si="11"/>
        <v/>
      </c>
      <c r="I250" s="8" t="str">
        <f t="shared" si="11"/>
        <v/>
      </c>
      <c r="J250" s="8" t="str">
        <f t="shared" si="11"/>
        <v/>
      </c>
      <c r="K250" s="8" t="str">
        <f t="shared" si="11"/>
        <v/>
      </c>
      <c r="L250" s="8" t="str">
        <f t="shared" si="11"/>
        <v/>
      </c>
    </row>
    <row r="251" spans="1:12" x14ac:dyDescent="0.2">
      <c r="A251" t="s">
        <v>58</v>
      </c>
      <c r="B251" t="s">
        <v>59</v>
      </c>
      <c r="C251" s="8" t="str">
        <f t="shared" si="11"/>
        <v>верх</v>
      </c>
      <c r="D251" s="8" t="str">
        <f t="shared" si="11"/>
        <v/>
      </c>
      <c r="E251" s="8" t="str">
        <f t="shared" si="11"/>
        <v/>
      </c>
      <c r="F251" s="8" t="str">
        <f t="shared" si="11"/>
        <v/>
      </c>
      <c r="G251" s="8" t="str">
        <f t="shared" si="11"/>
        <v>верх</v>
      </c>
      <c r="H251" s="8" t="str">
        <f t="shared" si="11"/>
        <v/>
      </c>
      <c r="I251" s="8" t="str">
        <f t="shared" si="11"/>
        <v/>
      </c>
      <c r="J251" s="8" t="str">
        <f t="shared" si="11"/>
        <v/>
      </c>
      <c r="K251" s="8" t="str">
        <f t="shared" si="11"/>
        <v/>
      </c>
      <c r="L251" s="8" t="str">
        <f t="shared" si="11"/>
        <v/>
      </c>
    </row>
    <row r="252" spans="1:12" x14ac:dyDescent="0.2">
      <c r="A252" t="s">
        <v>60</v>
      </c>
      <c r="B252" t="s">
        <v>61</v>
      </c>
      <c r="C252" s="8" t="str">
        <f t="shared" si="11"/>
        <v>верх</v>
      </c>
      <c r="D252" s="8" t="str">
        <f t="shared" si="11"/>
        <v>верх</v>
      </c>
      <c r="E252" s="8" t="str">
        <f t="shared" si="11"/>
        <v>низ</v>
      </c>
      <c r="F252" s="8" t="str">
        <f t="shared" si="11"/>
        <v/>
      </c>
      <c r="G252" s="8" t="str">
        <f t="shared" si="11"/>
        <v>верх</v>
      </c>
      <c r="H252" s="8" t="str">
        <f t="shared" si="11"/>
        <v>верх</v>
      </c>
      <c r="I252" s="8" t="str">
        <f t="shared" si="11"/>
        <v>верх</v>
      </c>
      <c r="J252" s="8" t="str">
        <f t="shared" si="11"/>
        <v/>
      </c>
      <c r="K252" s="8" t="str">
        <f t="shared" si="11"/>
        <v/>
      </c>
      <c r="L252" s="8" t="str">
        <f t="shared" si="11"/>
        <v>верх</v>
      </c>
    </row>
    <row r="253" spans="1:12" x14ac:dyDescent="0.2">
      <c r="A253" t="s">
        <v>62</v>
      </c>
      <c r="B253" t="s">
        <v>63</v>
      </c>
      <c r="C253" s="8" t="str">
        <f t="shared" si="11"/>
        <v/>
      </c>
      <c r="D253" s="8" t="str">
        <f t="shared" si="11"/>
        <v>низ</v>
      </c>
      <c r="E253" s="8" t="str">
        <f t="shared" si="11"/>
        <v/>
      </c>
      <c r="F253" s="8" t="str">
        <f t="shared" si="11"/>
        <v/>
      </c>
      <c r="G253" s="8" t="str">
        <f t="shared" si="11"/>
        <v>низ</v>
      </c>
      <c r="H253" s="8" t="str">
        <f t="shared" si="11"/>
        <v>низ</v>
      </c>
      <c r="I253" s="8" t="str">
        <f t="shared" si="11"/>
        <v>низ</v>
      </c>
      <c r="J253" s="8" t="str">
        <f t="shared" si="11"/>
        <v>низ</v>
      </c>
      <c r="K253" s="8" t="str">
        <f t="shared" si="11"/>
        <v>низ</v>
      </c>
      <c r="L253" s="8" t="str">
        <f t="shared" si="11"/>
        <v>низ</v>
      </c>
    </row>
    <row r="254" spans="1:12" x14ac:dyDescent="0.2">
      <c r="A254" t="s">
        <v>64</v>
      </c>
      <c r="B254" t="s">
        <v>65</v>
      </c>
      <c r="C254" s="8" t="str">
        <f t="shared" si="11"/>
        <v/>
      </c>
      <c r="D254" s="8" t="str">
        <f t="shared" si="11"/>
        <v/>
      </c>
      <c r="E254" s="8" t="str">
        <f t="shared" si="11"/>
        <v/>
      </c>
      <c r="F254" s="8" t="str">
        <f t="shared" si="11"/>
        <v/>
      </c>
      <c r="G254" s="8" t="str">
        <f t="shared" si="11"/>
        <v/>
      </c>
      <c r="H254" s="8" t="str">
        <f t="shared" si="11"/>
        <v>верх</v>
      </c>
      <c r="I254" s="8" t="str">
        <f t="shared" si="11"/>
        <v/>
      </c>
      <c r="J254" s="8" t="str">
        <f t="shared" si="11"/>
        <v>низ</v>
      </c>
      <c r="K254" s="8" t="str">
        <f t="shared" si="11"/>
        <v>низ</v>
      </c>
      <c r="L254" s="8" t="str">
        <f t="shared" si="11"/>
        <v>верх</v>
      </c>
    </row>
    <row r="255" spans="1:12" x14ac:dyDescent="0.2">
      <c r="A255" t="s">
        <v>66</v>
      </c>
      <c r="B255" t="s">
        <v>67</v>
      </c>
      <c r="C255" s="8" t="str">
        <f t="shared" ref="C255:L270" si="12">IF(C144="","",IF(C144&lt;=C$219*0.3,"верх",IF(C144&gt;=C$219*0.7,"низ","")))</f>
        <v/>
      </c>
      <c r="D255" s="8" t="str">
        <f t="shared" si="12"/>
        <v/>
      </c>
      <c r="E255" s="8" t="str">
        <f t="shared" si="12"/>
        <v/>
      </c>
      <c r="F255" s="8" t="str">
        <f t="shared" si="12"/>
        <v/>
      </c>
      <c r="G255" s="8" t="str">
        <f t="shared" si="12"/>
        <v>низ</v>
      </c>
      <c r="H255" s="8" t="str">
        <f t="shared" si="12"/>
        <v>низ</v>
      </c>
      <c r="I255" s="8" t="str">
        <f t="shared" si="12"/>
        <v>низ</v>
      </c>
      <c r="J255" s="8" t="str">
        <f t="shared" si="12"/>
        <v>низ</v>
      </c>
      <c r="K255" s="8" t="str">
        <f t="shared" si="12"/>
        <v>низ</v>
      </c>
      <c r="L255" s="8" t="str">
        <f t="shared" si="12"/>
        <v>низ</v>
      </c>
    </row>
    <row r="256" spans="1:12" x14ac:dyDescent="0.2">
      <c r="A256" t="s">
        <v>68</v>
      </c>
      <c r="B256" t="s">
        <v>69</v>
      </c>
      <c r="C256" s="8" t="str">
        <f t="shared" si="12"/>
        <v>верх</v>
      </c>
      <c r="D256" s="8" t="str">
        <f t="shared" si="12"/>
        <v>верх</v>
      </c>
      <c r="E256" s="8" t="str">
        <f t="shared" si="12"/>
        <v/>
      </c>
      <c r="F256" s="8" t="str">
        <f t="shared" si="12"/>
        <v/>
      </c>
      <c r="G256" s="8" t="str">
        <f t="shared" si="12"/>
        <v/>
      </c>
      <c r="H256" s="8" t="str">
        <f t="shared" si="12"/>
        <v>верх</v>
      </c>
      <c r="I256" s="8" t="str">
        <f t="shared" si="12"/>
        <v>верх</v>
      </c>
      <c r="J256" s="8" t="str">
        <f t="shared" si="12"/>
        <v>верх</v>
      </c>
      <c r="K256" s="8" t="str">
        <f t="shared" si="12"/>
        <v>верх</v>
      </c>
      <c r="L256" s="8" t="str">
        <f t="shared" si="12"/>
        <v>верх</v>
      </c>
    </row>
    <row r="257" spans="1:12" x14ac:dyDescent="0.2">
      <c r="A257" t="s">
        <v>70</v>
      </c>
      <c r="B257" t="s">
        <v>71</v>
      </c>
      <c r="C257" s="8" t="str">
        <f t="shared" si="12"/>
        <v>низ</v>
      </c>
      <c r="D257" s="8" t="str">
        <f t="shared" si="12"/>
        <v>низ</v>
      </c>
      <c r="E257" s="8" t="str">
        <f t="shared" si="12"/>
        <v>низ</v>
      </c>
      <c r="F257" s="8" t="str">
        <f t="shared" si="12"/>
        <v/>
      </c>
      <c r="G257" s="8" t="str">
        <f t="shared" si="12"/>
        <v/>
      </c>
      <c r="H257" s="8" t="str">
        <f t="shared" si="12"/>
        <v>низ</v>
      </c>
      <c r="I257" s="8" t="str">
        <f t="shared" si="12"/>
        <v>низ</v>
      </c>
      <c r="J257" s="8" t="str">
        <f t="shared" si="12"/>
        <v>низ</v>
      </c>
      <c r="K257" s="8" t="str">
        <f t="shared" si="12"/>
        <v>низ</v>
      </c>
      <c r="L257" s="8" t="str">
        <f t="shared" si="12"/>
        <v>низ</v>
      </c>
    </row>
    <row r="258" spans="1:12" x14ac:dyDescent="0.2">
      <c r="A258" t="s">
        <v>72</v>
      </c>
      <c r="B258" t="s">
        <v>73</v>
      </c>
      <c r="C258" s="8" t="str">
        <f t="shared" si="12"/>
        <v/>
      </c>
      <c r="D258" s="8" t="str">
        <f t="shared" si="12"/>
        <v/>
      </c>
      <c r="E258" s="8" t="str">
        <f t="shared" si="12"/>
        <v/>
      </c>
      <c r="F258" s="8" t="str">
        <f t="shared" si="12"/>
        <v/>
      </c>
      <c r="G258" s="8" t="str">
        <f t="shared" si="12"/>
        <v/>
      </c>
      <c r="H258" s="8" t="str">
        <f t="shared" si="12"/>
        <v/>
      </c>
      <c r="I258" s="8" t="str">
        <f t="shared" si="12"/>
        <v/>
      </c>
      <c r="J258" s="8" t="str">
        <f t="shared" si="12"/>
        <v>верх</v>
      </c>
      <c r="K258" s="8" t="str">
        <f t="shared" si="12"/>
        <v/>
      </c>
      <c r="L258" s="8" t="str">
        <f t="shared" si="12"/>
        <v/>
      </c>
    </row>
    <row r="259" spans="1:12" x14ac:dyDescent="0.2">
      <c r="A259" t="s">
        <v>74</v>
      </c>
      <c r="B259" t="s">
        <v>75</v>
      </c>
      <c r="C259" s="8" t="str">
        <f t="shared" si="12"/>
        <v>верх</v>
      </c>
      <c r="D259" s="8" t="str">
        <f t="shared" si="12"/>
        <v>верх</v>
      </c>
      <c r="E259" s="8" t="str">
        <f t="shared" si="12"/>
        <v>верх</v>
      </c>
      <c r="F259" s="8" t="str">
        <f t="shared" si="12"/>
        <v/>
      </c>
      <c r="G259" s="8" t="str">
        <f t="shared" si="12"/>
        <v/>
      </c>
      <c r="H259" s="8" t="str">
        <f t="shared" si="12"/>
        <v/>
      </c>
      <c r="I259" s="8" t="str">
        <f t="shared" si="12"/>
        <v/>
      </c>
      <c r="J259" s="8" t="str">
        <f t="shared" si="12"/>
        <v>верх</v>
      </c>
      <c r="K259" s="8" t="str">
        <f t="shared" si="12"/>
        <v/>
      </c>
      <c r="L259" s="8" t="str">
        <f t="shared" si="12"/>
        <v/>
      </c>
    </row>
    <row r="260" spans="1:12" x14ac:dyDescent="0.2">
      <c r="A260" t="s">
        <v>76</v>
      </c>
      <c r="B260" t="s">
        <v>77</v>
      </c>
      <c r="C260" s="8" t="str">
        <f t="shared" si="12"/>
        <v/>
      </c>
      <c r="D260" s="8" t="str">
        <f t="shared" si="12"/>
        <v/>
      </c>
      <c r="E260" s="8" t="str">
        <f t="shared" si="12"/>
        <v/>
      </c>
      <c r="F260" s="8" t="str">
        <f t="shared" si="12"/>
        <v>верх</v>
      </c>
      <c r="G260" s="8" t="str">
        <f t="shared" si="12"/>
        <v>верх</v>
      </c>
      <c r="H260" s="8" t="str">
        <f t="shared" si="12"/>
        <v>верх</v>
      </c>
      <c r="I260" s="8" t="str">
        <f t="shared" si="12"/>
        <v/>
      </c>
      <c r="J260" s="8" t="str">
        <f t="shared" si="12"/>
        <v/>
      </c>
      <c r="K260" s="8" t="str">
        <f t="shared" si="12"/>
        <v/>
      </c>
      <c r="L260" s="8" t="str">
        <f t="shared" si="12"/>
        <v>верх</v>
      </c>
    </row>
    <row r="261" spans="1:12" x14ac:dyDescent="0.2">
      <c r="A261" t="s">
        <v>78</v>
      </c>
      <c r="B261" t="s">
        <v>79</v>
      </c>
      <c r="C261" s="8" t="str">
        <f t="shared" si="12"/>
        <v/>
      </c>
      <c r="D261" s="8" t="str">
        <f t="shared" si="12"/>
        <v/>
      </c>
      <c r="E261" s="8" t="str">
        <f t="shared" si="12"/>
        <v/>
      </c>
      <c r="F261" s="8" t="str">
        <f t="shared" si="12"/>
        <v/>
      </c>
      <c r="G261" s="8" t="str">
        <f t="shared" si="12"/>
        <v/>
      </c>
      <c r="H261" s="8" t="str">
        <f t="shared" si="12"/>
        <v/>
      </c>
      <c r="I261" s="8" t="str">
        <f t="shared" si="12"/>
        <v/>
      </c>
      <c r="J261" s="8" t="str">
        <f t="shared" si="12"/>
        <v/>
      </c>
      <c r="K261" s="8" t="str">
        <f t="shared" si="12"/>
        <v>низ</v>
      </c>
      <c r="L261" s="8" t="str">
        <f t="shared" si="12"/>
        <v/>
      </c>
    </row>
    <row r="262" spans="1:12" x14ac:dyDescent="0.2">
      <c r="A262" t="s">
        <v>80</v>
      </c>
      <c r="B262" t="s">
        <v>81</v>
      </c>
      <c r="C262" s="8" t="str">
        <f t="shared" si="12"/>
        <v/>
      </c>
      <c r="D262" s="8" t="str">
        <f t="shared" si="12"/>
        <v>низ</v>
      </c>
      <c r="E262" s="8" t="str">
        <f t="shared" si="12"/>
        <v/>
      </c>
      <c r="F262" s="8" t="str">
        <f t="shared" si="12"/>
        <v/>
      </c>
      <c r="G262" s="8" t="str">
        <f t="shared" si="12"/>
        <v>низ</v>
      </c>
      <c r="H262" s="8" t="str">
        <f t="shared" si="12"/>
        <v>низ</v>
      </c>
      <c r="I262" s="8" t="str">
        <f t="shared" si="12"/>
        <v/>
      </c>
      <c r="J262" s="8" t="str">
        <f t="shared" si="12"/>
        <v/>
      </c>
      <c r="K262" s="8" t="str">
        <f t="shared" si="12"/>
        <v/>
      </c>
      <c r="L262" s="8" t="str">
        <f t="shared" si="12"/>
        <v/>
      </c>
    </row>
    <row r="263" spans="1:12" x14ac:dyDescent="0.2">
      <c r="A263" t="s">
        <v>82</v>
      </c>
      <c r="B263" t="s">
        <v>83</v>
      </c>
      <c r="C263" s="8" t="str">
        <f t="shared" si="12"/>
        <v>верх</v>
      </c>
      <c r="D263" s="8" t="str">
        <f t="shared" si="12"/>
        <v/>
      </c>
      <c r="E263" s="8" t="str">
        <f t="shared" si="12"/>
        <v>верх</v>
      </c>
      <c r="F263" s="8" t="str">
        <f t="shared" si="12"/>
        <v>верх</v>
      </c>
      <c r="G263" s="8" t="str">
        <f t="shared" si="12"/>
        <v>верх</v>
      </c>
      <c r="H263" s="8" t="str">
        <f t="shared" si="12"/>
        <v>верх</v>
      </c>
      <c r="I263" s="8" t="str">
        <f t="shared" si="12"/>
        <v/>
      </c>
      <c r="J263" s="8" t="str">
        <f t="shared" si="12"/>
        <v/>
      </c>
      <c r="K263" s="8" t="str">
        <f t="shared" si="12"/>
        <v/>
      </c>
      <c r="L263" s="8" t="str">
        <f t="shared" si="12"/>
        <v/>
      </c>
    </row>
    <row r="264" spans="1:12" x14ac:dyDescent="0.2">
      <c r="A264" t="s">
        <v>84</v>
      </c>
      <c r="B264" t="s">
        <v>85</v>
      </c>
      <c r="C264" s="8" t="str">
        <f t="shared" si="12"/>
        <v>верх</v>
      </c>
      <c r="D264" s="8" t="str">
        <f t="shared" si="12"/>
        <v>верх</v>
      </c>
      <c r="E264" s="8" t="str">
        <f t="shared" si="12"/>
        <v>верх</v>
      </c>
      <c r="F264" s="8" t="str">
        <f t="shared" si="12"/>
        <v>верх</v>
      </c>
      <c r="G264" s="8" t="str">
        <f t="shared" si="12"/>
        <v>верх</v>
      </c>
      <c r="H264" s="8" t="str">
        <f t="shared" si="12"/>
        <v>верх</v>
      </c>
      <c r="I264" s="8" t="str">
        <f t="shared" si="12"/>
        <v>верх</v>
      </c>
      <c r="J264" s="8" t="str">
        <f t="shared" si="12"/>
        <v>верх</v>
      </c>
      <c r="K264" s="8" t="str">
        <f t="shared" si="12"/>
        <v>верх</v>
      </c>
      <c r="L264" s="8" t="str">
        <f t="shared" si="12"/>
        <v>верх</v>
      </c>
    </row>
    <row r="265" spans="1:12" x14ac:dyDescent="0.2">
      <c r="A265" t="s">
        <v>86</v>
      </c>
      <c r="B265" t="s">
        <v>87</v>
      </c>
      <c r="C265" s="8" t="str">
        <f t="shared" si="12"/>
        <v>низ</v>
      </c>
      <c r="D265" s="8" t="str">
        <f t="shared" si="12"/>
        <v/>
      </c>
      <c r="E265" s="8" t="str">
        <f t="shared" si="12"/>
        <v/>
      </c>
      <c r="F265" s="8" t="str">
        <f t="shared" si="12"/>
        <v>низ</v>
      </c>
      <c r="G265" s="8" t="str">
        <f t="shared" si="12"/>
        <v/>
      </c>
      <c r="H265" s="8" t="str">
        <f t="shared" si="12"/>
        <v>низ</v>
      </c>
      <c r="I265" s="8" t="str">
        <f t="shared" si="12"/>
        <v/>
      </c>
      <c r="J265" s="8" t="str">
        <f t="shared" si="12"/>
        <v/>
      </c>
      <c r="K265" s="8" t="str">
        <f t="shared" si="12"/>
        <v>верх</v>
      </c>
      <c r="L265" s="8" t="str">
        <f t="shared" si="12"/>
        <v/>
      </c>
    </row>
    <row r="266" spans="1:12" x14ac:dyDescent="0.2">
      <c r="A266" t="s">
        <v>88</v>
      </c>
      <c r="B266" t="s">
        <v>89</v>
      </c>
      <c r="C266" s="8" t="str">
        <f t="shared" si="12"/>
        <v>верх</v>
      </c>
      <c r="D266" s="8" t="str">
        <f t="shared" si="12"/>
        <v/>
      </c>
      <c r="E266" s="8" t="str">
        <f t="shared" si="12"/>
        <v/>
      </c>
      <c r="F266" s="8" t="str">
        <f t="shared" si="12"/>
        <v>верх</v>
      </c>
      <c r="G266" s="8" t="str">
        <f t="shared" si="12"/>
        <v>верх</v>
      </c>
      <c r="H266" s="8" t="str">
        <f t="shared" si="12"/>
        <v>верх</v>
      </c>
      <c r="I266" s="8" t="str">
        <f t="shared" si="12"/>
        <v>верх</v>
      </c>
      <c r="J266" s="8" t="str">
        <f t="shared" si="12"/>
        <v>верх</v>
      </c>
      <c r="K266" s="8" t="str">
        <f t="shared" si="12"/>
        <v>верх</v>
      </c>
      <c r="L266" s="8" t="str">
        <f t="shared" si="12"/>
        <v>верх</v>
      </c>
    </row>
    <row r="267" spans="1:12" x14ac:dyDescent="0.2">
      <c r="A267" t="s">
        <v>90</v>
      </c>
      <c r="B267" t="s">
        <v>91</v>
      </c>
      <c r="C267" s="8" t="str">
        <f t="shared" si="12"/>
        <v>верх</v>
      </c>
      <c r="D267" s="8" t="str">
        <f t="shared" si="12"/>
        <v>верх</v>
      </c>
      <c r="E267" s="8" t="str">
        <f t="shared" si="12"/>
        <v>верх</v>
      </c>
      <c r="F267" s="8" t="str">
        <f t="shared" si="12"/>
        <v>верх</v>
      </c>
      <c r="G267" s="8" t="str">
        <f t="shared" si="12"/>
        <v>верх</v>
      </c>
      <c r="H267" s="8" t="str">
        <f t="shared" si="12"/>
        <v>верх</v>
      </c>
      <c r="I267" s="8" t="str">
        <f t="shared" si="12"/>
        <v>верх</v>
      </c>
      <c r="J267" s="8" t="str">
        <f t="shared" si="12"/>
        <v>верх</v>
      </c>
      <c r="K267" s="8" t="str">
        <f t="shared" si="12"/>
        <v>верх</v>
      </c>
      <c r="L267" s="8" t="str">
        <f t="shared" si="12"/>
        <v>верх</v>
      </c>
    </row>
    <row r="268" spans="1:12" x14ac:dyDescent="0.2">
      <c r="A268" t="s">
        <v>92</v>
      </c>
      <c r="B268" t="s">
        <v>93</v>
      </c>
      <c r="C268" s="8" t="str">
        <f t="shared" si="12"/>
        <v>низ</v>
      </c>
      <c r="D268" s="8" t="str">
        <f t="shared" si="12"/>
        <v/>
      </c>
      <c r="E268" s="8" t="str">
        <f t="shared" si="12"/>
        <v/>
      </c>
      <c r="F268" s="8" t="str">
        <f t="shared" si="12"/>
        <v/>
      </c>
      <c r="G268" s="8" t="str">
        <f t="shared" si="12"/>
        <v/>
      </c>
      <c r="H268" s="8" t="str">
        <f t="shared" si="12"/>
        <v/>
      </c>
      <c r="I268" s="8" t="str">
        <f t="shared" si="12"/>
        <v>верх</v>
      </c>
      <c r="J268" s="8" t="str">
        <f t="shared" si="12"/>
        <v>верх</v>
      </c>
      <c r="K268" s="8" t="str">
        <f t="shared" si="12"/>
        <v/>
      </c>
      <c r="L268" s="8" t="str">
        <f t="shared" si="12"/>
        <v/>
      </c>
    </row>
    <row r="269" spans="1:12" x14ac:dyDescent="0.2">
      <c r="A269" t="s">
        <v>94</v>
      </c>
      <c r="B269" t="s">
        <v>95</v>
      </c>
      <c r="C269" s="8" t="str">
        <f t="shared" si="12"/>
        <v>низ</v>
      </c>
      <c r="D269" s="8" t="str">
        <f t="shared" si="12"/>
        <v>низ</v>
      </c>
      <c r="E269" s="8" t="str">
        <f t="shared" si="12"/>
        <v>верх</v>
      </c>
      <c r="F269" s="8" t="str">
        <f t="shared" si="12"/>
        <v>верх</v>
      </c>
      <c r="G269" s="8" t="str">
        <f t="shared" si="12"/>
        <v>верх</v>
      </c>
      <c r="H269" s="8" t="str">
        <f t="shared" si="12"/>
        <v/>
      </c>
      <c r="I269" s="8" t="str">
        <f t="shared" si="12"/>
        <v>низ</v>
      </c>
      <c r="J269" s="8" t="str">
        <f t="shared" si="12"/>
        <v/>
      </c>
      <c r="K269" s="8" t="str">
        <f t="shared" si="12"/>
        <v>верх</v>
      </c>
      <c r="L269" s="8" t="str">
        <f t="shared" si="12"/>
        <v>верх</v>
      </c>
    </row>
    <row r="270" spans="1:12" x14ac:dyDescent="0.2">
      <c r="A270" t="s">
        <v>96</v>
      </c>
      <c r="B270" t="s">
        <v>97</v>
      </c>
      <c r="C270" s="8" t="str">
        <f t="shared" si="12"/>
        <v/>
      </c>
      <c r="D270" s="8" t="str">
        <f t="shared" si="12"/>
        <v/>
      </c>
      <c r="E270" s="8" t="str">
        <f t="shared" si="12"/>
        <v/>
      </c>
      <c r="F270" s="8" t="str">
        <f t="shared" si="12"/>
        <v>низ</v>
      </c>
      <c r="G270" s="8" t="str">
        <f t="shared" si="12"/>
        <v>низ</v>
      </c>
      <c r="H270" s="8" t="str">
        <f t="shared" si="12"/>
        <v/>
      </c>
      <c r="I270" s="8" t="str">
        <f t="shared" si="12"/>
        <v/>
      </c>
      <c r="J270" s="8" t="str">
        <f t="shared" si="12"/>
        <v/>
      </c>
      <c r="K270" s="8" t="str">
        <f t="shared" si="12"/>
        <v/>
      </c>
      <c r="L270" s="8" t="str">
        <f t="shared" si="12"/>
        <v/>
      </c>
    </row>
    <row r="271" spans="1:12" x14ac:dyDescent="0.2">
      <c r="A271" t="s">
        <v>98</v>
      </c>
      <c r="B271" t="s">
        <v>99</v>
      </c>
      <c r="C271" s="8" t="str">
        <f t="shared" ref="C271:L286" si="13">IF(C160="","",IF(C160&lt;=C$219*0.3,"верх",IF(C160&gt;=C$219*0.7,"низ","")))</f>
        <v>низ</v>
      </c>
      <c r="D271" s="8" t="str">
        <f t="shared" si="13"/>
        <v>низ</v>
      </c>
      <c r="E271" s="8" t="str">
        <f t="shared" si="13"/>
        <v>низ</v>
      </c>
      <c r="F271" s="8" t="str">
        <f t="shared" si="13"/>
        <v>низ</v>
      </c>
      <c r="G271" s="8" t="str">
        <f t="shared" si="13"/>
        <v>низ</v>
      </c>
      <c r="H271" s="8" t="str">
        <f t="shared" si="13"/>
        <v>низ</v>
      </c>
      <c r="I271" s="8" t="str">
        <f t="shared" si="13"/>
        <v/>
      </c>
      <c r="J271" s="8" t="str">
        <f t="shared" si="13"/>
        <v>низ</v>
      </c>
      <c r="K271" s="8" t="str">
        <f t="shared" si="13"/>
        <v>низ</v>
      </c>
      <c r="L271" s="8" t="str">
        <f t="shared" si="13"/>
        <v>низ</v>
      </c>
    </row>
    <row r="272" spans="1:12" x14ac:dyDescent="0.2">
      <c r="A272" t="s">
        <v>100</v>
      </c>
      <c r="B272" t="s">
        <v>101</v>
      </c>
      <c r="C272" s="8" t="str">
        <f t="shared" si="13"/>
        <v/>
      </c>
      <c r="D272" s="8" t="str">
        <f t="shared" si="13"/>
        <v/>
      </c>
      <c r="E272" s="8" t="str">
        <f t="shared" si="13"/>
        <v/>
      </c>
      <c r="F272" s="8" t="str">
        <f t="shared" si="13"/>
        <v>низ</v>
      </c>
      <c r="G272" s="8" t="str">
        <f t="shared" si="13"/>
        <v/>
      </c>
      <c r="H272" s="8" t="str">
        <f t="shared" si="13"/>
        <v/>
      </c>
      <c r="I272" s="8" t="str">
        <f t="shared" si="13"/>
        <v>низ</v>
      </c>
      <c r="J272" s="8" t="str">
        <f t="shared" si="13"/>
        <v/>
      </c>
      <c r="K272" s="8" t="str">
        <f t="shared" si="13"/>
        <v/>
      </c>
      <c r="L272" s="8" t="str">
        <f t="shared" si="13"/>
        <v>низ</v>
      </c>
    </row>
    <row r="273" spans="1:12" x14ac:dyDescent="0.2">
      <c r="A273" t="s">
        <v>102</v>
      </c>
      <c r="B273" t="s">
        <v>103</v>
      </c>
      <c r="C273" s="8" t="str">
        <f t="shared" si="13"/>
        <v>верх</v>
      </c>
      <c r="D273" s="8" t="str">
        <f t="shared" si="13"/>
        <v>верх</v>
      </c>
      <c r="E273" s="8" t="str">
        <f t="shared" si="13"/>
        <v>верх</v>
      </c>
      <c r="F273" s="8" t="str">
        <f t="shared" si="13"/>
        <v>верх</v>
      </c>
      <c r="G273" s="8" t="str">
        <f t="shared" si="13"/>
        <v>верх</v>
      </c>
      <c r="H273" s="8" t="str">
        <f t="shared" si="13"/>
        <v>верх</v>
      </c>
      <c r="I273" s="8" t="str">
        <f t="shared" si="13"/>
        <v>верх</v>
      </c>
      <c r="J273" s="8" t="str">
        <f t="shared" si="13"/>
        <v>верх</v>
      </c>
      <c r="K273" s="8" t="str">
        <f t="shared" si="13"/>
        <v>верх</v>
      </c>
      <c r="L273" s="8" t="str">
        <f t="shared" si="13"/>
        <v>верх</v>
      </c>
    </row>
    <row r="274" spans="1:12" x14ac:dyDescent="0.2">
      <c r="A274" t="s">
        <v>104</v>
      </c>
      <c r="B274" t="s">
        <v>105</v>
      </c>
      <c r="C274" s="8" t="str">
        <f t="shared" si="13"/>
        <v/>
      </c>
      <c r="D274" s="8" t="str">
        <f t="shared" si="13"/>
        <v/>
      </c>
      <c r="E274" s="8" t="str">
        <f t="shared" si="13"/>
        <v/>
      </c>
      <c r="F274" s="8" t="str">
        <f t="shared" si="13"/>
        <v/>
      </c>
      <c r="G274" s="8" t="str">
        <f t="shared" si="13"/>
        <v/>
      </c>
      <c r="H274" s="8" t="str">
        <f t="shared" si="13"/>
        <v/>
      </c>
      <c r="I274" s="8" t="str">
        <f t="shared" si="13"/>
        <v/>
      </c>
      <c r="J274" s="8" t="str">
        <f t="shared" si="13"/>
        <v/>
      </c>
      <c r="K274" s="8" t="str">
        <f t="shared" si="13"/>
        <v/>
      </c>
      <c r="L274" s="8" t="str">
        <f t="shared" si="13"/>
        <v/>
      </c>
    </row>
    <row r="275" spans="1:12" x14ac:dyDescent="0.2">
      <c r="A275" t="s">
        <v>106</v>
      </c>
      <c r="B275" t="s">
        <v>107</v>
      </c>
      <c r="C275" s="8" t="str">
        <f t="shared" si="13"/>
        <v>низ</v>
      </c>
      <c r="D275" s="8" t="str">
        <f t="shared" si="13"/>
        <v/>
      </c>
      <c r="E275" s="8" t="str">
        <f t="shared" si="13"/>
        <v/>
      </c>
      <c r="F275" s="8" t="str">
        <f t="shared" si="13"/>
        <v/>
      </c>
      <c r="G275" s="8" t="str">
        <f t="shared" si="13"/>
        <v/>
      </c>
      <c r="H275" s="8" t="str">
        <f t="shared" si="13"/>
        <v/>
      </c>
      <c r="I275" s="8" t="str">
        <f t="shared" si="13"/>
        <v/>
      </c>
      <c r="J275" s="8" t="str">
        <f t="shared" si="13"/>
        <v/>
      </c>
      <c r="K275" s="8" t="str">
        <f t="shared" si="13"/>
        <v/>
      </c>
      <c r="L275" s="8" t="str">
        <f t="shared" si="13"/>
        <v/>
      </c>
    </row>
    <row r="276" spans="1:12" x14ac:dyDescent="0.2">
      <c r="A276" t="s">
        <v>108</v>
      </c>
      <c r="B276" t="s">
        <v>109</v>
      </c>
      <c r="C276" s="8" t="str">
        <f t="shared" si="13"/>
        <v/>
      </c>
      <c r="D276" s="8" t="str">
        <f t="shared" si="13"/>
        <v/>
      </c>
      <c r="E276" s="8" t="str">
        <f t="shared" si="13"/>
        <v>верх</v>
      </c>
      <c r="F276" s="8" t="str">
        <f t="shared" si="13"/>
        <v>верх</v>
      </c>
      <c r="G276" s="8" t="str">
        <f t="shared" si="13"/>
        <v>верх</v>
      </c>
      <c r="H276" s="8" t="str">
        <f t="shared" si="13"/>
        <v>верх</v>
      </c>
      <c r="I276" s="8" t="str">
        <f t="shared" si="13"/>
        <v>верх</v>
      </c>
      <c r="J276" s="8" t="str">
        <f t="shared" si="13"/>
        <v>верх</v>
      </c>
      <c r="K276" s="8" t="str">
        <f t="shared" si="13"/>
        <v/>
      </c>
      <c r="L276" s="8" t="str">
        <f t="shared" si="13"/>
        <v/>
      </c>
    </row>
    <row r="277" spans="1:12" x14ac:dyDescent="0.2">
      <c r="A277" t="s">
        <v>110</v>
      </c>
      <c r="B277" t="s">
        <v>111</v>
      </c>
      <c r="C277" s="8" t="str">
        <f t="shared" si="13"/>
        <v>низ</v>
      </c>
      <c r="D277" s="8" t="str">
        <f t="shared" si="13"/>
        <v/>
      </c>
      <c r="E277" s="8" t="str">
        <f t="shared" si="13"/>
        <v>низ</v>
      </c>
      <c r="F277" s="8" t="str">
        <f t="shared" si="13"/>
        <v>низ</v>
      </c>
      <c r="G277" s="8" t="str">
        <f t="shared" si="13"/>
        <v>низ</v>
      </c>
      <c r="H277" s="8" t="str">
        <f t="shared" si="13"/>
        <v>низ</v>
      </c>
      <c r="I277" s="8" t="str">
        <f t="shared" si="13"/>
        <v>верх</v>
      </c>
      <c r="J277" s="8" t="str">
        <f t="shared" si="13"/>
        <v>низ</v>
      </c>
      <c r="K277" s="8" t="str">
        <f t="shared" si="13"/>
        <v>низ</v>
      </c>
      <c r="L277" s="8" t="str">
        <f t="shared" si="13"/>
        <v>низ</v>
      </c>
    </row>
    <row r="278" spans="1:12" x14ac:dyDescent="0.2">
      <c r="A278" t="s">
        <v>112</v>
      </c>
      <c r="B278" t="s">
        <v>113</v>
      </c>
      <c r="C278" s="8" t="str">
        <f t="shared" si="13"/>
        <v>низ</v>
      </c>
      <c r="D278" s="8" t="str">
        <f t="shared" si="13"/>
        <v/>
      </c>
      <c r="E278" s="8" t="str">
        <f t="shared" si="13"/>
        <v/>
      </c>
      <c r="F278" s="8" t="str">
        <f t="shared" si="13"/>
        <v>низ</v>
      </c>
      <c r="G278" s="8" t="str">
        <f t="shared" si="13"/>
        <v>низ</v>
      </c>
      <c r="H278" s="8" t="str">
        <f t="shared" si="13"/>
        <v/>
      </c>
      <c r="I278" s="8" t="str">
        <f t="shared" si="13"/>
        <v>низ</v>
      </c>
      <c r="J278" s="8" t="str">
        <f t="shared" si="13"/>
        <v>низ</v>
      </c>
      <c r="K278" s="8" t="str">
        <f t="shared" si="13"/>
        <v>низ</v>
      </c>
      <c r="L278" s="8" t="str">
        <f t="shared" si="13"/>
        <v>низ</v>
      </c>
    </row>
    <row r="279" spans="1:12" x14ac:dyDescent="0.2">
      <c r="A279" t="s">
        <v>114</v>
      </c>
      <c r="B279" t="s">
        <v>115</v>
      </c>
      <c r="C279" s="8" t="str">
        <f t="shared" si="13"/>
        <v/>
      </c>
      <c r="D279" s="8" t="str">
        <f t="shared" si="13"/>
        <v/>
      </c>
      <c r="E279" s="8" t="str">
        <f t="shared" si="13"/>
        <v>низ</v>
      </c>
      <c r="F279" s="8" t="str">
        <f t="shared" si="13"/>
        <v>низ</v>
      </c>
      <c r="G279" s="8" t="str">
        <f t="shared" si="13"/>
        <v>низ</v>
      </c>
      <c r="H279" s="8" t="str">
        <f t="shared" si="13"/>
        <v/>
      </c>
      <c r="I279" s="8" t="str">
        <f t="shared" si="13"/>
        <v>низ</v>
      </c>
      <c r="J279" s="8" t="str">
        <f t="shared" si="13"/>
        <v>низ</v>
      </c>
      <c r="K279" s="8" t="str">
        <f t="shared" si="13"/>
        <v>низ</v>
      </c>
      <c r="L279" s="8" t="str">
        <f t="shared" si="13"/>
        <v>низ</v>
      </c>
    </row>
    <row r="280" spans="1:12" x14ac:dyDescent="0.2">
      <c r="A280" t="s">
        <v>116</v>
      </c>
      <c r="B280" t="s">
        <v>117</v>
      </c>
      <c r="C280" s="8" t="str">
        <f t="shared" si="13"/>
        <v/>
      </c>
      <c r="D280" s="8" t="str">
        <f t="shared" si="13"/>
        <v/>
      </c>
      <c r="E280" s="8" t="str">
        <f t="shared" si="13"/>
        <v/>
      </c>
      <c r="F280" s="8" t="str">
        <f t="shared" si="13"/>
        <v/>
      </c>
      <c r="G280" s="8" t="str">
        <f t="shared" si="13"/>
        <v/>
      </c>
      <c r="H280" s="8" t="str">
        <f t="shared" si="13"/>
        <v>верх</v>
      </c>
      <c r="I280" s="8" t="str">
        <f t="shared" si="13"/>
        <v>верх</v>
      </c>
      <c r="J280" s="8" t="str">
        <f t="shared" si="13"/>
        <v>верх</v>
      </c>
      <c r="K280" s="8" t="str">
        <f t="shared" si="13"/>
        <v>верх</v>
      </c>
      <c r="L280" s="8" t="str">
        <f t="shared" si="13"/>
        <v>верх</v>
      </c>
    </row>
    <row r="281" spans="1:12" x14ac:dyDescent="0.2">
      <c r="A281" t="s">
        <v>118</v>
      </c>
      <c r="B281" t="s">
        <v>119</v>
      </c>
      <c r="C281" s="8" t="str">
        <f t="shared" si="13"/>
        <v>низ</v>
      </c>
      <c r="D281" s="8" t="str">
        <f t="shared" si="13"/>
        <v>низ</v>
      </c>
      <c r="E281" s="8" t="str">
        <f t="shared" si="13"/>
        <v/>
      </c>
      <c r="F281" s="8" t="str">
        <f t="shared" si="13"/>
        <v>низ</v>
      </c>
      <c r="G281" s="8" t="str">
        <f t="shared" si="13"/>
        <v/>
      </c>
      <c r="H281" s="8" t="str">
        <f t="shared" si="13"/>
        <v/>
      </c>
      <c r="I281" s="8" t="str">
        <f t="shared" si="13"/>
        <v>низ</v>
      </c>
      <c r="J281" s="8" t="str">
        <f t="shared" si="13"/>
        <v>низ</v>
      </c>
      <c r="K281" s="8" t="str">
        <f t="shared" si="13"/>
        <v>низ</v>
      </c>
      <c r="L281" s="8" t="str">
        <f t="shared" si="13"/>
        <v>низ</v>
      </c>
    </row>
    <row r="282" spans="1:12" x14ac:dyDescent="0.2">
      <c r="A282" t="s">
        <v>120</v>
      </c>
      <c r="B282" t="s">
        <v>121</v>
      </c>
      <c r="C282" s="8" t="str">
        <f t="shared" si="13"/>
        <v>низ</v>
      </c>
      <c r="D282" s="8" t="str">
        <f t="shared" si="13"/>
        <v>низ</v>
      </c>
      <c r="E282" s="8" t="str">
        <f t="shared" si="13"/>
        <v>низ</v>
      </c>
      <c r="F282" s="8" t="str">
        <f t="shared" si="13"/>
        <v/>
      </c>
      <c r="G282" s="8" t="str">
        <f t="shared" si="13"/>
        <v/>
      </c>
      <c r="H282" s="8" t="str">
        <f t="shared" si="13"/>
        <v/>
      </c>
      <c r="I282" s="8" t="str">
        <f t="shared" si="13"/>
        <v>низ</v>
      </c>
      <c r="J282" s="8" t="str">
        <f t="shared" si="13"/>
        <v>низ</v>
      </c>
      <c r="K282" s="8" t="str">
        <f t="shared" si="13"/>
        <v>низ</v>
      </c>
      <c r="L282" s="8" t="str">
        <f t="shared" si="13"/>
        <v>низ</v>
      </c>
    </row>
    <row r="283" spans="1:12" x14ac:dyDescent="0.2">
      <c r="A283" t="s">
        <v>122</v>
      </c>
      <c r="B283" t="s">
        <v>123</v>
      </c>
      <c r="C283" s="8" t="str">
        <f t="shared" si="13"/>
        <v>низ</v>
      </c>
      <c r="D283" s="8" t="str">
        <f t="shared" si="13"/>
        <v>низ</v>
      </c>
      <c r="E283" s="8" t="str">
        <f t="shared" si="13"/>
        <v/>
      </c>
      <c r="F283" s="8" t="str">
        <f t="shared" si="13"/>
        <v>верх</v>
      </c>
      <c r="G283" s="8" t="str">
        <f t="shared" si="13"/>
        <v>низ</v>
      </c>
      <c r="H283" s="8" t="str">
        <f t="shared" si="13"/>
        <v>низ</v>
      </c>
      <c r="I283" s="8" t="str">
        <f t="shared" si="13"/>
        <v>низ</v>
      </c>
      <c r="J283" s="8" t="str">
        <f t="shared" si="13"/>
        <v>низ</v>
      </c>
      <c r="K283" s="8" t="str">
        <f t="shared" si="13"/>
        <v>низ</v>
      </c>
      <c r="L283" s="8" t="str">
        <f t="shared" si="13"/>
        <v>низ</v>
      </c>
    </row>
    <row r="284" spans="1:12" x14ac:dyDescent="0.2">
      <c r="A284" t="s">
        <v>124</v>
      </c>
      <c r="B284" t="s">
        <v>125</v>
      </c>
      <c r="C284" s="8" t="str">
        <f t="shared" si="13"/>
        <v>верх</v>
      </c>
      <c r="D284" s="8" t="str">
        <f t="shared" si="13"/>
        <v>верх</v>
      </c>
      <c r="E284" s="8" t="str">
        <f t="shared" si="13"/>
        <v>верх</v>
      </c>
      <c r="F284" s="8" t="str">
        <f t="shared" si="13"/>
        <v>низ</v>
      </c>
      <c r="G284" s="8" t="str">
        <f t="shared" si="13"/>
        <v>низ</v>
      </c>
      <c r="H284" s="8" t="str">
        <f t="shared" si="13"/>
        <v>низ</v>
      </c>
      <c r="I284" s="8" t="str">
        <f t="shared" si="13"/>
        <v>низ</v>
      </c>
      <c r="J284" s="8" t="str">
        <f t="shared" si="13"/>
        <v>верх</v>
      </c>
      <c r="K284" s="8" t="str">
        <f t="shared" si="13"/>
        <v>верх</v>
      </c>
      <c r="L284" s="8" t="str">
        <f t="shared" si="13"/>
        <v>верх</v>
      </c>
    </row>
    <row r="285" spans="1:12" x14ac:dyDescent="0.2">
      <c r="A285" t="s">
        <v>126</v>
      </c>
      <c r="B285" t="s">
        <v>127</v>
      </c>
      <c r="C285" s="8" t="str">
        <f t="shared" si="13"/>
        <v>низ</v>
      </c>
      <c r="D285" s="8" t="str">
        <f t="shared" si="13"/>
        <v>низ</v>
      </c>
      <c r="E285" s="8" t="str">
        <f t="shared" si="13"/>
        <v>верх</v>
      </c>
      <c r="F285" s="8" t="str">
        <f t="shared" si="13"/>
        <v/>
      </c>
      <c r="G285" s="8" t="str">
        <f t="shared" si="13"/>
        <v>верх</v>
      </c>
      <c r="H285" s="8" t="str">
        <f t="shared" si="13"/>
        <v/>
      </c>
      <c r="I285" s="8" t="str">
        <f t="shared" si="13"/>
        <v>верх</v>
      </c>
      <c r="J285" s="8" t="str">
        <f t="shared" si="13"/>
        <v>верх</v>
      </c>
      <c r="K285" s="8" t="str">
        <f t="shared" si="13"/>
        <v/>
      </c>
      <c r="L285" s="8" t="str">
        <f t="shared" si="13"/>
        <v/>
      </c>
    </row>
    <row r="286" spans="1:12" x14ac:dyDescent="0.2">
      <c r="A286" t="s">
        <v>128</v>
      </c>
      <c r="B286" t="s">
        <v>129</v>
      </c>
      <c r="C286" s="8" t="str">
        <f t="shared" si="13"/>
        <v/>
      </c>
      <c r="D286" s="8" t="str">
        <f t="shared" si="13"/>
        <v/>
      </c>
      <c r="E286" s="8" t="str">
        <f t="shared" si="13"/>
        <v/>
      </c>
      <c r="F286" s="8" t="str">
        <f t="shared" si="13"/>
        <v/>
      </c>
      <c r="G286" s="8" t="str">
        <f t="shared" si="13"/>
        <v/>
      </c>
      <c r="H286" s="8" t="str">
        <f t="shared" si="13"/>
        <v/>
      </c>
      <c r="I286" s="8" t="str">
        <f t="shared" si="13"/>
        <v/>
      </c>
      <c r="J286" s="8" t="str">
        <f t="shared" si="13"/>
        <v/>
      </c>
      <c r="K286" s="8" t="str">
        <f t="shared" si="13"/>
        <v/>
      </c>
      <c r="L286" s="8" t="str">
        <f t="shared" si="13"/>
        <v/>
      </c>
    </row>
    <row r="287" spans="1:12" x14ac:dyDescent="0.2">
      <c r="A287" t="s">
        <v>130</v>
      </c>
      <c r="B287" t="s">
        <v>131</v>
      </c>
      <c r="C287" s="8" t="str">
        <f t="shared" ref="C287:L302" si="14">IF(C176="","",IF(C176&lt;=C$219*0.3,"верх",IF(C176&gt;=C$219*0.7,"низ","")))</f>
        <v/>
      </c>
      <c r="D287" s="8" t="str">
        <f t="shared" si="14"/>
        <v/>
      </c>
      <c r="E287" s="8" t="str">
        <f t="shared" si="14"/>
        <v/>
      </c>
      <c r="F287" s="8" t="str">
        <f t="shared" si="14"/>
        <v>низ</v>
      </c>
      <c r="G287" s="8" t="str">
        <f t="shared" si="14"/>
        <v/>
      </c>
      <c r="H287" s="8" t="str">
        <f t="shared" si="14"/>
        <v/>
      </c>
      <c r="I287" s="8" t="str">
        <f t="shared" si="14"/>
        <v/>
      </c>
      <c r="J287" s="8" t="str">
        <f t="shared" si="14"/>
        <v/>
      </c>
      <c r="K287" s="8" t="str">
        <f t="shared" si="14"/>
        <v/>
      </c>
      <c r="L287" s="8" t="str">
        <f t="shared" si="14"/>
        <v/>
      </c>
    </row>
    <row r="288" spans="1:12" x14ac:dyDescent="0.2">
      <c r="A288" t="s">
        <v>132</v>
      </c>
      <c r="B288" t="s">
        <v>133</v>
      </c>
      <c r="C288" s="8" t="str">
        <f t="shared" si="14"/>
        <v/>
      </c>
      <c r="D288" s="8" t="str">
        <f t="shared" si="14"/>
        <v/>
      </c>
      <c r="E288" s="8" t="str">
        <f t="shared" si="14"/>
        <v/>
      </c>
      <c r="F288" s="8" t="str">
        <f t="shared" si="14"/>
        <v/>
      </c>
      <c r="G288" s="8" t="str">
        <f t="shared" si="14"/>
        <v/>
      </c>
      <c r="H288" s="8" t="str">
        <f t="shared" si="14"/>
        <v/>
      </c>
      <c r="I288" s="8" t="str">
        <f t="shared" si="14"/>
        <v>верх</v>
      </c>
      <c r="J288" s="8" t="str">
        <f t="shared" si="14"/>
        <v/>
      </c>
      <c r="K288" s="8" t="str">
        <f t="shared" si="14"/>
        <v>низ</v>
      </c>
      <c r="L288" s="8" t="str">
        <f t="shared" si="14"/>
        <v>верх</v>
      </c>
    </row>
    <row r="289" spans="1:12" x14ac:dyDescent="0.2">
      <c r="A289" t="s">
        <v>134</v>
      </c>
      <c r="B289" t="s">
        <v>135</v>
      </c>
      <c r="C289" s="8" t="str">
        <f t="shared" si="14"/>
        <v/>
      </c>
      <c r="D289" s="8" t="str">
        <f t="shared" si="14"/>
        <v/>
      </c>
      <c r="E289" s="8" t="str">
        <f t="shared" si="14"/>
        <v/>
      </c>
      <c r="F289" s="8" t="str">
        <f t="shared" si="14"/>
        <v/>
      </c>
      <c r="G289" s="8" t="str">
        <f t="shared" si="14"/>
        <v>низ</v>
      </c>
      <c r="H289" s="8" t="str">
        <f t="shared" si="14"/>
        <v/>
      </c>
      <c r="I289" s="8" t="str">
        <f t="shared" si="14"/>
        <v/>
      </c>
      <c r="J289" s="8" t="str">
        <f t="shared" si="14"/>
        <v/>
      </c>
      <c r="K289" s="8" t="str">
        <f t="shared" si="14"/>
        <v/>
      </c>
      <c r="L289" s="8" t="str">
        <f t="shared" si="14"/>
        <v/>
      </c>
    </row>
    <row r="290" spans="1:12" x14ac:dyDescent="0.2">
      <c r="A290" t="s">
        <v>136</v>
      </c>
      <c r="B290" t="s">
        <v>137</v>
      </c>
      <c r="C290" s="8" t="str">
        <f t="shared" si="14"/>
        <v/>
      </c>
      <c r="D290" s="8" t="str">
        <f t="shared" si="14"/>
        <v>верх</v>
      </c>
      <c r="E290" s="8" t="str">
        <f t="shared" si="14"/>
        <v>верх</v>
      </c>
      <c r="F290" s="8" t="str">
        <f t="shared" si="14"/>
        <v/>
      </c>
      <c r="G290" s="8" t="str">
        <f t="shared" si="14"/>
        <v>верх</v>
      </c>
      <c r="H290" s="8" t="str">
        <f t="shared" si="14"/>
        <v>верх</v>
      </c>
      <c r="I290" s="8" t="str">
        <f t="shared" si="14"/>
        <v/>
      </c>
      <c r="J290" s="8" t="str">
        <f t="shared" si="14"/>
        <v>верх</v>
      </c>
      <c r="K290" s="8" t="str">
        <f t="shared" si="14"/>
        <v>верх</v>
      </c>
      <c r="L290" s="8" t="str">
        <f t="shared" si="14"/>
        <v>верх</v>
      </c>
    </row>
    <row r="291" spans="1:12" x14ac:dyDescent="0.2">
      <c r="A291" t="s">
        <v>138</v>
      </c>
      <c r="B291" t="s">
        <v>139</v>
      </c>
      <c r="C291" s="8" t="str">
        <f t="shared" si="14"/>
        <v/>
      </c>
      <c r="D291" s="8" t="str">
        <f t="shared" si="14"/>
        <v/>
      </c>
      <c r="E291" s="8" t="str">
        <f t="shared" si="14"/>
        <v/>
      </c>
      <c r="F291" s="8" t="str">
        <f t="shared" si="14"/>
        <v>низ</v>
      </c>
      <c r="G291" s="8" t="str">
        <f t="shared" si="14"/>
        <v>низ</v>
      </c>
      <c r="H291" s="8" t="str">
        <f t="shared" si="14"/>
        <v>низ</v>
      </c>
      <c r="I291" s="8" t="str">
        <f t="shared" si="14"/>
        <v/>
      </c>
      <c r="J291" s="8" t="str">
        <f t="shared" si="14"/>
        <v/>
      </c>
      <c r="K291" s="8" t="str">
        <f t="shared" si="14"/>
        <v>верх</v>
      </c>
      <c r="L291" s="8" t="str">
        <f t="shared" si="14"/>
        <v/>
      </c>
    </row>
    <row r="292" spans="1:12" x14ac:dyDescent="0.2">
      <c r="A292" t="s">
        <v>140</v>
      </c>
      <c r="B292" t="s">
        <v>141</v>
      </c>
      <c r="C292" s="8" t="str">
        <f t="shared" si="14"/>
        <v/>
      </c>
      <c r="D292" s="8" t="str">
        <f t="shared" si="14"/>
        <v>низ</v>
      </c>
      <c r="E292" s="8" t="str">
        <f t="shared" si="14"/>
        <v>низ</v>
      </c>
      <c r="F292" s="8" t="str">
        <f t="shared" si="14"/>
        <v>низ</v>
      </c>
      <c r="G292" s="8" t="str">
        <f t="shared" si="14"/>
        <v>низ</v>
      </c>
      <c r="H292" s="8" t="str">
        <f t="shared" si="14"/>
        <v>низ</v>
      </c>
      <c r="I292" s="8" t="str">
        <f t="shared" si="14"/>
        <v>низ</v>
      </c>
      <c r="J292" s="8" t="str">
        <f t="shared" si="14"/>
        <v>низ</v>
      </c>
      <c r="K292" s="8" t="str">
        <f t="shared" si="14"/>
        <v>низ</v>
      </c>
      <c r="L292" s="8" t="str">
        <f t="shared" si="14"/>
        <v>низ</v>
      </c>
    </row>
    <row r="293" spans="1:12" x14ac:dyDescent="0.2">
      <c r="A293" t="s">
        <v>142</v>
      </c>
      <c r="B293" t="s">
        <v>143</v>
      </c>
      <c r="C293" s="8" t="str">
        <f t="shared" si="14"/>
        <v/>
      </c>
      <c r="D293" s="8" t="str">
        <f t="shared" si="14"/>
        <v/>
      </c>
      <c r="E293" s="8" t="str">
        <f t="shared" si="14"/>
        <v/>
      </c>
      <c r="F293" s="8" t="str">
        <f t="shared" si="14"/>
        <v/>
      </c>
      <c r="G293" s="8" t="str">
        <f t="shared" si="14"/>
        <v/>
      </c>
      <c r="H293" s="8" t="str">
        <f t="shared" si="14"/>
        <v>верх</v>
      </c>
      <c r="I293" s="8" t="str">
        <f t="shared" si="14"/>
        <v/>
      </c>
      <c r="J293" s="8" t="str">
        <f t="shared" si="14"/>
        <v/>
      </c>
      <c r="K293" s="8" t="str">
        <f t="shared" si="14"/>
        <v/>
      </c>
      <c r="L293" s="8" t="str">
        <f t="shared" si="14"/>
        <v/>
      </c>
    </row>
    <row r="294" spans="1:12" x14ac:dyDescent="0.2">
      <c r="A294" t="s">
        <v>144</v>
      </c>
      <c r="B294" t="s">
        <v>145</v>
      </c>
      <c r="C294" s="8" t="str">
        <f t="shared" si="14"/>
        <v/>
      </c>
      <c r="D294" s="8" t="str">
        <f t="shared" si="14"/>
        <v/>
      </c>
      <c r="E294" s="8" t="str">
        <f t="shared" si="14"/>
        <v/>
      </c>
      <c r="F294" s="8" t="str">
        <f t="shared" si="14"/>
        <v>низ</v>
      </c>
      <c r="G294" s="8" t="str">
        <f t="shared" si="14"/>
        <v>низ</v>
      </c>
      <c r="H294" s="8" t="str">
        <f t="shared" si="14"/>
        <v>низ</v>
      </c>
      <c r="I294" s="8" t="str">
        <f t="shared" si="14"/>
        <v>верх</v>
      </c>
      <c r="J294" s="8" t="str">
        <f t="shared" si="14"/>
        <v/>
      </c>
      <c r="K294" s="8" t="str">
        <f t="shared" si="14"/>
        <v/>
      </c>
      <c r="L294" s="8" t="str">
        <f t="shared" si="14"/>
        <v/>
      </c>
    </row>
    <row r="295" spans="1:12" x14ac:dyDescent="0.2">
      <c r="A295" t="s">
        <v>146</v>
      </c>
      <c r="B295" t="s">
        <v>147</v>
      </c>
      <c r="C295" s="8" t="str">
        <f t="shared" si="14"/>
        <v/>
      </c>
      <c r="D295" s="8" t="str">
        <f t="shared" si="14"/>
        <v/>
      </c>
      <c r="E295" s="8" t="str">
        <f t="shared" si="14"/>
        <v>низ</v>
      </c>
      <c r="F295" s="8" t="str">
        <f t="shared" si="14"/>
        <v>низ</v>
      </c>
      <c r="G295" s="8" t="str">
        <f t="shared" si="14"/>
        <v>низ</v>
      </c>
      <c r="H295" s="8" t="str">
        <f t="shared" si="14"/>
        <v>низ</v>
      </c>
      <c r="I295" s="8" t="str">
        <f t="shared" si="14"/>
        <v>низ</v>
      </c>
      <c r="J295" s="8" t="str">
        <f t="shared" si="14"/>
        <v>низ</v>
      </c>
      <c r="K295" s="8" t="str">
        <f t="shared" si="14"/>
        <v>низ</v>
      </c>
      <c r="L295" s="8" t="str">
        <f t="shared" si="14"/>
        <v>низ</v>
      </c>
    </row>
    <row r="296" spans="1:12" x14ac:dyDescent="0.2">
      <c r="A296" t="s">
        <v>148</v>
      </c>
      <c r="B296" t="s">
        <v>149</v>
      </c>
      <c r="C296" s="8" t="str">
        <f t="shared" si="14"/>
        <v>низ</v>
      </c>
      <c r="D296" s="8" t="str">
        <f t="shared" si="14"/>
        <v>низ</v>
      </c>
      <c r="E296" s="8" t="str">
        <f t="shared" si="14"/>
        <v>низ</v>
      </c>
      <c r="F296" s="8" t="str">
        <f t="shared" si="14"/>
        <v/>
      </c>
      <c r="G296" s="8" t="str">
        <f t="shared" si="14"/>
        <v/>
      </c>
      <c r="H296" s="8" t="str">
        <f t="shared" si="14"/>
        <v/>
      </c>
      <c r="I296" s="8" t="str">
        <f t="shared" si="14"/>
        <v/>
      </c>
      <c r="J296" s="8" t="str">
        <f t="shared" si="14"/>
        <v>низ</v>
      </c>
      <c r="K296" s="8" t="str">
        <f t="shared" si="14"/>
        <v>низ</v>
      </c>
      <c r="L296" s="8" t="str">
        <f t="shared" si="14"/>
        <v/>
      </c>
    </row>
    <row r="297" spans="1:12" x14ac:dyDescent="0.2">
      <c r="A297" t="s">
        <v>150</v>
      </c>
      <c r="B297" t="s">
        <v>151</v>
      </c>
      <c r="C297" s="8" t="str">
        <f t="shared" si="14"/>
        <v/>
      </c>
      <c r="D297" s="8" t="str">
        <f t="shared" si="14"/>
        <v/>
      </c>
      <c r="E297" s="8" t="str">
        <f t="shared" si="14"/>
        <v>низ</v>
      </c>
      <c r="F297" s="8" t="str">
        <f t="shared" si="14"/>
        <v>низ</v>
      </c>
      <c r="G297" s="8" t="str">
        <f t="shared" si="14"/>
        <v/>
      </c>
      <c r="H297" s="8" t="str">
        <f t="shared" si="14"/>
        <v/>
      </c>
      <c r="I297" s="8" t="str">
        <f t="shared" si="14"/>
        <v/>
      </c>
      <c r="J297" s="8" t="str">
        <f t="shared" si="14"/>
        <v>низ</v>
      </c>
      <c r="K297" s="8" t="str">
        <f t="shared" si="14"/>
        <v>низ</v>
      </c>
      <c r="L297" s="8" t="str">
        <f t="shared" si="14"/>
        <v/>
      </c>
    </row>
    <row r="298" spans="1:12" x14ac:dyDescent="0.2">
      <c r="A298" t="s">
        <v>152</v>
      </c>
      <c r="B298" t="s">
        <v>153</v>
      </c>
      <c r="C298" s="8" t="str">
        <f t="shared" si="14"/>
        <v>верх</v>
      </c>
      <c r="D298" s="8" t="str">
        <f t="shared" si="14"/>
        <v>верх</v>
      </c>
      <c r="E298" s="8" t="str">
        <f t="shared" si="14"/>
        <v>верх</v>
      </c>
      <c r="F298" s="8" t="str">
        <f t="shared" si="14"/>
        <v>верх</v>
      </c>
      <c r="G298" s="8" t="str">
        <f t="shared" si="14"/>
        <v>верх</v>
      </c>
      <c r="H298" s="8" t="str">
        <f t="shared" si="14"/>
        <v>верх</v>
      </c>
      <c r="I298" s="8" t="str">
        <f t="shared" si="14"/>
        <v>верх</v>
      </c>
      <c r="J298" s="8" t="str">
        <f t="shared" si="14"/>
        <v>верх</v>
      </c>
      <c r="K298" s="8" t="str">
        <f t="shared" si="14"/>
        <v>верх</v>
      </c>
      <c r="L298" s="8" t="str">
        <f t="shared" si="14"/>
        <v>верх</v>
      </c>
    </row>
    <row r="299" spans="1:12" x14ac:dyDescent="0.2">
      <c r="A299" t="s">
        <v>154</v>
      </c>
      <c r="B299" t="s">
        <v>155</v>
      </c>
      <c r="C299" s="8" t="str">
        <f t="shared" si="14"/>
        <v/>
      </c>
      <c r="D299" s="8" t="str">
        <f t="shared" si="14"/>
        <v/>
      </c>
      <c r="E299" s="8" t="str">
        <f t="shared" si="14"/>
        <v/>
      </c>
      <c r="F299" s="8" t="str">
        <f t="shared" si="14"/>
        <v/>
      </c>
      <c r="G299" s="8" t="str">
        <f t="shared" si="14"/>
        <v>низ</v>
      </c>
      <c r="H299" s="8" t="str">
        <f t="shared" si="14"/>
        <v>низ</v>
      </c>
      <c r="I299" s="8" t="str">
        <f t="shared" si="14"/>
        <v>низ</v>
      </c>
      <c r="J299" s="8" t="str">
        <f t="shared" si="14"/>
        <v>низ</v>
      </c>
      <c r="K299" s="8" t="str">
        <f t="shared" si="14"/>
        <v>низ</v>
      </c>
      <c r="L299" s="8" t="str">
        <f t="shared" si="14"/>
        <v>низ</v>
      </c>
    </row>
    <row r="300" spans="1:12" x14ac:dyDescent="0.2">
      <c r="A300" t="s">
        <v>156</v>
      </c>
      <c r="B300" t="s">
        <v>157</v>
      </c>
      <c r="C300" s="8" t="str">
        <f t="shared" si="14"/>
        <v>верх</v>
      </c>
      <c r="D300" s="8" t="str">
        <f t="shared" si="14"/>
        <v>верх</v>
      </c>
      <c r="E300" s="8" t="str">
        <f t="shared" si="14"/>
        <v>верх</v>
      </c>
      <c r="F300" s="8" t="str">
        <f t="shared" si="14"/>
        <v>верх</v>
      </c>
      <c r="G300" s="8" t="str">
        <f t="shared" si="14"/>
        <v/>
      </c>
      <c r="H300" s="8" t="str">
        <f t="shared" si="14"/>
        <v>верх</v>
      </c>
      <c r="I300" s="8" t="str">
        <f t="shared" si="14"/>
        <v>верх</v>
      </c>
      <c r="J300" s="8" t="str">
        <f t="shared" si="14"/>
        <v>верх</v>
      </c>
      <c r="K300" s="8" t="str">
        <f t="shared" si="14"/>
        <v>верх</v>
      </c>
      <c r="L300" s="8" t="str">
        <f t="shared" si="14"/>
        <v>верх</v>
      </c>
    </row>
    <row r="301" spans="1:12" x14ac:dyDescent="0.2">
      <c r="A301" t="s">
        <v>158</v>
      </c>
      <c r="B301" t="s">
        <v>159</v>
      </c>
      <c r="C301" s="8" t="str">
        <f t="shared" si="14"/>
        <v/>
      </c>
      <c r="D301" s="8" t="str">
        <f t="shared" si="14"/>
        <v/>
      </c>
      <c r="E301" s="8" t="str">
        <f t="shared" si="14"/>
        <v/>
      </c>
      <c r="F301" s="8" t="str">
        <f t="shared" si="14"/>
        <v/>
      </c>
      <c r="G301" s="8" t="str">
        <f t="shared" si="14"/>
        <v/>
      </c>
      <c r="H301" s="8" t="str">
        <f t="shared" si="14"/>
        <v/>
      </c>
      <c r="I301" s="8" t="str">
        <f t="shared" si="14"/>
        <v/>
      </c>
      <c r="J301" s="8" t="str">
        <f t="shared" si="14"/>
        <v>верх</v>
      </c>
      <c r="K301" s="8" t="str">
        <f t="shared" si="14"/>
        <v>низ</v>
      </c>
      <c r="L301" s="8" t="str">
        <f t="shared" si="14"/>
        <v>низ</v>
      </c>
    </row>
    <row r="302" spans="1:12" x14ac:dyDescent="0.2">
      <c r="A302" t="s">
        <v>160</v>
      </c>
      <c r="B302" t="s">
        <v>161</v>
      </c>
      <c r="C302" s="8" t="str">
        <f t="shared" si="14"/>
        <v>верх</v>
      </c>
      <c r="D302" s="8" t="str">
        <f t="shared" si="14"/>
        <v/>
      </c>
      <c r="E302" s="8" t="str">
        <f t="shared" si="14"/>
        <v/>
      </c>
      <c r="F302" s="8" t="str">
        <f t="shared" si="14"/>
        <v/>
      </c>
      <c r="G302" s="8" t="str">
        <f t="shared" si="14"/>
        <v>верх</v>
      </c>
      <c r="H302" s="8" t="str">
        <f t="shared" si="14"/>
        <v>верх</v>
      </c>
      <c r="I302" s="8" t="str">
        <f t="shared" si="14"/>
        <v/>
      </c>
      <c r="J302" s="8" t="str">
        <f t="shared" si="14"/>
        <v/>
      </c>
      <c r="K302" s="8" t="str">
        <f t="shared" si="14"/>
        <v/>
      </c>
      <c r="L302" s="8" t="str">
        <f t="shared" si="14"/>
        <v/>
      </c>
    </row>
    <row r="303" spans="1:12" x14ac:dyDescent="0.2">
      <c r="A303" t="s">
        <v>162</v>
      </c>
      <c r="B303" t="s">
        <v>163</v>
      </c>
      <c r="C303" s="8" t="str">
        <f t="shared" ref="C303:L318" si="15">IF(C192="","",IF(C192&lt;=C$219*0.3,"верх",IF(C192&gt;=C$219*0.7,"низ","")))</f>
        <v/>
      </c>
      <c r="D303" s="8" t="str">
        <f t="shared" si="15"/>
        <v/>
      </c>
      <c r="E303" s="8" t="str">
        <f t="shared" si="15"/>
        <v/>
      </c>
      <c r="F303" s="8" t="str">
        <f t="shared" si="15"/>
        <v/>
      </c>
      <c r="G303" s="8" t="str">
        <f t="shared" si="15"/>
        <v/>
      </c>
      <c r="H303" s="8" t="str">
        <f t="shared" si="15"/>
        <v/>
      </c>
      <c r="I303" s="8" t="str">
        <f t="shared" si="15"/>
        <v/>
      </c>
      <c r="J303" s="8" t="str">
        <f t="shared" si="15"/>
        <v/>
      </c>
      <c r="K303" s="8" t="str">
        <f t="shared" si="15"/>
        <v/>
      </c>
      <c r="L303" s="8" t="str">
        <f t="shared" si="15"/>
        <v/>
      </c>
    </row>
    <row r="304" spans="1:12" x14ac:dyDescent="0.2">
      <c r="A304" t="s">
        <v>164</v>
      </c>
      <c r="B304" t="s">
        <v>165</v>
      </c>
      <c r="C304" s="8" t="str">
        <f t="shared" si="15"/>
        <v/>
      </c>
      <c r="D304" s="8" t="str">
        <f t="shared" si="15"/>
        <v>низ</v>
      </c>
      <c r="E304" s="8" t="str">
        <f t="shared" si="15"/>
        <v>низ</v>
      </c>
      <c r="F304" s="8" t="str">
        <f t="shared" si="15"/>
        <v/>
      </c>
      <c r="G304" s="8" t="str">
        <f t="shared" si="15"/>
        <v/>
      </c>
      <c r="H304" s="8" t="str">
        <f t="shared" si="15"/>
        <v/>
      </c>
      <c r="I304" s="8" t="str">
        <f t="shared" si="15"/>
        <v/>
      </c>
      <c r="J304" s="8" t="str">
        <f t="shared" si="15"/>
        <v/>
      </c>
      <c r="K304" s="8" t="str">
        <f t="shared" si="15"/>
        <v/>
      </c>
      <c r="L304" s="8" t="str">
        <f t="shared" si="15"/>
        <v/>
      </c>
    </row>
    <row r="305" spans="1:12" x14ac:dyDescent="0.2">
      <c r="A305" t="s">
        <v>166</v>
      </c>
      <c r="B305" t="s">
        <v>167</v>
      </c>
      <c r="C305" s="8" t="str">
        <f t="shared" si="15"/>
        <v/>
      </c>
      <c r="D305" s="8" t="str">
        <f t="shared" si="15"/>
        <v/>
      </c>
      <c r="E305" s="8" t="str">
        <f t="shared" si="15"/>
        <v>низ</v>
      </c>
      <c r="F305" s="8" t="str">
        <f t="shared" si="15"/>
        <v>низ</v>
      </c>
      <c r="G305" s="8" t="str">
        <f t="shared" si="15"/>
        <v>низ</v>
      </c>
      <c r="H305" s="8" t="str">
        <f t="shared" si="15"/>
        <v>низ</v>
      </c>
      <c r="I305" s="8" t="str">
        <f t="shared" si="15"/>
        <v>низ</v>
      </c>
      <c r="J305" s="8" t="str">
        <f t="shared" si="15"/>
        <v>низ</v>
      </c>
      <c r="K305" s="8" t="str">
        <f t="shared" si="15"/>
        <v>низ</v>
      </c>
      <c r="L305" s="8" t="str">
        <f t="shared" si="15"/>
        <v>низ</v>
      </c>
    </row>
    <row r="306" spans="1:12" x14ac:dyDescent="0.2">
      <c r="A306" t="s">
        <v>168</v>
      </c>
      <c r="B306" t="s">
        <v>169</v>
      </c>
      <c r="C306" s="8" t="str">
        <f t="shared" si="15"/>
        <v>верх</v>
      </c>
      <c r="D306" s="8" t="str">
        <f t="shared" si="15"/>
        <v/>
      </c>
      <c r="E306" s="8" t="str">
        <f t="shared" si="15"/>
        <v>верх</v>
      </c>
      <c r="F306" s="8" t="str">
        <f t="shared" si="15"/>
        <v>верх</v>
      </c>
      <c r="G306" s="8" t="str">
        <f t="shared" si="15"/>
        <v>верх</v>
      </c>
      <c r="H306" s="8" t="str">
        <f t="shared" si="15"/>
        <v>верх</v>
      </c>
      <c r="I306" s="8" t="str">
        <f t="shared" si="15"/>
        <v>верх</v>
      </c>
      <c r="J306" s="8" t="str">
        <f t="shared" si="15"/>
        <v>верх</v>
      </c>
      <c r="K306" s="8" t="str">
        <f t="shared" si="15"/>
        <v>верх</v>
      </c>
      <c r="L306" s="8" t="str">
        <f t="shared" si="15"/>
        <v>верх</v>
      </c>
    </row>
    <row r="307" spans="1:12" x14ac:dyDescent="0.2">
      <c r="A307" t="s">
        <v>170</v>
      </c>
      <c r="B307" t="s">
        <v>171</v>
      </c>
      <c r="C307" s="8" t="str">
        <f t="shared" si="15"/>
        <v>верх</v>
      </c>
      <c r="D307" s="8" t="str">
        <f t="shared" si="15"/>
        <v>низ</v>
      </c>
      <c r="E307" s="8" t="str">
        <f t="shared" si="15"/>
        <v/>
      </c>
      <c r="F307" s="8" t="str">
        <f t="shared" si="15"/>
        <v>низ</v>
      </c>
      <c r="G307" s="8" t="str">
        <f t="shared" si="15"/>
        <v/>
      </c>
      <c r="H307" s="8" t="str">
        <f t="shared" si="15"/>
        <v>низ</v>
      </c>
      <c r="I307" s="8" t="str">
        <f t="shared" si="15"/>
        <v>низ</v>
      </c>
      <c r="J307" s="8" t="str">
        <f t="shared" si="15"/>
        <v>низ</v>
      </c>
      <c r="K307" s="8" t="str">
        <f t="shared" si="15"/>
        <v>низ</v>
      </c>
      <c r="L307" s="8" t="str">
        <f t="shared" si="15"/>
        <v>верх</v>
      </c>
    </row>
    <row r="308" spans="1:12" x14ac:dyDescent="0.2">
      <c r="A308" t="s">
        <v>172</v>
      </c>
      <c r="B308" t="s">
        <v>173</v>
      </c>
      <c r="C308" s="8" t="str">
        <f t="shared" si="15"/>
        <v/>
      </c>
      <c r="D308" s="8" t="str">
        <f t="shared" si="15"/>
        <v/>
      </c>
      <c r="E308" s="8" t="str">
        <f t="shared" si="15"/>
        <v>низ</v>
      </c>
      <c r="F308" s="8" t="str">
        <f t="shared" si="15"/>
        <v>низ</v>
      </c>
      <c r="G308" s="8" t="str">
        <f t="shared" si="15"/>
        <v>низ</v>
      </c>
      <c r="H308" s="8" t="str">
        <f t="shared" si="15"/>
        <v/>
      </c>
      <c r="I308" s="8" t="str">
        <f t="shared" si="15"/>
        <v>низ</v>
      </c>
      <c r="J308" s="8" t="str">
        <f t="shared" si="15"/>
        <v>низ</v>
      </c>
      <c r="K308" s="8" t="str">
        <f t="shared" si="15"/>
        <v>низ</v>
      </c>
      <c r="L308" s="8" t="str">
        <f t="shared" si="15"/>
        <v>низ</v>
      </c>
    </row>
    <row r="309" spans="1:12" x14ac:dyDescent="0.2">
      <c r="A309" t="s">
        <v>174</v>
      </c>
      <c r="B309" t="s">
        <v>175</v>
      </c>
      <c r="C309" s="8" t="str">
        <f t="shared" si="15"/>
        <v>низ</v>
      </c>
      <c r="D309" s="8" t="str">
        <f t="shared" si="15"/>
        <v>низ</v>
      </c>
      <c r="E309" s="8" t="str">
        <f t="shared" si="15"/>
        <v>низ</v>
      </c>
      <c r="F309" s="8" t="str">
        <f t="shared" si="15"/>
        <v>низ</v>
      </c>
      <c r="G309" s="8" t="str">
        <f t="shared" si="15"/>
        <v>низ</v>
      </c>
      <c r="H309" s="8" t="str">
        <f t="shared" si="15"/>
        <v>низ</v>
      </c>
      <c r="I309" s="8" t="str">
        <f t="shared" si="15"/>
        <v>низ</v>
      </c>
      <c r="J309" s="8" t="str">
        <f t="shared" si="15"/>
        <v>низ</v>
      </c>
      <c r="K309" s="8" t="str">
        <f t="shared" si="15"/>
        <v>низ</v>
      </c>
      <c r="L309" s="8" t="str">
        <f t="shared" si="15"/>
        <v>низ</v>
      </c>
    </row>
    <row r="310" spans="1:12" x14ac:dyDescent="0.2">
      <c r="A310" t="s">
        <v>176</v>
      </c>
      <c r="B310" t="s">
        <v>177</v>
      </c>
      <c r="C310" s="8" t="str">
        <f t="shared" si="15"/>
        <v/>
      </c>
      <c r="D310" s="8" t="str">
        <f t="shared" si="15"/>
        <v/>
      </c>
      <c r="E310" s="8" t="str">
        <f t="shared" si="15"/>
        <v/>
      </c>
      <c r="F310" s="8" t="str">
        <f t="shared" si="15"/>
        <v/>
      </c>
      <c r="G310" s="8" t="str">
        <f t="shared" si="15"/>
        <v/>
      </c>
      <c r="H310" s="8" t="str">
        <f t="shared" si="15"/>
        <v>верх</v>
      </c>
      <c r="I310" s="8" t="str">
        <f t="shared" si="15"/>
        <v/>
      </c>
      <c r="J310" s="8" t="str">
        <f t="shared" si="15"/>
        <v/>
      </c>
      <c r="K310" s="8" t="str">
        <f t="shared" si="15"/>
        <v/>
      </c>
      <c r="L310" s="8" t="str">
        <f t="shared" si="15"/>
        <v/>
      </c>
    </row>
    <row r="311" spans="1:12" x14ac:dyDescent="0.2">
      <c r="A311" t="s">
        <v>178</v>
      </c>
      <c r="B311" t="s">
        <v>179</v>
      </c>
      <c r="C311" s="8" t="str">
        <f t="shared" si="15"/>
        <v>верх</v>
      </c>
      <c r="D311" s="8" t="str">
        <f t="shared" si="15"/>
        <v>верх</v>
      </c>
      <c r="E311" s="8" t="str">
        <f t="shared" si="15"/>
        <v>верх</v>
      </c>
      <c r="F311" s="8" t="str">
        <f t="shared" si="15"/>
        <v>верх</v>
      </c>
      <c r="G311" s="8" t="str">
        <f t="shared" si="15"/>
        <v>верх</v>
      </c>
      <c r="H311" s="8" t="str">
        <f t="shared" si="15"/>
        <v>верх</v>
      </c>
      <c r="I311" s="8" t="str">
        <f t="shared" si="15"/>
        <v>верх</v>
      </c>
      <c r="J311" s="8" t="str">
        <f t="shared" si="15"/>
        <v>верх</v>
      </c>
      <c r="K311" s="8" t="str">
        <f t="shared" si="15"/>
        <v>верх</v>
      </c>
      <c r="L311" s="8" t="str">
        <f t="shared" si="15"/>
        <v>верх</v>
      </c>
    </row>
    <row r="312" spans="1:12" x14ac:dyDescent="0.2">
      <c r="A312" t="s">
        <v>180</v>
      </c>
      <c r="B312" t="s">
        <v>181</v>
      </c>
      <c r="C312" s="8" t="str">
        <f t="shared" si="15"/>
        <v/>
      </c>
      <c r="D312" s="8" t="str">
        <f t="shared" si="15"/>
        <v/>
      </c>
      <c r="E312" s="8" t="str">
        <f t="shared" si="15"/>
        <v/>
      </c>
      <c r="F312" s="8" t="str">
        <f t="shared" si="15"/>
        <v>низ</v>
      </c>
      <c r="G312" s="8" t="str">
        <f t="shared" si="15"/>
        <v>низ</v>
      </c>
      <c r="H312" s="8" t="str">
        <f t="shared" si="15"/>
        <v>низ</v>
      </c>
      <c r="I312" s="8" t="str">
        <f t="shared" si="15"/>
        <v>низ</v>
      </c>
      <c r="J312" s="8" t="str">
        <f t="shared" si="15"/>
        <v>низ</v>
      </c>
      <c r="K312" s="8" t="str">
        <f t="shared" si="15"/>
        <v>низ</v>
      </c>
      <c r="L312" s="8" t="str">
        <f t="shared" si="15"/>
        <v>низ</v>
      </c>
    </row>
    <row r="313" spans="1:12" x14ac:dyDescent="0.2">
      <c r="A313" t="s">
        <v>182</v>
      </c>
      <c r="B313" t="s">
        <v>183</v>
      </c>
      <c r="C313" s="8" t="str">
        <f t="shared" si="15"/>
        <v/>
      </c>
      <c r="D313" s="8" t="str">
        <f t="shared" si="15"/>
        <v>верх</v>
      </c>
      <c r="E313" s="8" t="str">
        <f t="shared" si="15"/>
        <v>верх</v>
      </c>
      <c r="F313" s="8" t="str">
        <f t="shared" si="15"/>
        <v/>
      </c>
      <c r="G313" s="8" t="str">
        <f t="shared" si="15"/>
        <v/>
      </c>
      <c r="H313" s="8" t="str">
        <f t="shared" si="15"/>
        <v>низ</v>
      </c>
      <c r="I313" s="8" t="str">
        <f t="shared" si="15"/>
        <v>верх</v>
      </c>
      <c r="J313" s="8" t="str">
        <f t="shared" si="15"/>
        <v>верх</v>
      </c>
      <c r="K313" s="8" t="str">
        <f t="shared" si="15"/>
        <v>верх</v>
      </c>
      <c r="L313" s="8" t="str">
        <f t="shared" si="15"/>
        <v/>
      </c>
    </row>
    <row r="314" spans="1:12" x14ac:dyDescent="0.2">
      <c r="A314" t="s">
        <v>184</v>
      </c>
      <c r="B314" t="s">
        <v>185</v>
      </c>
      <c r="C314" s="8" t="str">
        <f t="shared" si="15"/>
        <v>низ</v>
      </c>
      <c r="D314" s="8" t="str">
        <f t="shared" si="15"/>
        <v>низ</v>
      </c>
      <c r="E314" s="8" t="str">
        <f t="shared" si="15"/>
        <v/>
      </c>
      <c r="F314" s="8" t="str">
        <f t="shared" si="15"/>
        <v/>
      </c>
      <c r="G314" s="8" t="str">
        <f t="shared" si="15"/>
        <v/>
      </c>
      <c r="H314" s="8" t="str">
        <f t="shared" si="15"/>
        <v/>
      </c>
      <c r="I314" s="8" t="str">
        <f t="shared" si="15"/>
        <v/>
      </c>
      <c r="J314" s="8" t="str">
        <f t="shared" si="15"/>
        <v/>
      </c>
      <c r="K314" s="8" t="str">
        <f t="shared" si="15"/>
        <v/>
      </c>
      <c r="L314" s="8" t="str">
        <f t="shared" si="15"/>
        <v>низ</v>
      </c>
    </row>
    <row r="315" spans="1:12" x14ac:dyDescent="0.2">
      <c r="A315" t="s">
        <v>186</v>
      </c>
      <c r="B315" t="s">
        <v>187</v>
      </c>
      <c r="C315" s="8" t="str">
        <f t="shared" si="15"/>
        <v/>
      </c>
      <c r="D315" s="8" t="str">
        <f t="shared" si="15"/>
        <v/>
      </c>
      <c r="E315" s="8" t="str">
        <f t="shared" si="15"/>
        <v/>
      </c>
      <c r="F315" s="8" t="str">
        <f t="shared" si="15"/>
        <v>верх</v>
      </c>
      <c r="G315" s="8" t="str">
        <f t="shared" si="15"/>
        <v/>
      </c>
      <c r="H315" s="8" t="str">
        <f t="shared" si="15"/>
        <v/>
      </c>
      <c r="I315" s="8" t="str">
        <f t="shared" si="15"/>
        <v>низ</v>
      </c>
      <c r="J315" s="8" t="str">
        <f t="shared" si="15"/>
        <v>верх</v>
      </c>
      <c r="K315" s="8" t="str">
        <f t="shared" si="15"/>
        <v>верх</v>
      </c>
      <c r="L315" s="8" t="str">
        <f t="shared" si="15"/>
        <v>низ</v>
      </c>
    </row>
    <row r="316" spans="1:12" x14ac:dyDescent="0.2">
      <c r="A316" t="s">
        <v>188</v>
      </c>
      <c r="B316" t="s">
        <v>189</v>
      </c>
      <c r="C316" s="8" t="str">
        <f t="shared" si="15"/>
        <v/>
      </c>
      <c r="D316" s="8" t="str">
        <f t="shared" si="15"/>
        <v/>
      </c>
      <c r="E316" s="8" t="str">
        <f t="shared" si="15"/>
        <v/>
      </c>
      <c r="F316" s="8" t="str">
        <f t="shared" si="15"/>
        <v/>
      </c>
      <c r="G316" s="8" t="str">
        <f t="shared" si="15"/>
        <v/>
      </c>
      <c r="H316" s="8" t="str">
        <f t="shared" si="15"/>
        <v/>
      </c>
      <c r="I316" s="8" t="str">
        <f t="shared" si="15"/>
        <v/>
      </c>
      <c r="J316" s="8" t="str">
        <f t="shared" si="15"/>
        <v/>
      </c>
      <c r="K316" s="8" t="str">
        <f t="shared" si="15"/>
        <v/>
      </c>
      <c r="L316" s="8" t="str">
        <f t="shared" si="15"/>
        <v/>
      </c>
    </row>
    <row r="317" spans="1:12" x14ac:dyDescent="0.2">
      <c r="A317" t="s">
        <v>190</v>
      </c>
      <c r="B317" t="s">
        <v>191</v>
      </c>
      <c r="C317" s="8" t="str">
        <f t="shared" si="15"/>
        <v/>
      </c>
      <c r="D317" s="8" t="str">
        <f t="shared" si="15"/>
        <v/>
      </c>
      <c r="E317" s="8" t="str">
        <f t="shared" si="15"/>
        <v/>
      </c>
      <c r="F317" s="8" t="str">
        <f t="shared" si="15"/>
        <v/>
      </c>
      <c r="G317" s="8" t="str">
        <f t="shared" si="15"/>
        <v/>
      </c>
      <c r="H317" s="8" t="str">
        <f t="shared" si="15"/>
        <v/>
      </c>
      <c r="I317" s="8" t="str">
        <f t="shared" si="15"/>
        <v/>
      </c>
      <c r="J317" s="8" t="str">
        <f t="shared" si="15"/>
        <v>низ</v>
      </c>
      <c r="K317" s="8" t="str">
        <f t="shared" si="15"/>
        <v>низ</v>
      </c>
      <c r="L317" s="8" t="str">
        <f t="shared" si="15"/>
        <v>низ</v>
      </c>
    </row>
    <row r="318" spans="1:12" x14ac:dyDescent="0.2">
      <c r="A318" t="s">
        <v>192</v>
      </c>
      <c r="B318" t="s">
        <v>193</v>
      </c>
      <c r="C318" s="8" t="str">
        <f t="shared" si="15"/>
        <v/>
      </c>
      <c r="D318" s="8" t="str">
        <f t="shared" si="15"/>
        <v/>
      </c>
      <c r="E318" s="8" t="str">
        <f t="shared" si="15"/>
        <v/>
      </c>
      <c r="F318" s="8" t="str">
        <f t="shared" si="15"/>
        <v/>
      </c>
      <c r="G318" s="8" t="str">
        <f t="shared" si="15"/>
        <v/>
      </c>
      <c r="H318" s="8" t="str">
        <f t="shared" si="15"/>
        <v/>
      </c>
      <c r="I318" s="8" t="str">
        <f t="shared" si="15"/>
        <v>низ</v>
      </c>
      <c r="J318" s="8" t="str">
        <f t="shared" si="15"/>
        <v>низ</v>
      </c>
      <c r="K318" s="8" t="str">
        <f t="shared" si="15"/>
        <v>низ</v>
      </c>
      <c r="L318" s="8" t="str">
        <f t="shared" si="15"/>
        <v>низ</v>
      </c>
    </row>
    <row r="319" spans="1:12" x14ac:dyDescent="0.2">
      <c r="A319" t="s">
        <v>194</v>
      </c>
      <c r="B319" t="s">
        <v>195</v>
      </c>
      <c r="C319" s="8" t="str">
        <f t="shared" ref="C319:L328" si="16">IF(C208="","",IF(C208&lt;=C$219*0.3,"верх",IF(C208&gt;=C$219*0.7,"низ","")))</f>
        <v/>
      </c>
      <c r="D319" s="8" t="str">
        <f t="shared" si="16"/>
        <v/>
      </c>
      <c r="E319" s="8" t="str">
        <f t="shared" si="16"/>
        <v>низ</v>
      </c>
      <c r="F319" s="8" t="str">
        <f t="shared" si="16"/>
        <v>низ</v>
      </c>
      <c r="G319" s="8" t="str">
        <f t="shared" si="16"/>
        <v>низ</v>
      </c>
      <c r="H319" s="8" t="str">
        <f t="shared" si="16"/>
        <v>низ</v>
      </c>
      <c r="I319" s="8" t="str">
        <f t="shared" si="16"/>
        <v>низ</v>
      </c>
      <c r="J319" s="8" t="str">
        <f t="shared" si="16"/>
        <v>низ</v>
      </c>
      <c r="K319" s="8" t="str">
        <f t="shared" si="16"/>
        <v/>
      </c>
      <c r="L319" s="8" t="str">
        <f t="shared" si="16"/>
        <v>низ</v>
      </c>
    </row>
    <row r="320" spans="1:12" x14ac:dyDescent="0.2">
      <c r="A320" t="s">
        <v>196</v>
      </c>
      <c r="B320" t="s">
        <v>197</v>
      </c>
      <c r="C320" s="8" t="str">
        <f t="shared" si="16"/>
        <v>низ</v>
      </c>
      <c r="D320" s="8" t="str">
        <f t="shared" si="16"/>
        <v>низ</v>
      </c>
      <c r="E320" s="8" t="str">
        <f t="shared" si="16"/>
        <v>верх</v>
      </c>
      <c r="F320" s="8" t="str">
        <f t="shared" si="16"/>
        <v>верх</v>
      </c>
      <c r="G320" s="8" t="str">
        <f t="shared" si="16"/>
        <v>верх</v>
      </c>
      <c r="H320" s="8" t="str">
        <f t="shared" si="16"/>
        <v>верх</v>
      </c>
      <c r="I320" s="8" t="str">
        <f t="shared" si="16"/>
        <v>низ</v>
      </c>
      <c r="J320" s="8" t="str">
        <f t="shared" si="16"/>
        <v>верх</v>
      </c>
      <c r="K320" s="8" t="str">
        <f t="shared" si="16"/>
        <v>верх</v>
      </c>
      <c r="L320" s="8" t="str">
        <f t="shared" si="16"/>
        <v>верх</v>
      </c>
    </row>
    <row r="321" spans="1:12" x14ac:dyDescent="0.2">
      <c r="A321" t="s">
        <v>198</v>
      </c>
      <c r="B321" t="s">
        <v>199</v>
      </c>
      <c r="C321" s="8" t="str">
        <f t="shared" si="16"/>
        <v/>
      </c>
      <c r="D321" s="8" t="str">
        <f t="shared" si="16"/>
        <v/>
      </c>
      <c r="E321" s="8" t="str">
        <f t="shared" si="16"/>
        <v/>
      </c>
      <c r="F321" s="8" t="str">
        <f t="shared" si="16"/>
        <v>верх</v>
      </c>
      <c r="G321" s="8" t="str">
        <f t="shared" si="16"/>
        <v/>
      </c>
      <c r="H321" s="8" t="str">
        <f t="shared" si="16"/>
        <v/>
      </c>
      <c r="I321" s="8" t="str">
        <f t="shared" si="16"/>
        <v/>
      </c>
      <c r="J321" s="8" t="str">
        <f t="shared" si="16"/>
        <v>низ</v>
      </c>
      <c r="K321" s="8" t="str">
        <f t="shared" si="16"/>
        <v/>
      </c>
      <c r="L321" s="8" t="str">
        <f t="shared" si="16"/>
        <v/>
      </c>
    </row>
    <row r="322" spans="1:12" x14ac:dyDescent="0.2">
      <c r="A322" t="s">
        <v>200</v>
      </c>
      <c r="B322" t="s">
        <v>201</v>
      </c>
      <c r="C322" s="8" t="str">
        <f t="shared" si="16"/>
        <v>низ</v>
      </c>
      <c r="D322" s="8" t="str">
        <f t="shared" si="16"/>
        <v>низ</v>
      </c>
      <c r="E322" s="8" t="str">
        <f t="shared" si="16"/>
        <v>низ</v>
      </c>
      <c r="F322" s="8" t="str">
        <f t="shared" si="16"/>
        <v/>
      </c>
      <c r="G322" s="8" t="str">
        <f t="shared" si="16"/>
        <v/>
      </c>
      <c r="H322" s="8" t="str">
        <f t="shared" si="16"/>
        <v>низ</v>
      </c>
      <c r="I322" s="8" t="str">
        <f t="shared" si="16"/>
        <v>низ</v>
      </c>
      <c r="J322" s="8" t="str">
        <f t="shared" si="16"/>
        <v>низ</v>
      </c>
      <c r="K322" s="8" t="str">
        <f t="shared" si="16"/>
        <v>низ</v>
      </c>
      <c r="L322" s="8" t="str">
        <f t="shared" si="16"/>
        <v>низ</v>
      </c>
    </row>
    <row r="323" spans="1:12" x14ac:dyDescent="0.2">
      <c r="A323" t="s">
        <v>202</v>
      </c>
      <c r="B323" t="s">
        <v>203</v>
      </c>
      <c r="C323" s="8" t="str">
        <f t="shared" si="16"/>
        <v>верх</v>
      </c>
      <c r="D323" s="8" t="str">
        <f t="shared" si="16"/>
        <v>верх</v>
      </c>
      <c r="E323" s="8" t="str">
        <f t="shared" si="16"/>
        <v>верх</v>
      </c>
      <c r="F323" s="8" t="str">
        <f t="shared" si="16"/>
        <v>верх</v>
      </c>
      <c r="G323" s="8" t="str">
        <f t="shared" si="16"/>
        <v>верх</v>
      </c>
      <c r="H323" s="8" t="str">
        <f t="shared" si="16"/>
        <v>верх</v>
      </c>
      <c r="I323" s="8" t="str">
        <f t="shared" si="16"/>
        <v>верх</v>
      </c>
      <c r="J323" s="8" t="str">
        <f t="shared" si="16"/>
        <v>верх</v>
      </c>
      <c r="K323" s="8" t="str">
        <f t="shared" si="16"/>
        <v>верх</v>
      </c>
      <c r="L323" s="8" t="str">
        <f t="shared" si="16"/>
        <v>верх</v>
      </c>
    </row>
    <row r="324" spans="1:12" x14ac:dyDescent="0.2">
      <c r="A324" t="s">
        <v>204</v>
      </c>
      <c r="B324" t="s">
        <v>205</v>
      </c>
      <c r="C324" s="8" t="str">
        <f t="shared" si="16"/>
        <v/>
      </c>
      <c r="D324" s="8" t="str">
        <f t="shared" si="16"/>
        <v/>
      </c>
      <c r="E324" s="8" t="str">
        <f t="shared" si="16"/>
        <v>низ</v>
      </c>
      <c r="F324" s="8" t="str">
        <f t="shared" si="16"/>
        <v/>
      </c>
      <c r="G324" s="8" t="str">
        <f t="shared" si="16"/>
        <v/>
      </c>
      <c r="H324" s="8" t="str">
        <f t="shared" si="16"/>
        <v>низ</v>
      </c>
      <c r="I324" s="8" t="str">
        <f t="shared" si="16"/>
        <v/>
      </c>
      <c r="J324" s="8" t="str">
        <f t="shared" si="16"/>
        <v>низ</v>
      </c>
      <c r="K324" s="8" t="str">
        <f t="shared" si="16"/>
        <v/>
      </c>
      <c r="L324" s="8" t="str">
        <f t="shared" si="16"/>
        <v>низ</v>
      </c>
    </row>
    <row r="325" spans="1:12" x14ac:dyDescent="0.2">
      <c r="A325" t="s">
        <v>206</v>
      </c>
      <c r="B325" t="s">
        <v>207</v>
      </c>
      <c r="C325" s="8" t="str">
        <f t="shared" si="16"/>
        <v/>
      </c>
      <c r="D325" s="8" t="str">
        <f t="shared" si="16"/>
        <v/>
      </c>
      <c r="E325" s="8" t="str">
        <f t="shared" si="16"/>
        <v/>
      </c>
      <c r="F325" s="8" t="str">
        <f t="shared" si="16"/>
        <v/>
      </c>
      <c r="G325" s="8" t="str">
        <f t="shared" si="16"/>
        <v/>
      </c>
      <c r="H325" s="8" t="str">
        <f t="shared" si="16"/>
        <v/>
      </c>
      <c r="I325" s="8" t="str">
        <f t="shared" si="16"/>
        <v/>
      </c>
      <c r="J325" s="8" t="str">
        <f t="shared" si="16"/>
        <v>низ</v>
      </c>
      <c r="K325" s="8" t="str">
        <f t="shared" si="16"/>
        <v>низ</v>
      </c>
      <c r="L325" s="8" t="str">
        <f t="shared" si="16"/>
        <v/>
      </c>
    </row>
    <row r="326" spans="1:12" x14ac:dyDescent="0.2">
      <c r="A326" t="s">
        <v>208</v>
      </c>
      <c r="B326" t="s">
        <v>209</v>
      </c>
      <c r="C326" s="8" t="str">
        <f t="shared" si="16"/>
        <v>низ</v>
      </c>
      <c r="D326" s="8" t="str">
        <f t="shared" si="16"/>
        <v>низ</v>
      </c>
      <c r="E326" s="8" t="str">
        <f t="shared" si="16"/>
        <v>низ</v>
      </c>
      <c r="F326" s="8" t="str">
        <f t="shared" si="16"/>
        <v>низ</v>
      </c>
      <c r="G326" s="8" t="str">
        <f t="shared" si="16"/>
        <v>низ</v>
      </c>
      <c r="H326" s="8" t="str">
        <f t="shared" si="16"/>
        <v/>
      </c>
      <c r="I326" s="8" t="str">
        <f t="shared" si="16"/>
        <v/>
      </c>
      <c r="J326" s="8" t="str">
        <f t="shared" si="16"/>
        <v/>
      </c>
      <c r="K326" s="8" t="str">
        <f t="shared" si="16"/>
        <v/>
      </c>
      <c r="L326" s="8" t="str">
        <f t="shared" si="16"/>
        <v/>
      </c>
    </row>
    <row r="327" spans="1:12" x14ac:dyDescent="0.2">
      <c r="A327" t="s">
        <v>210</v>
      </c>
      <c r="B327" t="s">
        <v>211</v>
      </c>
      <c r="C327" s="8" t="str">
        <f t="shared" si="16"/>
        <v/>
      </c>
      <c r="D327" s="8" t="str">
        <f t="shared" si="16"/>
        <v/>
      </c>
      <c r="E327" s="8" t="str">
        <f t="shared" si="16"/>
        <v/>
      </c>
      <c r="F327" s="8" t="str">
        <f t="shared" si="16"/>
        <v>верх</v>
      </c>
      <c r="G327" s="8" t="str">
        <f t="shared" si="16"/>
        <v>верх</v>
      </c>
      <c r="H327" s="8" t="str">
        <f t="shared" si="16"/>
        <v>верх</v>
      </c>
      <c r="I327" s="8" t="str">
        <f t="shared" si="16"/>
        <v>верх</v>
      </c>
      <c r="J327" s="8" t="str">
        <f t="shared" si="16"/>
        <v>верх</v>
      </c>
      <c r="K327" s="8" t="str">
        <f t="shared" si="16"/>
        <v>низ</v>
      </c>
      <c r="L327" s="8" t="str">
        <f t="shared" si="16"/>
        <v/>
      </c>
    </row>
    <row r="328" spans="1:12" x14ac:dyDescent="0.2">
      <c r="A328" t="s">
        <v>212</v>
      </c>
      <c r="B328" t="s">
        <v>213</v>
      </c>
      <c r="C328" s="8" t="str">
        <f t="shared" si="16"/>
        <v/>
      </c>
      <c r="D328" s="8" t="str">
        <f t="shared" si="16"/>
        <v>верх</v>
      </c>
      <c r="E328" s="8" t="str">
        <f t="shared" si="16"/>
        <v>верх</v>
      </c>
      <c r="F328" s="8" t="str">
        <f t="shared" si="16"/>
        <v/>
      </c>
      <c r="G328" s="8" t="str">
        <f t="shared" si="16"/>
        <v>верх</v>
      </c>
      <c r="H328" s="8" t="str">
        <f t="shared" si="16"/>
        <v/>
      </c>
      <c r="I328" s="8" t="str">
        <f t="shared" si="16"/>
        <v>низ</v>
      </c>
      <c r="J328" s="8" t="str">
        <f t="shared" si="16"/>
        <v>низ</v>
      </c>
      <c r="K328" s="8" t="str">
        <f t="shared" si="16"/>
        <v>верх</v>
      </c>
      <c r="L328" s="8" t="str">
        <f t="shared" si="16"/>
        <v>низ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8"/>
  <sheetViews>
    <sheetView topLeftCell="A322" workbookViewId="0">
      <selection activeCell="C328" sqref="C328"/>
    </sheetView>
  </sheetViews>
  <sheetFormatPr defaultRowHeight="12.75" x14ac:dyDescent="0.2"/>
  <cols>
    <col min="1" max="1" width="17.5703125" bestFit="1" customWidth="1"/>
    <col min="2" max="2" width="35.28515625" bestFit="1" customWidth="1"/>
  </cols>
  <sheetData>
    <row r="1" spans="1:12" x14ac:dyDescent="0.2">
      <c r="A1" t="s">
        <v>214</v>
      </c>
      <c r="B1" t="s">
        <v>215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</row>
    <row r="2" spans="1:12" x14ac:dyDescent="0.2">
      <c r="A2" t="s">
        <v>0</v>
      </c>
      <c r="B2" t="s">
        <v>1</v>
      </c>
      <c r="C2" s="6">
        <f>IFERROR(('Общие активы'!D2/'Общие активы'!C2-1)*100,"N/A")</f>
        <v>-2.4182896418826427</v>
      </c>
      <c r="D2" s="6">
        <f>IFERROR(('Общие активы'!E2/'Общие активы'!D2-1)*100,"N/A")</f>
        <v>18.835161183117322</v>
      </c>
      <c r="E2" s="6">
        <f>IFERROR(('Общие активы'!F2/'Общие активы'!E2-1)*100,"N/A")</f>
        <v>58.23253862825981</v>
      </c>
      <c r="F2" s="6">
        <f>IFERROR(('Общие активы'!G2/'Общие активы'!F2-1)*100,"N/A")</f>
        <v>9.2214563449982236</v>
      </c>
      <c r="G2" s="6">
        <f>IFERROR(('Общие активы'!H2/'Общие активы'!G2-1)*100,"N/A")</f>
        <v>20.371643944604024</v>
      </c>
      <c r="H2" s="6">
        <f>IFERROR(('Общие активы'!I2/'Общие активы'!H2-1)*100,"N/A")</f>
        <v>36.570173866284271</v>
      </c>
      <c r="I2" s="6">
        <f>IFERROR(('Общие активы'!J2/'Общие активы'!I2-1)*100,"N/A")</f>
        <v>11.903238507727142</v>
      </c>
      <c r="J2" s="6">
        <f>IFERROR(('Общие активы'!K2/'Общие активы'!J2-1)*100,"N/A")</f>
        <v>-7.7239973903928334</v>
      </c>
      <c r="K2" s="6">
        <f>IFERROR(('Общие активы'!L2/'Общие активы'!K2-1)*100,"N/A")</f>
        <v>3.345196294942876</v>
      </c>
      <c r="L2" s="6">
        <f>IFERROR(('Общие активы'!M2/'Общие активы'!L2-1)*100,"N/A")</f>
        <v>13.461908019647485</v>
      </c>
    </row>
    <row r="3" spans="1:12" x14ac:dyDescent="0.2">
      <c r="A3" t="s">
        <v>2</v>
      </c>
      <c r="B3" t="s">
        <v>3</v>
      </c>
      <c r="C3" s="6" t="str">
        <f>IFERROR(('Общие активы'!D3/'Общие активы'!C3-1)*100,"N/A")</f>
        <v>N/A</v>
      </c>
      <c r="D3" s="6">
        <f>IFERROR(('Общие активы'!E3/'Общие активы'!D3-1)*100,"N/A")</f>
        <v>14.610544768563759</v>
      </c>
      <c r="E3" s="6">
        <f>IFERROR(('Общие активы'!F3/'Общие активы'!E3-1)*100,"N/A")</f>
        <v>20.979326081035786</v>
      </c>
      <c r="F3" s="6">
        <f>IFERROR(('Общие активы'!G3/'Общие активы'!F3-1)*100,"N/A")</f>
        <v>7.2448864155973958</v>
      </c>
      <c r="G3" s="6">
        <f>IFERROR(('Общие активы'!H3/'Общие активы'!G3-1)*100,"N/A")</f>
        <v>1.8020522755377799</v>
      </c>
      <c r="H3" s="6">
        <f>IFERROR(('Общие активы'!I3/'Общие активы'!H3-1)*100,"N/A")</f>
        <v>-0.18045206481240861</v>
      </c>
      <c r="I3" s="6">
        <f>IFERROR(('Общие активы'!J3/'Общие активы'!I3-1)*100,"N/A")</f>
        <v>3.0365029458789827</v>
      </c>
      <c r="J3" s="6">
        <f>IFERROR(('Общие активы'!K3/'Общие активы'!J3-1)*100,"N/A")</f>
        <v>3.1480563976917564</v>
      </c>
      <c r="K3" s="6">
        <f>IFERROR(('Общие активы'!L3/'Общие активы'!K3-1)*100,"N/A")</f>
        <v>2.5140671063402342</v>
      </c>
      <c r="L3" s="6">
        <f>IFERROR(('Общие активы'!M3/'Общие активы'!L3-1)*100,"N/A")</f>
        <v>2.5179478828151192</v>
      </c>
    </row>
    <row r="4" spans="1:12" x14ac:dyDescent="0.2">
      <c r="A4" t="s">
        <v>4</v>
      </c>
      <c r="B4" t="s">
        <v>5</v>
      </c>
      <c r="C4" s="6">
        <f>IFERROR(('Общие активы'!D4/'Общие активы'!C4-1)*100,"N/A")</f>
        <v>-9.2470997092395599</v>
      </c>
      <c r="D4" s="6">
        <f>IFERROR(('Общие активы'!E4/'Общие активы'!D4-1)*100,"N/A")</f>
        <v>10.492479830490264</v>
      </c>
      <c r="E4" s="6">
        <f>IFERROR(('Общие активы'!F4/'Общие активы'!E4-1)*100,"N/A")</f>
        <v>4.5626887384524917</v>
      </c>
      <c r="F4" s="6">
        <f>IFERROR(('Общие активы'!G4/'Общие активы'!F4-1)*100,"N/A")</f>
        <v>26.538137710621811</v>
      </c>
      <c r="G4" s="6">
        <f>IFERROR(('Общие активы'!H4/'Общие активы'!G4-1)*100,"N/A")</f>
        <v>17.929861567153814</v>
      </c>
      <c r="H4" s="6">
        <f>IFERROR(('Общие активы'!I4/'Общие активы'!H4-1)*100,"N/A")</f>
        <v>10.923292700455756</v>
      </c>
      <c r="I4" s="6">
        <f>IFERROR(('Общие активы'!J4/'Общие активы'!I4-1)*100,"N/A")</f>
        <v>-9.7645209949300149</v>
      </c>
      <c r="J4" s="6">
        <f>IFERROR(('Общие активы'!K4/'Общие активы'!J4-1)*100,"N/A")</f>
        <v>8.0173103991018735</v>
      </c>
      <c r="K4" s="6">
        <f>IFERROR(('Общие активы'!L4/'Общие активы'!K4-1)*100,"N/A")</f>
        <v>7.9091641879025509</v>
      </c>
      <c r="L4" s="6">
        <f>IFERROR(('Общие активы'!M4/'Общие активы'!L4-1)*100,"N/A")</f>
        <v>12.993552764036242</v>
      </c>
    </row>
    <row r="5" spans="1:12" x14ac:dyDescent="0.2">
      <c r="A5" t="s">
        <v>6</v>
      </c>
      <c r="B5" t="s">
        <v>7</v>
      </c>
      <c r="C5" s="6" t="str">
        <f>IFERROR(('Общие активы'!D5/'Общие активы'!C5-1)*100,"N/A")</f>
        <v>N/A</v>
      </c>
      <c r="D5" s="6" t="str">
        <f>IFERROR(('Общие активы'!E5/'Общие активы'!D5-1)*100,"N/A")</f>
        <v>N/A</v>
      </c>
      <c r="E5" s="6" t="str">
        <f>IFERROR(('Общие активы'!F5/'Общие активы'!E5-1)*100,"N/A")</f>
        <v>N/A</v>
      </c>
      <c r="F5" s="6" t="str">
        <f>IFERROR(('Общие активы'!G5/'Общие активы'!F5-1)*100,"N/A")</f>
        <v>N/A</v>
      </c>
      <c r="G5" s="6" t="str">
        <f>IFERROR(('Общие активы'!H5/'Общие активы'!G5-1)*100,"N/A")</f>
        <v>N/A</v>
      </c>
      <c r="H5" s="6" t="str">
        <f>IFERROR(('Общие активы'!I5/'Общие активы'!H5-1)*100,"N/A")</f>
        <v>N/A</v>
      </c>
      <c r="I5" s="6" t="str">
        <f>IFERROR(('Общие активы'!J5/'Общие активы'!I5-1)*100,"N/A")</f>
        <v>N/A</v>
      </c>
      <c r="J5" s="6">
        <f>IFERROR(('Общие активы'!K5/'Общие активы'!J5-1)*100,"N/A")</f>
        <v>12.748220796901922</v>
      </c>
      <c r="K5" s="6">
        <f>IFERROR(('Общие активы'!L5/'Общие активы'!K5-1)*100,"N/A")</f>
        <v>3.0538682152283503</v>
      </c>
      <c r="L5" s="6">
        <f>IFERROR(('Общие активы'!M5/'Общие активы'!L5-1)*100,"N/A")</f>
        <v>-1.1175447479133682</v>
      </c>
    </row>
    <row r="6" spans="1:12" x14ac:dyDescent="0.2">
      <c r="A6" t="s">
        <v>8</v>
      </c>
      <c r="B6" t="s">
        <v>9</v>
      </c>
      <c r="C6" s="6">
        <f>IFERROR(('Общие активы'!D6/'Общие активы'!C6-1)*100,"N/A")</f>
        <v>39.757589134076966</v>
      </c>
      <c r="D6" s="6">
        <f>IFERROR(('Общие активы'!E6/'Общие активы'!D6-1)*100,"N/A")</f>
        <v>9.8961591392468407</v>
      </c>
      <c r="E6" s="6">
        <f>IFERROR(('Общие активы'!F6/'Общие активы'!E6-1)*100,"N/A")</f>
        <v>8.5876145898653213</v>
      </c>
      <c r="F6" s="6">
        <f>IFERROR(('Общие активы'!G6/'Общие активы'!F6-1)*100,"N/A")</f>
        <v>8.2981789620315549</v>
      </c>
      <c r="G6" s="6">
        <f>IFERROR(('Общие активы'!H6/'Общие активы'!G6-1)*100,"N/A")</f>
        <v>-27.116956201234522</v>
      </c>
      <c r="H6" s="6">
        <f>IFERROR(('Общие активы'!I6/'Общие активы'!H6-1)*100,"N/A")</f>
        <v>1.8152382901724717</v>
      </c>
      <c r="I6" s="6">
        <f>IFERROR(('Общие активы'!J6/'Общие активы'!I6-1)*100,"N/A")</f>
        <v>6.4322720346459139</v>
      </c>
      <c r="J6" s="6">
        <f>IFERROR(('Общие активы'!K6/'Общие активы'!J6-1)*100,"N/A")</f>
        <v>10.225975758744866</v>
      </c>
      <c r="K6" s="6">
        <f>IFERROR(('Общие активы'!L6/'Общие активы'!K6-1)*100,"N/A")</f>
        <v>2.8794742550883656</v>
      </c>
      <c r="L6" s="6">
        <f>IFERROR(('Общие активы'!M6/'Общие активы'!L6-1)*100,"N/A")</f>
        <v>7.1180055656901109</v>
      </c>
    </row>
    <row r="7" spans="1:12" x14ac:dyDescent="0.2">
      <c r="A7" t="s">
        <v>10</v>
      </c>
      <c r="B7" t="s">
        <v>11</v>
      </c>
      <c r="C7" s="6">
        <f>IFERROR(('Общие активы'!D7/'Общие активы'!C7-1)*100,"N/A")</f>
        <v>18.879070647328277</v>
      </c>
      <c r="D7" s="6">
        <f>IFERROR(('Общие активы'!E7/'Общие активы'!D7-1)*100,"N/A")</f>
        <v>46.980266973914219</v>
      </c>
      <c r="E7" s="6">
        <f>IFERROR(('Общие активы'!F7/'Общие активы'!E7-1)*100,"N/A")</f>
        <v>8.9651849077776689</v>
      </c>
      <c r="F7" s="6">
        <f>IFERROR(('Общие активы'!G7/'Общие активы'!F7-1)*100,"N/A")</f>
        <v>5.233418290355929</v>
      </c>
      <c r="G7" s="6">
        <f>IFERROR(('Общие активы'!H7/'Общие активы'!G7-1)*100,"N/A")</f>
        <v>0.21597463088238733</v>
      </c>
      <c r="H7" s="6">
        <f>IFERROR(('Общие активы'!I7/'Общие активы'!H7-1)*100,"N/A")</f>
        <v>3.2306520642158887</v>
      </c>
      <c r="I7" s="6">
        <f>IFERROR(('Общие активы'!J7/'Общие активы'!I7-1)*100,"N/A")</f>
        <v>5.4621677585797279</v>
      </c>
      <c r="J7" s="6">
        <f>IFERROR(('Общие активы'!K7/'Общие активы'!J7-1)*100,"N/A")</f>
        <v>-11.727463217898748</v>
      </c>
      <c r="K7" s="6">
        <f>IFERROR(('Общие активы'!L7/'Общие активы'!K7-1)*100,"N/A")</f>
        <v>5.951469362056927</v>
      </c>
      <c r="L7" s="6">
        <f>IFERROR(('Общие активы'!M7/'Общие активы'!L7-1)*100,"N/A")</f>
        <v>6.909233993688213</v>
      </c>
    </row>
    <row r="8" spans="1:12" x14ac:dyDescent="0.2">
      <c r="A8" t="s">
        <v>12</v>
      </c>
      <c r="B8" t="s">
        <v>13</v>
      </c>
      <c r="C8" s="6">
        <f>IFERROR(('Общие активы'!D8/'Общие активы'!C8-1)*100,"N/A")</f>
        <v>8.6782698301250285</v>
      </c>
      <c r="D8" s="6">
        <f>IFERROR(('Общие активы'!E8/'Общие активы'!D8-1)*100,"N/A")</f>
        <v>6.6199106484289283</v>
      </c>
      <c r="E8" s="6">
        <f>IFERROR(('Общие активы'!F8/'Общие активы'!E8-1)*100,"N/A")</f>
        <v>14.492010333099415</v>
      </c>
      <c r="F8" s="6">
        <f>IFERROR(('Общие активы'!G8/'Общие активы'!F8-1)*100,"N/A")</f>
        <v>126.65841558816804</v>
      </c>
      <c r="G8" s="6">
        <f>IFERROR(('Общие активы'!H8/'Общие активы'!G8-1)*100,"N/A")</f>
        <v>-2.331892264098101</v>
      </c>
      <c r="H8" s="6">
        <f>IFERROR(('Общие активы'!I8/'Общие активы'!H8-1)*100,"N/A")</f>
        <v>1.9547398587592468</v>
      </c>
      <c r="I8" s="6">
        <f>IFERROR(('Общие активы'!J8/'Общие активы'!I8-1)*100,"N/A")</f>
        <v>8.1487682698118356</v>
      </c>
      <c r="J8" s="6">
        <f>IFERROR(('Общие активы'!K8/'Общие активы'!J8-1)*100,"N/A")</f>
        <v>5.6353538634617006</v>
      </c>
      <c r="K8" s="6">
        <f>IFERROR(('Общие активы'!L8/'Общие активы'!K8-1)*100,"N/A")</f>
        <v>3.5187177005291392</v>
      </c>
      <c r="L8" s="6">
        <f>IFERROR(('Общие активы'!M8/'Общие активы'!L8-1)*100,"N/A")</f>
        <v>7.3386190801709494</v>
      </c>
    </row>
    <row r="9" spans="1:12" x14ac:dyDescent="0.2">
      <c r="A9" t="s">
        <v>14</v>
      </c>
      <c r="B9" t="s">
        <v>15</v>
      </c>
      <c r="C9" s="6">
        <f>IFERROR(('Общие активы'!D9/'Общие активы'!C9-1)*100,"N/A")</f>
        <v>1.1735339719312288</v>
      </c>
      <c r="D9" s="6">
        <f>IFERROR(('Общие активы'!E9/'Общие активы'!D9-1)*100,"N/A")</f>
        <v>3.3523817316272186</v>
      </c>
      <c r="E9" s="6">
        <f>IFERROR(('Общие активы'!F9/'Общие активы'!E9-1)*100,"N/A")</f>
        <v>22.873570097829798</v>
      </c>
      <c r="F9" s="6">
        <f>IFERROR(('Общие активы'!G9/'Общие активы'!F9-1)*100,"N/A")</f>
        <v>11.788210732856186</v>
      </c>
      <c r="G9" s="6">
        <f>IFERROR(('Общие активы'!H9/'Общие активы'!G9-1)*100,"N/A")</f>
        <v>12.296679980029946</v>
      </c>
      <c r="H9" s="6">
        <f>IFERROR(('Общие активы'!I9/'Общие активы'!H9-1)*100,"N/A")</f>
        <v>3.7601755750631849</v>
      </c>
      <c r="I9" s="6">
        <f>IFERROR(('Общие активы'!J9/'Общие активы'!I9-1)*100,"N/A")</f>
        <v>-2.3768319454666509</v>
      </c>
      <c r="J9" s="6">
        <f>IFERROR(('Общие активы'!K9/'Общие активы'!J9-1)*100,"N/A")</f>
        <v>8.5558651497996685E-2</v>
      </c>
      <c r="K9" s="6">
        <f>IFERROR(('Общие активы'!L9/'Общие активы'!K9-1)*100,"N/A")</f>
        <v>2.5249255574603557</v>
      </c>
      <c r="L9" s="6">
        <f>IFERROR(('Общие активы'!M9/'Общие активы'!L9-1)*100,"N/A")</f>
        <v>2.2851329030071588</v>
      </c>
    </row>
    <row r="10" spans="1:12" x14ac:dyDescent="0.2">
      <c r="A10" t="s">
        <v>16</v>
      </c>
      <c r="B10" t="s">
        <v>17</v>
      </c>
      <c r="C10" s="6">
        <f>IFERROR(('Общие активы'!D10/'Общие активы'!C10-1)*100,"N/A")</f>
        <v>5.446964640490215</v>
      </c>
      <c r="D10" s="6">
        <f>IFERROR(('Общие активы'!E10/'Общие активы'!D10-1)*100,"N/A")</f>
        <v>7.2424182779284418</v>
      </c>
      <c r="E10" s="6">
        <f>IFERROR(('Общие активы'!F10/'Общие активы'!E10-1)*100,"N/A")</f>
        <v>25.526844246123392</v>
      </c>
      <c r="F10" s="6">
        <f>IFERROR(('Общие активы'!G10/'Общие активы'!F10-1)*100,"N/A")</f>
        <v>6.1469146211156289</v>
      </c>
      <c r="G10" s="6">
        <f>IFERROR(('Общие активы'!H10/'Общие активы'!G10-1)*100,"N/A")</f>
        <v>4.884256968415901</v>
      </c>
      <c r="H10" s="6">
        <f>IFERROR(('Общие активы'!I10/'Общие активы'!H10-1)*100,"N/A")</f>
        <v>1.6721612638913586</v>
      </c>
      <c r="I10" s="6">
        <f>IFERROR(('Общие активы'!J10/'Общие активы'!I10-1)*100,"N/A")</f>
        <v>0.76242050993626798</v>
      </c>
      <c r="J10" s="6">
        <f>IFERROR(('Общие активы'!K10/'Общие активы'!J10-1)*100,"N/A")</f>
        <v>1.302643391926428</v>
      </c>
      <c r="K10" s="6">
        <f>IFERROR(('Общие активы'!L10/'Общие активы'!K10-1)*100,"N/A")</f>
        <v>12.663751726367023</v>
      </c>
      <c r="L10" s="6">
        <f>IFERROR(('Общие активы'!M10/'Общие активы'!L10-1)*100,"N/A")</f>
        <v>15.290371937062929</v>
      </c>
    </row>
    <row r="11" spans="1:12" x14ac:dyDescent="0.2">
      <c r="A11" t="s">
        <v>18</v>
      </c>
      <c r="B11" t="s">
        <v>19</v>
      </c>
      <c r="C11" s="6">
        <f>IFERROR(('Общие активы'!D11/'Общие активы'!C11-1)*100,"N/A")</f>
        <v>4.9414264577627431</v>
      </c>
      <c r="D11" s="6">
        <f>IFERROR(('Общие активы'!E11/'Общие активы'!D11-1)*100,"N/A")</f>
        <v>117.40929042659616</v>
      </c>
      <c r="E11" s="6">
        <f>IFERROR(('Общие активы'!F11/'Общие активы'!E11-1)*100,"N/A")</f>
        <v>12.196473587647993</v>
      </c>
      <c r="F11" s="6">
        <f>IFERROR(('Общие активы'!G11/'Общие активы'!F11-1)*100,"N/A")</f>
        <v>13.623529608551998</v>
      </c>
      <c r="G11" s="6">
        <f>IFERROR(('Общие активы'!H11/'Общие активы'!G11-1)*100,"N/A")</f>
        <v>11.534364982391644</v>
      </c>
      <c r="H11" s="6">
        <f>IFERROR(('Общие активы'!I11/'Общие активы'!H11-1)*100,"N/A")</f>
        <v>18.641211268584957</v>
      </c>
      <c r="I11" s="6">
        <f>IFERROR(('Общие активы'!J11/'Общие активы'!I11-1)*100,"N/A")</f>
        <v>8.5185067656659896</v>
      </c>
      <c r="J11" s="6">
        <f>IFERROR(('Общие активы'!K11/'Общие активы'!J11-1)*100,"N/A")</f>
        <v>0.47869121799866132</v>
      </c>
      <c r="K11" s="6">
        <f>IFERROR(('Общие активы'!L11/'Общие активы'!K11-1)*100,"N/A")</f>
        <v>-0.16092378380995198</v>
      </c>
      <c r="L11" s="6">
        <f>IFERROR(('Общие активы'!M11/'Общие активы'!L11-1)*100,"N/A")</f>
        <v>-1.2393717842465235</v>
      </c>
    </row>
    <row r="12" spans="1:12" x14ac:dyDescent="0.2">
      <c r="A12" t="s">
        <v>20</v>
      </c>
      <c r="B12" t="s">
        <v>21</v>
      </c>
      <c r="C12" s="6">
        <f>IFERROR(('Общие активы'!D12/'Общие активы'!C12-1)*100,"N/A")</f>
        <v>6.6755081231429481</v>
      </c>
      <c r="D12" s="6">
        <f>IFERROR(('Общие активы'!E12/'Общие активы'!D12-1)*100,"N/A")</f>
        <v>0.8298719270307231</v>
      </c>
      <c r="E12" s="6">
        <f>IFERROR(('Общие активы'!F12/'Общие активы'!E12-1)*100,"N/A")</f>
        <v>8.8110992332618423</v>
      </c>
      <c r="F12" s="6">
        <f>IFERROR(('Общие активы'!G12/'Общие активы'!F12-1)*100,"N/A")</f>
        <v>12.029823120403215</v>
      </c>
      <c r="G12" s="6">
        <f>IFERROR(('Общие активы'!H12/'Общие активы'!G12-1)*100,"N/A")</f>
        <v>22.370414834115682</v>
      </c>
      <c r="H12" s="6">
        <f>IFERROR(('Общие активы'!I12/'Общие активы'!H12-1)*100,"N/A")</f>
        <v>6.6664916679394892</v>
      </c>
      <c r="I12" s="6">
        <f>IFERROR(('Общие активы'!J12/'Общие активы'!I12-1)*100,"N/A")</f>
        <v>-1.816385696645495</v>
      </c>
      <c r="J12" s="6">
        <f>IFERROR(('Общие активы'!K12/'Общие активы'!J12-1)*100,"N/A")</f>
        <v>-2.0300634538263918</v>
      </c>
      <c r="K12" s="6">
        <f>IFERROR(('Общие активы'!L12/'Общие активы'!K12-1)*100,"N/A")</f>
        <v>-8.3821820877550302</v>
      </c>
      <c r="L12" s="6">
        <f>IFERROR(('Общие активы'!M12/'Общие активы'!L12-1)*100,"N/A")</f>
        <v>5.7527096383699128</v>
      </c>
    </row>
    <row r="13" spans="1:12" x14ac:dyDescent="0.2">
      <c r="A13" t="s">
        <v>22</v>
      </c>
      <c r="B13" t="s">
        <v>23</v>
      </c>
      <c r="C13" s="6">
        <f>IFERROR(('Общие активы'!D13/'Общие активы'!C13-1)*100,"N/A")</f>
        <v>1.5003540320694508</v>
      </c>
      <c r="D13" s="6">
        <f>IFERROR(('Общие активы'!E13/'Общие активы'!D13-1)*100,"N/A")</f>
        <v>2.1000617975242886</v>
      </c>
      <c r="E13" s="6">
        <f>IFERROR(('Общие активы'!F13/'Общие активы'!E13-1)*100,"N/A")</f>
        <v>9.2229214605025653</v>
      </c>
      <c r="F13" s="6">
        <f>IFERROR(('Общие активы'!G13/'Общие активы'!F13-1)*100,"N/A")</f>
        <v>3.9547319964722494</v>
      </c>
      <c r="G13" s="6">
        <f>IFERROR(('Общие активы'!H13/'Общие активы'!G13-1)*100,"N/A")</f>
        <v>8.274302214936057</v>
      </c>
      <c r="H13" s="6">
        <f>IFERROR(('Общие активы'!I13/'Общие активы'!H13-1)*100,"N/A")</f>
        <v>-11.52294439161966</v>
      </c>
      <c r="I13" s="6">
        <f>IFERROR(('Общие активы'!J13/'Общие активы'!I13-1)*100,"N/A")</f>
        <v>7.2736753643681817</v>
      </c>
      <c r="J13" s="6">
        <f>IFERROR(('Общие активы'!K13/'Общие активы'!J13-1)*100,"N/A")</f>
        <v>11.133441705209135</v>
      </c>
      <c r="K13" s="6">
        <f>IFERROR(('Общие активы'!L13/'Общие активы'!K13-1)*100,"N/A")</f>
        <v>5.4020085868421219</v>
      </c>
      <c r="L13" s="6">
        <f>IFERROR(('Общие активы'!M13/'Общие активы'!L13-1)*100,"N/A")</f>
        <v>7.7234695735964642</v>
      </c>
    </row>
    <row r="14" spans="1:12" x14ac:dyDescent="0.2">
      <c r="A14" t="s">
        <v>24</v>
      </c>
      <c r="B14" t="s">
        <v>25</v>
      </c>
      <c r="C14" s="6">
        <f>IFERROR(('Общие активы'!D14/'Общие активы'!C14-1)*100,"N/A")</f>
        <v>3.6105788015304174</v>
      </c>
      <c r="D14" s="6">
        <f>IFERROR(('Общие активы'!E14/'Общие активы'!D14-1)*100,"N/A")</f>
        <v>5.0201533708058577</v>
      </c>
      <c r="E14" s="6">
        <f>IFERROR(('Общие активы'!F14/'Общие активы'!E14-1)*100,"N/A")</f>
        <v>7.4694344164745186</v>
      </c>
      <c r="F14" s="6">
        <f>IFERROR(('Общие активы'!G14/'Общие активы'!F14-1)*100,"N/A")</f>
        <v>3.9546908421600024</v>
      </c>
      <c r="G14" s="6">
        <f>IFERROR(('Общие активы'!H14/'Общие активы'!G14-1)*100,"N/A")</f>
        <v>5.6596919654617439</v>
      </c>
      <c r="H14" s="6">
        <f>IFERROR(('Общие активы'!I14/'Общие активы'!H14-1)*100,"N/A")</f>
        <v>8.7231074352104532</v>
      </c>
      <c r="I14" s="6">
        <f>IFERROR(('Общие активы'!J14/'Общие активы'!I14-1)*100,"N/A")</f>
        <v>0.82892067182862572</v>
      </c>
      <c r="J14" s="6">
        <f>IFERROR(('Общие активы'!K14/'Общие активы'!J14-1)*100,"N/A")</f>
        <v>-2.3187434264872464</v>
      </c>
      <c r="K14" s="6">
        <f>IFERROR(('Общие активы'!L14/'Общие активы'!K14-1)*100,"N/A")</f>
        <v>1.1378442099425845</v>
      </c>
      <c r="L14" s="6">
        <f>IFERROR(('Общие активы'!M14/'Общие активы'!L14-1)*100,"N/A")</f>
        <v>6.7410514077273387</v>
      </c>
    </row>
    <row r="15" spans="1:12" x14ac:dyDescent="0.2">
      <c r="A15" t="s">
        <v>26</v>
      </c>
      <c r="B15" t="s">
        <v>27</v>
      </c>
      <c r="C15" s="6" t="str">
        <f>IFERROR(('Общие активы'!D15/'Общие активы'!C15-1)*100,"N/A")</f>
        <v>N/A</v>
      </c>
      <c r="D15" s="6" t="str">
        <f>IFERROR(('Общие активы'!E15/'Общие активы'!D15-1)*100,"N/A")</f>
        <v>N/A</v>
      </c>
      <c r="E15" s="6" t="str">
        <f>IFERROR(('Общие активы'!F15/'Общие активы'!E15-1)*100,"N/A")</f>
        <v>N/A</v>
      </c>
      <c r="F15" s="6">
        <f>IFERROR(('Общие активы'!G15/'Общие активы'!F15-1)*100,"N/A")</f>
        <v>12.768767633635235</v>
      </c>
      <c r="G15" s="6">
        <f>IFERROR(('Общие активы'!H15/'Общие активы'!G15-1)*100,"N/A")</f>
        <v>11.152604104911745</v>
      </c>
      <c r="H15" s="6">
        <f>IFERROR(('Общие активы'!I15/'Общие активы'!H15-1)*100,"N/A")</f>
        <v>-12.943399161068292</v>
      </c>
      <c r="I15" s="6">
        <f>IFERROR(('Общие активы'!J15/'Общие активы'!I15-1)*100,"N/A")</f>
        <v>6.299250067959461</v>
      </c>
      <c r="J15" s="6">
        <f>IFERROR(('Общие активы'!K15/'Общие активы'!J15-1)*100,"N/A")</f>
        <v>3.3627879066085997</v>
      </c>
      <c r="K15" s="6">
        <f>IFERROR(('Общие активы'!L15/'Общие активы'!K15-1)*100,"N/A")</f>
        <v>0.1180964059534606</v>
      </c>
      <c r="L15" s="6">
        <f>IFERROR(('Общие активы'!M15/'Общие активы'!L15-1)*100,"N/A")</f>
        <v>-0.59541637074649323</v>
      </c>
    </row>
    <row r="16" spans="1:12" x14ac:dyDescent="0.2">
      <c r="A16" t="s">
        <v>28</v>
      </c>
      <c r="B16" t="s">
        <v>29</v>
      </c>
      <c r="C16" s="6">
        <f>IFERROR(('Общие активы'!D16/'Общие активы'!C16-1)*100,"N/A")</f>
        <v>18.039380703011389</v>
      </c>
      <c r="D16" s="6">
        <f>IFERROR(('Общие активы'!E16/'Общие активы'!D16-1)*100,"N/A")</f>
        <v>134.03903650564826</v>
      </c>
      <c r="E16" s="6">
        <f>IFERROR(('Общие активы'!F16/'Общие активы'!E16-1)*100,"N/A")</f>
        <v>115.74453759698882</v>
      </c>
      <c r="F16" s="6">
        <f>IFERROR(('Общие активы'!G16/'Общие активы'!F16-1)*100,"N/A")</f>
        <v>-0.62660269666638957</v>
      </c>
      <c r="G16" s="6">
        <f>IFERROR(('Общие активы'!H16/'Общие активы'!G16-1)*100,"N/A")</f>
        <v>-3.0301769069379869</v>
      </c>
      <c r="H16" s="6">
        <f>IFERROR(('Общие активы'!I16/'Общие активы'!H16-1)*100,"N/A")</f>
        <v>14.228801754310672</v>
      </c>
      <c r="I16" s="6">
        <f>IFERROR(('Общие активы'!J16/'Общие активы'!I16-1)*100,"N/A")</f>
        <v>-2.8162350682666704</v>
      </c>
      <c r="J16" s="6">
        <f>IFERROR(('Общие активы'!K16/'Общие активы'!J16-1)*100,"N/A")</f>
        <v>2.7742970673574563</v>
      </c>
      <c r="K16" s="6">
        <f>IFERROR(('Общие активы'!L16/'Общие активы'!K16-1)*100,"N/A")</f>
        <v>9.2820561051308648</v>
      </c>
      <c r="L16" s="6">
        <f>IFERROR(('Общие активы'!M16/'Общие активы'!L16-1)*100,"N/A")</f>
        <v>14.006315367812272</v>
      </c>
    </row>
    <row r="17" spans="1:12" x14ac:dyDescent="0.2">
      <c r="A17" t="s">
        <v>30</v>
      </c>
      <c r="B17" t="s">
        <v>31</v>
      </c>
      <c r="C17" s="6">
        <f>IFERROR(('Общие активы'!D17/'Общие активы'!C17-1)*100,"N/A")</f>
        <v>8.9478614851499891</v>
      </c>
      <c r="D17" s="6">
        <f>IFERROR(('Общие активы'!E17/'Общие активы'!D17-1)*100,"N/A")</f>
        <v>11.608112335559406</v>
      </c>
      <c r="E17" s="6">
        <f>IFERROR(('Общие активы'!F17/'Общие активы'!E17-1)*100,"N/A")</f>
        <v>16.529607857438556</v>
      </c>
      <c r="F17" s="6">
        <f>IFERROR(('Общие активы'!G17/'Общие активы'!F17-1)*100,"N/A")</f>
        <v>11.076328458072094</v>
      </c>
      <c r="G17" s="6">
        <f>IFERROR(('Общие активы'!H17/'Общие активы'!G17-1)*100,"N/A")</f>
        <v>-2.1347725699847775</v>
      </c>
      <c r="H17" s="6">
        <f>IFERROR(('Общие активы'!I17/'Общие активы'!H17-1)*100,"N/A")</f>
        <v>-2.3282880088331681</v>
      </c>
      <c r="I17" s="6">
        <f>IFERROR(('Общие активы'!J17/'Общие активы'!I17-1)*100,"N/A")</f>
        <v>-0.7315993367392748</v>
      </c>
      <c r="J17" s="6">
        <f>IFERROR(('Общие активы'!K17/'Общие активы'!J17-1)*100,"N/A")</f>
        <v>-13.904738823460772</v>
      </c>
      <c r="K17" s="6">
        <f>IFERROR(('Общие активы'!L17/'Общие активы'!K17-1)*100,"N/A")</f>
        <v>15.467412215196475</v>
      </c>
      <c r="L17" s="6">
        <f>IFERROR(('Общие активы'!M17/'Общие активы'!L17-1)*100,"N/A")</f>
        <v>3.9722022914822741</v>
      </c>
    </row>
    <row r="18" spans="1:12" x14ac:dyDescent="0.2">
      <c r="A18" t="s">
        <v>32</v>
      </c>
      <c r="B18" t="s">
        <v>33</v>
      </c>
      <c r="C18" s="6">
        <f>IFERROR(('Общие активы'!D18/'Общие активы'!C18-1)*100,"N/A")</f>
        <v>-0.31794690961056693</v>
      </c>
      <c r="D18" s="6">
        <f>IFERROR(('Общие активы'!E18/'Общие активы'!D18-1)*100,"N/A")</f>
        <v>6.86124544368798</v>
      </c>
      <c r="E18" s="6">
        <f>IFERROR(('Общие активы'!F18/'Общие активы'!E18-1)*100,"N/A")</f>
        <v>6.7272510509419181</v>
      </c>
      <c r="F18" s="6">
        <f>IFERROR(('Общие активы'!G18/'Общие активы'!F18-1)*100,"N/A")</f>
        <v>7.8128819866208454</v>
      </c>
      <c r="G18" s="6">
        <f>IFERROR(('Общие активы'!H18/'Общие активы'!G18-1)*100,"N/A")</f>
        <v>6.4093632274860646</v>
      </c>
      <c r="H18" s="6">
        <f>IFERROR(('Общие активы'!I18/'Общие активы'!H18-1)*100,"N/A")</f>
        <v>8.4812854813203877</v>
      </c>
      <c r="I18" s="6">
        <f>IFERROR(('Общие активы'!J18/'Общие активы'!I18-1)*100,"N/A")</f>
        <v>4.840735412548014</v>
      </c>
      <c r="J18" s="6">
        <f>IFERROR(('Общие активы'!K18/'Общие активы'!J18-1)*100,"N/A")</f>
        <v>3.9610048227476602</v>
      </c>
      <c r="K18" s="6">
        <f>IFERROR(('Общие активы'!L18/'Общие активы'!K18-1)*100,"N/A")</f>
        <v>-2.1521979982443873</v>
      </c>
      <c r="L18" s="6">
        <f>IFERROR(('Общие активы'!M18/'Общие активы'!L18-1)*100,"N/A")</f>
        <v>2.0742108173187557</v>
      </c>
    </row>
    <row r="19" spans="1:12" x14ac:dyDescent="0.2">
      <c r="A19" t="s">
        <v>34</v>
      </c>
      <c r="B19" t="s">
        <v>35</v>
      </c>
      <c r="C19" s="6">
        <f>IFERROR(('Общие активы'!D19/'Общие активы'!C19-1)*100,"N/A")</f>
        <v>4.6819263439541903</v>
      </c>
      <c r="D19" s="6">
        <f>IFERROR(('Общие активы'!E19/'Общие активы'!D19-1)*100,"N/A")</f>
        <v>20.345003616919776</v>
      </c>
      <c r="E19" s="6">
        <f>IFERROR(('Общие активы'!F19/'Общие активы'!E19-1)*100,"N/A")</f>
        <v>21.985485376550539</v>
      </c>
      <c r="F19" s="6">
        <f>IFERROR(('Общие активы'!G19/'Общие активы'!F19-1)*100,"N/A")</f>
        <v>16.603482350441713</v>
      </c>
      <c r="G19" s="6">
        <f>IFERROR(('Общие активы'!H19/'Общие активы'!G19-1)*100,"N/A")</f>
        <v>7.2295294312589409</v>
      </c>
      <c r="H19" s="6">
        <f>IFERROR(('Общие активы'!I19/'Общие активы'!H19-1)*100,"N/A")</f>
        <v>-2.3453505247618134</v>
      </c>
      <c r="I19" s="6">
        <f>IFERROR(('Общие активы'!J19/'Общие активы'!I19-1)*100,"N/A")</f>
        <v>7.0953114545905915</v>
      </c>
      <c r="J19" s="6">
        <f>IFERROR(('Общие активы'!K19/'Общие активы'!J19-1)*100,"N/A")</f>
        <v>5.4450244736207853</v>
      </c>
      <c r="K19" s="6">
        <f>IFERROR(('Общие активы'!L19/'Общие активы'!K19-1)*100,"N/A")</f>
        <v>-1.8194017791481554</v>
      </c>
      <c r="L19" s="6">
        <f>IFERROR(('Общие активы'!M19/'Общие активы'!L19-1)*100,"N/A")</f>
        <v>3.975432227979625</v>
      </c>
    </row>
    <row r="20" spans="1:12" x14ac:dyDescent="0.2">
      <c r="A20" t="s">
        <v>36</v>
      </c>
      <c r="B20" t="s">
        <v>37</v>
      </c>
      <c r="C20" s="6" t="str">
        <f>IFERROR(('Общие активы'!D20/'Общие активы'!C20-1)*100,"N/A")</f>
        <v>N/A</v>
      </c>
      <c r="D20" s="6" t="str">
        <f>IFERROR(('Общие активы'!E20/'Общие активы'!D20-1)*100,"N/A")</f>
        <v>N/A</v>
      </c>
      <c r="E20" s="6" t="str">
        <f>IFERROR(('Общие активы'!F20/'Общие активы'!E20-1)*100,"N/A")</f>
        <v>N/A</v>
      </c>
      <c r="F20" s="6" t="str">
        <f>IFERROR(('Общие активы'!G20/'Общие активы'!F20-1)*100,"N/A")</f>
        <v>N/A</v>
      </c>
      <c r="G20" s="6" t="str">
        <f>IFERROR(('Общие активы'!H20/'Общие активы'!G20-1)*100,"N/A")</f>
        <v>N/A</v>
      </c>
      <c r="H20" s="6" t="str">
        <f>IFERROR(('Общие активы'!I20/'Общие активы'!H20-1)*100,"N/A")</f>
        <v>N/A</v>
      </c>
      <c r="I20" s="6">
        <f>IFERROR(('Общие активы'!J20/'Общие активы'!I20-1)*100,"N/A")</f>
        <v>0.7835051546391858</v>
      </c>
      <c r="J20" s="6">
        <f>IFERROR(('Общие активы'!K20/'Общие активы'!J20-1)*100,"N/A")</f>
        <v>3.9279869067103013</v>
      </c>
      <c r="K20" s="6">
        <f>IFERROR(('Общие активы'!L20/'Общие активы'!K20-1)*100,"N/A")</f>
        <v>96.745406824146983</v>
      </c>
      <c r="L20" s="6">
        <f>IFERROR(('Общие активы'!M20/'Общие активы'!L20-1)*100,"N/A")</f>
        <v>12.106456776947706</v>
      </c>
    </row>
    <row r="21" spans="1:12" x14ac:dyDescent="0.2">
      <c r="A21" t="s">
        <v>38</v>
      </c>
      <c r="B21" t="s">
        <v>39</v>
      </c>
      <c r="C21" s="6">
        <f>IFERROR(('Общие активы'!D21/'Общие активы'!C21-1)*100,"N/A")</f>
        <v>0.64017296324130335</v>
      </c>
      <c r="D21" s="6">
        <f>IFERROR(('Общие активы'!E21/'Общие активы'!D21-1)*100,"N/A")</f>
        <v>2.1039643496038929</v>
      </c>
      <c r="E21" s="6">
        <f>IFERROR(('Общие активы'!F21/'Общие активы'!E21-1)*100,"N/A")</f>
        <v>2.6280695030523882</v>
      </c>
      <c r="F21" s="6">
        <f>IFERROR(('Общие активы'!G21/'Общие активы'!F21-1)*100,"N/A")</f>
        <v>1.0746091204591135</v>
      </c>
      <c r="G21" s="6">
        <f>IFERROR(('Общие активы'!H21/'Общие активы'!G21-1)*100,"N/A")</f>
        <v>27.791706410396589</v>
      </c>
      <c r="H21" s="6">
        <f>IFERROR(('Общие активы'!I21/'Общие активы'!H21-1)*100,"N/A")</f>
        <v>2.6891395933395401</v>
      </c>
      <c r="I21" s="6">
        <f>IFERROR(('Общие активы'!J21/'Общие активы'!I21-1)*100,"N/A")</f>
        <v>-5.0748266876585513</v>
      </c>
      <c r="J21" s="6">
        <f>IFERROR(('Общие активы'!K21/'Общие активы'!J21-1)*100,"N/A")</f>
        <v>2.497525778812193</v>
      </c>
      <c r="K21" s="6">
        <f>IFERROR(('Общие активы'!L21/'Общие активы'!K21-1)*100,"N/A")</f>
        <v>-1.1256160326464038</v>
      </c>
      <c r="L21" s="6">
        <f>IFERROR(('Общие активы'!M21/'Общие активы'!L21-1)*100,"N/A")</f>
        <v>-1.9973301239073371</v>
      </c>
    </row>
    <row r="22" spans="1:12" x14ac:dyDescent="0.2">
      <c r="A22" t="s">
        <v>40</v>
      </c>
      <c r="B22" t="s">
        <v>41</v>
      </c>
      <c r="C22" s="6">
        <f>IFERROR(('Общие активы'!D22/'Общие активы'!C22-1)*100,"N/A")</f>
        <v>12.710015030062948</v>
      </c>
      <c r="D22" s="6">
        <f>IFERROR(('Общие активы'!E22/'Общие активы'!D22-1)*100,"N/A")</f>
        <v>9.0713513822610956</v>
      </c>
      <c r="E22" s="6">
        <f>IFERROR(('Общие активы'!F22/'Общие активы'!E22-1)*100,"N/A")</f>
        <v>19.978748776263799</v>
      </c>
      <c r="F22" s="6">
        <f>IFERROR(('Общие активы'!G22/'Общие активы'!F22-1)*100,"N/A")</f>
        <v>21.222442766590245</v>
      </c>
      <c r="G22" s="6">
        <f>IFERROR(('Общие активы'!H22/'Общие активы'!G22-1)*100,"N/A")</f>
        <v>15.163139080707854</v>
      </c>
      <c r="H22" s="6">
        <f>IFERROR(('Общие активы'!I22/'Общие активы'!H22-1)*100,"N/A")</f>
        <v>38.621065280886334</v>
      </c>
      <c r="I22" s="6">
        <f>IFERROR(('Общие активы'!J22/'Общие активы'!I22-1)*100,"N/A")</f>
        <v>22.554295962031311</v>
      </c>
      <c r="J22" s="6">
        <f>IFERROR(('Общие активы'!K22/'Общие активы'!J22-1)*100,"N/A")</f>
        <v>-3.2127774628254002</v>
      </c>
      <c r="K22" s="6">
        <f>IFERROR(('Общие активы'!L22/'Общие активы'!K22-1)*100,"N/A")</f>
        <v>8.1116436338878337</v>
      </c>
      <c r="L22" s="6">
        <f>IFERROR(('Общие активы'!M22/'Общие активы'!L22-1)*100,"N/A")</f>
        <v>21.13600286813422</v>
      </c>
    </row>
    <row r="23" spans="1:12" x14ac:dyDescent="0.2">
      <c r="A23" t="s">
        <v>42</v>
      </c>
      <c r="B23" t="s">
        <v>43</v>
      </c>
      <c r="C23" s="6">
        <f>IFERROR(('Общие активы'!D23/'Общие активы'!C23-1)*100,"N/A")</f>
        <v>22.937641445343182</v>
      </c>
      <c r="D23" s="6">
        <f>IFERROR(('Общие активы'!E23/'Общие активы'!D23-1)*100,"N/A")</f>
        <v>9.6448426305702597</v>
      </c>
      <c r="E23" s="6">
        <f>IFERROR(('Общие активы'!F23/'Общие активы'!E23-1)*100,"N/A")</f>
        <v>18.288057958143298</v>
      </c>
      <c r="F23" s="6">
        <f>IFERROR(('Общие активы'!G23/'Общие активы'!F23-1)*100,"N/A")</f>
        <v>7.4700135004208468</v>
      </c>
      <c r="G23" s="6">
        <f>IFERROR(('Общие активы'!H23/'Общие активы'!G23-1)*100,"N/A")</f>
        <v>3.7038815259695435</v>
      </c>
      <c r="H23" s="6">
        <f>IFERROR(('Общие активы'!I23/'Общие активы'!H23-1)*100,"N/A")</f>
        <v>6.6118271510308357</v>
      </c>
      <c r="I23" s="6">
        <f>IFERROR(('Общие активы'!J23/'Общие активы'!I23-1)*100,"N/A")</f>
        <v>-38.909331813921987</v>
      </c>
      <c r="J23" s="6">
        <f>IFERROR(('Общие активы'!K23/'Общие активы'!J23-1)*100,"N/A")</f>
        <v>-10.483266367586253</v>
      </c>
      <c r="K23" s="6">
        <f>IFERROR(('Общие активы'!L23/'Общие активы'!K23-1)*100,"N/A")</f>
        <v>4.76297062145703</v>
      </c>
      <c r="L23" s="6">
        <f>IFERROR(('Общие активы'!M23/'Общие активы'!L23-1)*100,"N/A")</f>
        <v>3.5451820763866104</v>
      </c>
    </row>
    <row r="24" spans="1:12" x14ac:dyDescent="0.2">
      <c r="A24" t="s">
        <v>44</v>
      </c>
      <c r="B24" t="s">
        <v>45</v>
      </c>
      <c r="C24" s="6">
        <f>IFERROR(('Общие активы'!D24/'Общие активы'!C24-1)*100,"N/A")</f>
        <v>16.665071740966965</v>
      </c>
      <c r="D24" s="6">
        <f>IFERROR(('Общие активы'!E24/'Общие активы'!D24-1)*100,"N/A")</f>
        <v>10.435914896364618</v>
      </c>
      <c r="E24" s="6">
        <f>IFERROR(('Общие активы'!F24/'Общие активы'!E24-1)*100,"N/A")</f>
        <v>18.024082521500382</v>
      </c>
      <c r="F24" s="6">
        <f>IFERROR(('Общие активы'!G24/'Общие активы'!F24-1)*100,"N/A")</f>
        <v>9.6887391410603421</v>
      </c>
      <c r="G24" s="6">
        <f>IFERROR(('Общие активы'!H24/'Общие активы'!G24-1)*100,"N/A")</f>
        <v>12.372838433177469</v>
      </c>
      <c r="H24" s="6">
        <f>IFERROR(('Общие активы'!I24/'Общие активы'!H24-1)*100,"N/A")</f>
        <v>12.959239477484608</v>
      </c>
      <c r="I24" s="6">
        <f>IFERROR(('Общие активы'!J24/'Общие активы'!I24-1)*100,"N/A")</f>
        <v>12.351004482301731</v>
      </c>
      <c r="J24" s="6">
        <f>IFERROR(('Общие активы'!K24/'Общие активы'!J24-1)*100,"N/A")</f>
        <v>-0.78056349856087115</v>
      </c>
      <c r="K24" s="6">
        <f>IFERROR(('Общие активы'!L24/'Общие активы'!K24-1)*100,"N/A")</f>
        <v>7.800915163824107</v>
      </c>
      <c r="L24" s="6">
        <f>IFERROR(('Общие активы'!M24/'Общие активы'!L24-1)*100,"N/A")</f>
        <v>14.100018806092729</v>
      </c>
    </row>
    <row r="25" spans="1:12" x14ac:dyDescent="0.2">
      <c r="A25" t="s">
        <v>46</v>
      </c>
      <c r="B25" t="s">
        <v>47</v>
      </c>
      <c r="C25" s="6">
        <f>IFERROR(('Общие активы'!D25/'Общие активы'!C25-1)*100,"N/A")</f>
        <v>5.4714612167003462</v>
      </c>
      <c r="D25" s="6">
        <f>IFERROR(('Общие активы'!E25/'Общие активы'!D25-1)*100,"N/A")</f>
        <v>21.44189793592346</v>
      </c>
      <c r="E25" s="6">
        <f>IFERROR(('Общие активы'!F25/'Общие активы'!E25-1)*100,"N/A")</f>
        <v>25.57298598010993</v>
      </c>
      <c r="F25" s="6">
        <f>IFERROR(('Общие активы'!G25/'Общие активы'!F25-1)*100,"N/A")</f>
        <v>39.337905449687163</v>
      </c>
      <c r="G25" s="6">
        <f>IFERROR(('Общие активы'!H25/'Общие активы'!G25-1)*100,"N/A")</f>
        <v>20.618782041940985</v>
      </c>
      <c r="H25" s="6">
        <f>IFERROR(('Общие активы'!I25/'Общие активы'!H25-1)*100,"N/A")</f>
        <v>38.387615799849527</v>
      </c>
      <c r="I25" s="6">
        <f>IFERROR(('Общие активы'!J25/'Общие активы'!I25-1)*100,"N/A")</f>
        <v>8.4675883305291855</v>
      </c>
      <c r="J25" s="6">
        <f>IFERROR(('Общие активы'!K25/'Общие активы'!J25-1)*100,"N/A")</f>
        <v>-7.1930549813972728</v>
      </c>
      <c r="K25" s="6">
        <f>IFERROR(('Общие активы'!L25/'Общие активы'!K25-1)*100,"N/A")</f>
        <v>6.8734848335534116</v>
      </c>
      <c r="L25" s="6">
        <f>IFERROR(('Общие активы'!M25/'Общие активы'!L25-1)*100,"N/A")</f>
        <v>15.068124313039878</v>
      </c>
    </row>
    <row r="26" spans="1:12" x14ac:dyDescent="0.2">
      <c r="A26" t="s">
        <v>48</v>
      </c>
      <c r="B26" t="s">
        <v>49</v>
      </c>
      <c r="C26" s="6">
        <f>IFERROR(('Общие активы'!D26/'Общие активы'!C26-1)*100,"N/A")</f>
        <v>5.5842211130090469</v>
      </c>
      <c r="D26" s="6">
        <f>IFERROR(('Общие активы'!E26/'Общие активы'!D26-1)*100,"N/A")</f>
        <v>-2.9829601492304292</v>
      </c>
      <c r="E26" s="6">
        <f>IFERROR(('Общие активы'!F26/'Общие активы'!E26-1)*100,"N/A")</f>
        <v>0.94257802186545891</v>
      </c>
      <c r="F26" s="6">
        <f>IFERROR(('Общие активы'!G26/'Общие активы'!F26-1)*100,"N/A")</f>
        <v>1.9470174995346534</v>
      </c>
      <c r="G26" s="6">
        <f>IFERROR(('Общие активы'!H26/'Общие активы'!G26-1)*100,"N/A")</f>
        <v>3.3426701365686817</v>
      </c>
      <c r="H26" s="6">
        <f>IFERROR(('Общие активы'!I26/'Общие активы'!H26-1)*100,"N/A")</f>
        <v>1.5035274808296473</v>
      </c>
      <c r="I26" s="6">
        <f>IFERROR(('Общие активы'!J26/'Общие активы'!I26-1)*100,"N/A")</f>
        <v>-12.570862397053162</v>
      </c>
      <c r="J26" s="6">
        <f>IFERROR(('Общие активы'!K26/'Общие активы'!J26-1)*100,"N/A")</f>
        <v>3.9720786618243409</v>
      </c>
      <c r="K26" s="6">
        <f>IFERROR(('Общие активы'!L26/'Общие активы'!K26-1)*100,"N/A")</f>
        <v>2.9158326774056276</v>
      </c>
      <c r="L26" s="6">
        <f>IFERROR(('Общие активы'!M26/'Общие активы'!L26-1)*100,"N/A")</f>
        <v>-4.062866877684379</v>
      </c>
    </row>
    <row r="27" spans="1:12" x14ac:dyDescent="0.2">
      <c r="A27" t="s">
        <v>50</v>
      </c>
      <c r="B27" t="s">
        <v>51</v>
      </c>
      <c r="C27" s="6">
        <f>IFERROR(('Общие активы'!D27/'Общие активы'!C27-1)*100,"N/A")</f>
        <v>15.306213702119864</v>
      </c>
      <c r="D27" s="6">
        <f>IFERROR(('Общие активы'!E27/'Общие активы'!D27-1)*100,"N/A")</f>
        <v>3.2229524323547754</v>
      </c>
      <c r="E27" s="6">
        <f>IFERROR(('Общие активы'!F27/'Общие активы'!E27-1)*100,"N/A")</f>
        <v>191.63580303055247</v>
      </c>
      <c r="F27" s="6">
        <f>IFERROR(('Общие активы'!G27/'Общие активы'!F27-1)*100,"N/A")</f>
        <v>-1.1970094252285679</v>
      </c>
      <c r="G27" s="6">
        <f>IFERROR(('Общие активы'!H27/'Общие активы'!G27-1)*100,"N/A")</f>
        <v>-1.1059826380728888</v>
      </c>
      <c r="H27" s="6">
        <f>IFERROR(('Общие активы'!I27/'Общие активы'!H27-1)*100,"N/A")</f>
        <v>12.346572502409581</v>
      </c>
      <c r="I27" s="6">
        <f>IFERROR(('Общие активы'!J27/'Общие активы'!I27-1)*100,"N/A")</f>
        <v>-4.8834274162557474</v>
      </c>
      <c r="J27" s="6">
        <f>IFERROR(('Общие активы'!K27/'Общие активы'!J27-1)*100,"N/A")</f>
        <v>3.90347914862339</v>
      </c>
      <c r="K27" s="6">
        <f>IFERROR(('Общие активы'!L27/'Общие активы'!K27-1)*100,"N/A")</f>
        <v>-3.292002889423995</v>
      </c>
      <c r="L27" s="6">
        <f>IFERROR(('Общие активы'!M27/'Общие активы'!L27-1)*100,"N/A")</f>
        <v>6.9725202339422587</v>
      </c>
    </row>
    <row r="28" spans="1:12" x14ac:dyDescent="0.2">
      <c r="A28" t="s">
        <v>52</v>
      </c>
      <c r="B28" t="s">
        <v>53</v>
      </c>
      <c r="C28" s="6">
        <f>IFERROR(('Общие активы'!D28/'Общие активы'!C28-1)*100,"N/A")</f>
        <v>-3.1743118524891645</v>
      </c>
      <c r="D28" s="6">
        <f>IFERROR(('Общие активы'!E28/'Общие активы'!D28-1)*100,"N/A")</f>
        <v>26.878940232107908</v>
      </c>
      <c r="E28" s="6">
        <f>IFERROR(('Общие активы'!F28/'Общие активы'!E28-1)*100,"N/A")</f>
        <v>-7.537265464785281</v>
      </c>
      <c r="F28" s="6">
        <f>IFERROR(('Общие активы'!G28/'Общие активы'!F28-1)*100,"N/A")</f>
        <v>13.653441912044627</v>
      </c>
      <c r="G28" s="6">
        <f>IFERROR(('Общие активы'!H28/'Общие активы'!G28-1)*100,"N/A")</f>
        <v>6.6379285235778962</v>
      </c>
      <c r="H28" s="6">
        <f>IFERROR(('Общие активы'!I28/'Общие активы'!H28-1)*100,"N/A")</f>
        <v>1.5937397574565804</v>
      </c>
      <c r="I28" s="6">
        <f>IFERROR(('Общие активы'!J28/'Общие активы'!I28-1)*100,"N/A")</f>
        <v>0.40596308693254812</v>
      </c>
      <c r="J28" s="6">
        <f>IFERROR(('Общие активы'!K28/'Общие активы'!J28-1)*100,"N/A")</f>
        <v>10.671682754742751</v>
      </c>
      <c r="K28" s="6">
        <f>IFERROR(('Общие активы'!L28/'Общие активы'!K28-1)*100,"N/A")</f>
        <v>11.344720797445085</v>
      </c>
      <c r="L28" s="6">
        <f>IFERROR(('Общие активы'!M28/'Общие активы'!L28-1)*100,"N/A")</f>
        <v>12.546446187610005</v>
      </c>
    </row>
    <row r="29" spans="1:12" x14ac:dyDescent="0.2">
      <c r="A29" t="s">
        <v>54</v>
      </c>
      <c r="B29" t="s">
        <v>55</v>
      </c>
      <c r="C29" s="6">
        <f>IFERROR(('Общие активы'!D29/'Общие активы'!C29-1)*100,"N/A")</f>
        <v>6.7262772285371142</v>
      </c>
      <c r="D29" s="6">
        <f>IFERROR(('Общие активы'!E29/'Общие активы'!D29-1)*100,"N/A")</f>
        <v>14.721510043940622</v>
      </c>
      <c r="E29" s="6">
        <f>IFERROR(('Общие активы'!F29/'Общие активы'!E29-1)*100,"N/A")</f>
        <v>2.4226511937129214</v>
      </c>
      <c r="F29" s="6">
        <f>IFERROR(('Общие активы'!G29/'Общие активы'!F29-1)*100,"N/A")</f>
        <v>-4.8968896668071471</v>
      </c>
      <c r="G29" s="6">
        <f>IFERROR(('Общие активы'!H29/'Общие активы'!G29-1)*100,"N/A")</f>
        <v>-19.733462204002205</v>
      </c>
      <c r="H29" s="6">
        <f>IFERROR(('Общие активы'!I29/'Общие активы'!H29-1)*100,"N/A")</f>
        <v>14.533725120373209</v>
      </c>
      <c r="I29" s="6">
        <f>IFERROR(('Общие активы'!J29/'Общие активы'!I29-1)*100,"N/A")</f>
        <v>-1.8962851548413484</v>
      </c>
      <c r="J29" s="6">
        <f>IFERROR(('Общие активы'!K29/'Общие активы'!J29-1)*100,"N/A")</f>
        <v>-11.356902141646231</v>
      </c>
      <c r="K29" s="6">
        <f>IFERROR(('Общие активы'!L29/'Общие активы'!K29-1)*100,"N/A")</f>
        <v>14.617301595280384</v>
      </c>
      <c r="L29" s="6">
        <f>IFERROR(('Общие активы'!M29/'Общие активы'!L29-1)*100,"N/A")</f>
        <v>9.5375251312691987</v>
      </c>
    </row>
    <row r="30" spans="1:12" x14ac:dyDescent="0.2">
      <c r="A30" t="s">
        <v>56</v>
      </c>
      <c r="B30" t="s">
        <v>57</v>
      </c>
      <c r="C30" s="6">
        <f>IFERROR(('Общие активы'!D30/'Общие активы'!C30-1)*100,"N/A")</f>
        <v>19.564780527254811</v>
      </c>
      <c r="D30" s="6">
        <f>IFERROR(('Общие активы'!E30/'Общие активы'!D30-1)*100,"N/A")</f>
        <v>10.642201834862375</v>
      </c>
      <c r="E30" s="6">
        <f>IFERROR(('Общие активы'!F30/'Общие активы'!E30-1)*100,"N/A")</f>
        <v>12.006633499170816</v>
      </c>
      <c r="F30" s="6">
        <f>IFERROR(('Общие активы'!G30/'Общие активы'!F30-1)*100,"N/A")</f>
        <v>17.589576547231278</v>
      </c>
      <c r="G30" s="6">
        <f>IFERROR(('Общие активы'!H30/'Общие активы'!G30-1)*100,"N/A")</f>
        <v>89.649962226139507</v>
      </c>
      <c r="H30" s="6">
        <f>IFERROR(('Общие активы'!I30/'Общие активы'!H30-1)*100,"N/A")</f>
        <v>16.000531137963094</v>
      </c>
      <c r="I30" s="6">
        <f>IFERROR(('Общие активы'!J30/'Общие активы'!I30-1)*100,"N/A")</f>
        <v>10.370879120879128</v>
      </c>
      <c r="J30" s="6">
        <f>IFERROR(('Общие активы'!K30/'Общие активы'!J30-1)*100,"N/A")</f>
        <v>15.297656087948553</v>
      </c>
      <c r="K30" s="6">
        <f>IFERROR(('Общие активы'!L30/'Общие активы'!K30-1)*100,"N/A")</f>
        <v>9.9937033372312634</v>
      </c>
      <c r="L30" s="6">
        <f>IFERROR(('Общие активы'!M30/'Общие активы'!L30-1)*100,"N/A")</f>
        <v>7.6463853451095742</v>
      </c>
    </row>
    <row r="31" spans="1:12" x14ac:dyDescent="0.2">
      <c r="A31" t="s">
        <v>58</v>
      </c>
      <c r="B31" t="s">
        <v>59</v>
      </c>
      <c r="C31" s="6">
        <f>IFERROR(('Общие активы'!D31/'Общие активы'!C31-1)*100,"N/A")</f>
        <v>47.082171169672861</v>
      </c>
      <c r="D31" s="6">
        <f>IFERROR(('Общие активы'!E31/'Общие активы'!D31-1)*100,"N/A")</f>
        <v>6.8797416500062214</v>
      </c>
      <c r="E31" s="6">
        <f>IFERROR(('Общие активы'!F31/'Общие активы'!E31-1)*100,"N/A")</f>
        <v>4.5782054355078872</v>
      </c>
      <c r="F31" s="6">
        <f>IFERROR(('Общие активы'!G31/'Общие активы'!F31-1)*100,"N/A")</f>
        <v>-3.0934757058400097</v>
      </c>
      <c r="G31" s="6">
        <f>IFERROR(('Общие активы'!H31/'Общие активы'!G31-1)*100,"N/A")</f>
        <v>4.091990268492407</v>
      </c>
      <c r="H31" s="6">
        <f>IFERROR(('Общие активы'!I31/'Общие активы'!H31-1)*100,"N/A")</f>
        <v>-15.363848967289851</v>
      </c>
      <c r="I31" s="6">
        <f>IFERROR(('Общие активы'!J31/'Общие активы'!I31-1)*100,"N/A")</f>
        <v>7.2850092102402453</v>
      </c>
      <c r="J31" s="6">
        <f>IFERROR(('Общие активы'!K31/'Общие активы'!J31-1)*100,"N/A")</f>
        <v>-14.530501403862694</v>
      </c>
      <c r="K31" s="6">
        <f>IFERROR(('Общие активы'!L31/'Общие активы'!K31-1)*100,"N/A")</f>
        <v>3.0396100314376895</v>
      </c>
      <c r="L31" s="6">
        <f>IFERROR(('Общие активы'!M31/'Общие активы'!L31-1)*100,"N/A")</f>
        <v>28.809940500101526</v>
      </c>
    </row>
    <row r="32" spans="1:12" x14ac:dyDescent="0.2">
      <c r="A32" t="s">
        <v>60</v>
      </c>
      <c r="B32" t="s">
        <v>61</v>
      </c>
      <c r="C32" s="6">
        <f>IFERROR(('Общие активы'!D32/'Общие активы'!C32-1)*100,"N/A")</f>
        <v>5.9633916948099053</v>
      </c>
      <c r="D32" s="6">
        <f>IFERROR(('Общие активы'!E32/'Общие активы'!D32-1)*100,"N/A")</f>
        <v>5.7254941209643473</v>
      </c>
      <c r="E32" s="6">
        <f>IFERROR(('Общие активы'!F32/'Общие активы'!E32-1)*100,"N/A")</f>
        <v>3.8215757359870928</v>
      </c>
      <c r="F32" s="6">
        <f>IFERROR(('Общие активы'!G32/'Общие активы'!F32-1)*100,"N/A")</f>
        <v>2.5183705904448406</v>
      </c>
      <c r="G32" s="6">
        <f>IFERROR(('Общие активы'!H32/'Общие активы'!G32-1)*100,"N/A")</f>
        <v>21.583085148375282</v>
      </c>
      <c r="H32" s="6">
        <f>IFERROR(('Общие активы'!I32/'Общие активы'!H32-1)*100,"N/A")</f>
        <v>11.853423518360341</v>
      </c>
      <c r="I32" s="6">
        <f>IFERROR(('Общие активы'!J32/'Общие активы'!I32-1)*100,"N/A")</f>
        <v>77.438395925924326</v>
      </c>
      <c r="J32" s="6">
        <f>IFERROR(('Общие активы'!K32/'Общие активы'!J32-1)*100,"N/A")</f>
        <v>-1.9464993418608745</v>
      </c>
      <c r="K32" s="6">
        <f>IFERROR(('Общие активы'!L32/'Общие активы'!K32-1)*100,"N/A")</f>
        <v>-0.24208744312030905</v>
      </c>
      <c r="L32" s="6">
        <f>IFERROR(('Общие активы'!M32/'Общие активы'!L32-1)*100,"N/A")</f>
        <v>-12.267913199659963</v>
      </c>
    </row>
    <row r="33" spans="1:12" x14ac:dyDescent="0.2">
      <c r="A33" t="s">
        <v>62</v>
      </c>
      <c r="B33" t="s">
        <v>63</v>
      </c>
      <c r="C33" s="6" t="str">
        <f>IFERROR(('Общие активы'!D33/'Общие активы'!C33-1)*100,"N/A")</f>
        <v>N/A</v>
      </c>
      <c r="D33" s="6">
        <f>IFERROR(('Общие активы'!E33/'Общие активы'!D33-1)*100,"N/A")</f>
        <v>31.474762541374268</v>
      </c>
      <c r="E33" s="6" t="str">
        <f>IFERROR(('Общие активы'!F33/'Общие активы'!E33-1)*100,"N/A")</f>
        <v>N/A</v>
      </c>
      <c r="F33" s="6" t="str">
        <f>IFERROR(('Общие активы'!G33/'Общие активы'!F33-1)*100,"N/A")</f>
        <v>N/A</v>
      </c>
      <c r="G33" s="6" t="str">
        <f>IFERROR(('Общие активы'!H33/'Общие активы'!G33-1)*100,"N/A")</f>
        <v>N/A</v>
      </c>
      <c r="H33" s="6">
        <f>IFERROR(('Общие активы'!I33/'Общие активы'!H33-1)*100,"N/A")</f>
        <v>1.5856535753704826</v>
      </c>
      <c r="I33" s="6">
        <f>IFERROR(('Общие активы'!J33/'Общие активы'!I33-1)*100,"N/A")</f>
        <v>17.766156682533918</v>
      </c>
      <c r="J33" s="6">
        <f>IFERROR(('Общие активы'!K33/'Общие активы'!J33-1)*100,"N/A")</f>
        <v>12.13234752008383</v>
      </c>
      <c r="K33" s="6">
        <f>IFERROR(('Общие активы'!L33/'Общие активы'!K33-1)*100,"N/A")</f>
        <v>-12.191313008347393</v>
      </c>
      <c r="L33" s="6">
        <f>IFERROR(('Общие активы'!M33/'Общие активы'!L33-1)*100,"N/A")</f>
        <v>-15.608151717811491</v>
      </c>
    </row>
    <row r="34" spans="1:12" x14ac:dyDescent="0.2">
      <c r="A34" t="s">
        <v>64</v>
      </c>
      <c r="B34" t="s">
        <v>65</v>
      </c>
      <c r="C34" s="6">
        <f>IFERROR(('Общие активы'!D34/'Общие активы'!C34-1)*100,"N/A")</f>
        <v>9.8341560818681053</v>
      </c>
      <c r="D34" s="6">
        <f>IFERROR(('Общие активы'!E34/'Общие активы'!D34-1)*100,"N/A")</f>
        <v>2.5552974447025534</v>
      </c>
      <c r="E34" s="6">
        <f>IFERROR(('Общие активы'!F34/'Общие активы'!E34-1)*100,"N/A")</f>
        <v>7.15974000393933</v>
      </c>
      <c r="F34" s="6">
        <f>IFERROR(('Общие активы'!G34/'Общие активы'!F34-1)*100,"N/A")</f>
        <v>5.7209815274331444</v>
      </c>
      <c r="G34" s="6">
        <f>IFERROR(('Общие активы'!H34/'Общие активы'!G34-1)*100,"N/A")</f>
        <v>13.943582387968888</v>
      </c>
      <c r="H34" s="6">
        <f>IFERROR(('Общие активы'!I34/'Общие активы'!H34-1)*100,"N/A")</f>
        <v>12.141903490368101</v>
      </c>
      <c r="I34" s="6">
        <f>IFERROR(('Общие активы'!J34/'Общие активы'!I34-1)*100,"N/A")</f>
        <v>7.5413293421321193</v>
      </c>
      <c r="J34" s="6">
        <f>IFERROR(('Общие активы'!K34/'Общие активы'!J34-1)*100,"N/A")</f>
        <v>-2.818282460857191</v>
      </c>
      <c r="K34" s="6">
        <f>IFERROR(('Общие активы'!L34/'Общие активы'!K34-1)*100,"N/A")</f>
        <v>-8.1792735320921786</v>
      </c>
      <c r="L34" s="6">
        <f>IFERROR(('Общие активы'!M34/'Общие активы'!L34-1)*100,"N/A")</f>
        <v>17.897274112934667</v>
      </c>
    </row>
    <row r="35" spans="1:12" x14ac:dyDescent="0.2">
      <c r="A35" t="s">
        <v>66</v>
      </c>
      <c r="B35" t="s">
        <v>67</v>
      </c>
      <c r="C35" s="6">
        <f>IFERROR(('Общие активы'!D35/'Общие активы'!C35-1)*100,"N/A")</f>
        <v>0.29250286709863182</v>
      </c>
      <c r="D35" s="6">
        <f>IFERROR(('Общие активы'!E35/'Общие активы'!D35-1)*100,"N/A")</f>
        <v>5.8044788825379223</v>
      </c>
      <c r="E35" s="6">
        <f>IFERROR(('Общие активы'!F35/'Общие активы'!E35-1)*100,"N/A")</f>
        <v>19.688013136289008</v>
      </c>
      <c r="F35" s="6">
        <f>IFERROR(('Общие активы'!G35/'Общие активы'!F35-1)*100,"N/A")</f>
        <v>1.7103397814057786</v>
      </c>
      <c r="G35" s="6">
        <f>IFERROR(('Общие активы'!H35/'Общие активы'!G35-1)*100,"N/A")</f>
        <v>-81.075491209927605</v>
      </c>
      <c r="H35" s="6">
        <f>IFERROR(('Общие активы'!I35/'Общие активы'!H35-1)*100,"N/A")</f>
        <v>673.34283677833207</v>
      </c>
      <c r="I35" s="6">
        <f>IFERROR(('Общие активы'!J35/'Общие активы'!I35-1)*100,"N/A")</f>
        <v>-16.086021505376348</v>
      </c>
      <c r="J35" s="6">
        <f>IFERROR(('Общие активы'!K35/'Общие активы'!J35-1)*100,"N/A")</f>
        <v>63.882990407849462</v>
      </c>
      <c r="K35" s="6">
        <f>IFERROR(('Общие активы'!L35/'Общие активы'!K35-1)*100,"N/A")</f>
        <v>-10.843777226727436</v>
      </c>
      <c r="L35" s="6">
        <f>IFERROR(('Общие активы'!M35/'Общие активы'!L35-1)*100,"N/A")</f>
        <v>-18.015986368989456</v>
      </c>
    </row>
    <row r="36" spans="1:12" x14ac:dyDescent="0.2">
      <c r="A36" t="s">
        <v>68</v>
      </c>
      <c r="B36" t="s">
        <v>69</v>
      </c>
      <c r="C36" s="6">
        <f>IFERROR(('Общие активы'!D36/'Общие активы'!C36-1)*100,"N/A")</f>
        <v>-9.1988531802227094</v>
      </c>
      <c r="D36" s="6">
        <f>IFERROR(('Общие активы'!E36/'Общие активы'!D36-1)*100,"N/A")</f>
        <v>13.025666030672944</v>
      </c>
      <c r="E36" s="6">
        <f>IFERROR(('Общие активы'!F36/'Общие активы'!E36-1)*100,"N/A")</f>
        <v>30.626293584618058</v>
      </c>
      <c r="F36" s="6">
        <f>IFERROR(('Общие активы'!G36/'Общие активы'!F36-1)*100,"N/A")</f>
        <v>1.7368539014167128</v>
      </c>
      <c r="G36" s="6">
        <f>IFERROR(('Общие активы'!H36/'Общие активы'!G36-1)*100,"N/A")</f>
        <v>-5.0283343163739946</v>
      </c>
      <c r="H36" s="6">
        <f>IFERROR(('Общие активы'!I36/'Общие активы'!H36-1)*100,"N/A")</f>
        <v>13.159714222084261</v>
      </c>
      <c r="I36" s="6">
        <f>IFERROR(('Общие активы'!J36/'Общие активы'!I36-1)*100,"N/A")</f>
        <v>7.3087197129405368</v>
      </c>
      <c r="J36" s="6">
        <f>IFERROR(('Общие активы'!K36/'Общие активы'!J36-1)*100,"N/A")</f>
        <v>-3.6278443519274117</v>
      </c>
      <c r="K36" s="6">
        <f>IFERROR(('Общие активы'!L36/'Общие активы'!K36-1)*100,"N/A")</f>
        <v>0.98742734790504549</v>
      </c>
      <c r="L36" s="6">
        <f>IFERROR(('Общие активы'!M36/'Общие активы'!L36-1)*100,"N/A")</f>
        <v>8.9431154177813887</v>
      </c>
    </row>
    <row r="37" spans="1:12" x14ac:dyDescent="0.2">
      <c r="A37" t="s">
        <v>70</v>
      </c>
      <c r="B37" t="s">
        <v>71</v>
      </c>
      <c r="C37" s="6">
        <f>IFERROR(('Общие активы'!D37/'Общие активы'!C37-1)*100,"N/A")</f>
        <v>70.546326633973251</v>
      </c>
      <c r="D37" s="6">
        <f>IFERROR(('Общие активы'!E37/'Общие активы'!D37-1)*100,"N/A")</f>
        <v>12.485234412599633</v>
      </c>
      <c r="E37" s="6">
        <f>IFERROR(('Общие активы'!F37/'Общие активы'!E37-1)*100,"N/A")</f>
        <v>-38.580500701894728</v>
      </c>
      <c r="F37" s="6">
        <f>IFERROR(('Общие активы'!G37/'Общие активы'!F37-1)*100,"N/A")</f>
        <v>-32.762889874684788</v>
      </c>
      <c r="G37" s="6">
        <f>IFERROR(('Общие активы'!H37/'Общие активы'!G37-1)*100,"N/A")</f>
        <v>46.697425710200768</v>
      </c>
      <c r="H37" s="6">
        <f>IFERROR(('Общие активы'!I37/'Общие активы'!H37-1)*100,"N/A")</f>
        <v>4.2844083429839586</v>
      </c>
      <c r="I37" s="6">
        <f>IFERROR(('Общие активы'!J37/'Общие активы'!I37-1)*100,"N/A")</f>
        <v>11.63252755451043</v>
      </c>
      <c r="J37" s="6">
        <f>IFERROR(('Общие активы'!K37/'Общие активы'!J37-1)*100,"N/A")</f>
        <v>25.39433896703207</v>
      </c>
      <c r="K37" s="6">
        <f>IFERROR(('Общие активы'!L37/'Общие активы'!K37-1)*100,"N/A")</f>
        <v>3.0169609751187876</v>
      </c>
      <c r="L37" s="6">
        <f>IFERROR(('Общие активы'!M37/'Общие активы'!L37-1)*100,"N/A")</f>
        <v>-20.647635859947478</v>
      </c>
    </row>
    <row r="38" spans="1:12" x14ac:dyDescent="0.2">
      <c r="A38" t="s">
        <v>72</v>
      </c>
      <c r="B38" t="s">
        <v>73</v>
      </c>
      <c r="C38" s="6" t="str">
        <f>IFERROR(('Общие активы'!D38/'Общие активы'!C38-1)*100,"N/A")</f>
        <v>N/A</v>
      </c>
      <c r="D38" s="6" t="str">
        <f>IFERROR(('Общие активы'!E38/'Общие активы'!D38-1)*100,"N/A")</f>
        <v>N/A</v>
      </c>
      <c r="E38" s="6" t="str">
        <f>IFERROR(('Общие активы'!F38/'Общие активы'!E38-1)*100,"N/A")</f>
        <v>N/A</v>
      </c>
      <c r="F38" s="6">
        <f>IFERROR(('Общие активы'!G38/'Общие активы'!F38-1)*100,"N/A")</f>
        <v>59.757184546970521</v>
      </c>
      <c r="G38" s="6">
        <f>IFERROR(('Общие активы'!H38/'Общие активы'!G38-1)*100,"N/A")</f>
        <v>-1.2648955600438216</v>
      </c>
      <c r="H38" s="6">
        <f>IFERROR(('Общие активы'!I38/'Общие активы'!H38-1)*100,"N/A")</f>
        <v>10.021035682956647</v>
      </c>
      <c r="I38" s="6">
        <f>IFERROR(('Общие активы'!J38/'Общие активы'!I38-1)*100,"N/A")</f>
        <v>-2.744124600461928</v>
      </c>
      <c r="J38" s="6">
        <f>IFERROR(('Общие активы'!K38/'Общие активы'!J38-1)*100,"N/A")</f>
        <v>37.10284508287485</v>
      </c>
      <c r="K38" s="6">
        <f>IFERROR(('Общие активы'!L38/'Общие активы'!K38-1)*100,"N/A")</f>
        <v>-6.6943994042686032</v>
      </c>
      <c r="L38" s="6">
        <f>IFERROR(('Общие активы'!M38/'Общие активы'!L38-1)*100,"N/A")</f>
        <v>8.6344638387875428</v>
      </c>
    </row>
    <row r="39" spans="1:12" x14ac:dyDescent="0.2">
      <c r="A39" t="s">
        <v>74</v>
      </c>
      <c r="B39" t="s">
        <v>75</v>
      </c>
      <c r="C39" s="6">
        <f>IFERROR(('Общие активы'!D39/'Общие активы'!C39-1)*100,"N/A")</f>
        <v>71.306863333269092</v>
      </c>
      <c r="D39" s="6">
        <f>IFERROR(('Общие активы'!E39/'Общие активы'!D39-1)*100,"N/A")</f>
        <v>7.0070535715517357</v>
      </c>
      <c r="E39" s="6">
        <f>IFERROR(('Общие активы'!F39/'Общие активы'!E39-1)*100,"N/A")</f>
        <v>-9.5574543790466251</v>
      </c>
      <c r="F39" s="6">
        <f>IFERROR(('Общие активы'!G39/'Общие активы'!F39-1)*100,"N/A")</f>
        <v>16.005800909800815</v>
      </c>
      <c r="G39" s="6">
        <f>IFERROR(('Общие активы'!H39/'Общие активы'!G39-1)*100,"N/A")</f>
        <v>9.4999465754888277</v>
      </c>
      <c r="H39" s="6">
        <f>IFERROR(('Общие активы'!I39/'Общие активы'!H39-1)*100,"N/A")</f>
        <v>13.004361784135599</v>
      </c>
      <c r="I39" s="6">
        <f>IFERROR(('Общие активы'!J39/'Общие активы'!I39-1)*100,"N/A")</f>
        <v>8.2809477756286221</v>
      </c>
      <c r="J39" s="6">
        <f>IFERROR(('Общие активы'!K39/'Общие активы'!J39-1)*100,"N/A")</f>
        <v>21.656645241550908</v>
      </c>
      <c r="K39" s="6" t="str">
        <f>IFERROR(('Общие активы'!L39/'Общие активы'!K39-1)*100,"N/A")</f>
        <v>N/A</v>
      </c>
      <c r="L39" s="6" t="str">
        <f>IFERROR(('Общие активы'!M39/'Общие активы'!L39-1)*100,"N/A")</f>
        <v>N/A</v>
      </c>
    </row>
    <row r="40" spans="1:12" x14ac:dyDescent="0.2">
      <c r="A40" t="s">
        <v>76</v>
      </c>
      <c r="B40" t="s">
        <v>77</v>
      </c>
      <c r="C40" s="6">
        <f>IFERROR(('Общие активы'!D40/'Общие активы'!C40-1)*100,"N/A")</f>
        <v>96.622577150962186</v>
      </c>
      <c r="D40" s="6">
        <f>IFERROR(('Общие активы'!E40/'Общие активы'!D40-1)*100,"N/A")</f>
        <v>8.9789290581154582</v>
      </c>
      <c r="E40" s="6">
        <f>IFERROR(('Общие активы'!F40/'Общие активы'!E40-1)*100,"N/A")</f>
        <v>20.362821005279443</v>
      </c>
      <c r="F40" s="6">
        <f>IFERROR(('Общие активы'!G40/'Общие активы'!F40-1)*100,"N/A")</f>
        <v>12.709043332766544</v>
      </c>
      <c r="G40" s="6">
        <f>IFERROR(('Общие активы'!H40/'Общие активы'!G40-1)*100,"N/A")</f>
        <v>17.724832669532688</v>
      </c>
      <c r="H40" s="6">
        <f>IFERROR(('Общие активы'!I40/'Общие активы'!H40-1)*100,"N/A")</f>
        <v>34.157056035527525</v>
      </c>
      <c r="I40" s="6">
        <f>IFERROR(('Общие активы'!J40/'Общие активы'!I40-1)*100,"N/A")</f>
        <v>18.483937829762166</v>
      </c>
      <c r="J40" s="6">
        <f>IFERROR(('Общие активы'!K40/'Общие активы'!J40-1)*100,"N/A")</f>
        <v>2.5486166376848418</v>
      </c>
      <c r="K40" s="6">
        <f>IFERROR(('Общие активы'!L40/'Общие активы'!K40-1)*100,"N/A")</f>
        <v>14.955875504303773</v>
      </c>
      <c r="L40" s="6">
        <f>IFERROR(('Общие активы'!M40/'Общие активы'!L40-1)*100,"N/A")</f>
        <v>20.167794763700297</v>
      </c>
    </row>
    <row r="41" spans="1:12" x14ac:dyDescent="0.2">
      <c r="A41" t="s">
        <v>78</v>
      </c>
      <c r="B41" t="s">
        <v>79</v>
      </c>
      <c r="C41" s="6" t="str">
        <f>IFERROR(('Общие активы'!D41/'Общие активы'!C41-1)*100,"N/A")</f>
        <v>N/A</v>
      </c>
      <c r="D41" s="6" t="str">
        <f>IFERROR(('Общие активы'!E41/'Общие активы'!D41-1)*100,"N/A")</f>
        <v>N/A</v>
      </c>
      <c r="E41" s="6" t="str">
        <f>IFERROR(('Общие активы'!F41/'Общие активы'!E41-1)*100,"N/A")</f>
        <v>N/A</v>
      </c>
      <c r="F41" s="6" t="str">
        <f>IFERROR(('Общие активы'!G41/'Общие активы'!F41-1)*100,"N/A")</f>
        <v>N/A</v>
      </c>
      <c r="G41" s="6" t="str">
        <f>IFERROR(('Общие активы'!H41/'Общие активы'!G41-1)*100,"N/A")</f>
        <v>N/A</v>
      </c>
      <c r="H41" s="6" t="str">
        <f>IFERROR(('Общие активы'!I41/'Общие активы'!H41-1)*100,"N/A")</f>
        <v>N/A</v>
      </c>
      <c r="I41" s="6">
        <f>IFERROR(('Общие активы'!J41/'Общие активы'!I41-1)*100,"N/A")</f>
        <v>4.0590152947690861</v>
      </c>
      <c r="J41" s="6">
        <f>IFERROR(('Общие активы'!K41/'Общие активы'!J41-1)*100,"N/A")</f>
        <v>-2.0533492143340548</v>
      </c>
      <c r="K41" s="6">
        <f>IFERROR(('Общие активы'!L41/'Общие активы'!K41-1)*100,"N/A")</f>
        <v>2.9552776918045476</v>
      </c>
      <c r="L41" s="6" t="str">
        <f>IFERROR(('Общие активы'!M41/'Общие активы'!L41-1)*100,"N/A")</f>
        <v>N/A</v>
      </c>
    </row>
    <row r="42" spans="1:12" x14ac:dyDescent="0.2">
      <c r="A42" t="s">
        <v>80</v>
      </c>
      <c r="B42" t="s">
        <v>81</v>
      </c>
      <c r="C42" s="6">
        <f>IFERROR(('Общие активы'!D42/'Общие активы'!C42-1)*100,"N/A")</f>
        <v>18.342075960235583</v>
      </c>
      <c r="D42" s="6">
        <f>IFERROR(('Общие активы'!E42/'Общие активы'!D42-1)*100,"N/A")</f>
        <v>3.1835138957986509</v>
      </c>
      <c r="E42" s="6">
        <f>IFERROR(('Общие активы'!F42/'Общие активы'!E42-1)*100,"N/A")</f>
        <v>71.91940251669908</v>
      </c>
      <c r="F42" s="6">
        <f>IFERROR(('Общие активы'!G42/'Общие активы'!F42-1)*100,"N/A")</f>
        <v>29.857333981223189</v>
      </c>
      <c r="G42" s="6">
        <f>IFERROR(('Общие активы'!H42/'Общие активы'!G42-1)*100,"N/A")</f>
        <v>17.451607645673974</v>
      </c>
      <c r="H42" s="6">
        <f>IFERROR(('Общие активы'!I42/'Общие активы'!H42-1)*100,"N/A")</f>
        <v>-16.777424437514799</v>
      </c>
      <c r="I42" s="6">
        <f>IFERROR(('Общие активы'!J42/'Общие активы'!I42-1)*100,"N/A")</f>
        <v>0.94164200425699285</v>
      </c>
      <c r="J42" s="6">
        <f>IFERROR(('Общие активы'!K42/'Общие активы'!J42-1)*100,"N/A")</f>
        <v>-11.21491420407864</v>
      </c>
      <c r="K42" s="6">
        <f>IFERROR(('Общие активы'!L42/'Общие активы'!K42-1)*100,"N/A")</f>
        <v>-8.5290948094213004</v>
      </c>
      <c r="L42" s="6">
        <f>IFERROR(('Общие активы'!M42/'Общие активы'!L42-1)*100,"N/A")</f>
        <v>0.77790113222995227</v>
      </c>
    </row>
    <row r="43" spans="1:12" x14ac:dyDescent="0.2">
      <c r="A43" t="s">
        <v>82</v>
      </c>
      <c r="B43" t="s">
        <v>83</v>
      </c>
      <c r="C43" s="6">
        <f>IFERROR(('Общие активы'!D43/'Общие активы'!C43-1)*100,"N/A")</f>
        <v>-2.7551657851004441</v>
      </c>
      <c r="D43" s="6">
        <f>IFERROR(('Общие активы'!E43/'Общие активы'!D43-1)*100,"N/A")</f>
        <v>5.8611538270747499</v>
      </c>
      <c r="E43" s="6">
        <f>IFERROR(('Общие активы'!F43/'Общие активы'!E43-1)*100,"N/A")</f>
        <v>19.75042817546877</v>
      </c>
      <c r="F43" s="6">
        <f>IFERROR(('Общие активы'!G43/'Общие активы'!F43-1)*100,"N/A")</f>
        <v>10.972632007325256</v>
      </c>
      <c r="G43" s="6">
        <f>IFERROR(('Общие активы'!H43/'Общие активы'!G43-1)*100,"N/A")</f>
        <v>-1.0962816692818955</v>
      </c>
      <c r="H43" s="6">
        <f>IFERROR(('Общие активы'!I43/'Общие активы'!H43-1)*100,"N/A")</f>
        <v>-2.1993967613356813</v>
      </c>
      <c r="I43" s="6">
        <f>IFERROR(('Общие активы'!J43/'Общие активы'!I43-1)*100,"N/A")</f>
        <v>0.48957957399651253</v>
      </c>
      <c r="J43" s="6">
        <f>IFERROR(('Общие активы'!K43/'Общие активы'!J43-1)*100,"N/A")</f>
        <v>0.7911920481752821</v>
      </c>
      <c r="K43" s="6">
        <f>IFERROR(('Общие активы'!L43/'Общие активы'!K43-1)*100,"N/A")</f>
        <v>0.81827376089202986</v>
      </c>
      <c r="L43" s="6">
        <f>IFERROR(('Общие активы'!M43/'Общие активы'!L43-1)*100,"N/A")</f>
        <v>15.417623864526831</v>
      </c>
    </row>
    <row r="44" spans="1:12" x14ac:dyDescent="0.2">
      <c r="A44" t="s">
        <v>84</v>
      </c>
      <c r="B44" t="s">
        <v>85</v>
      </c>
      <c r="C44" s="6">
        <f>IFERROR(('Общие активы'!D44/'Общие активы'!C44-1)*100,"N/A")</f>
        <v>38.405512233126295</v>
      </c>
      <c r="D44" s="6">
        <f>IFERROR(('Общие активы'!E44/'Общие активы'!D44-1)*100,"N/A")</f>
        <v>47.27043622410774</v>
      </c>
      <c r="E44" s="6">
        <f>IFERROR(('Общие активы'!F44/'Общие активы'!E44-1)*100,"N/A")</f>
        <v>34.45592675323401</v>
      </c>
      <c r="F44" s="6">
        <f>IFERROR(('Общие активы'!G44/'Общие активы'!F44-1)*100,"N/A")</f>
        <v>20.786215026393194</v>
      </c>
      <c r="G44" s="6">
        <f>IFERROR(('Общие активы'!H44/'Общие активы'!G44-1)*100,"N/A")</f>
        <v>29.119496991145088</v>
      </c>
      <c r="H44" s="6">
        <f>IFERROR(('Общие активы'!I44/'Общие активы'!H44-1)*100,"N/A")</f>
        <v>16.913853794764179</v>
      </c>
      <c r="I44" s="6">
        <f>IFERROR(('Общие активы'!J44/'Общие активы'!I44-1)*100,"N/A")</f>
        <v>25.872537506847703</v>
      </c>
      <c r="J44" s="6">
        <f>IFERROR(('Общие активы'!K44/'Общие активы'!J44-1)*100,"N/A")</f>
        <v>9.5236039017117626</v>
      </c>
      <c r="K44" s="6">
        <f>IFERROR(('Общие активы'!L44/'Общие активы'!K44-1)*100,"N/A")</f>
        <v>8.3342152279334503</v>
      </c>
      <c r="L44" s="6">
        <f>IFERROR(('Общие активы'!M44/'Общие активы'!L44-1)*100,"N/A")</f>
        <v>16.492459982263298</v>
      </c>
    </row>
    <row r="45" spans="1:12" x14ac:dyDescent="0.2">
      <c r="A45" t="s">
        <v>86</v>
      </c>
      <c r="B45" t="s">
        <v>87</v>
      </c>
      <c r="C45" s="6">
        <f>IFERROR(('Общие активы'!D45/'Общие активы'!C45-1)*100,"N/A")</f>
        <v>-19.376557264733229</v>
      </c>
      <c r="D45" s="6">
        <f>IFERROR(('Общие активы'!E45/'Общие активы'!D45-1)*100,"N/A")</f>
        <v>-3.3382962723906617</v>
      </c>
      <c r="E45" s="6">
        <f>IFERROR(('Общие активы'!F45/'Общие активы'!E45-1)*100,"N/A")</f>
        <v>16.150640503393255</v>
      </c>
      <c r="F45" s="6">
        <f>IFERROR(('Общие активы'!G45/'Общие активы'!F45-1)*100,"N/A")</f>
        <v>9.2619761379267871</v>
      </c>
      <c r="G45" s="6">
        <f>IFERROR(('Общие активы'!H45/'Общие активы'!G45-1)*100,"N/A")</f>
        <v>-15.729642062126569</v>
      </c>
      <c r="H45" s="6">
        <f>IFERROR(('Общие активы'!I45/'Общие активы'!H45-1)*100,"N/A")</f>
        <v>8.5467690212980063</v>
      </c>
      <c r="I45" s="6">
        <f>IFERROR(('Общие активы'!J45/'Общие активы'!I45-1)*100,"N/A")</f>
        <v>-21.633948681302041</v>
      </c>
      <c r="J45" s="6">
        <f>IFERROR(('Общие активы'!K45/'Общие активы'!J45-1)*100,"N/A")</f>
        <v>-7.6000461633133671</v>
      </c>
      <c r="K45" s="6">
        <f>IFERROR(('Общие активы'!L45/'Общие активы'!K45-1)*100,"N/A")</f>
        <v>15.286666495191547</v>
      </c>
      <c r="L45" s="6">
        <f>IFERROR(('Общие активы'!M45/'Общие активы'!L45-1)*100,"N/A")</f>
        <v>-2.7312704885264272</v>
      </c>
    </row>
    <row r="46" spans="1:12" x14ac:dyDescent="0.2">
      <c r="A46" t="s">
        <v>88</v>
      </c>
      <c r="B46" t="s">
        <v>89</v>
      </c>
      <c r="C46" s="6">
        <f>IFERROR(('Общие активы'!D46/'Общие активы'!C46-1)*100,"N/A")</f>
        <v>26.149422362461184</v>
      </c>
      <c r="D46" s="6">
        <f>IFERROR(('Общие активы'!E46/'Общие активы'!D46-1)*100,"N/A")</f>
        <v>14.410116552561615</v>
      </c>
      <c r="E46" s="6">
        <f>IFERROR(('Общие активы'!F46/'Общие активы'!E46-1)*100,"N/A")</f>
        <v>10.692215332373035</v>
      </c>
      <c r="F46" s="6">
        <f>IFERROR(('Общие активы'!G46/'Общие активы'!F46-1)*100,"N/A")</f>
        <v>0.44343708338177024</v>
      </c>
      <c r="G46" s="6">
        <f>IFERROR(('Общие активы'!H46/'Общие активы'!G46-1)*100,"N/A")</f>
        <v>6.8952612324316043</v>
      </c>
      <c r="H46" s="6">
        <f>IFERROR(('Общие активы'!I46/'Общие активы'!H46-1)*100,"N/A")</f>
        <v>8.7295594498649329</v>
      </c>
      <c r="I46" s="6">
        <f>IFERROR(('Общие активы'!J46/'Общие активы'!I46-1)*100,"N/A")</f>
        <v>8.9717491615888925</v>
      </c>
      <c r="J46" s="6">
        <f>IFERROR(('Общие активы'!K46/'Общие активы'!J46-1)*100,"N/A")</f>
        <v>37.048871215526404</v>
      </c>
      <c r="K46" s="6">
        <f>IFERROR(('Общие активы'!L46/'Общие активы'!K46-1)*100,"N/A")</f>
        <v>1.1745875422644048</v>
      </c>
      <c r="L46" s="6">
        <f>IFERROR(('Общие активы'!M46/'Общие активы'!L46-1)*100,"N/A")</f>
        <v>8.4729478605883415</v>
      </c>
    </row>
    <row r="47" spans="1:12" x14ac:dyDescent="0.2">
      <c r="A47" t="s">
        <v>90</v>
      </c>
      <c r="B47" t="s">
        <v>91</v>
      </c>
      <c r="C47" s="6">
        <f>IFERROR(('Общие активы'!D47/'Общие активы'!C47-1)*100,"N/A")</f>
        <v>9.5322165920178836</v>
      </c>
      <c r="D47" s="6">
        <f>IFERROR(('Общие активы'!E47/'Общие активы'!D47-1)*100,"N/A")</f>
        <v>-6.9051870758219724</v>
      </c>
      <c r="E47" s="6">
        <f>IFERROR(('Общие активы'!F47/'Общие активы'!E47-1)*100,"N/A")</f>
        <v>11.771539247923734</v>
      </c>
      <c r="F47" s="6">
        <f>IFERROR(('Общие активы'!G47/'Общие активы'!F47-1)*100,"N/A")</f>
        <v>-7.7474151730174912</v>
      </c>
      <c r="G47" s="6">
        <f>IFERROR(('Общие активы'!H47/'Общие активы'!G47-1)*100,"N/A")</f>
        <v>6.7137312133773497</v>
      </c>
      <c r="H47" s="6">
        <f>IFERROR(('Общие активы'!I47/'Общие активы'!H47-1)*100,"N/A")</f>
        <v>23.434474917820737</v>
      </c>
      <c r="I47" s="6">
        <f>IFERROR(('Общие активы'!J47/'Общие активы'!I47-1)*100,"N/A")</f>
        <v>9.0227997810793816</v>
      </c>
      <c r="J47" s="6">
        <f>IFERROR(('Общие активы'!K47/'Общие активы'!J47-1)*100,"N/A")</f>
        <v>-16.668452258876176</v>
      </c>
      <c r="K47" s="6">
        <f>IFERROR(('Общие активы'!L47/'Общие активы'!K47-1)*100,"N/A")</f>
        <v>1.2121879993387985</v>
      </c>
      <c r="L47" s="6">
        <f>IFERROR(('Общие активы'!M47/'Общие активы'!L47-1)*100,"N/A")</f>
        <v>66.220806794055193</v>
      </c>
    </row>
    <row r="48" spans="1:12" x14ac:dyDescent="0.2">
      <c r="A48" t="s">
        <v>92</v>
      </c>
      <c r="B48" t="s">
        <v>93</v>
      </c>
      <c r="C48" s="6">
        <f>IFERROR(('Общие активы'!D48/'Общие активы'!C48-1)*100,"N/A")</f>
        <v>-3.7439005331064257</v>
      </c>
      <c r="D48" s="6">
        <f>IFERROR(('Общие активы'!E48/'Общие активы'!D48-1)*100,"N/A")</f>
        <v>4.4830510003427637</v>
      </c>
      <c r="E48" s="6">
        <f>IFERROR(('Общие активы'!F48/'Общие активы'!E48-1)*100,"N/A")</f>
        <v>20.769735478969544</v>
      </c>
      <c r="F48" s="6">
        <f>IFERROR(('Общие активы'!G48/'Общие активы'!F48-1)*100,"N/A")</f>
        <v>11.158767603116736</v>
      </c>
      <c r="G48" s="6">
        <f>IFERROR(('Общие активы'!H48/'Общие активы'!G48-1)*100,"N/A")</f>
        <v>7.9266881028938974</v>
      </c>
      <c r="H48" s="6">
        <f>IFERROR(('Общие активы'!I48/'Общие активы'!H48-1)*100,"N/A")</f>
        <v>7.6996412951509274</v>
      </c>
      <c r="I48" s="6">
        <f>IFERROR(('Общие активы'!J48/'Общие активы'!I48-1)*100,"N/A")</f>
        <v>23.480204483590406</v>
      </c>
      <c r="J48" s="6">
        <f>IFERROR(('Общие активы'!K48/'Общие активы'!J48-1)*100,"N/A")</f>
        <v>19.873828342025558</v>
      </c>
      <c r="K48" s="6">
        <f>IFERROR(('Общие активы'!L48/'Общие активы'!K48-1)*100,"N/A")</f>
        <v>12.930209610381848</v>
      </c>
      <c r="L48" s="6">
        <f>IFERROR(('Общие активы'!M48/'Общие активы'!L48-1)*100,"N/A")</f>
        <v>39.274768483275849</v>
      </c>
    </row>
    <row r="49" spans="1:12" x14ac:dyDescent="0.2">
      <c r="A49" t="s">
        <v>94</v>
      </c>
      <c r="B49" t="s">
        <v>95</v>
      </c>
      <c r="C49" s="6">
        <f>IFERROR(('Общие активы'!D49/'Общие активы'!C49-1)*100,"N/A")</f>
        <v>-8.8914216513763193</v>
      </c>
      <c r="D49" s="6">
        <f>IFERROR(('Общие активы'!E49/'Общие активы'!D49-1)*100,"N/A")</f>
        <v>-1.4929156925157061</v>
      </c>
      <c r="E49" s="6">
        <f>IFERROR(('Общие активы'!F49/'Общие активы'!E49-1)*100,"N/A")</f>
        <v>63.984444253810288</v>
      </c>
      <c r="F49" s="6">
        <f>IFERROR(('Общие активы'!G49/'Общие активы'!F49-1)*100,"N/A")</f>
        <v>7.0916458643802693</v>
      </c>
      <c r="G49" s="6">
        <f>IFERROR(('Общие активы'!H49/'Общие активы'!G49-1)*100,"N/A")</f>
        <v>8.2368045291715717</v>
      </c>
      <c r="H49" s="6">
        <f>IFERROR(('Общие активы'!I49/'Общие активы'!H49-1)*100,"N/A")</f>
        <v>30.319936214113199</v>
      </c>
      <c r="I49" s="6">
        <f>IFERROR(('Общие активы'!J49/'Общие активы'!I49-1)*100,"N/A")</f>
        <v>-10.209048899434181</v>
      </c>
      <c r="J49" s="6">
        <f>IFERROR(('Общие активы'!K49/'Общие активы'!J49-1)*100,"N/A")</f>
        <v>-12.903056728828421</v>
      </c>
      <c r="K49" s="6">
        <f>IFERROR(('Общие активы'!L49/'Общие активы'!K49-1)*100,"N/A")</f>
        <v>18.190974059447761</v>
      </c>
      <c r="L49" s="6">
        <f>IFERROR(('Общие активы'!M49/'Общие активы'!L49-1)*100,"N/A")</f>
        <v>10.722009001695621</v>
      </c>
    </row>
    <row r="50" spans="1:12" x14ac:dyDescent="0.2">
      <c r="A50" t="s">
        <v>96</v>
      </c>
      <c r="B50" t="s">
        <v>97</v>
      </c>
      <c r="C50" s="6" t="str">
        <f>IFERROR(('Общие активы'!D50/'Общие активы'!C50-1)*100,"N/A")</f>
        <v>N/A</v>
      </c>
      <c r="D50" s="6" t="str">
        <f>IFERROR(('Общие активы'!E50/'Общие активы'!D50-1)*100,"N/A")</f>
        <v>N/A</v>
      </c>
      <c r="E50" s="6">
        <f>IFERROR(('Общие активы'!F50/'Общие активы'!E50-1)*100,"N/A")</f>
        <v>78.82590729428675</v>
      </c>
      <c r="F50" s="6">
        <f>IFERROR(('Общие активы'!G50/'Общие активы'!F50-1)*100,"N/A")</f>
        <v>-21.724795590138768</v>
      </c>
      <c r="G50" s="6">
        <f>IFERROR(('Общие активы'!H50/'Общие активы'!G50-1)*100,"N/A")</f>
        <v>5.9936037992149194</v>
      </c>
      <c r="H50" s="6" t="str">
        <f>IFERROR(('Общие активы'!I50/'Общие активы'!H50-1)*100,"N/A")</f>
        <v>N/A</v>
      </c>
      <c r="I50" s="6" t="str">
        <f>IFERROR(('Общие активы'!J50/'Общие активы'!I50-1)*100,"N/A")</f>
        <v>N/A</v>
      </c>
      <c r="J50" s="6" t="str">
        <f>IFERROR(('Общие активы'!K50/'Общие активы'!J50-1)*100,"N/A")</f>
        <v>N/A</v>
      </c>
      <c r="K50" s="6" t="str">
        <f>IFERROR(('Общие активы'!L50/'Общие активы'!K50-1)*100,"N/A")</f>
        <v>N/A</v>
      </c>
      <c r="L50" s="6" t="str">
        <f>IFERROR(('Общие активы'!M50/'Общие активы'!L50-1)*100,"N/A")</f>
        <v>N/A</v>
      </c>
    </row>
    <row r="51" spans="1:12" x14ac:dyDescent="0.2">
      <c r="A51" t="s">
        <v>98</v>
      </c>
      <c r="B51" t="s">
        <v>99</v>
      </c>
      <c r="C51" s="6">
        <f>IFERROR(('Общие активы'!D51/'Общие активы'!C51-1)*100,"N/A")</f>
        <v>45.377751945081535</v>
      </c>
      <c r="D51" s="6">
        <f>IFERROR(('Общие активы'!E51/'Общие активы'!D51-1)*100,"N/A")</f>
        <v>39.108405534812853</v>
      </c>
      <c r="E51" s="6">
        <f>IFERROR(('Общие активы'!F51/'Общие активы'!E51-1)*100,"N/A")</f>
        <v>2.2080237609322984</v>
      </c>
      <c r="F51" s="6">
        <f>IFERROR(('Общие активы'!G51/'Общие активы'!F51-1)*100,"N/A")</f>
        <v>11.064370326223605</v>
      </c>
      <c r="G51" s="6">
        <f>IFERROR(('Общие активы'!H51/'Общие активы'!G51-1)*100,"N/A")</f>
        <v>34.328083444637244</v>
      </c>
      <c r="H51" s="6">
        <f>IFERROR(('Общие активы'!I51/'Общие активы'!H51-1)*100,"N/A")</f>
        <v>39.183085531667963</v>
      </c>
      <c r="I51" s="6">
        <f>IFERROR(('Общие активы'!J51/'Общие активы'!I51-1)*100,"N/A")</f>
        <v>18.768056280076316</v>
      </c>
      <c r="J51" s="6">
        <f>IFERROR(('Общие активы'!K51/'Общие активы'!J51-1)*100,"N/A")</f>
        <v>14.969783670128688</v>
      </c>
      <c r="K51" s="6">
        <f>IFERROR(('Общие активы'!L51/'Общие активы'!K51-1)*100,"N/A")</f>
        <v>-6.4380099036864591</v>
      </c>
      <c r="L51" s="6">
        <f>IFERROR(('Общие активы'!M51/'Общие активы'!L51-1)*100,"N/A")</f>
        <v>6.4631790572894143</v>
      </c>
    </row>
    <row r="52" spans="1:12" x14ac:dyDescent="0.2">
      <c r="A52" t="s">
        <v>100</v>
      </c>
      <c r="B52" t="s">
        <v>101</v>
      </c>
      <c r="C52" s="6">
        <f>IFERROR(('Общие активы'!D52/'Общие активы'!C52-1)*100,"N/A")</f>
        <v>-11.909974290201786</v>
      </c>
      <c r="D52" s="6">
        <f>IFERROR(('Общие активы'!E52/'Общие активы'!D52-1)*100,"N/A")</f>
        <v>4.9411574358415145</v>
      </c>
      <c r="E52" s="6">
        <f>IFERROR(('Общие активы'!F52/'Общие активы'!E52-1)*100,"N/A")</f>
        <v>39.789416735724068</v>
      </c>
      <c r="F52" s="6">
        <f>IFERROR(('Общие активы'!G52/'Общие активы'!F52-1)*100,"N/A")</f>
        <v>-2.883031100964617</v>
      </c>
      <c r="G52" s="6">
        <f>IFERROR(('Общие активы'!H52/'Общие активы'!G52-1)*100,"N/A")</f>
        <v>-5.118688178116038</v>
      </c>
      <c r="H52" s="6">
        <f>IFERROR(('Общие активы'!I52/'Общие активы'!H52-1)*100,"N/A")</f>
        <v>101.9583274045341</v>
      </c>
      <c r="I52" s="6">
        <f>IFERROR(('Общие активы'!J52/'Общие активы'!I52-1)*100,"N/A")</f>
        <v>24.674659176246116</v>
      </c>
      <c r="J52" s="6">
        <f>IFERROR(('Общие активы'!K52/'Общие активы'!J52-1)*100,"N/A")</f>
        <v>21.798647840031073</v>
      </c>
      <c r="K52" s="6" t="str">
        <f>IFERROR(('Общие активы'!L52/'Общие активы'!K52-1)*100,"N/A")</f>
        <v>N/A</v>
      </c>
      <c r="L52" s="6" t="str">
        <f>IFERROR(('Общие активы'!M52/'Общие активы'!L52-1)*100,"N/A")</f>
        <v>N/A</v>
      </c>
    </row>
    <row r="53" spans="1:12" x14ac:dyDescent="0.2">
      <c r="A53" t="s">
        <v>102</v>
      </c>
      <c r="B53" t="s">
        <v>103</v>
      </c>
      <c r="C53" s="6">
        <f>IFERROR(('Общие активы'!D53/'Общие активы'!C53-1)*100,"N/A")</f>
        <v>0.48938594098486554</v>
      </c>
      <c r="D53" s="6">
        <f>IFERROR(('Общие активы'!E53/'Общие активы'!D53-1)*100,"N/A")</f>
        <v>19.444976687743498</v>
      </c>
      <c r="E53" s="6">
        <f>IFERROR(('Общие активы'!F53/'Общие активы'!E53-1)*100,"N/A")</f>
        <v>443.9883864596423</v>
      </c>
      <c r="F53" s="6">
        <f>IFERROR(('Общие активы'!G53/'Общие активы'!F53-1)*100,"N/A")</f>
        <v>7.3137825691727887</v>
      </c>
      <c r="G53" s="6">
        <f>IFERROR(('Общие активы'!H53/'Общие активы'!G53-1)*100,"N/A")</f>
        <v>-4.6360200567065357</v>
      </c>
      <c r="H53" s="6">
        <f>IFERROR(('Общие активы'!I53/'Общие активы'!H53-1)*100,"N/A")</f>
        <v>35.074548252407169</v>
      </c>
      <c r="I53" s="6">
        <f>IFERROR(('Общие активы'!J53/'Общие активы'!I53-1)*100,"N/A")</f>
        <v>-6.1894882520647565</v>
      </c>
      <c r="J53" s="6">
        <f>IFERROR(('Общие активы'!K53/'Общие активы'!J53-1)*100,"N/A")</f>
        <v>0.72542797927437341</v>
      </c>
      <c r="K53" s="6">
        <f>IFERROR(('Общие активы'!L53/'Общие активы'!K53-1)*100,"N/A")</f>
        <v>-2.6517392970899945</v>
      </c>
      <c r="L53" s="6">
        <f>IFERROR(('Общие активы'!M53/'Общие активы'!L53-1)*100,"N/A")</f>
        <v>8.6415724663589053</v>
      </c>
    </row>
    <row r="54" spans="1:12" x14ac:dyDescent="0.2">
      <c r="A54" t="s">
        <v>104</v>
      </c>
      <c r="B54" t="s">
        <v>105</v>
      </c>
      <c r="C54" s="6">
        <f>IFERROR(('Общие активы'!D54/'Общие активы'!C54-1)*100,"N/A")</f>
        <v>22.589918893429605</v>
      </c>
      <c r="D54" s="6">
        <f>IFERROR(('Общие активы'!E54/'Общие активы'!D54-1)*100,"N/A")</f>
        <v>14.436026800805625</v>
      </c>
      <c r="E54" s="6">
        <f>IFERROR(('Общие активы'!F54/'Общие активы'!E54-1)*100,"N/A")</f>
        <v>24.036053569131965</v>
      </c>
      <c r="F54" s="6">
        <f>IFERROR(('Общие активы'!G54/'Общие активы'!F54-1)*100,"N/A")</f>
        <v>11.342771884415859</v>
      </c>
      <c r="G54" s="6">
        <f>IFERROR(('Общие активы'!H54/'Общие активы'!G54-1)*100,"N/A")</f>
        <v>10.15695318791321</v>
      </c>
      <c r="H54" s="6">
        <f>IFERROR(('Общие активы'!I54/'Общие активы'!H54-1)*100,"N/A")</f>
        <v>32.092836632837553</v>
      </c>
      <c r="I54" s="6">
        <f>IFERROR(('Общие активы'!J54/'Общие активы'!I54-1)*100,"N/A")</f>
        <v>13.494263965605402</v>
      </c>
      <c r="J54" s="6">
        <f>IFERROR(('Общие активы'!K54/'Общие активы'!J54-1)*100,"N/A")</f>
        <v>-5.0403878246413347</v>
      </c>
      <c r="K54" s="6">
        <f>IFERROR(('Общие активы'!L54/'Общие активы'!K54-1)*100,"N/A")</f>
        <v>171.79384377912982</v>
      </c>
      <c r="L54" s="6">
        <f>IFERROR(('Общие активы'!M54/'Общие активы'!L54-1)*100,"N/A")</f>
        <v>18.97017571032751</v>
      </c>
    </row>
    <row r="55" spans="1:12" x14ac:dyDescent="0.2">
      <c r="A55" t="s">
        <v>106</v>
      </c>
      <c r="B55" t="s">
        <v>107</v>
      </c>
      <c r="C55" s="6">
        <f>IFERROR(('Общие активы'!D55/'Общие активы'!C55-1)*100,"N/A")</f>
        <v>-3.483826688901781</v>
      </c>
      <c r="D55" s="6">
        <f>IFERROR(('Общие активы'!E55/'Общие активы'!D55-1)*100,"N/A")</f>
        <v>4.4102055026660425</v>
      </c>
      <c r="E55" s="6">
        <f>IFERROR(('Общие активы'!F55/'Общие активы'!E55-1)*100,"N/A")</f>
        <v>9.3578597369887042</v>
      </c>
      <c r="F55" s="6">
        <f>IFERROR(('Общие активы'!G55/'Общие активы'!F55-1)*100,"N/A")</f>
        <v>1.3621090121871626</v>
      </c>
      <c r="G55" s="6">
        <f>IFERROR(('Общие активы'!H55/'Общие активы'!G55-1)*100,"N/A")</f>
        <v>5.075900590436655</v>
      </c>
      <c r="H55" s="6">
        <f>IFERROR(('Общие активы'!I55/'Общие активы'!H55-1)*100,"N/A")</f>
        <v>34.851842068013553</v>
      </c>
      <c r="I55" s="6">
        <f>IFERROR(('Общие активы'!J55/'Общие активы'!I55-1)*100,"N/A")</f>
        <v>-2.2375649280403365</v>
      </c>
      <c r="J55" s="6">
        <f>IFERROR(('Общие активы'!K55/'Общие активы'!J55-1)*100,"N/A")</f>
        <v>-9.8769097002236688</v>
      </c>
      <c r="K55" s="6">
        <f>IFERROR(('Общие активы'!L55/'Общие активы'!K55-1)*100,"N/A")</f>
        <v>9.9359963851751267</v>
      </c>
      <c r="L55" s="6">
        <f>IFERROR(('Общие активы'!M55/'Общие активы'!L55-1)*100,"N/A")</f>
        <v>8.887007604381548</v>
      </c>
    </row>
    <row r="56" spans="1:12" x14ac:dyDescent="0.2">
      <c r="A56" t="s">
        <v>108</v>
      </c>
      <c r="B56" t="s">
        <v>109</v>
      </c>
      <c r="C56" s="6" t="str">
        <f>IFERROR(('Общие активы'!D56/'Общие активы'!C56-1)*100,"N/A")</f>
        <v>N/A</v>
      </c>
      <c r="D56" s="6" t="str">
        <f>IFERROR(('Общие активы'!E56/'Общие активы'!D56-1)*100,"N/A")</f>
        <v>N/A</v>
      </c>
      <c r="E56" s="6" t="str">
        <f>IFERROR(('Общие активы'!F56/'Общие активы'!E56-1)*100,"N/A")</f>
        <v>N/A</v>
      </c>
      <c r="F56" s="6">
        <f>IFERROR(('Общие активы'!G56/'Общие активы'!F56-1)*100,"N/A")</f>
        <v>11.384478649052632</v>
      </c>
      <c r="G56" s="6">
        <f>IFERROR(('Общие активы'!H56/'Общие активы'!G56-1)*100,"N/A")</f>
        <v>15.833665808276809</v>
      </c>
      <c r="H56" s="6">
        <f>IFERROR(('Общие активы'!I56/'Общие активы'!H56-1)*100,"N/A")</f>
        <v>9.4327806741502762</v>
      </c>
      <c r="I56" s="6">
        <f>IFERROR(('Общие активы'!J56/'Общие активы'!I56-1)*100,"N/A")</f>
        <v>0.6924375518612802</v>
      </c>
      <c r="J56" s="6">
        <f>IFERROR(('Общие активы'!K56/'Общие активы'!J56-1)*100,"N/A")</f>
        <v>5.8836066039612334</v>
      </c>
      <c r="K56" s="6" t="str">
        <f>IFERROR(('Общие активы'!L56/'Общие активы'!K56-1)*100,"N/A")</f>
        <v>N/A</v>
      </c>
      <c r="L56" s="6" t="str">
        <f>IFERROR(('Общие активы'!M56/'Общие активы'!L56-1)*100,"N/A")</f>
        <v>N/A</v>
      </c>
    </row>
    <row r="57" spans="1:12" x14ac:dyDescent="0.2">
      <c r="A57" t="s">
        <v>110</v>
      </c>
      <c r="B57" t="s">
        <v>111</v>
      </c>
      <c r="C57" s="6">
        <f>IFERROR(('Общие активы'!D57/'Общие активы'!C57-1)*100,"N/A")</f>
        <v>13.475524135590188</v>
      </c>
      <c r="D57" s="6">
        <f>IFERROR(('Общие активы'!E57/'Общие активы'!D57-1)*100,"N/A")</f>
        <v>-39.518480667728561</v>
      </c>
      <c r="E57" s="6">
        <f>IFERROR(('Общие активы'!F57/'Общие активы'!E57-1)*100,"N/A")</f>
        <v>43.828179807813839</v>
      </c>
      <c r="F57" s="6">
        <f>IFERROR(('Общие активы'!G57/'Общие активы'!F57-1)*100,"N/A")</f>
        <v>26.130399035358344</v>
      </c>
      <c r="G57" s="6">
        <f>IFERROR(('Общие активы'!H57/'Общие активы'!G57-1)*100,"N/A")</f>
        <v>18.236592449507995</v>
      </c>
      <c r="H57" s="6">
        <f>IFERROR(('Общие активы'!I57/'Общие активы'!H57-1)*100,"N/A")</f>
        <v>-6.8723025910299995</v>
      </c>
      <c r="I57" s="6">
        <f>IFERROR(('Общие активы'!J57/'Общие активы'!I57-1)*100,"N/A")</f>
        <v>-3.5772559957407135</v>
      </c>
      <c r="J57" s="6">
        <f>IFERROR(('Общие активы'!K57/'Общие активы'!J57-1)*100,"N/A")</f>
        <v>3.5293798620463557</v>
      </c>
      <c r="K57" s="6">
        <f>IFERROR(('Общие активы'!L57/'Общие активы'!K57-1)*100,"N/A")</f>
        <v>-2.5662470349459565</v>
      </c>
      <c r="L57" s="6">
        <f>IFERROR(('Общие активы'!M57/'Общие активы'!L57-1)*100,"N/A")</f>
        <v>10.216607896340335</v>
      </c>
    </row>
    <row r="58" spans="1:12" x14ac:dyDescent="0.2">
      <c r="A58" t="s">
        <v>112</v>
      </c>
      <c r="B58" t="s">
        <v>113</v>
      </c>
      <c r="C58" s="6">
        <f>IFERROR(('Общие активы'!D58/'Общие активы'!C58-1)*100,"N/A")</f>
        <v>31.700328445075932</v>
      </c>
      <c r="D58" s="6">
        <f>IFERROR(('Общие активы'!E58/'Общие активы'!D58-1)*100,"N/A")</f>
        <v>77.391490675257529</v>
      </c>
      <c r="E58" s="6">
        <f>IFERROR(('Общие активы'!F58/'Общие активы'!E58-1)*100,"N/A")</f>
        <v>0.54835249078803994</v>
      </c>
      <c r="F58" s="6">
        <f>IFERROR(('Общие активы'!G58/'Общие активы'!F58-1)*100,"N/A")</f>
        <v>6.4415160230562485</v>
      </c>
      <c r="G58" s="6">
        <f>IFERROR(('Общие активы'!H58/'Общие активы'!G58-1)*100,"N/A")</f>
        <v>3.7050156920217958</v>
      </c>
      <c r="H58" s="6">
        <f>IFERROR(('Общие активы'!I58/'Общие активы'!H58-1)*100,"N/A")</f>
        <v>-4.6007863910598417</v>
      </c>
      <c r="I58" s="6">
        <f>IFERROR(('Общие активы'!J58/'Общие активы'!I58-1)*100,"N/A")</f>
        <v>24.597725167732175</v>
      </c>
      <c r="J58" s="6">
        <f>IFERROR(('Общие активы'!K58/'Общие активы'!J58-1)*100,"N/A")</f>
        <v>-6.1302395447068614</v>
      </c>
      <c r="K58" s="6">
        <f>IFERROR(('Общие активы'!L58/'Общие активы'!K58-1)*100,"N/A")</f>
        <v>3.7933248993230029</v>
      </c>
      <c r="L58" s="6">
        <f>IFERROR(('Общие активы'!M58/'Общие активы'!L58-1)*100,"N/A")</f>
        <v>-3.5710447682037905</v>
      </c>
    </row>
    <row r="59" spans="1:12" x14ac:dyDescent="0.2">
      <c r="A59" t="s">
        <v>114</v>
      </c>
      <c r="B59" t="s">
        <v>115</v>
      </c>
      <c r="C59" s="6">
        <f>IFERROR(('Общие активы'!D59/'Общие активы'!C59-1)*100,"N/A")</f>
        <v>108.55017635714788</v>
      </c>
      <c r="D59" s="6">
        <f>IFERROR(('Общие активы'!E59/'Общие активы'!D59-1)*100,"N/A")</f>
        <v>45.666531683251762</v>
      </c>
      <c r="E59" s="6">
        <f>IFERROR(('Общие активы'!F59/'Общие активы'!E59-1)*100,"N/A")</f>
        <v>2.7392535257623418</v>
      </c>
      <c r="F59" s="6">
        <f>IFERROR(('Общие активы'!G59/'Общие активы'!F59-1)*100,"N/A")</f>
        <v>1.4225936714012732</v>
      </c>
      <c r="G59" s="6">
        <f>IFERROR(('Общие активы'!H59/'Общие активы'!G59-1)*100,"N/A")</f>
        <v>12.308752370311105</v>
      </c>
      <c r="H59" s="6">
        <f>IFERROR(('Общие активы'!I59/'Общие активы'!H59-1)*100,"N/A")</f>
        <v>4.3192324994286269</v>
      </c>
      <c r="I59" s="6">
        <f>IFERROR(('Общие активы'!J59/'Общие активы'!I59-1)*100,"N/A")</f>
        <v>9.4273030961759865</v>
      </c>
      <c r="J59" s="6">
        <f>IFERROR(('Общие активы'!K59/'Общие активы'!J59-1)*100,"N/A")</f>
        <v>6.2703528559196586</v>
      </c>
      <c r="K59" s="6">
        <f>IFERROR(('Общие активы'!L59/'Общие активы'!K59-1)*100,"N/A")</f>
        <v>3.8939695349453407</v>
      </c>
      <c r="L59" s="6">
        <f>IFERROR(('Общие активы'!M59/'Общие активы'!L59-1)*100,"N/A")</f>
        <v>-0.55587229935267768</v>
      </c>
    </row>
    <row r="60" spans="1:12" x14ac:dyDescent="0.2">
      <c r="A60" t="s">
        <v>116</v>
      </c>
      <c r="B60" t="s">
        <v>117</v>
      </c>
      <c r="C60" s="6">
        <f>IFERROR(('Общие активы'!D60/'Общие активы'!C60-1)*100,"N/A")</f>
        <v>-10.871803792855882</v>
      </c>
      <c r="D60" s="6">
        <f>IFERROR(('Общие активы'!E60/'Общие активы'!D60-1)*100,"N/A")</f>
        <v>0.44589482574990402</v>
      </c>
      <c r="E60" s="6">
        <f>IFERROR(('Общие активы'!F60/'Общие активы'!E60-1)*100,"N/A")</f>
        <v>-2.9162773836864941</v>
      </c>
      <c r="F60" s="6">
        <f>IFERROR(('Общие активы'!G60/'Общие активы'!F60-1)*100,"N/A")</f>
        <v>-16.577470412083805</v>
      </c>
      <c r="G60" s="6">
        <f>IFERROR(('Общие активы'!H60/'Общие активы'!G60-1)*100,"N/A")</f>
        <v>-0.39481221980940395</v>
      </c>
      <c r="H60" s="6">
        <f>IFERROR(('Общие активы'!I60/'Общие активы'!H60-1)*100,"N/A")</f>
        <v>-7.9767378617853097</v>
      </c>
      <c r="I60" s="6">
        <f>IFERROR(('Общие активы'!J60/'Общие активы'!I60-1)*100,"N/A")</f>
        <v>-2.7485838580279864</v>
      </c>
      <c r="J60" s="6">
        <f>IFERROR(('Общие активы'!K60/'Общие активы'!J60-1)*100,"N/A")</f>
        <v>-7.2329286616677706</v>
      </c>
      <c r="K60" s="6">
        <f>IFERROR(('Общие активы'!L60/'Общие активы'!K60-1)*100,"N/A")</f>
        <v>4.56464873279121</v>
      </c>
      <c r="L60" s="6">
        <f>IFERROR(('Общие активы'!M60/'Общие активы'!L60-1)*100,"N/A")</f>
        <v>-1.8405033485804689</v>
      </c>
    </row>
    <row r="61" spans="1:12" x14ac:dyDescent="0.2">
      <c r="A61" t="s">
        <v>118</v>
      </c>
      <c r="B61" t="s">
        <v>119</v>
      </c>
      <c r="C61" s="6">
        <f>IFERROR(('Общие активы'!D61/'Общие активы'!C61-1)*100,"N/A")</f>
        <v>15.518636014730024</v>
      </c>
      <c r="D61" s="6">
        <f>IFERROR(('Общие активы'!E61/'Общие активы'!D61-1)*100,"N/A")</f>
        <v>20.975266132211857</v>
      </c>
      <c r="E61" s="6" t="str">
        <f>IFERROR(('Общие активы'!F61/'Общие активы'!E61-1)*100,"N/A")</f>
        <v>N/A</v>
      </c>
      <c r="F61" s="6" t="str">
        <f>IFERROR(('Общие активы'!G61/'Общие активы'!F61-1)*100,"N/A")</f>
        <v>N/A</v>
      </c>
      <c r="G61" s="6">
        <f>IFERROR(('Общие активы'!H61/'Общие активы'!G61-1)*100,"N/A")</f>
        <v>19.199376704183678</v>
      </c>
      <c r="H61" s="6">
        <f>IFERROR(('Общие активы'!I61/'Общие активы'!H61-1)*100,"N/A")</f>
        <v>52.758957795101999</v>
      </c>
      <c r="I61" s="6">
        <f>IFERROR(('Общие активы'!J61/'Общие активы'!I61-1)*100,"N/A")</f>
        <v>18.140519367517349</v>
      </c>
      <c r="J61" s="6">
        <f>IFERROR(('Общие активы'!K61/'Общие активы'!J61-1)*100,"N/A")</f>
        <v>-10.78249561623732</v>
      </c>
      <c r="K61" s="6">
        <f>IFERROR(('Общие активы'!L61/'Общие активы'!K61-1)*100,"N/A")</f>
        <v>-21.759751122589734</v>
      </c>
      <c r="L61" s="6">
        <f>IFERROR(('Общие активы'!M61/'Общие активы'!L61-1)*100,"N/A")</f>
        <v>16.694644920251477</v>
      </c>
    </row>
    <row r="62" spans="1:12" x14ac:dyDescent="0.2">
      <c r="A62" t="s">
        <v>120</v>
      </c>
      <c r="B62" t="s">
        <v>121</v>
      </c>
      <c r="C62" s="6">
        <f>IFERROR(('Общие активы'!D62/'Общие активы'!C62-1)*100,"N/A")</f>
        <v>27.12184471597654</v>
      </c>
      <c r="D62" s="6">
        <f>IFERROR(('Общие активы'!E62/'Общие активы'!D62-1)*100,"N/A")</f>
        <v>-29.623525181518051</v>
      </c>
      <c r="E62" s="6">
        <f>IFERROR(('Общие активы'!F62/'Общие активы'!E62-1)*100,"N/A")</f>
        <v>10.5067861679202</v>
      </c>
      <c r="F62" s="6">
        <f>IFERROR(('Общие активы'!G62/'Общие активы'!F62-1)*100,"N/A")</f>
        <v>-0.4391006186152846</v>
      </c>
      <c r="G62" s="6">
        <f>IFERROR(('Общие активы'!H62/'Общие активы'!G62-1)*100,"N/A")</f>
        <v>5.4766444850890439</v>
      </c>
      <c r="H62" s="6">
        <f>IFERROR(('Общие активы'!I62/'Общие активы'!H62-1)*100,"N/A")</f>
        <v>18.571446140223593</v>
      </c>
      <c r="I62" s="6">
        <f>IFERROR(('Общие активы'!J62/'Общие активы'!I62-1)*100,"N/A")</f>
        <v>14.752006969942123</v>
      </c>
      <c r="J62" s="6">
        <f>IFERROR(('Общие активы'!K62/'Общие активы'!J62-1)*100,"N/A")</f>
        <v>20.640472897855155</v>
      </c>
      <c r="K62" s="6">
        <f>IFERROR(('Общие активы'!L62/'Общие активы'!K62-1)*100,"N/A")</f>
        <v>19.956845204648133</v>
      </c>
      <c r="L62" s="6">
        <f>IFERROR(('Общие активы'!M62/'Общие активы'!L62-1)*100,"N/A")</f>
        <v>21.649490974954723</v>
      </c>
    </row>
    <row r="63" spans="1:12" x14ac:dyDescent="0.2">
      <c r="A63" t="s">
        <v>122</v>
      </c>
      <c r="B63" t="s">
        <v>123</v>
      </c>
      <c r="C63" s="6" t="str">
        <f>IFERROR(('Общие активы'!D63/'Общие активы'!C63-1)*100,"N/A")</f>
        <v>N/A</v>
      </c>
      <c r="D63" s="6">
        <f>IFERROR(('Общие активы'!E63/'Общие активы'!D63-1)*100,"N/A")</f>
        <v>10.013765593624036</v>
      </c>
      <c r="E63" s="6">
        <f>IFERROR(('Общие активы'!F63/'Общие активы'!E63-1)*100,"N/A")</f>
        <v>40.181764754156958</v>
      </c>
      <c r="F63" s="6">
        <f>IFERROR(('Общие активы'!G63/'Общие активы'!F63-1)*100,"N/A")</f>
        <v>647.79500079316517</v>
      </c>
      <c r="G63" s="6">
        <f>IFERROR(('Общие активы'!H63/'Общие активы'!G63-1)*100,"N/A")</f>
        <v>43.409540087591303</v>
      </c>
      <c r="H63" s="6">
        <f>IFERROR(('Общие активы'!I63/'Общие активы'!H63-1)*100,"N/A")</f>
        <v>2.9955632177633307</v>
      </c>
      <c r="I63" s="6">
        <f>IFERROR(('Общие активы'!J63/'Общие активы'!I63-1)*100,"N/A")</f>
        <v>-90.928490471420247</v>
      </c>
      <c r="J63" s="6">
        <f>IFERROR(('Общие активы'!K63/'Общие активы'!J63-1)*100,"N/A")</f>
        <v>-12.069238482241806</v>
      </c>
      <c r="K63" s="6">
        <f>IFERROR(('Общие активы'!L63/'Общие активы'!K63-1)*100,"N/A")</f>
        <v>-54.823850678189899</v>
      </c>
      <c r="L63" s="6">
        <f>IFERROR(('Общие активы'!M63/'Общие активы'!L63-1)*100,"N/A")</f>
        <v>-0.48585377888906711</v>
      </c>
    </row>
    <row r="64" spans="1:12" x14ac:dyDescent="0.2">
      <c r="A64" t="s">
        <v>124</v>
      </c>
      <c r="B64" t="s">
        <v>125</v>
      </c>
      <c r="C64" s="6">
        <f>IFERROR(('Общие активы'!D64/'Общие активы'!C64-1)*100,"N/A")</f>
        <v>7.2856498616420851</v>
      </c>
      <c r="D64" s="6">
        <f>IFERROR(('Общие активы'!E64/'Общие активы'!D64-1)*100,"N/A")</f>
        <v>14.016990574200339</v>
      </c>
      <c r="E64" s="6">
        <f>IFERROR(('Общие активы'!F64/'Общие активы'!E64-1)*100,"N/A")</f>
        <v>0.30753981868367752</v>
      </c>
      <c r="F64" s="6">
        <f>IFERROR(('Общие активы'!G64/'Общие активы'!F64-1)*100,"N/A")</f>
        <v>-7.1040891300169555</v>
      </c>
      <c r="G64" s="6">
        <f>IFERROR(('Общие активы'!H64/'Общие активы'!G64-1)*100,"N/A")</f>
        <v>-7.5621755302676004</v>
      </c>
      <c r="H64" s="6">
        <f>IFERROR(('Общие активы'!I64/'Общие активы'!H64-1)*100,"N/A")</f>
        <v>2.7964559487657858</v>
      </c>
      <c r="I64" s="6">
        <f>IFERROR(('Общие активы'!J64/'Общие активы'!I64-1)*100,"N/A")</f>
        <v>15.44318491750567</v>
      </c>
      <c r="J64" s="6">
        <f>IFERROR(('Общие активы'!K64/'Общие активы'!J64-1)*100,"N/A")</f>
        <v>30.561348046709735</v>
      </c>
      <c r="K64" s="6">
        <f>IFERROR(('Общие активы'!L64/'Общие активы'!K64-1)*100,"N/A")</f>
        <v>-8.6213545121109014</v>
      </c>
      <c r="L64" s="6">
        <f>IFERROR(('Общие активы'!M64/'Общие активы'!L64-1)*100,"N/A")</f>
        <v>40.127635326086519</v>
      </c>
    </row>
    <row r="65" spans="1:12" x14ac:dyDescent="0.2">
      <c r="A65" t="s">
        <v>126</v>
      </c>
      <c r="B65" t="s">
        <v>127</v>
      </c>
      <c r="C65" s="6">
        <f>IFERROR(('Общие активы'!D65/'Общие активы'!C65-1)*100,"N/A")</f>
        <v>-19.476476336730421</v>
      </c>
      <c r="D65" s="6">
        <f>IFERROR(('Общие активы'!E65/'Общие активы'!D65-1)*100,"N/A")</f>
        <v>3.6616446193588725</v>
      </c>
      <c r="E65" s="6">
        <f>IFERROR(('Общие активы'!F65/'Общие активы'!E65-1)*100,"N/A")</f>
        <v>7.6867756016791855</v>
      </c>
      <c r="F65" s="6">
        <f>IFERROR(('Общие активы'!G65/'Общие активы'!F65-1)*100,"N/A")</f>
        <v>-10.993678848214705</v>
      </c>
      <c r="G65" s="6">
        <f>IFERROR(('Общие активы'!H65/'Общие активы'!G65-1)*100,"N/A")</f>
        <v>2.2806389977054087</v>
      </c>
      <c r="H65" s="6">
        <f>IFERROR(('Общие активы'!I65/'Общие активы'!H65-1)*100,"N/A")</f>
        <v>-17.301737595004731</v>
      </c>
      <c r="I65" s="6">
        <f>IFERROR(('Общие активы'!J65/'Общие активы'!I65-1)*100,"N/A")</f>
        <v>10.064158105376087</v>
      </c>
      <c r="J65" s="6">
        <f>IFERROR(('Общие активы'!K65/'Общие активы'!J65-1)*100,"N/A")</f>
        <v>233.88875872733234</v>
      </c>
      <c r="K65" s="6">
        <f>IFERROR(('Общие активы'!L65/'Общие активы'!K65-1)*100,"N/A")</f>
        <v>6.1502879789825826</v>
      </c>
      <c r="L65" s="6">
        <f>IFERROR(('Общие активы'!M65/'Общие активы'!L65-1)*100,"N/A")</f>
        <v>-3.133362243117177</v>
      </c>
    </row>
    <row r="66" spans="1:12" x14ac:dyDescent="0.2">
      <c r="A66" t="s">
        <v>128</v>
      </c>
      <c r="B66" t="s">
        <v>129</v>
      </c>
      <c r="C66" s="6">
        <f>IFERROR(('Общие активы'!D66/'Общие активы'!C66-1)*100,"N/A")</f>
        <v>12.953940556544907</v>
      </c>
      <c r="D66" s="6">
        <f>IFERROR(('Общие активы'!E66/'Общие активы'!D66-1)*100,"N/A")</f>
        <v>8.0950803897349211</v>
      </c>
      <c r="E66" s="6">
        <f>IFERROR(('Общие активы'!F66/'Общие активы'!E66-1)*100,"N/A")</f>
        <v>14.191764184024148</v>
      </c>
      <c r="F66" s="6">
        <f>IFERROR(('Общие активы'!G66/'Общие активы'!F66-1)*100,"N/A")</f>
        <v>3.2243171545869309</v>
      </c>
      <c r="G66" s="6">
        <f>IFERROR(('Общие активы'!H66/'Общие активы'!G66-1)*100,"N/A")</f>
        <v>19.04528240185137</v>
      </c>
      <c r="H66" s="6">
        <f>IFERROR(('Общие активы'!I66/'Общие активы'!H66-1)*100,"N/A")</f>
        <v>31.640134168093169</v>
      </c>
      <c r="I66" s="6">
        <f>IFERROR(('Общие активы'!J66/'Общие активы'!I66-1)*100,"N/A")</f>
        <v>5.943380320505387</v>
      </c>
      <c r="J66" s="6">
        <f>IFERROR(('Общие активы'!K66/'Общие активы'!J66-1)*100,"N/A")</f>
        <v>-0.11819287986492011</v>
      </c>
      <c r="K66" s="6">
        <f>IFERROR(('Общие активы'!L66/'Общие активы'!K66-1)*100,"N/A")</f>
        <v>4.2184605057996816</v>
      </c>
      <c r="L66" s="6">
        <f>IFERROR(('Общие активы'!M66/'Общие активы'!L66-1)*100,"N/A")</f>
        <v>9.6851545525777247</v>
      </c>
    </row>
    <row r="67" spans="1:12" x14ac:dyDescent="0.2">
      <c r="A67" t="s">
        <v>130</v>
      </c>
      <c r="B67" t="s">
        <v>131</v>
      </c>
      <c r="C67" s="6" t="str">
        <f>IFERROR(('Общие активы'!D67/'Общие активы'!C67-1)*100,"N/A")</f>
        <v>N/A</v>
      </c>
      <c r="D67" s="6" t="str">
        <f>IFERROR(('Общие активы'!E67/'Общие активы'!D67-1)*100,"N/A")</f>
        <v>N/A</v>
      </c>
      <c r="E67" s="6" t="str">
        <f>IFERROR(('Общие активы'!F67/'Общие активы'!E67-1)*100,"N/A")</f>
        <v>N/A</v>
      </c>
      <c r="F67" s="6" t="str">
        <f>IFERROR(('Общие активы'!G67/'Общие активы'!F67-1)*100,"N/A")</f>
        <v>N/A</v>
      </c>
      <c r="G67" s="6" t="str">
        <f>IFERROR(('Общие активы'!H67/'Общие активы'!G67-1)*100,"N/A")</f>
        <v>N/A</v>
      </c>
      <c r="H67" s="6" t="str">
        <f>IFERROR(('Общие активы'!I67/'Общие активы'!H67-1)*100,"N/A")</f>
        <v>N/A</v>
      </c>
      <c r="I67" s="6" t="str">
        <f>IFERROR(('Общие активы'!J67/'Общие активы'!I67-1)*100,"N/A")</f>
        <v>N/A</v>
      </c>
      <c r="J67" s="6" t="str">
        <f>IFERROR(('Общие активы'!K67/'Общие активы'!J67-1)*100,"N/A")</f>
        <v>N/A</v>
      </c>
      <c r="K67" s="6" t="str">
        <f>IFERROR(('Общие активы'!L67/'Общие активы'!K67-1)*100,"N/A")</f>
        <v>N/A</v>
      </c>
      <c r="L67" s="6" t="str">
        <f>IFERROR(('Общие активы'!M67/'Общие активы'!L67-1)*100,"N/A")</f>
        <v>N/A</v>
      </c>
    </row>
    <row r="68" spans="1:12" x14ac:dyDescent="0.2">
      <c r="A68" t="s">
        <v>132</v>
      </c>
      <c r="B68" t="s">
        <v>133</v>
      </c>
      <c r="C68" s="6" t="str">
        <f>IFERROR(('Общие активы'!D68/'Общие активы'!C68-1)*100,"N/A")</f>
        <v>N/A</v>
      </c>
      <c r="D68" s="6" t="str">
        <f>IFERROR(('Общие активы'!E68/'Общие активы'!D68-1)*100,"N/A")</f>
        <v>N/A</v>
      </c>
      <c r="E68" s="6" t="str">
        <f>IFERROR(('Общие активы'!F68/'Общие активы'!E68-1)*100,"N/A")</f>
        <v>N/A</v>
      </c>
      <c r="F68" s="6" t="str">
        <f>IFERROR(('Общие активы'!G68/'Общие активы'!F68-1)*100,"N/A")</f>
        <v>N/A</v>
      </c>
      <c r="G68" s="6" t="str">
        <f>IFERROR(('Общие активы'!H68/'Общие активы'!G68-1)*100,"N/A")</f>
        <v>N/A</v>
      </c>
      <c r="H68" s="6" t="str">
        <f>IFERROR(('Общие активы'!I68/'Общие активы'!H68-1)*100,"N/A")</f>
        <v>N/A</v>
      </c>
      <c r="I68" s="6">
        <f>IFERROR(('Общие активы'!J68/'Общие активы'!I68-1)*100,"N/A")</f>
        <v>6.2769373439262921</v>
      </c>
      <c r="J68" s="6">
        <f>IFERROR(('Общие активы'!K68/'Общие активы'!J68-1)*100,"N/A")</f>
        <v>-9.5288479492126594</v>
      </c>
      <c r="K68" s="6">
        <f>IFERROR(('Общие активы'!L68/'Общие активы'!K68-1)*100,"N/A")</f>
        <v>-26.407499032787165</v>
      </c>
      <c r="L68" s="6">
        <f>IFERROR(('Общие активы'!M68/'Общие активы'!L68-1)*100,"N/A")</f>
        <v>106.30392488972066</v>
      </c>
    </row>
    <row r="69" spans="1:12" x14ac:dyDescent="0.2">
      <c r="A69" t="s">
        <v>134</v>
      </c>
      <c r="B69" t="s">
        <v>135</v>
      </c>
      <c r="C69" s="6">
        <f>IFERROR(('Общие активы'!D69/'Общие активы'!C69-1)*100,"N/A")</f>
        <v>8.8185386819923615</v>
      </c>
      <c r="D69" s="6" t="str">
        <f>IFERROR(('Общие активы'!E69/'Общие активы'!D69-1)*100,"N/A")</f>
        <v>N/A</v>
      </c>
      <c r="E69" s="6" t="str">
        <f>IFERROR(('Общие активы'!F69/'Общие активы'!E69-1)*100,"N/A")</f>
        <v>N/A</v>
      </c>
      <c r="F69" s="6" t="str">
        <f>IFERROR(('Общие активы'!G69/'Общие активы'!F69-1)*100,"N/A")</f>
        <v>N/A</v>
      </c>
      <c r="G69" s="6" t="str">
        <f>IFERROR(('Общие активы'!H69/'Общие активы'!G69-1)*100,"N/A")</f>
        <v>N/A</v>
      </c>
      <c r="H69" s="6">
        <f>IFERROR(('Общие активы'!I69/'Общие активы'!H69-1)*100,"N/A")</f>
        <v>31.401520189193</v>
      </c>
      <c r="I69" s="6">
        <f>IFERROR(('Общие активы'!J69/'Общие активы'!I69-1)*100,"N/A")</f>
        <v>-7.0068548961375825</v>
      </c>
      <c r="J69" s="6">
        <f>IFERROR(('Общие активы'!K69/'Общие активы'!J69-1)*100,"N/A")</f>
        <v>0.16328930118958418</v>
      </c>
      <c r="K69" s="6">
        <f>IFERROR(('Общие активы'!L69/'Общие активы'!K69-1)*100,"N/A")</f>
        <v>5.6931878276167414</v>
      </c>
      <c r="L69" s="6">
        <f>IFERROR(('Общие активы'!M69/'Общие активы'!L69-1)*100,"N/A")</f>
        <v>-1.2924178359163485</v>
      </c>
    </row>
    <row r="70" spans="1:12" x14ac:dyDescent="0.2">
      <c r="A70" t="s">
        <v>136</v>
      </c>
      <c r="B70" t="s">
        <v>137</v>
      </c>
      <c r="C70" s="6">
        <f>IFERROR(('Общие активы'!D70/'Общие активы'!C70-1)*100,"N/A")</f>
        <v>9.220923501197209</v>
      </c>
      <c r="D70" s="6">
        <f>IFERROR(('Общие активы'!E70/'Общие активы'!D70-1)*100,"N/A")</f>
        <v>15.705162687897122</v>
      </c>
      <c r="E70" s="6">
        <f>IFERROR(('Общие активы'!F70/'Общие активы'!E70-1)*100,"N/A")</f>
        <v>21.064903361722862</v>
      </c>
      <c r="F70" s="6">
        <f>IFERROR(('Общие активы'!G70/'Общие активы'!F70-1)*100,"N/A")</f>
        <v>6.4638219195339852</v>
      </c>
      <c r="G70" s="6">
        <f>IFERROR(('Общие активы'!H70/'Общие активы'!G70-1)*100,"N/A")</f>
        <v>16.522955408751507</v>
      </c>
      <c r="H70" s="6">
        <f>IFERROR(('Общие активы'!I70/'Общие активы'!H70-1)*100,"N/A")</f>
        <v>27.399051247130469</v>
      </c>
      <c r="I70" s="6">
        <f>IFERROR(('Общие активы'!J70/'Общие активы'!I70-1)*100,"N/A")</f>
        <v>7.8478554885385021</v>
      </c>
      <c r="J70" s="6">
        <f>IFERROR(('Общие активы'!K70/'Общие активы'!J70-1)*100,"N/A")</f>
        <v>3.1558849459948579</v>
      </c>
      <c r="K70" s="6">
        <f>IFERROR(('Общие активы'!L70/'Общие активы'!K70-1)*100,"N/A")</f>
        <v>4.5790836583905703</v>
      </c>
      <c r="L70" s="6">
        <f>IFERROR(('Общие активы'!M70/'Общие активы'!L70-1)*100,"N/A")</f>
        <v>10.96532758328288</v>
      </c>
    </row>
    <row r="71" spans="1:12" x14ac:dyDescent="0.2">
      <c r="A71" t="s">
        <v>138</v>
      </c>
      <c r="B71" t="s">
        <v>139</v>
      </c>
      <c r="C71" s="6">
        <f>IFERROR(('Общие активы'!D71/'Общие активы'!C71-1)*100,"N/A")</f>
        <v>12.133059438744187</v>
      </c>
      <c r="D71" s="6">
        <f>IFERROR(('Общие активы'!E71/'Общие активы'!D71-1)*100,"N/A")</f>
        <v>21.675252596863871</v>
      </c>
      <c r="E71" s="6">
        <f>IFERROR(('Общие активы'!F71/'Общие активы'!E71-1)*100,"N/A")</f>
        <v>28.755710371653386</v>
      </c>
      <c r="F71" s="6">
        <f>IFERROR(('Общие активы'!G71/'Общие активы'!F71-1)*100,"N/A")</f>
        <v>-12.832430938765803</v>
      </c>
      <c r="G71" s="6">
        <f>IFERROR(('Общие активы'!H71/'Общие активы'!G71-1)*100,"N/A")</f>
        <v>-15.839186092531154</v>
      </c>
      <c r="H71" s="6">
        <f>IFERROR(('Общие активы'!I71/'Общие активы'!H71-1)*100,"N/A")</f>
        <v>-18.858288803033474</v>
      </c>
      <c r="I71" s="6">
        <f>IFERROR(('Общие активы'!J71/'Общие активы'!I71-1)*100,"N/A")</f>
        <v>-7.3623320280129301</v>
      </c>
      <c r="J71" s="6">
        <f>IFERROR(('Общие активы'!K71/'Общие активы'!J71-1)*100,"N/A")</f>
        <v>-4.8548258846090935</v>
      </c>
      <c r="K71" s="6">
        <f>IFERROR(('Общие активы'!L71/'Общие активы'!K71-1)*100,"N/A")</f>
        <v>-1.9473676124928896</v>
      </c>
      <c r="L71" s="6">
        <f>IFERROR(('Общие активы'!M71/'Общие активы'!L71-1)*100,"N/A")</f>
        <v>-0.47065901662973753</v>
      </c>
    </row>
    <row r="72" spans="1:12" x14ac:dyDescent="0.2">
      <c r="A72" t="s">
        <v>140</v>
      </c>
      <c r="B72" t="s">
        <v>141</v>
      </c>
      <c r="C72" s="6">
        <f>IFERROR(('Общие активы'!D72/'Общие активы'!C72-1)*100,"N/A")</f>
        <v>77.690176184263109</v>
      </c>
      <c r="D72" s="6">
        <f>IFERROR(('Общие активы'!E72/'Общие активы'!D72-1)*100,"N/A")</f>
        <v>28.727120408104724</v>
      </c>
      <c r="E72" s="6">
        <f>IFERROR(('Общие активы'!F72/'Общие активы'!E72-1)*100,"N/A")</f>
        <v>21.320555553773101</v>
      </c>
      <c r="F72" s="6">
        <f>IFERROR(('Общие активы'!G72/'Общие активы'!F72-1)*100,"N/A")</f>
        <v>47.691883919065646</v>
      </c>
      <c r="G72" s="6">
        <f>IFERROR(('Общие активы'!H72/'Общие активы'!G72-1)*100,"N/A")</f>
        <v>21.865961309326632</v>
      </c>
      <c r="H72" s="6">
        <f>IFERROR(('Общие активы'!I72/'Общие активы'!H72-1)*100,"N/A")</f>
        <v>-11.221981855630435</v>
      </c>
      <c r="I72" s="6">
        <f>IFERROR(('Общие активы'!J72/'Общие активы'!I72-1)*100,"N/A")</f>
        <v>4.7477099382928989</v>
      </c>
      <c r="J72" s="6">
        <f>IFERROR(('Общие активы'!K72/'Общие активы'!J72-1)*100,"N/A")</f>
        <v>-4.1047796858548757</v>
      </c>
      <c r="K72" s="6">
        <f>IFERROR(('Общие активы'!L72/'Общие активы'!K72-1)*100,"N/A")</f>
        <v>8.5264019974546237</v>
      </c>
      <c r="L72" s="6">
        <f>IFERROR(('Общие активы'!M72/'Общие активы'!L72-1)*100,"N/A")</f>
        <v>-2.9005578721209124</v>
      </c>
    </row>
    <row r="73" spans="1:12" x14ac:dyDescent="0.2">
      <c r="A73" t="s">
        <v>142</v>
      </c>
      <c r="B73" t="s">
        <v>143</v>
      </c>
      <c r="C73" s="6">
        <f>IFERROR(('Общие активы'!D73/'Общие активы'!C73-1)*100,"N/A")</f>
        <v>14.83636411540159</v>
      </c>
      <c r="D73" s="6">
        <f>IFERROR(('Общие активы'!E73/'Общие активы'!D73-1)*100,"N/A")</f>
        <v>26.294846658950789</v>
      </c>
      <c r="E73" s="6">
        <f>IFERROR(('Общие активы'!F73/'Общие активы'!E73-1)*100,"N/A")</f>
        <v>8.614836251158998</v>
      </c>
      <c r="F73" s="6">
        <f>IFERROR(('Общие активы'!G73/'Общие активы'!F73-1)*100,"N/A")</f>
        <v>2.5760562789303831</v>
      </c>
      <c r="G73" s="6">
        <f>IFERROR(('Общие активы'!H73/'Общие активы'!G73-1)*100,"N/A")</f>
        <v>-4.4226278888263471</v>
      </c>
      <c r="H73" s="6">
        <f>IFERROR(('Общие активы'!I73/'Общие активы'!H73-1)*100,"N/A")</f>
        <v>14.753535514613358</v>
      </c>
      <c r="I73" s="6">
        <f>IFERROR(('Общие активы'!J73/'Общие активы'!I73-1)*100,"N/A")</f>
        <v>-0.73718552124927283</v>
      </c>
      <c r="J73" s="6">
        <f>IFERROR(('Общие активы'!K73/'Общие активы'!J73-1)*100,"N/A")</f>
        <v>3.7178283946429413</v>
      </c>
      <c r="K73" s="6">
        <f>IFERROR(('Общие активы'!L73/'Общие активы'!K73-1)*100,"N/A")</f>
        <v>7.6669107087545374</v>
      </c>
      <c r="L73" s="6">
        <f>IFERROR(('Общие активы'!M73/'Общие активы'!L73-1)*100,"N/A")</f>
        <v>-7.1065691139836407</v>
      </c>
    </row>
    <row r="74" spans="1:12" x14ac:dyDescent="0.2">
      <c r="A74" t="s">
        <v>144</v>
      </c>
      <c r="B74" t="s">
        <v>145</v>
      </c>
      <c r="C74" s="6" t="str">
        <f>IFERROR(('Общие активы'!D74/'Общие активы'!C74-1)*100,"N/A")</f>
        <v>N/A</v>
      </c>
      <c r="D74" s="6" t="str">
        <f>IFERROR(('Общие активы'!E74/'Общие активы'!D74-1)*100,"N/A")</f>
        <v>N/A</v>
      </c>
      <c r="E74" s="6" t="str">
        <f>IFERROR(('Общие активы'!F74/'Общие активы'!E74-1)*100,"N/A")</f>
        <v>N/A</v>
      </c>
      <c r="F74" s="6" t="str">
        <f>IFERROR(('Общие активы'!G74/'Общие активы'!F74-1)*100,"N/A")</f>
        <v>N/A</v>
      </c>
      <c r="G74" s="6">
        <f>IFERROR(('Общие активы'!H74/'Общие активы'!G74-1)*100,"N/A")</f>
        <v>54.031420676689578</v>
      </c>
      <c r="H74" s="6">
        <f>IFERROR(('Общие активы'!I74/'Общие активы'!H74-1)*100,"N/A")</f>
        <v>-9.4725705266828886</v>
      </c>
      <c r="I74" s="6">
        <f>IFERROR(('Общие активы'!J74/'Общие активы'!I74-1)*100,"N/A")</f>
        <v>3.652069107535505</v>
      </c>
      <c r="J74" s="6">
        <f>IFERROR(('Общие активы'!K74/'Общие активы'!J74-1)*100,"N/A")</f>
        <v>6.9458511128500655</v>
      </c>
      <c r="K74" s="6">
        <f>IFERROR(('Общие активы'!L74/'Общие активы'!K74-1)*100,"N/A")</f>
        <v>7.2801244217612915</v>
      </c>
      <c r="L74" s="6">
        <f>IFERROR(('Общие активы'!M74/'Общие активы'!L74-1)*100,"N/A")</f>
        <v>6.3060500828530985</v>
      </c>
    </row>
    <row r="75" spans="1:12" x14ac:dyDescent="0.2">
      <c r="A75" t="s">
        <v>146</v>
      </c>
      <c r="B75" t="s">
        <v>147</v>
      </c>
      <c r="C75" s="6">
        <f>IFERROR(('Общие активы'!D75/'Общие активы'!C75-1)*100,"N/A")</f>
        <v>111.87320425490705</v>
      </c>
      <c r="D75" s="6">
        <f>IFERROR(('Общие активы'!E75/'Общие активы'!D75-1)*100,"N/A")</f>
        <v>56.541056105006774</v>
      </c>
      <c r="E75" s="6">
        <f>IFERROR(('Общие активы'!F75/'Общие активы'!E75-1)*100,"N/A")</f>
        <v>-20.291381313720802</v>
      </c>
      <c r="F75" s="6">
        <f>IFERROR(('Общие активы'!G75/'Общие активы'!F75-1)*100,"N/A")</f>
        <v>-0.995996926534648</v>
      </c>
      <c r="G75" s="6">
        <f>IFERROR(('Общие активы'!H75/'Общие активы'!G75-1)*100,"N/A")</f>
        <v>3.8961028169634426</v>
      </c>
      <c r="H75" s="6">
        <f>IFERROR(('Общие активы'!I75/'Общие активы'!H75-1)*100,"N/A")</f>
        <v>-3.9309887575209146</v>
      </c>
      <c r="I75" s="6">
        <f>IFERROR(('Общие активы'!J75/'Общие активы'!I75-1)*100,"N/A")</f>
        <v>2.5333084692256813</v>
      </c>
      <c r="J75" s="6">
        <f>IFERROR(('Общие активы'!K75/'Общие активы'!J75-1)*100,"N/A")</f>
        <v>9.993861772973279</v>
      </c>
      <c r="K75" s="6">
        <f>IFERROR(('Общие активы'!L75/'Общие активы'!K75-1)*100,"N/A")</f>
        <v>-11.518380645937555</v>
      </c>
      <c r="L75" s="6">
        <f>IFERROR(('Общие активы'!M75/'Общие активы'!L75-1)*100,"N/A")</f>
        <v>5.4506987733091261</v>
      </c>
    </row>
    <row r="76" spans="1:12" x14ac:dyDescent="0.2">
      <c r="A76" t="s">
        <v>148</v>
      </c>
      <c r="B76" t="s">
        <v>149</v>
      </c>
      <c r="C76" s="6">
        <f>IFERROR(('Общие активы'!D76/'Общие активы'!C76-1)*100,"N/A")</f>
        <v>-2.0493038394310159</v>
      </c>
      <c r="D76" s="6">
        <f>IFERROR(('Общие активы'!E76/'Общие активы'!D76-1)*100,"N/A")</f>
        <v>25.207679527413696</v>
      </c>
      <c r="E76" s="6">
        <f>IFERROR(('Общие активы'!F76/'Общие активы'!E76-1)*100,"N/A")</f>
        <v>31.089814473522548</v>
      </c>
      <c r="F76" s="6">
        <f>IFERROR(('Общие активы'!G76/'Общие активы'!F76-1)*100,"N/A")</f>
        <v>8.6190413706487732</v>
      </c>
      <c r="G76" s="6">
        <f>IFERROR(('Общие активы'!H76/'Общие активы'!G76-1)*100,"N/A")</f>
        <v>11.517818621106212</v>
      </c>
      <c r="H76" s="6">
        <f>IFERROR(('Общие активы'!I76/'Общие активы'!H76-1)*100,"N/A")</f>
        <v>41.627075627911303</v>
      </c>
      <c r="I76" s="6">
        <f>IFERROR(('Общие активы'!J76/'Общие активы'!I76-1)*100,"N/A")</f>
        <v>-4.2734762560370676</v>
      </c>
      <c r="J76" s="6">
        <f>IFERROR(('Общие активы'!K76/'Общие активы'!J76-1)*100,"N/A")</f>
        <v>14.48970972639172</v>
      </c>
      <c r="K76" s="6">
        <f>IFERROR(('Общие активы'!L76/'Общие активы'!K76-1)*100,"N/A")</f>
        <v>21.160307474501749</v>
      </c>
      <c r="L76" s="6">
        <f>IFERROR(('Общие активы'!M76/'Общие активы'!L76-1)*100,"N/A")</f>
        <v>133.96831927586916</v>
      </c>
    </row>
    <row r="77" spans="1:12" x14ac:dyDescent="0.2">
      <c r="A77" t="s">
        <v>150</v>
      </c>
      <c r="B77" t="s">
        <v>151</v>
      </c>
      <c r="C77" s="6" t="str">
        <f>IFERROR(('Общие активы'!D77/'Общие активы'!C77-1)*100,"N/A")</f>
        <v>N/A</v>
      </c>
      <c r="D77" s="6" t="str">
        <f>IFERROR(('Общие активы'!E77/'Общие активы'!D77-1)*100,"N/A")</f>
        <v>N/A</v>
      </c>
      <c r="E77" s="6">
        <f>IFERROR(('Общие активы'!F77/'Общие активы'!E77-1)*100,"N/A")</f>
        <v>-4.3433126711153403</v>
      </c>
      <c r="F77" s="6">
        <f>IFERROR(('Общие активы'!G77/'Общие активы'!F77-1)*100,"N/A")</f>
        <v>-2.7472278928802885</v>
      </c>
      <c r="G77" s="6">
        <f>IFERROR(('Общие активы'!H77/'Общие активы'!G77-1)*100,"N/A")</f>
        <v>-7.6367077055724319</v>
      </c>
      <c r="H77" s="6">
        <f>IFERROR(('Общие активы'!I77/'Общие активы'!H77-1)*100,"N/A")</f>
        <v>-3.4510028102841317</v>
      </c>
      <c r="I77" s="6">
        <f>IFERROR(('Общие активы'!J77/'Общие активы'!I77-1)*100,"N/A")</f>
        <v>-4.1532648318468262</v>
      </c>
      <c r="J77" s="6">
        <f>IFERROR(('Общие активы'!K77/'Общие активы'!J77-1)*100,"N/A")</f>
        <v>-18.233747217343009</v>
      </c>
      <c r="K77" s="6">
        <f>IFERROR(('Общие активы'!L77/'Общие активы'!K77-1)*100,"N/A")</f>
        <v>-18.370575281567746</v>
      </c>
      <c r="L77" s="6" t="str">
        <f>IFERROR(('Общие активы'!M77/'Общие активы'!L77-1)*100,"N/A")</f>
        <v>N/A</v>
      </c>
    </row>
    <row r="78" spans="1:12" x14ac:dyDescent="0.2">
      <c r="A78" t="s">
        <v>152</v>
      </c>
      <c r="B78" t="s">
        <v>153</v>
      </c>
      <c r="C78" s="6">
        <f>IFERROR(('Общие активы'!D78/'Общие активы'!C78-1)*100,"N/A")</f>
        <v>11.652359449754336</v>
      </c>
      <c r="D78" s="6">
        <f>IFERROR(('Общие активы'!E78/'Общие активы'!D78-1)*100,"N/A")</f>
        <v>6.7970956847942077</v>
      </c>
      <c r="E78" s="6">
        <f>IFERROR(('Общие активы'!F78/'Общие активы'!E78-1)*100,"N/A")</f>
        <v>-16.781236381494878</v>
      </c>
      <c r="F78" s="6">
        <f>IFERROR(('Общие активы'!G78/'Общие активы'!F78-1)*100,"N/A")</f>
        <v>5.4917479771145583</v>
      </c>
      <c r="G78" s="6">
        <f>IFERROR(('Общие активы'!H78/'Общие активы'!G78-1)*100,"N/A")</f>
        <v>-3.6078654075681005</v>
      </c>
      <c r="H78" s="6">
        <f>IFERROR(('Общие активы'!I78/'Общие активы'!H78-1)*100,"N/A")</f>
        <v>23.9810838978044</v>
      </c>
      <c r="I78" s="6">
        <f>IFERROR(('Общие активы'!J78/'Общие активы'!I78-1)*100,"N/A")</f>
        <v>27.304634953365458</v>
      </c>
      <c r="J78" s="6">
        <f>IFERROR(('Общие активы'!K78/'Общие активы'!J78-1)*100,"N/A")</f>
        <v>3.7430296642017247</v>
      </c>
      <c r="K78" s="6">
        <f>IFERROR(('Общие активы'!L78/'Общие активы'!K78-1)*100,"N/A")</f>
        <v>-5.3283859845946964</v>
      </c>
      <c r="L78" s="6">
        <f>IFERROR(('Общие активы'!M78/'Общие активы'!L78-1)*100,"N/A")</f>
        <v>10.445727935709437</v>
      </c>
    </row>
    <row r="79" spans="1:12" x14ac:dyDescent="0.2">
      <c r="A79" t="s">
        <v>154</v>
      </c>
      <c r="B79" t="s">
        <v>155</v>
      </c>
      <c r="C79" s="6" t="str">
        <f>IFERROR(('Общие активы'!D79/'Общие активы'!C79-1)*100,"N/A")</f>
        <v>N/A</v>
      </c>
      <c r="D79" s="6" t="str">
        <f>IFERROR(('Общие активы'!E79/'Общие активы'!D79-1)*100,"N/A")</f>
        <v>N/A</v>
      </c>
      <c r="E79" s="6" t="str">
        <f>IFERROR(('Общие активы'!F79/'Общие активы'!E79-1)*100,"N/A")</f>
        <v>N/A</v>
      </c>
      <c r="F79" s="6" t="str">
        <f>IFERROR(('Общие активы'!G79/'Общие активы'!F79-1)*100,"N/A")</f>
        <v>N/A</v>
      </c>
      <c r="G79" s="6" t="str">
        <f>IFERROR(('Общие активы'!H79/'Общие активы'!G79-1)*100,"N/A")</f>
        <v>N/A</v>
      </c>
      <c r="H79" s="6">
        <f>IFERROR(('Общие активы'!I79/'Общие активы'!H79-1)*100,"N/A")</f>
        <v>8.7333783222218955</v>
      </c>
      <c r="I79" s="6">
        <f>IFERROR(('Общие активы'!J79/'Общие активы'!I79-1)*100,"N/A")</f>
        <v>14.561554886281236</v>
      </c>
      <c r="J79" s="6">
        <f>IFERROR(('Общие активы'!K79/'Общие активы'!J79-1)*100,"N/A")</f>
        <v>13.17986502862567</v>
      </c>
      <c r="K79" s="6">
        <f>IFERROR(('Общие активы'!L79/'Общие активы'!K79-1)*100,"N/A")</f>
        <v>6.3549972541661059</v>
      </c>
      <c r="L79" s="6">
        <f>IFERROR(('Общие активы'!M79/'Общие активы'!L79-1)*100,"N/A")</f>
        <v>10.784695322925387</v>
      </c>
    </row>
    <row r="80" spans="1:12" x14ac:dyDescent="0.2">
      <c r="A80" t="s">
        <v>156</v>
      </c>
      <c r="B80" t="s">
        <v>157</v>
      </c>
      <c r="C80" s="6">
        <f>IFERROR(('Общие активы'!D80/'Общие активы'!C80-1)*100,"N/A")</f>
        <v>21.081039518543964</v>
      </c>
      <c r="D80" s="6">
        <f>IFERROR(('Общие активы'!E80/'Общие активы'!D80-1)*100,"N/A")</f>
        <v>11.546464950171199</v>
      </c>
      <c r="E80" s="6">
        <f>IFERROR(('Общие активы'!F80/'Общие активы'!E80-1)*100,"N/A")</f>
        <v>2.4033762344235265</v>
      </c>
      <c r="F80" s="6">
        <f>IFERROR(('Общие активы'!G80/'Общие активы'!F80-1)*100,"N/A")</f>
        <v>36.670766576681622</v>
      </c>
      <c r="G80" s="6">
        <f>IFERROR(('Общие активы'!H80/'Общие активы'!G80-1)*100,"N/A")</f>
        <v>8.6693548387096762</v>
      </c>
      <c r="H80" s="6">
        <f>IFERROR(('Общие активы'!I80/'Общие активы'!H80-1)*100,"N/A")</f>
        <v>51.275308542389283</v>
      </c>
      <c r="I80" s="6">
        <f>IFERROR(('Общие активы'!J80/'Общие активы'!I80-1)*100,"N/A")</f>
        <v>32.391647470352368</v>
      </c>
      <c r="J80" s="6">
        <f>IFERROR(('Общие активы'!K80/'Общие активы'!J80-1)*100,"N/A")</f>
        <v>-7.7135407856120608</v>
      </c>
      <c r="K80" s="6">
        <f>IFERROR(('Общие активы'!L80/'Общие активы'!K80-1)*100,"N/A")</f>
        <v>8.0434453703272624</v>
      </c>
      <c r="L80" s="6">
        <f>IFERROR(('Общие активы'!M80/'Общие активы'!L80-1)*100,"N/A")</f>
        <v>12.639864706563507</v>
      </c>
    </row>
    <row r="81" spans="1:12" x14ac:dyDescent="0.2">
      <c r="A81" t="s">
        <v>158</v>
      </c>
      <c r="B81" t="s">
        <v>159</v>
      </c>
      <c r="C81" s="6" t="str">
        <f>IFERROR(('Общие активы'!D81/'Общие активы'!C81-1)*100,"N/A")</f>
        <v>N/A</v>
      </c>
      <c r="D81" s="6" t="str">
        <f>IFERROR(('Общие активы'!E81/'Общие активы'!D81-1)*100,"N/A")</f>
        <v>N/A</v>
      </c>
      <c r="E81" s="6" t="str">
        <f>IFERROR(('Общие активы'!F81/'Общие активы'!E81-1)*100,"N/A")</f>
        <v>N/A</v>
      </c>
      <c r="F81" s="6" t="str">
        <f>IFERROR(('Общие активы'!G81/'Общие активы'!F81-1)*100,"N/A")</f>
        <v>N/A</v>
      </c>
      <c r="G81" s="6" t="str">
        <f>IFERROR(('Общие активы'!H81/'Общие активы'!G81-1)*100,"N/A")</f>
        <v>N/A</v>
      </c>
      <c r="H81" s="6" t="str">
        <f>IFERROR(('Общие активы'!I81/'Общие активы'!H81-1)*100,"N/A")</f>
        <v>N/A</v>
      </c>
      <c r="I81" s="6" t="str">
        <f>IFERROR(('Общие активы'!J81/'Общие активы'!I81-1)*100,"N/A")</f>
        <v>N/A</v>
      </c>
      <c r="J81" s="6" t="str">
        <f>IFERROR(('Общие активы'!K81/'Общие активы'!J81-1)*100,"N/A")</f>
        <v>N/A</v>
      </c>
      <c r="K81" s="6">
        <f>IFERROR(('Общие активы'!L81/'Общие активы'!K81-1)*100,"N/A")</f>
        <v>-1.2224623885254693</v>
      </c>
      <c r="L81" s="6">
        <f>IFERROR(('Общие активы'!M81/'Общие активы'!L81-1)*100,"N/A")</f>
        <v>1.6631645049875576</v>
      </c>
    </row>
    <row r="82" spans="1:12" x14ac:dyDescent="0.2">
      <c r="A82" t="s">
        <v>160</v>
      </c>
      <c r="B82" t="s">
        <v>161</v>
      </c>
      <c r="C82" s="6">
        <f>IFERROR(('Общие активы'!D82/'Общие активы'!C82-1)*100,"N/A")</f>
        <v>-3.8902135905703572</v>
      </c>
      <c r="D82" s="6">
        <f>IFERROR(('Общие активы'!E82/'Общие активы'!D82-1)*100,"N/A")</f>
        <v>-2.8564324285940135</v>
      </c>
      <c r="E82" s="6">
        <f>IFERROR(('Общие активы'!F82/'Общие активы'!E82-1)*100,"N/A")</f>
        <v>18.943304326002639</v>
      </c>
      <c r="F82" s="6">
        <f>IFERROR(('Общие активы'!G82/'Общие активы'!F82-1)*100,"N/A")</f>
        <v>9.5069946314408895</v>
      </c>
      <c r="G82" s="6">
        <f>IFERROR(('Общие активы'!H82/'Общие активы'!G82-1)*100,"N/A")</f>
        <v>9.8914647069077599</v>
      </c>
      <c r="H82" s="6">
        <f>IFERROR(('Общие активы'!I82/'Общие активы'!H82-1)*100,"N/A")</f>
        <v>35.267945820382906</v>
      </c>
      <c r="I82" s="6">
        <f>IFERROR(('Общие активы'!J82/'Общие активы'!I82-1)*100,"N/A")</f>
        <v>2.0494832182029743</v>
      </c>
      <c r="J82" s="6">
        <f>IFERROR(('Общие активы'!K82/'Общие активы'!J82-1)*100,"N/A")</f>
        <v>19.798072030170299</v>
      </c>
      <c r="K82" s="6">
        <f>IFERROR(('Общие активы'!L82/'Общие активы'!K82-1)*100,"N/A")</f>
        <v>-0.13933934887635502</v>
      </c>
      <c r="L82" s="6">
        <f>IFERROR(('Общие активы'!M82/'Общие активы'!L82-1)*100,"N/A")</f>
        <v>3.1675359369037093</v>
      </c>
    </row>
    <row r="83" spans="1:12" x14ac:dyDescent="0.2">
      <c r="A83" t="s">
        <v>162</v>
      </c>
      <c r="B83" t="s">
        <v>163</v>
      </c>
      <c r="C83" s="6" t="str">
        <f>IFERROR(('Общие активы'!D83/'Общие активы'!C83-1)*100,"N/A")</f>
        <v>N/A</v>
      </c>
      <c r="D83" s="6" t="str">
        <f>IFERROR(('Общие активы'!E83/'Общие активы'!D83-1)*100,"N/A")</f>
        <v>N/A</v>
      </c>
      <c r="E83" s="6" t="str">
        <f>IFERROR(('Общие активы'!F83/'Общие активы'!E83-1)*100,"N/A")</f>
        <v>N/A</v>
      </c>
      <c r="F83" s="6" t="str">
        <f>IFERROR(('Общие активы'!G83/'Общие активы'!F83-1)*100,"N/A")</f>
        <v>N/A</v>
      </c>
      <c r="G83" s="6">
        <f>IFERROR(('Общие активы'!H83/'Общие активы'!G83-1)*100,"N/A")</f>
        <v>-5.6034230800706126</v>
      </c>
      <c r="H83" s="6">
        <f>IFERROR(('Общие активы'!I83/'Общие активы'!H83-1)*100,"N/A")</f>
        <v>3.6826265728722829</v>
      </c>
      <c r="I83" s="6">
        <f>IFERROR(('Общие активы'!J83/'Общие активы'!I83-1)*100,"N/A")</f>
        <v>5.8351001881327136</v>
      </c>
      <c r="J83" s="6">
        <f>IFERROR(('Общие активы'!K83/'Общие активы'!J83-1)*100,"N/A")</f>
        <v>12.539713890691573</v>
      </c>
      <c r="K83" s="6" t="str">
        <f>IFERROR(('Общие активы'!L83/'Общие активы'!K83-1)*100,"N/A")</f>
        <v>N/A</v>
      </c>
      <c r="L83" s="6" t="str">
        <f>IFERROR(('Общие активы'!M83/'Общие активы'!L83-1)*100,"N/A")</f>
        <v>N/A</v>
      </c>
    </row>
    <row r="84" spans="1:12" x14ac:dyDescent="0.2">
      <c r="A84" t="s">
        <v>164</v>
      </c>
      <c r="B84" t="s">
        <v>165</v>
      </c>
      <c r="C84" s="6">
        <f>IFERROR(('Общие активы'!D84/'Общие активы'!C84-1)*100,"N/A")</f>
        <v>40.064929984205456</v>
      </c>
      <c r="D84" s="6">
        <f>IFERROR(('Общие активы'!E84/'Общие активы'!D84-1)*100,"N/A")</f>
        <v>48.324443506209526</v>
      </c>
      <c r="E84" s="6">
        <f>IFERROR(('Общие активы'!F84/'Общие активы'!E84-1)*100,"N/A")</f>
        <v>55.35294665157555</v>
      </c>
      <c r="F84" s="6">
        <f>IFERROR(('Общие активы'!G84/'Общие активы'!F84-1)*100,"N/A")</f>
        <v>26.786885999274634</v>
      </c>
      <c r="G84" s="6">
        <f>IFERROR(('Общие активы'!H84/'Общие активы'!G84-1)*100,"N/A")</f>
        <v>21.482932895689856</v>
      </c>
      <c r="H84" s="6">
        <f>IFERROR(('Общие активы'!I84/'Общие активы'!H84-1)*100,"N/A")</f>
        <v>32.440459414494249</v>
      </c>
      <c r="I84" s="6">
        <f>IFERROR(('Общие активы'!J84/'Общие активы'!I84-1)*100,"N/A")</f>
        <v>13.293826742331394</v>
      </c>
      <c r="J84" s="6">
        <f>IFERROR(('Общие активы'!K84/'Общие активы'!J84-1)*100,"N/A")</f>
        <v>12.483805710669206</v>
      </c>
      <c r="K84" s="6">
        <f>IFERROR(('Общие активы'!L84/'Общие активы'!K84-1)*100,"N/A")</f>
        <v>15.69736867564011</v>
      </c>
      <c r="L84" s="6">
        <f>IFERROR(('Общие активы'!M84/'Общие активы'!L84-1)*100,"N/A")</f>
        <v>67.807943098728089</v>
      </c>
    </row>
    <row r="85" spans="1:12" x14ac:dyDescent="0.2">
      <c r="A85" t="s">
        <v>166</v>
      </c>
      <c r="B85" t="s">
        <v>167</v>
      </c>
      <c r="C85" s="6" t="str">
        <f>IFERROR(('Общие активы'!D85/'Общие активы'!C85-1)*100,"N/A")</f>
        <v>N/A</v>
      </c>
      <c r="D85" s="6" t="str">
        <f>IFERROR(('Общие активы'!E85/'Общие активы'!D85-1)*100,"N/A")</f>
        <v>N/A</v>
      </c>
      <c r="E85" s="6" t="str">
        <f>IFERROR(('Общие активы'!F85/'Общие активы'!E85-1)*100,"N/A")</f>
        <v>N/A</v>
      </c>
      <c r="F85" s="6">
        <f>IFERROR(('Общие активы'!G85/'Общие активы'!F85-1)*100,"N/A")</f>
        <v>29.052483883200608</v>
      </c>
      <c r="G85" s="6">
        <f>IFERROR(('Общие активы'!H85/'Общие активы'!G85-1)*100,"N/A")</f>
        <v>21.407099497695349</v>
      </c>
      <c r="H85" s="6">
        <f>IFERROR(('Общие активы'!I85/'Общие активы'!H85-1)*100,"N/A")</f>
        <v>2.7573916490908346</v>
      </c>
      <c r="I85" s="6">
        <f>IFERROR(('Общие активы'!J85/'Общие активы'!I85-1)*100,"N/A")</f>
        <v>10.549995088972054</v>
      </c>
      <c r="J85" s="6">
        <f>IFERROR(('Общие активы'!K85/'Общие активы'!J85-1)*100,"N/A")</f>
        <v>3.7279597192002578</v>
      </c>
      <c r="K85" s="6">
        <f>IFERROR(('Общие активы'!L85/'Общие активы'!K85-1)*100,"N/A")</f>
        <v>12.366738134040167</v>
      </c>
      <c r="L85" s="6">
        <f>IFERROR(('Общие активы'!M85/'Общие активы'!L85-1)*100,"N/A")</f>
        <v>10.593480982588922</v>
      </c>
    </row>
    <row r="86" spans="1:12" x14ac:dyDescent="0.2">
      <c r="A86" t="s">
        <v>168</v>
      </c>
      <c r="B86" t="s">
        <v>169</v>
      </c>
      <c r="C86" s="6">
        <f>IFERROR(('Общие активы'!D86/'Общие активы'!C86-1)*100,"N/A")</f>
        <v>16.106833900059272</v>
      </c>
      <c r="D86" s="6" t="str">
        <f>IFERROR(('Общие активы'!E86/'Общие активы'!D86-1)*100,"N/A")</f>
        <v>N/A</v>
      </c>
      <c r="E86" s="6" t="str">
        <f>IFERROR(('Общие активы'!F86/'Общие активы'!E86-1)*100,"N/A")</f>
        <v>N/A</v>
      </c>
      <c r="F86" s="6">
        <f>IFERROR(('Общие активы'!G86/'Общие активы'!F86-1)*100,"N/A")</f>
        <v>23.739562975802151</v>
      </c>
      <c r="G86" s="6">
        <f>IFERROR(('Общие активы'!H86/'Общие активы'!G86-1)*100,"N/A")</f>
        <v>23.973972404601128</v>
      </c>
      <c r="H86" s="6">
        <f>IFERROR(('Общие активы'!I86/'Общие активы'!H86-1)*100,"N/A")</f>
        <v>14.250779348101483</v>
      </c>
      <c r="I86" s="6">
        <f>IFERROR(('Общие активы'!J86/'Общие активы'!I86-1)*100,"N/A")</f>
        <v>18.442314738039677</v>
      </c>
      <c r="J86" s="6">
        <f>IFERROR(('Общие активы'!K86/'Общие активы'!J86-1)*100,"N/A")</f>
        <v>-6.1516044478452709</v>
      </c>
      <c r="K86" s="6">
        <f>IFERROR(('Общие активы'!L86/'Общие активы'!K86-1)*100,"N/A")</f>
        <v>-9.2888306776882423</v>
      </c>
      <c r="L86" s="6">
        <f>IFERROR(('Общие активы'!M86/'Общие активы'!L86-1)*100,"N/A")</f>
        <v>1.8349588831516606</v>
      </c>
    </row>
    <row r="87" spans="1:12" x14ac:dyDescent="0.2">
      <c r="A87" t="s">
        <v>170</v>
      </c>
      <c r="B87" t="s">
        <v>171</v>
      </c>
      <c r="C87" s="6">
        <f>IFERROR(('Общие активы'!D87/'Общие активы'!C87-1)*100,"N/A")</f>
        <v>317.50796373437879</v>
      </c>
      <c r="D87" s="6">
        <f>IFERROR(('Общие активы'!E87/'Общие активы'!D87-1)*100,"N/A")</f>
        <v>8.064823781436159</v>
      </c>
      <c r="E87" s="6">
        <f>IFERROR(('Общие активы'!F87/'Общие активы'!E87-1)*100,"N/A")</f>
        <v>232.87214614972066</v>
      </c>
      <c r="F87" s="6">
        <f>IFERROR(('Общие активы'!G87/'Общие активы'!F87-1)*100,"N/A")</f>
        <v>-30.392658731777356</v>
      </c>
      <c r="G87" s="6">
        <f>IFERROR(('Общие активы'!H87/'Общие активы'!G87-1)*100,"N/A")</f>
        <v>6.8007319041961445</v>
      </c>
      <c r="H87" s="6">
        <f>IFERROR(('Общие активы'!I87/'Общие активы'!H87-1)*100,"N/A")</f>
        <v>10.505675388361158</v>
      </c>
      <c r="I87" s="6">
        <f>IFERROR(('Общие активы'!J87/'Общие активы'!I87-1)*100,"N/A")</f>
        <v>3.3415506681860219</v>
      </c>
      <c r="J87" s="6">
        <f>IFERROR(('Общие активы'!K87/'Общие активы'!J87-1)*100,"N/A")</f>
        <v>24.822649885770431</v>
      </c>
      <c r="K87" s="6">
        <f>IFERROR(('Общие активы'!L87/'Общие активы'!K87-1)*100,"N/A")</f>
        <v>1.3500886747479512</v>
      </c>
      <c r="L87" s="6">
        <f>IFERROR(('Общие активы'!M87/'Общие активы'!L87-1)*100,"N/A")</f>
        <v>6.7925914883960603</v>
      </c>
    </row>
    <row r="88" spans="1:12" x14ac:dyDescent="0.2">
      <c r="A88" t="s">
        <v>172</v>
      </c>
      <c r="B88" t="s">
        <v>173</v>
      </c>
      <c r="C88" s="6" t="str">
        <f>IFERROR(('Общие активы'!D88/'Общие активы'!C88-1)*100,"N/A")</f>
        <v>N/A</v>
      </c>
      <c r="D88" s="6" t="str">
        <f>IFERROR(('Общие активы'!E88/'Общие активы'!D88-1)*100,"N/A")</f>
        <v>N/A</v>
      </c>
      <c r="E88" s="6" t="str">
        <f>IFERROR(('Общие активы'!F88/'Общие активы'!E88-1)*100,"N/A")</f>
        <v>N/A</v>
      </c>
      <c r="F88" s="6">
        <f>IFERROR(('Общие активы'!G88/'Общие активы'!F88-1)*100,"N/A")</f>
        <v>52.754549776151393</v>
      </c>
      <c r="G88" s="6">
        <f>IFERROR(('Общие активы'!H88/'Общие активы'!G88-1)*100,"N/A")</f>
        <v>-14.04868855375967</v>
      </c>
      <c r="H88" s="6">
        <f>IFERROR(('Общие активы'!I88/'Общие активы'!H88-1)*100,"N/A")</f>
        <v>20.610633164241122</v>
      </c>
      <c r="I88" s="6">
        <f>IFERROR(('Общие активы'!J88/'Общие активы'!I88-1)*100,"N/A")</f>
        <v>-1.5441027855921163</v>
      </c>
      <c r="J88" s="6">
        <f>IFERROR(('Общие активы'!K88/'Общие активы'!J88-1)*100,"N/A")</f>
        <v>42.934540522770703</v>
      </c>
      <c r="K88" s="6">
        <f>IFERROR(('Общие активы'!L88/'Общие активы'!K88-1)*100,"N/A")</f>
        <v>-2.7374844554452493</v>
      </c>
      <c r="L88" s="6">
        <f>IFERROR(('Общие активы'!M88/'Общие активы'!L88-1)*100,"N/A")</f>
        <v>7.632873756303904</v>
      </c>
    </row>
    <row r="89" spans="1:12" x14ac:dyDescent="0.2">
      <c r="A89" t="s">
        <v>174</v>
      </c>
      <c r="B89" t="s">
        <v>175</v>
      </c>
      <c r="C89" s="6">
        <f>IFERROR(('Общие активы'!D89/'Общие активы'!C89-1)*100,"N/A")</f>
        <v>-34.512728925302596</v>
      </c>
      <c r="D89" s="6">
        <f>IFERROR(('Общие активы'!E89/'Общие активы'!D89-1)*100,"N/A")</f>
        <v>-25.058739151714924</v>
      </c>
      <c r="E89" s="6">
        <f>IFERROR(('Общие активы'!F89/'Общие активы'!E89-1)*100,"N/A")</f>
        <v>-3.9282150252280656</v>
      </c>
      <c r="F89" s="6">
        <f>IFERROR(('Общие активы'!G89/'Общие активы'!F89-1)*100,"N/A")</f>
        <v>-3.0626270258938382</v>
      </c>
      <c r="G89" s="6">
        <f>IFERROR(('Общие активы'!H89/'Общие активы'!G89-1)*100,"N/A")</f>
        <v>1.6631130636135083</v>
      </c>
      <c r="H89" s="6">
        <f>IFERROR(('Общие активы'!I89/'Общие активы'!H89-1)*100,"N/A")</f>
        <v>-0.62122978321137445</v>
      </c>
      <c r="I89" s="6">
        <f>IFERROR(('Общие активы'!J89/'Общие активы'!I89-1)*100,"N/A")</f>
        <v>-25.910365010838287</v>
      </c>
      <c r="J89" s="6">
        <f>IFERROR(('Общие активы'!K89/'Общие активы'!J89-1)*100,"N/A")</f>
        <v>-33.483105378200698</v>
      </c>
      <c r="K89" s="6">
        <f>IFERROR(('Общие активы'!L89/'Общие активы'!K89-1)*100,"N/A")</f>
        <v>252.42446544137897</v>
      </c>
      <c r="L89" s="6">
        <f>IFERROR(('Общие активы'!M89/'Общие активы'!L89-1)*100,"N/A")</f>
        <v>35.487011955235737</v>
      </c>
    </row>
    <row r="90" spans="1:12" x14ac:dyDescent="0.2">
      <c r="A90" t="s">
        <v>176</v>
      </c>
      <c r="B90" t="s">
        <v>177</v>
      </c>
      <c r="C90" s="6">
        <f>IFERROR(('Общие активы'!D90/'Общие активы'!C90-1)*100,"N/A")</f>
        <v>11.586827157607171</v>
      </c>
      <c r="D90" s="6">
        <f>IFERROR(('Общие активы'!E90/'Общие активы'!D90-1)*100,"N/A")</f>
        <v>20.733383358260671</v>
      </c>
      <c r="E90" s="6">
        <f>IFERROR(('Общие активы'!F90/'Общие активы'!E90-1)*100,"N/A")</f>
        <v>20.896309004507785</v>
      </c>
      <c r="F90" s="6">
        <f>IFERROR(('Общие активы'!G90/'Общие активы'!F90-1)*100,"N/A")</f>
        <v>18.265025643379261</v>
      </c>
      <c r="G90" s="6">
        <f>IFERROR(('Общие активы'!H90/'Общие активы'!G90-1)*100,"N/A")</f>
        <v>4.8131159318349548</v>
      </c>
      <c r="H90" s="6">
        <f>IFERROR(('Общие активы'!I90/'Общие активы'!H90-1)*100,"N/A")</f>
        <v>23.779928658811155</v>
      </c>
      <c r="I90" s="6">
        <f>IFERROR(('Общие активы'!J90/'Общие активы'!I90-1)*100,"N/A")</f>
        <v>29.235848186908477</v>
      </c>
      <c r="J90" s="6">
        <f>IFERROR(('Общие активы'!K90/'Общие активы'!J90-1)*100,"N/A")</f>
        <v>-1.2753997780641901</v>
      </c>
      <c r="K90" s="6">
        <f>IFERROR(('Общие активы'!L90/'Общие активы'!K90-1)*100,"N/A")</f>
        <v>11.573225174638392</v>
      </c>
      <c r="L90" s="6">
        <f>IFERROR(('Общие активы'!M90/'Общие активы'!L90-1)*100,"N/A")</f>
        <v>24.891838427045055</v>
      </c>
    </row>
    <row r="91" spans="1:12" x14ac:dyDescent="0.2">
      <c r="A91" t="s">
        <v>178</v>
      </c>
      <c r="B91" t="s">
        <v>179</v>
      </c>
      <c r="C91" s="6">
        <f>IFERROR(('Общие активы'!D91/'Общие активы'!C91-1)*100,"N/A")</f>
        <v>34.74609690321153</v>
      </c>
      <c r="D91" s="6">
        <f>IFERROR(('Общие активы'!E91/'Общие активы'!D91-1)*100,"N/A")</f>
        <v>15.47849226755873</v>
      </c>
      <c r="E91" s="6">
        <f>IFERROR(('Общие активы'!F91/'Общие активы'!E91-1)*100,"N/A")</f>
        <v>19.608957117257543</v>
      </c>
      <c r="F91" s="6">
        <f>IFERROR(('Общие активы'!G91/'Общие активы'!F91-1)*100,"N/A")</f>
        <v>33.50865228880744</v>
      </c>
      <c r="G91" s="6">
        <f>IFERROR(('Общие активы'!H91/'Общие активы'!G91-1)*100,"N/A")</f>
        <v>-6.7137448202325363</v>
      </c>
      <c r="H91" s="6">
        <f>IFERROR(('Общие активы'!I91/'Общие активы'!H91-1)*100,"N/A")</f>
        <v>34.109949077369549</v>
      </c>
      <c r="I91" s="6">
        <f>IFERROR(('Общие активы'!J91/'Общие активы'!I91-1)*100,"N/A")</f>
        <v>15.736449933653152</v>
      </c>
      <c r="J91" s="6">
        <f>IFERROR(('Общие активы'!K91/'Общие активы'!J91-1)*100,"N/A")</f>
        <v>-14.325716351962747</v>
      </c>
      <c r="K91" s="6">
        <f>IFERROR(('Общие активы'!L91/'Общие активы'!K91-1)*100,"N/A")</f>
        <v>-3.8051954067951033</v>
      </c>
      <c r="L91" s="6">
        <f>IFERROR(('Общие активы'!M91/'Общие активы'!L91-1)*100,"N/A")</f>
        <v>-5.8856892142067352E-2</v>
      </c>
    </row>
    <row r="92" spans="1:12" x14ac:dyDescent="0.2">
      <c r="A92" t="s">
        <v>180</v>
      </c>
      <c r="B92" t="s">
        <v>181</v>
      </c>
      <c r="C92" s="6" t="str">
        <f>IFERROR(('Общие активы'!D92/'Общие активы'!C92-1)*100,"N/A")</f>
        <v>N/A</v>
      </c>
      <c r="D92" s="6" t="str">
        <f>IFERROR(('Общие активы'!E92/'Общие активы'!D92-1)*100,"N/A")</f>
        <v>N/A</v>
      </c>
      <c r="E92" s="6" t="str">
        <f>IFERROR(('Общие активы'!F92/'Общие активы'!E92-1)*100,"N/A")</f>
        <v>N/A</v>
      </c>
      <c r="F92" s="6" t="str">
        <f>IFERROR(('Общие активы'!G92/'Общие активы'!F92-1)*100,"N/A")</f>
        <v>N/A</v>
      </c>
      <c r="G92" s="6">
        <f>IFERROR(('Общие активы'!H92/'Общие активы'!G92-1)*100,"N/A")</f>
        <v>20.116859245263676</v>
      </c>
      <c r="H92" s="6">
        <f>IFERROR(('Общие активы'!I92/'Общие активы'!H92-1)*100,"N/A")</f>
        <v>-11.836395946219035</v>
      </c>
      <c r="I92" s="6">
        <f>IFERROR(('Общие активы'!J92/'Общие активы'!I92-1)*100,"N/A")</f>
        <v>21.772567368209717</v>
      </c>
      <c r="J92" s="6">
        <f>IFERROR(('Общие активы'!K92/'Общие активы'!J92-1)*100,"N/A")</f>
        <v>8.3123500249394855</v>
      </c>
      <c r="K92" s="6">
        <f>IFERROR(('Общие активы'!L92/'Общие активы'!K92-1)*100,"N/A")</f>
        <v>-7.7852079042958433</v>
      </c>
      <c r="L92" s="6">
        <f>IFERROR(('Общие активы'!M92/'Общие активы'!L92-1)*100,"N/A")</f>
        <v>28.780190216888002</v>
      </c>
    </row>
    <row r="93" spans="1:12" x14ac:dyDescent="0.2">
      <c r="A93" t="s">
        <v>182</v>
      </c>
      <c r="B93" t="s">
        <v>183</v>
      </c>
      <c r="C93" s="6">
        <f>IFERROR(('Общие активы'!D93/'Общие активы'!C93-1)*100,"N/A")</f>
        <v>44.593260581751615</v>
      </c>
      <c r="D93" s="6">
        <f>IFERROR(('Общие активы'!E93/'Общие активы'!D93-1)*100,"N/A")</f>
        <v>12.767589417919801</v>
      </c>
      <c r="E93" s="6">
        <f>IFERROR(('Общие активы'!F93/'Общие активы'!E93-1)*100,"N/A")</f>
        <v>13.263333520355314</v>
      </c>
      <c r="F93" s="6" t="str">
        <f>IFERROR(('Общие активы'!G93/'Общие активы'!F93-1)*100,"N/A")</f>
        <v>N/A</v>
      </c>
      <c r="G93" s="6" t="str">
        <f>IFERROR(('Общие активы'!H93/'Общие активы'!G93-1)*100,"N/A")</f>
        <v>N/A</v>
      </c>
      <c r="H93" s="6" t="str">
        <f>IFERROR(('Общие активы'!I93/'Общие активы'!H93-1)*100,"N/A")</f>
        <v>N/A</v>
      </c>
      <c r="I93" s="6">
        <f>IFERROR(('Общие активы'!J93/'Общие активы'!I93-1)*100,"N/A")</f>
        <v>10.85648337969365</v>
      </c>
      <c r="J93" s="6">
        <f>IFERROR(('Общие активы'!K93/'Общие активы'!J93-1)*100,"N/A")</f>
        <v>-17.22164944553548</v>
      </c>
      <c r="K93" s="6">
        <f>IFERROR(('Общие активы'!L93/'Общие активы'!K93-1)*100,"N/A")</f>
        <v>6.2630899559826148</v>
      </c>
      <c r="L93" s="6">
        <f>IFERROR(('Общие активы'!M93/'Общие активы'!L93-1)*100,"N/A")</f>
        <v>1.7648587324476939</v>
      </c>
    </row>
    <row r="94" spans="1:12" x14ac:dyDescent="0.2">
      <c r="A94" t="s">
        <v>184</v>
      </c>
      <c r="B94" t="s">
        <v>185</v>
      </c>
      <c r="C94" s="6">
        <f>IFERROR(('Общие активы'!D94/'Общие активы'!C94-1)*100,"N/A")</f>
        <v>-16.671394799054372</v>
      </c>
      <c r="D94" s="6">
        <f>IFERROR(('Общие активы'!E94/'Общие активы'!D94-1)*100,"N/A")</f>
        <v>1.0232259040702019</v>
      </c>
      <c r="E94" s="6">
        <f>IFERROR(('Общие активы'!F94/'Общие активы'!E94-1)*100,"N/A")</f>
        <v>-8.0860464680882931</v>
      </c>
      <c r="F94" s="6">
        <f>IFERROR(('Общие активы'!G94/'Общие активы'!F94-1)*100,"N/A")</f>
        <v>-5.9498105674827828</v>
      </c>
      <c r="G94" s="6">
        <f>IFERROR(('Общие активы'!H94/'Общие активы'!G94-1)*100,"N/A")</f>
        <v>-3.361271738895022</v>
      </c>
      <c r="H94" s="6">
        <f>IFERROR(('Общие активы'!I94/'Общие активы'!H94-1)*100,"N/A")</f>
        <v>-7.7116156070011872</v>
      </c>
      <c r="I94" s="6">
        <f>IFERROR(('Общие активы'!J94/'Общие активы'!I94-1)*100,"N/A")</f>
        <v>-16.542010684798448</v>
      </c>
      <c r="J94" s="6">
        <f>IFERROR(('Общие активы'!K94/'Общие активы'!J94-1)*100,"N/A")</f>
        <v>19.887686219739287</v>
      </c>
      <c r="K94" s="6">
        <f>IFERROR(('Общие активы'!L94/'Общие активы'!K94-1)*100,"N/A")</f>
        <v>6.429143508967794</v>
      </c>
      <c r="L94" s="6">
        <f>IFERROR(('Общие активы'!M94/'Общие активы'!L94-1)*100,"N/A")</f>
        <v>15.415488461187632</v>
      </c>
    </row>
    <row r="95" spans="1:12" x14ac:dyDescent="0.2">
      <c r="A95" t="s">
        <v>186</v>
      </c>
      <c r="B95" t="s">
        <v>187</v>
      </c>
      <c r="C95" s="6">
        <f>IFERROR(('Общие активы'!D95/'Общие активы'!C95-1)*100,"N/A")</f>
        <v>3.1102392873076479</v>
      </c>
      <c r="D95" s="6">
        <f>IFERROR(('Общие активы'!E95/'Общие активы'!D95-1)*100,"N/A")</f>
        <v>14.117154179515534</v>
      </c>
      <c r="E95" s="6">
        <f>IFERROR(('Общие активы'!F95/'Общие активы'!E95-1)*100,"N/A")</f>
        <v>10.670566569169093</v>
      </c>
      <c r="F95" s="6">
        <f>IFERROR(('Общие активы'!G95/'Общие активы'!F95-1)*100,"N/A")</f>
        <v>13.689854694161664</v>
      </c>
      <c r="G95" s="6">
        <f>IFERROR(('Общие активы'!H95/'Общие активы'!G95-1)*100,"N/A")</f>
        <v>0.92986769475082998</v>
      </c>
      <c r="H95" s="6">
        <f>IFERROR(('Общие активы'!I95/'Общие активы'!H95-1)*100,"N/A")</f>
        <v>8.0168336445409096</v>
      </c>
      <c r="I95" s="6">
        <f>IFERROR(('Общие активы'!J95/'Общие активы'!I95-1)*100,"N/A")</f>
        <v>-1.769903738998424</v>
      </c>
      <c r="J95" s="6">
        <f>IFERROR(('Общие активы'!K95/'Общие активы'!J95-1)*100,"N/A")</f>
        <v>6.7020117201457952</v>
      </c>
      <c r="K95" s="6">
        <f>IFERROR(('Общие активы'!L95/'Общие активы'!K95-1)*100,"N/A")</f>
        <v>5.7975746463898137</v>
      </c>
      <c r="L95" s="6">
        <f>IFERROR(('Общие активы'!M95/'Общие активы'!L95-1)*100,"N/A")</f>
        <v>-3.0762474133803952</v>
      </c>
    </row>
    <row r="96" spans="1:12" x14ac:dyDescent="0.2">
      <c r="A96" t="s">
        <v>188</v>
      </c>
      <c r="B96" t="s">
        <v>189</v>
      </c>
      <c r="C96" s="6">
        <f>IFERROR(('Общие активы'!D96/'Общие активы'!C96-1)*100,"N/A")</f>
        <v>4.9876170545325671</v>
      </c>
      <c r="D96" s="6">
        <f>IFERROR(('Общие активы'!E96/'Общие активы'!D96-1)*100,"N/A")</f>
        <v>22.160046903748597</v>
      </c>
      <c r="E96" s="6">
        <f>IFERROR(('Общие активы'!F96/'Общие активы'!E96-1)*100,"N/A")</f>
        <v>12.050013368290413</v>
      </c>
      <c r="F96" s="6">
        <f>IFERROR(('Общие активы'!G96/'Общие активы'!F96-1)*100,"N/A")</f>
        <v>9.5354601769460867</v>
      </c>
      <c r="G96" s="6">
        <f>IFERROR(('Общие активы'!H96/'Общие активы'!G96-1)*100,"N/A")</f>
        <v>11.462958318341876</v>
      </c>
      <c r="H96" s="6">
        <f>IFERROR(('Общие активы'!I96/'Общие активы'!H96-1)*100,"N/A")</f>
        <v>1.2747214281547237</v>
      </c>
      <c r="I96" s="6">
        <f>IFERROR(('Общие активы'!J96/'Общие активы'!I96-1)*100,"N/A")</f>
        <v>2.6901696477433124</v>
      </c>
      <c r="J96" s="6">
        <f>IFERROR(('Общие активы'!K96/'Общие активы'!J96-1)*100,"N/A")</f>
        <v>6.5632625585504645</v>
      </c>
      <c r="K96" s="6">
        <f>IFERROR(('Общие активы'!L96/'Общие активы'!K96-1)*100,"N/A")</f>
        <v>7.9014555312820756</v>
      </c>
      <c r="L96" s="6">
        <f>IFERROR(('Общие активы'!M96/'Общие активы'!L96-1)*100,"N/A")</f>
        <v>18.233930967191124</v>
      </c>
    </row>
    <row r="97" spans="1:12" x14ac:dyDescent="0.2">
      <c r="A97" t="s">
        <v>190</v>
      </c>
      <c r="B97" t="s">
        <v>191</v>
      </c>
      <c r="C97" s="6" t="str">
        <f>IFERROR(('Общие активы'!D97/'Общие активы'!C97-1)*100,"N/A")</f>
        <v>N/A</v>
      </c>
      <c r="D97" s="6" t="str">
        <f>IFERROR(('Общие активы'!E97/'Общие активы'!D97-1)*100,"N/A")</f>
        <v>N/A</v>
      </c>
      <c r="E97" s="6" t="str">
        <f>IFERROR(('Общие активы'!F97/'Общие активы'!E97-1)*100,"N/A")</f>
        <v>N/A</v>
      </c>
      <c r="F97" s="6" t="str">
        <f>IFERROR(('Общие активы'!G97/'Общие активы'!F97-1)*100,"N/A")</f>
        <v>N/A</v>
      </c>
      <c r="G97" s="6" t="str">
        <f>IFERROR(('Общие активы'!H97/'Общие активы'!G97-1)*100,"N/A")</f>
        <v>N/A</v>
      </c>
      <c r="H97" s="6" t="str">
        <f>IFERROR(('Общие активы'!I97/'Общие активы'!H97-1)*100,"N/A")</f>
        <v>N/A</v>
      </c>
      <c r="I97" s="6" t="str">
        <f>IFERROR(('Общие активы'!J97/'Общие активы'!I97-1)*100,"N/A")</f>
        <v>N/A</v>
      </c>
      <c r="J97" s="6" t="str">
        <f>IFERROR(('Общие активы'!K97/'Общие активы'!J97-1)*100,"N/A")</f>
        <v>N/A</v>
      </c>
      <c r="K97" s="6">
        <f>IFERROR(('Общие активы'!L97/'Общие активы'!K97-1)*100,"N/A")</f>
        <v>7.3911883919364207E-2</v>
      </c>
      <c r="L97" s="6">
        <f>IFERROR(('Общие активы'!M97/'Общие активы'!L97-1)*100,"N/A")</f>
        <v>0.76610211884731161</v>
      </c>
    </row>
    <row r="98" spans="1:12" x14ac:dyDescent="0.2">
      <c r="A98" t="s">
        <v>192</v>
      </c>
      <c r="B98" t="s">
        <v>193</v>
      </c>
      <c r="C98" s="6" t="str">
        <f>IFERROR(('Общие активы'!D98/'Общие активы'!C98-1)*100,"N/A")</f>
        <v>N/A</v>
      </c>
      <c r="D98" s="6" t="str">
        <f>IFERROR(('Общие активы'!E98/'Общие активы'!D98-1)*100,"N/A")</f>
        <v>N/A</v>
      </c>
      <c r="E98" s="6" t="str">
        <f>IFERROR(('Общие активы'!F98/'Общие активы'!E98-1)*100,"N/A")</f>
        <v>N/A</v>
      </c>
      <c r="F98" s="6" t="str">
        <f>IFERROR(('Общие активы'!G98/'Общие активы'!F98-1)*100,"N/A")</f>
        <v>N/A</v>
      </c>
      <c r="G98" s="6" t="str">
        <f>IFERROR(('Общие активы'!H98/'Общие активы'!G98-1)*100,"N/A")</f>
        <v>N/A</v>
      </c>
      <c r="H98" s="6" t="str">
        <f>IFERROR(('Общие активы'!I98/'Общие активы'!H98-1)*100,"N/A")</f>
        <v>N/A</v>
      </c>
      <c r="I98" s="6" t="str">
        <f>IFERROR(('Общие активы'!J98/'Общие активы'!I98-1)*100,"N/A")</f>
        <v>N/A</v>
      </c>
      <c r="J98" s="6">
        <f>IFERROR(('Общие активы'!K98/'Общие активы'!J98-1)*100,"N/A")</f>
        <v>3.095544327181643</v>
      </c>
      <c r="K98" s="6">
        <f>IFERROR(('Общие активы'!L98/'Общие активы'!K98-1)*100,"N/A")</f>
        <v>14.204192925798553</v>
      </c>
      <c r="L98" s="6">
        <f>IFERROR(('Общие активы'!M98/'Общие активы'!L98-1)*100,"N/A")</f>
        <v>17.538609482936018</v>
      </c>
    </row>
    <row r="99" spans="1:12" x14ac:dyDescent="0.2">
      <c r="A99" t="s">
        <v>194</v>
      </c>
      <c r="B99" t="s">
        <v>195</v>
      </c>
      <c r="C99" s="6">
        <f>IFERROR(('Общие активы'!D99/'Общие активы'!C99-1)*100,"N/A")</f>
        <v>-8.9077177624970574</v>
      </c>
      <c r="D99" s="6">
        <f>IFERROR(('Общие активы'!E99/'Общие активы'!D99-1)*100,"N/A")</f>
        <v>0.57908698107729251</v>
      </c>
      <c r="E99" s="6">
        <f>IFERROR(('Общие активы'!F99/'Общие активы'!E99-1)*100,"N/A")</f>
        <v>-8.1281272697331648</v>
      </c>
      <c r="F99" s="6">
        <f>IFERROR(('Общие активы'!G99/'Общие активы'!F99-1)*100,"N/A")</f>
        <v>-9.4456472432117309</v>
      </c>
      <c r="G99" s="6">
        <f>IFERROR(('Общие активы'!H99/'Общие активы'!G99-1)*100,"N/A")</f>
        <v>0.41737590931965052</v>
      </c>
      <c r="H99" s="6">
        <f>IFERROR(('Общие активы'!I99/'Общие активы'!H99-1)*100,"N/A")</f>
        <v>-5.5992688280719456</v>
      </c>
      <c r="I99" s="6">
        <f>IFERROR(('Общие активы'!J99/'Общие активы'!I99-1)*100,"N/A")</f>
        <v>-11.262472991304339</v>
      </c>
      <c r="J99" s="6">
        <f>IFERROR(('Общие активы'!K99/'Общие активы'!J99-1)*100,"N/A")</f>
        <v>-3.496157909159292</v>
      </c>
      <c r="K99" s="6">
        <f>IFERROR(('Общие активы'!L99/'Общие активы'!K99-1)*100,"N/A")</f>
        <v>25.312070057739589</v>
      </c>
      <c r="L99" s="6">
        <f>IFERROR(('Общие активы'!M99/'Общие активы'!L99-1)*100,"N/A")</f>
        <v>33.111375629266803</v>
      </c>
    </row>
    <row r="100" spans="1:12" x14ac:dyDescent="0.2">
      <c r="A100" t="s">
        <v>196</v>
      </c>
      <c r="B100" t="s">
        <v>197</v>
      </c>
      <c r="C100" s="6">
        <f>IFERROR(('Общие активы'!D100/'Общие активы'!C100-1)*100,"N/A")</f>
        <v>-35.161343841704607</v>
      </c>
      <c r="D100" s="6">
        <f>IFERROR(('Общие активы'!E100/'Общие активы'!D100-1)*100,"N/A")</f>
        <v>22.17938658650769</v>
      </c>
      <c r="E100" s="6">
        <f>IFERROR(('Общие активы'!F100/'Общие активы'!E100-1)*100,"N/A")</f>
        <v>75.985568188776398</v>
      </c>
      <c r="F100" s="6">
        <f>IFERROR(('Общие активы'!G100/'Общие активы'!F100-1)*100,"N/A")</f>
        <v>26.38013125723846</v>
      </c>
      <c r="G100" s="6">
        <f>IFERROR(('Общие активы'!H100/'Общие активы'!G100-1)*100,"N/A")</f>
        <v>28.510334996436203</v>
      </c>
      <c r="H100" s="6">
        <f>IFERROR(('Общие активы'!I100/'Общие активы'!H100-1)*100,"N/A")</f>
        <v>0.45242056889311932</v>
      </c>
      <c r="I100" s="6">
        <f>IFERROR(('Общие активы'!J100/'Общие активы'!I100-1)*100,"N/A")</f>
        <v>-1.1019001269906403</v>
      </c>
      <c r="J100" s="6">
        <f>IFERROR(('Общие активы'!K100/'Общие активы'!J100-1)*100,"N/A")</f>
        <v>7.3350666751738736</v>
      </c>
      <c r="K100" s="6">
        <f>IFERROR(('Общие активы'!L100/'Общие активы'!K100-1)*100,"N/A")</f>
        <v>-24.305065350978218</v>
      </c>
      <c r="L100" s="6">
        <f>IFERROR(('Общие активы'!M100/'Общие активы'!L100-1)*100,"N/A")</f>
        <v>-25.129821048188393</v>
      </c>
    </row>
    <row r="101" spans="1:12" x14ac:dyDescent="0.2">
      <c r="A101" t="s">
        <v>198</v>
      </c>
      <c r="B101" t="s">
        <v>199</v>
      </c>
      <c r="C101" s="6" t="str">
        <f>IFERROR(('Общие активы'!D101/'Общие активы'!C101-1)*100,"N/A")</f>
        <v>N/A</v>
      </c>
      <c r="D101" s="6" t="str">
        <f>IFERROR(('Общие активы'!E101/'Общие активы'!D101-1)*100,"N/A")</f>
        <v>N/A</v>
      </c>
      <c r="E101" s="6" t="str">
        <f>IFERROR(('Общие активы'!F101/'Общие активы'!E101-1)*100,"N/A")</f>
        <v>N/A</v>
      </c>
      <c r="F101" s="6">
        <f>IFERROR(('Общие активы'!G101/'Общие активы'!F101-1)*100,"N/A")</f>
        <v>12.085324879787995</v>
      </c>
      <c r="G101" s="6">
        <f>IFERROR(('Общие активы'!H101/'Общие активы'!G101-1)*100,"N/A")</f>
        <v>0.36006462969158104</v>
      </c>
      <c r="H101" s="6">
        <f>IFERROR(('Общие активы'!I101/'Общие активы'!H101-1)*100,"N/A")</f>
        <v>29.323632136746781</v>
      </c>
      <c r="I101" s="6">
        <f>IFERROR(('Общие активы'!J101/'Общие активы'!I101-1)*100,"N/A")</f>
        <v>11.900818775451437</v>
      </c>
      <c r="J101" s="6">
        <f>IFERROR(('Общие активы'!K101/'Общие активы'!J101-1)*100,"N/A")</f>
        <v>-4.3193245417903263</v>
      </c>
      <c r="K101" s="6">
        <f>IFERROR(('Общие активы'!L101/'Общие активы'!K101-1)*100,"N/A")</f>
        <v>-4.3889615320995663</v>
      </c>
      <c r="L101" s="6">
        <f>IFERROR(('Общие активы'!M101/'Общие активы'!L101-1)*100,"N/A")</f>
        <v>-14.681332620231203</v>
      </c>
    </row>
    <row r="102" spans="1:12" x14ac:dyDescent="0.2">
      <c r="A102" t="s">
        <v>200</v>
      </c>
      <c r="B102" t="s">
        <v>201</v>
      </c>
      <c r="C102" s="6">
        <f>IFERROR(('Общие активы'!D102/'Общие активы'!C102-1)*100,"N/A")</f>
        <v>-25.984789282723973</v>
      </c>
      <c r="D102" s="6">
        <f>IFERROR(('Общие активы'!E102/'Общие активы'!D102-1)*100,"N/A")</f>
        <v>-6.9416451574587201</v>
      </c>
      <c r="E102" s="6">
        <f>IFERROR(('Общие активы'!F102/'Общие активы'!E102-1)*100,"N/A")</f>
        <v>-11.068024109811081</v>
      </c>
      <c r="F102" s="6">
        <f>IFERROR(('Общие активы'!G102/'Общие активы'!F102-1)*100,"N/A")</f>
        <v>3.3229599996354997</v>
      </c>
      <c r="G102" s="6">
        <f>IFERROR(('Общие активы'!H102/'Общие активы'!G102-1)*100,"N/A")</f>
        <v>15.46197401726892</v>
      </c>
      <c r="H102" s="6">
        <f>IFERROR(('Общие активы'!I102/'Общие активы'!H102-1)*100,"N/A")</f>
        <v>5.2624141374983724</v>
      </c>
      <c r="I102" s="6">
        <f>IFERROR(('Общие активы'!J102/'Общие активы'!I102-1)*100,"N/A")</f>
        <v>-7.934486424510256</v>
      </c>
      <c r="J102" s="6">
        <f>IFERROR(('Общие активы'!K102/'Общие активы'!J102-1)*100,"N/A")</f>
        <v>14.176181036419312</v>
      </c>
      <c r="K102" s="6">
        <f>IFERROR(('Общие активы'!L102/'Общие активы'!K102-1)*100,"N/A")</f>
        <v>23.40534224801052</v>
      </c>
      <c r="L102" s="6">
        <f>IFERROR(('Общие активы'!M102/'Общие активы'!L102-1)*100,"N/A")</f>
        <v>5.1573771317168005</v>
      </c>
    </row>
    <row r="103" spans="1:12" x14ac:dyDescent="0.2">
      <c r="A103" t="s">
        <v>202</v>
      </c>
      <c r="B103" t="s">
        <v>203</v>
      </c>
      <c r="C103" s="6">
        <f>IFERROR(('Общие активы'!D103/'Общие активы'!C103-1)*100,"N/A")</f>
        <v>47.409848524963948</v>
      </c>
      <c r="D103" s="6">
        <f>IFERROR(('Общие активы'!E103/'Общие активы'!D103-1)*100,"N/A")</f>
        <v>16.333050888644252</v>
      </c>
      <c r="E103" s="6">
        <f>IFERROR(('Общие активы'!F103/'Общие активы'!E103-1)*100,"N/A")</f>
        <v>12.50706118482594</v>
      </c>
      <c r="F103" s="6">
        <f>IFERROR(('Общие активы'!G103/'Общие активы'!F103-1)*100,"N/A")</f>
        <v>7.4691934048216391</v>
      </c>
      <c r="G103" s="6">
        <f>IFERROR(('Общие активы'!H103/'Общие активы'!G103-1)*100,"N/A")</f>
        <v>5.9887360985158233</v>
      </c>
      <c r="H103" s="6">
        <f>IFERROR(('Общие активы'!I103/'Общие активы'!H103-1)*100,"N/A")</f>
        <v>16.901399134647455</v>
      </c>
      <c r="I103" s="6">
        <f>IFERROR(('Общие активы'!J103/'Общие активы'!I103-1)*100,"N/A")</f>
        <v>7.4684924553252374</v>
      </c>
      <c r="J103" s="6">
        <f>IFERROR(('Общие активы'!K103/'Общие активы'!J103-1)*100,"N/A")</f>
        <v>4.0472742328955924</v>
      </c>
      <c r="K103" s="6">
        <f>IFERROR(('Общие активы'!L103/'Общие активы'!K103-1)*100,"N/A")</f>
        <v>4.3714545431545071</v>
      </c>
      <c r="L103" s="6">
        <f>IFERROR(('Общие активы'!M103/'Общие активы'!L103-1)*100,"N/A")</f>
        <v>10.460291471528116</v>
      </c>
    </row>
    <row r="104" spans="1:12" x14ac:dyDescent="0.2">
      <c r="A104" t="s">
        <v>204</v>
      </c>
      <c r="B104" t="s">
        <v>205</v>
      </c>
      <c r="C104" s="6" t="str">
        <f>IFERROR(('Общие активы'!D104/'Общие активы'!C104-1)*100,"N/A")</f>
        <v>N/A</v>
      </c>
      <c r="D104" s="6" t="str">
        <f>IFERROR(('Общие активы'!E104/'Общие активы'!D104-1)*100,"N/A")</f>
        <v>N/A</v>
      </c>
      <c r="E104" s="6" t="str">
        <f>IFERROR(('Общие активы'!F104/'Общие активы'!E104-1)*100,"N/A")</f>
        <v>N/A</v>
      </c>
      <c r="F104" s="6">
        <f>IFERROR(('Общие активы'!G104/'Общие активы'!F104-1)*100,"N/A")</f>
        <v>11.053439612359695</v>
      </c>
      <c r="G104" s="6">
        <f>IFERROR(('Общие активы'!H104/'Общие активы'!G104-1)*100,"N/A")</f>
        <v>-4.4807020694802908</v>
      </c>
      <c r="H104" s="6">
        <f>IFERROR(('Общие активы'!I104/'Общие активы'!H104-1)*100,"N/A")</f>
        <v>-0.66620838246087555</v>
      </c>
      <c r="I104" s="6">
        <f>IFERROR(('Общие активы'!J104/'Общие активы'!I104-1)*100,"N/A")</f>
        <v>-5.7718640621079009</v>
      </c>
      <c r="J104" s="6">
        <f>IFERROR(('Общие активы'!K104/'Общие активы'!J104-1)*100,"N/A")</f>
        <v>7.2289900479174163</v>
      </c>
      <c r="K104" s="6">
        <f>IFERROR(('Общие активы'!L104/'Общие активы'!K104-1)*100,"N/A")</f>
        <v>6.5693349111286992</v>
      </c>
      <c r="L104" s="6">
        <f>IFERROR(('Общие активы'!M104/'Общие активы'!L104-1)*100,"N/A")</f>
        <v>-8.6124185847351704</v>
      </c>
    </row>
    <row r="105" spans="1:12" x14ac:dyDescent="0.2">
      <c r="A105" t="s">
        <v>206</v>
      </c>
      <c r="B105" t="s">
        <v>207</v>
      </c>
      <c r="C105" s="6" t="str">
        <f>IFERROR(('Общие активы'!D105/'Общие активы'!C105-1)*100,"N/A")</f>
        <v>N/A</v>
      </c>
      <c r="D105" s="6" t="str">
        <f>IFERROR(('Общие активы'!E105/'Общие активы'!D105-1)*100,"N/A")</f>
        <v>N/A</v>
      </c>
      <c r="E105" s="6" t="str">
        <f>IFERROR(('Общие активы'!F105/'Общие активы'!E105-1)*100,"N/A")</f>
        <v>N/A</v>
      </c>
      <c r="F105" s="6" t="str">
        <f>IFERROR(('Общие активы'!G105/'Общие активы'!F105-1)*100,"N/A")</f>
        <v>N/A</v>
      </c>
      <c r="G105" s="6" t="str">
        <f>IFERROR(('Общие активы'!H105/'Общие активы'!G105-1)*100,"N/A")</f>
        <v>N/A</v>
      </c>
      <c r="H105" s="6" t="str">
        <f>IFERROR(('Общие активы'!I105/'Общие активы'!H105-1)*100,"N/A")</f>
        <v>N/A</v>
      </c>
      <c r="I105" s="6">
        <f>IFERROR(('Общие активы'!J105/'Общие активы'!I105-1)*100,"N/A")</f>
        <v>-3.9157965640455594</v>
      </c>
      <c r="J105" s="6">
        <f>IFERROR(('Общие активы'!K105/'Общие активы'!J105-1)*100,"N/A")</f>
        <v>30.767565640359607</v>
      </c>
      <c r="K105" s="6">
        <f>IFERROR(('Общие активы'!L105/'Общие активы'!K105-1)*100,"N/A")</f>
        <v>15.358083818010915</v>
      </c>
      <c r="L105" s="6">
        <f>IFERROR(('Общие активы'!M105/'Общие активы'!L105-1)*100,"N/A")</f>
        <v>10.177035146488</v>
      </c>
    </row>
    <row r="106" spans="1:12" x14ac:dyDescent="0.2">
      <c r="A106" t="s">
        <v>208</v>
      </c>
      <c r="B106" t="s">
        <v>209</v>
      </c>
      <c r="C106" s="6">
        <f>IFERROR(('Общие активы'!D106/'Общие активы'!C106-1)*100,"N/A")</f>
        <v>2.4492579154608896</v>
      </c>
      <c r="D106" s="6">
        <f>IFERROR(('Общие активы'!E106/'Общие активы'!D106-1)*100,"N/A")</f>
        <v>-8.149462620696502</v>
      </c>
      <c r="E106" s="6">
        <f>IFERROR(('Общие активы'!F106/'Общие активы'!E106-1)*100,"N/A")</f>
        <v>1.1628059139389135</v>
      </c>
      <c r="F106" s="6">
        <f>IFERROR(('Общие активы'!G106/'Общие активы'!F106-1)*100,"N/A")</f>
        <v>-3.7399405696579846</v>
      </c>
      <c r="G106" s="6">
        <f>IFERROR(('Общие активы'!H106/'Общие активы'!G106-1)*100,"N/A")</f>
        <v>-7.4652787913186529</v>
      </c>
      <c r="H106" s="6">
        <f>IFERROR(('Общие активы'!I106/'Общие активы'!H106-1)*100,"N/A")</f>
        <v>44.288695703646887</v>
      </c>
      <c r="I106" s="6">
        <f>IFERROR(('Общие активы'!J106/'Общие активы'!I106-1)*100,"N/A")</f>
        <v>24.315705104019123</v>
      </c>
      <c r="J106" s="6">
        <f>IFERROR(('Общие активы'!K106/'Общие активы'!J106-1)*100,"N/A")</f>
        <v>10.048009455091256</v>
      </c>
      <c r="K106" s="6">
        <f>IFERROR(('Общие активы'!L106/'Общие активы'!K106-1)*100,"N/A")</f>
        <v>7.8098429538803416</v>
      </c>
      <c r="L106" s="6">
        <f>IFERROR(('Общие активы'!M106/'Общие активы'!L106-1)*100,"N/A")</f>
        <v>57.334663924016873</v>
      </c>
    </row>
    <row r="107" spans="1:12" x14ac:dyDescent="0.2">
      <c r="A107" t="s">
        <v>210</v>
      </c>
      <c r="B107" t="s">
        <v>211</v>
      </c>
      <c r="C107" s="6" t="str">
        <f>IFERROR(('Общие активы'!D107/'Общие активы'!C107-1)*100,"N/A")</f>
        <v>N/A</v>
      </c>
      <c r="D107" s="6" t="str">
        <f>IFERROR(('Общие активы'!E107/'Общие активы'!D107-1)*100,"N/A")</f>
        <v>N/A</v>
      </c>
      <c r="E107" s="6" t="str">
        <f>IFERROR(('Общие активы'!F107/'Общие активы'!E107-1)*100,"N/A")</f>
        <v>N/A</v>
      </c>
      <c r="F107" s="6" t="str">
        <f>IFERROR(('Общие активы'!G107/'Общие активы'!F107-1)*100,"N/A")</f>
        <v>N/A</v>
      </c>
      <c r="G107" s="6">
        <f>IFERROR(('Общие активы'!H107/'Общие активы'!G107-1)*100,"N/A")</f>
        <v>-9.5730675192777888</v>
      </c>
      <c r="H107" s="6">
        <f>IFERROR(('Общие активы'!I107/'Общие активы'!H107-1)*100,"N/A")</f>
        <v>30.730033277870206</v>
      </c>
      <c r="I107" s="6">
        <f>IFERROR(('Общие активы'!J107/'Общие активы'!I107-1)*100,"N/A")</f>
        <v>32.97271497891974</v>
      </c>
      <c r="J107" s="6">
        <f>IFERROR(('Общие активы'!K107/'Общие активы'!J107-1)*100,"N/A")</f>
        <v>8.1179708064130107</v>
      </c>
      <c r="K107" s="6">
        <f>IFERROR(('Общие активы'!L107/'Общие активы'!K107-1)*100,"N/A")</f>
        <v>1.4662756598240456</v>
      </c>
      <c r="L107" s="6">
        <f>IFERROR(('Общие активы'!M107/'Общие активы'!L107-1)*100,"N/A")</f>
        <v>12.853091940233385</v>
      </c>
    </row>
    <row r="108" spans="1:12" x14ac:dyDescent="0.2">
      <c r="A108" t="s">
        <v>212</v>
      </c>
      <c r="B108" t="s">
        <v>213</v>
      </c>
      <c r="C108" s="6">
        <f>IFERROR(('Общие активы'!D108/'Общие активы'!C108-1)*100,"N/A")</f>
        <v>20.86242009310817</v>
      </c>
      <c r="D108" s="6">
        <f>IFERROR(('Общие активы'!E108/'Общие активы'!D108-1)*100,"N/A")</f>
        <v>27.520281466996611</v>
      </c>
      <c r="E108" s="6">
        <f>IFERROR(('Общие активы'!F108/'Общие активы'!E108-1)*100,"N/A")</f>
        <v>36.895671871418536</v>
      </c>
      <c r="F108" s="6">
        <f>IFERROR(('Общие активы'!G108/'Общие активы'!F108-1)*100,"N/A")</f>
        <v>8.1571406571470106</v>
      </c>
      <c r="G108" s="6">
        <f>IFERROR(('Общие активы'!H108/'Общие активы'!G108-1)*100,"N/A")</f>
        <v>18.075028735330378</v>
      </c>
      <c r="H108" s="6">
        <f>IFERROR(('Общие активы'!I108/'Общие активы'!H108-1)*100,"N/A")</f>
        <v>6.8724173993560678</v>
      </c>
      <c r="I108" s="6">
        <f>IFERROR(('Общие активы'!J108/'Общие активы'!I108-1)*100,"N/A")</f>
        <v>2.6730217903100151</v>
      </c>
      <c r="J108" s="6">
        <f>IFERROR(('Общие активы'!K108/'Общие активы'!J108-1)*100,"N/A")</f>
        <v>6.2716318975134078</v>
      </c>
      <c r="K108" s="6">
        <f>IFERROR(('Общие активы'!L108/'Общие активы'!K108-1)*100,"N/A")</f>
        <v>9.4842370262665057</v>
      </c>
      <c r="L108" s="6">
        <f>IFERROR(('Общие активы'!M108/'Общие активы'!L108-1)*100,"N/A")</f>
        <v>8.7976009449717516</v>
      </c>
    </row>
    <row r="110" spans="1:12" x14ac:dyDescent="0.2">
      <c r="A110" t="s">
        <v>214</v>
      </c>
      <c r="B110" t="s">
        <v>215</v>
      </c>
      <c r="C110" s="8">
        <v>2009</v>
      </c>
      <c r="D110" s="8">
        <v>2010</v>
      </c>
      <c r="E110" s="8">
        <v>2011</v>
      </c>
      <c r="F110" s="8">
        <v>2012</v>
      </c>
      <c r="G110" s="8">
        <v>2013</v>
      </c>
      <c r="H110" s="8">
        <v>2014</v>
      </c>
      <c r="I110" s="8">
        <v>2015</v>
      </c>
      <c r="J110" s="8">
        <v>2016</v>
      </c>
      <c r="K110" s="8">
        <v>2017</v>
      </c>
      <c r="L110" s="8">
        <v>2018</v>
      </c>
    </row>
    <row r="111" spans="1:12" x14ac:dyDescent="0.2">
      <c r="A111" t="s">
        <v>0</v>
      </c>
      <c r="B111" t="s">
        <v>1</v>
      </c>
      <c r="C111" s="8">
        <f>IFERROR(RANK(C2,C$2:C$108,0),"")</f>
        <v>64</v>
      </c>
      <c r="D111" s="8">
        <f t="shared" ref="D111:L111" si="0">IFERROR(RANK(D2,D$2:D$108,0),"")</f>
        <v>24</v>
      </c>
      <c r="E111" s="8">
        <f t="shared" si="0"/>
        <v>9</v>
      </c>
      <c r="F111" s="8">
        <f t="shared" si="0"/>
        <v>41</v>
      </c>
      <c r="G111" s="8">
        <f t="shared" si="0"/>
        <v>16</v>
      </c>
      <c r="H111" s="8">
        <f t="shared" si="0"/>
        <v>10</v>
      </c>
      <c r="I111" s="8">
        <f t="shared" si="0"/>
        <v>25</v>
      </c>
      <c r="J111" s="8">
        <f t="shared" si="0"/>
        <v>87</v>
      </c>
      <c r="K111" s="8">
        <f t="shared" si="0"/>
        <v>53</v>
      </c>
      <c r="L111" s="8">
        <f t="shared" si="0"/>
        <v>28</v>
      </c>
    </row>
    <row r="112" spans="1:12" x14ac:dyDescent="0.2">
      <c r="A112" t="s">
        <v>2</v>
      </c>
      <c r="B112" t="s">
        <v>3</v>
      </c>
      <c r="C112" s="8" t="str">
        <f t="shared" ref="C112:L127" si="1">IFERROR(RANK(C3,C$2:C$108,0),"")</f>
        <v/>
      </c>
      <c r="D112" s="8">
        <f t="shared" si="1"/>
        <v>29</v>
      </c>
      <c r="E112" s="8">
        <f t="shared" si="1"/>
        <v>26</v>
      </c>
      <c r="F112" s="8">
        <f t="shared" si="1"/>
        <v>49</v>
      </c>
      <c r="G112" s="8">
        <f t="shared" si="1"/>
        <v>63</v>
      </c>
      <c r="H112" s="8">
        <f t="shared" si="1"/>
        <v>75</v>
      </c>
      <c r="I112" s="8">
        <f t="shared" si="1"/>
        <v>57</v>
      </c>
      <c r="J112" s="8">
        <f t="shared" si="1"/>
        <v>55</v>
      </c>
      <c r="K112" s="8">
        <f t="shared" si="1"/>
        <v>61</v>
      </c>
      <c r="L112" s="8">
        <f t="shared" si="1"/>
        <v>68</v>
      </c>
    </row>
    <row r="113" spans="1:12" x14ac:dyDescent="0.2">
      <c r="A113" t="s">
        <v>4</v>
      </c>
      <c r="B113" t="s">
        <v>5</v>
      </c>
      <c r="C113" s="8">
        <f t="shared" si="1"/>
        <v>73</v>
      </c>
      <c r="D113" s="8">
        <f t="shared" si="1"/>
        <v>40</v>
      </c>
      <c r="E113" s="8">
        <f t="shared" si="1"/>
        <v>61</v>
      </c>
      <c r="F113" s="8">
        <f t="shared" si="1"/>
        <v>12</v>
      </c>
      <c r="G113" s="8">
        <f t="shared" si="1"/>
        <v>22</v>
      </c>
      <c r="H113" s="8">
        <f t="shared" si="1"/>
        <v>43</v>
      </c>
      <c r="I113" s="8">
        <f t="shared" si="1"/>
        <v>92</v>
      </c>
      <c r="J113" s="8">
        <f t="shared" si="1"/>
        <v>33</v>
      </c>
      <c r="K113" s="8">
        <f t="shared" si="1"/>
        <v>29</v>
      </c>
      <c r="L113" s="8">
        <f t="shared" si="1"/>
        <v>29</v>
      </c>
    </row>
    <row r="114" spans="1:12" x14ac:dyDescent="0.2">
      <c r="A114" t="s">
        <v>6</v>
      </c>
      <c r="B114" t="s">
        <v>7</v>
      </c>
      <c r="C114" s="8" t="str">
        <f t="shared" si="1"/>
        <v/>
      </c>
      <c r="D114" s="8" t="str">
        <f t="shared" si="1"/>
        <v/>
      </c>
      <c r="E114" s="8" t="str">
        <f t="shared" si="1"/>
        <v/>
      </c>
      <c r="F114" s="8" t="str">
        <f t="shared" si="1"/>
        <v/>
      </c>
      <c r="G114" s="8" t="str">
        <f t="shared" si="1"/>
        <v/>
      </c>
      <c r="H114" s="8" t="str">
        <f t="shared" si="1"/>
        <v/>
      </c>
      <c r="I114" s="8" t="str">
        <f t="shared" si="1"/>
        <v/>
      </c>
      <c r="J114" s="8">
        <f t="shared" si="1"/>
        <v>21</v>
      </c>
      <c r="K114" s="8">
        <f t="shared" si="1"/>
        <v>54</v>
      </c>
      <c r="L114" s="8">
        <f t="shared" si="1"/>
        <v>81</v>
      </c>
    </row>
    <row r="115" spans="1:12" x14ac:dyDescent="0.2">
      <c r="A115" t="s">
        <v>8</v>
      </c>
      <c r="B115" t="s">
        <v>9</v>
      </c>
      <c r="C115" s="8">
        <f t="shared" si="1"/>
        <v>13</v>
      </c>
      <c r="D115" s="8">
        <f t="shared" si="1"/>
        <v>43</v>
      </c>
      <c r="E115" s="8">
        <f t="shared" si="1"/>
        <v>55</v>
      </c>
      <c r="F115" s="8">
        <f t="shared" si="1"/>
        <v>43</v>
      </c>
      <c r="G115" s="8">
        <f t="shared" si="1"/>
        <v>93</v>
      </c>
      <c r="H115" s="8">
        <f t="shared" si="1"/>
        <v>68</v>
      </c>
      <c r="I115" s="8">
        <f t="shared" si="1"/>
        <v>46</v>
      </c>
      <c r="J115" s="8">
        <f t="shared" si="1"/>
        <v>27</v>
      </c>
      <c r="K115" s="8">
        <f t="shared" si="1"/>
        <v>59</v>
      </c>
      <c r="L115" s="8">
        <f t="shared" si="1"/>
        <v>54</v>
      </c>
    </row>
    <row r="116" spans="1:12" x14ac:dyDescent="0.2">
      <c r="A116" t="s">
        <v>10</v>
      </c>
      <c r="B116" t="s">
        <v>11</v>
      </c>
      <c r="C116" s="8">
        <f t="shared" si="1"/>
        <v>24</v>
      </c>
      <c r="D116" s="8">
        <f t="shared" si="1"/>
        <v>7</v>
      </c>
      <c r="E116" s="8">
        <f t="shared" si="1"/>
        <v>52</v>
      </c>
      <c r="F116" s="8">
        <f t="shared" si="1"/>
        <v>56</v>
      </c>
      <c r="G116" s="8">
        <f t="shared" si="1"/>
        <v>68</v>
      </c>
      <c r="H116" s="8">
        <f t="shared" si="1"/>
        <v>62</v>
      </c>
      <c r="I116" s="8">
        <f t="shared" si="1"/>
        <v>51</v>
      </c>
      <c r="J116" s="8">
        <f t="shared" si="1"/>
        <v>94</v>
      </c>
      <c r="K116" s="8">
        <f t="shared" si="1"/>
        <v>41</v>
      </c>
      <c r="L116" s="8">
        <f t="shared" si="1"/>
        <v>56</v>
      </c>
    </row>
    <row r="117" spans="1:12" x14ac:dyDescent="0.2">
      <c r="A117" t="s">
        <v>12</v>
      </c>
      <c r="B117" t="s">
        <v>13</v>
      </c>
      <c r="C117" s="8">
        <f t="shared" si="1"/>
        <v>43</v>
      </c>
      <c r="D117" s="8">
        <f t="shared" si="1"/>
        <v>54</v>
      </c>
      <c r="E117" s="8">
        <f t="shared" si="1"/>
        <v>39</v>
      </c>
      <c r="F117" s="8">
        <f t="shared" si="1"/>
        <v>2</v>
      </c>
      <c r="G117" s="8">
        <f t="shared" si="1"/>
        <v>74</v>
      </c>
      <c r="H117" s="8">
        <f t="shared" si="1"/>
        <v>67</v>
      </c>
      <c r="I117" s="8">
        <f t="shared" si="1"/>
        <v>38</v>
      </c>
      <c r="J117" s="8">
        <f t="shared" si="1"/>
        <v>42</v>
      </c>
      <c r="K117" s="8">
        <f t="shared" si="1"/>
        <v>52</v>
      </c>
      <c r="L117" s="8">
        <f t="shared" si="1"/>
        <v>53</v>
      </c>
    </row>
    <row r="118" spans="1:12" x14ac:dyDescent="0.2">
      <c r="A118" t="s">
        <v>14</v>
      </c>
      <c r="B118" t="s">
        <v>15</v>
      </c>
      <c r="C118" s="8">
        <f t="shared" si="1"/>
        <v>58</v>
      </c>
      <c r="D118" s="8">
        <f t="shared" si="1"/>
        <v>63</v>
      </c>
      <c r="E118" s="8">
        <f t="shared" si="1"/>
        <v>22</v>
      </c>
      <c r="F118" s="8">
        <f t="shared" si="1"/>
        <v>29</v>
      </c>
      <c r="G118" s="8">
        <f t="shared" si="1"/>
        <v>32</v>
      </c>
      <c r="H118" s="8">
        <f t="shared" si="1"/>
        <v>60</v>
      </c>
      <c r="I118" s="8">
        <f t="shared" si="1"/>
        <v>77</v>
      </c>
      <c r="J118" s="8">
        <f t="shared" si="1"/>
        <v>65</v>
      </c>
      <c r="K118" s="8">
        <f t="shared" si="1"/>
        <v>60</v>
      </c>
      <c r="L118" s="8">
        <f t="shared" si="1"/>
        <v>69</v>
      </c>
    </row>
    <row r="119" spans="1:12" x14ac:dyDescent="0.2">
      <c r="A119" t="s">
        <v>16</v>
      </c>
      <c r="B119" t="s">
        <v>17</v>
      </c>
      <c r="C119" s="8">
        <f t="shared" si="1"/>
        <v>50</v>
      </c>
      <c r="D119" s="8">
        <f t="shared" si="1"/>
        <v>49</v>
      </c>
      <c r="E119" s="8">
        <f t="shared" si="1"/>
        <v>20</v>
      </c>
      <c r="F119" s="8">
        <f t="shared" si="1"/>
        <v>53</v>
      </c>
      <c r="G119" s="8">
        <f t="shared" si="1"/>
        <v>55</v>
      </c>
      <c r="H119" s="8">
        <f t="shared" si="1"/>
        <v>69</v>
      </c>
      <c r="I119" s="8">
        <f t="shared" si="1"/>
        <v>65</v>
      </c>
      <c r="J119" s="8">
        <f t="shared" si="1"/>
        <v>60</v>
      </c>
      <c r="K119" s="8">
        <f t="shared" si="1"/>
        <v>17</v>
      </c>
      <c r="L119" s="8">
        <f t="shared" si="1"/>
        <v>24</v>
      </c>
    </row>
    <row r="120" spans="1:12" x14ac:dyDescent="0.2">
      <c r="A120" t="s">
        <v>18</v>
      </c>
      <c r="B120" t="s">
        <v>19</v>
      </c>
      <c r="C120" s="8">
        <f t="shared" si="1"/>
        <v>52</v>
      </c>
      <c r="D120" s="8">
        <f t="shared" si="1"/>
        <v>2</v>
      </c>
      <c r="E120" s="8">
        <f t="shared" si="1"/>
        <v>43</v>
      </c>
      <c r="F120" s="8">
        <f t="shared" si="1"/>
        <v>24</v>
      </c>
      <c r="G120" s="8">
        <f t="shared" si="1"/>
        <v>33</v>
      </c>
      <c r="H120" s="8">
        <f t="shared" si="1"/>
        <v>28</v>
      </c>
      <c r="I120" s="8">
        <f t="shared" si="1"/>
        <v>35</v>
      </c>
      <c r="J120" s="8">
        <f t="shared" si="1"/>
        <v>63</v>
      </c>
      <c r="K120" s="8">
        <f t="shared" si="1"/>
        <v>72</v>
      </c>
      <c r="L120" s="8">
        <f t="shared" si="1"/>
        <v>82</v>
      </c>
    </row>
    <row r="121" spans="1:12" x14ac:dyDescent="0.2">
      <c r="A121" t="s">
        <v>20</v>
      </c>
      <c r="B121" t="s">
        <v>21</v>
      </c>
      <c r="C121" s="8">
        <f t="shared" si="1"/>
        <v>46</v>
      </c>
      <c r="D121" s="8">
        <f t="shared" si="1"/>
        <v>70</v>
      </c>
      <c r="E121" s="8">
        <f t="shared" si="1"/>
        <v>53</v>
      </c>
      <c r="F121" s="8">
        <f t="shared" si="1"/>
        <v>28</v>
      </c>
      <c r="G121" s="8">
        <f t="shared" si="1"/>
        <v>10</v>
      </c>
      <c r="H121" s="8">
        <f t="shared" si="1"/>
        <v>55</v>
      </c>
      <c r="I121" s="8">
        <f t="shared" si="1"/>
        <v>74</v>
      </c>
      <c r="J121" s="8">
        <f t="shared" si="1"/>
        <v>70</v>
      </c>
      <c r="K121" s="8">
        <f t="shared" si="1"/>
        <v>90</v>
      </c>
      <c r="L121" s="8">
        <f t="shared" si="1"/>
        <v>61</v>
      </c>
    </row>
    <row r="122" spans="1:12" x14ac:dyDescent="0.2">
      <c r="A122" t="s">
        <v>22</v>
      </c>
      <c r="B122" t="s">
        <v>23</v>
      </c>
      <c r="C122" s="8">
        <f t="shared" si="1"/>
        <v>57</v>
      </c>
      <c r="D122" s="8">
        <f t="shared" si="1"/>
        <v>68</v>
      </c>
      <c r="E122" s="8">
        <f t="shared" si="1"/>
        <v>51</v>
      </c>
      <c r="F122" s="8">
        <f t="shared" si="1"/>
        <v>57</v>
      </c>
      <c r="G122" s="8">
        <f t="shared" si="1"/>
        <v>41</v>
      </c>
      <c r="H122" s="8">
        <f t="shared" si="1"/>
        <v>90</v>
      </c>
      <c r="I122" s="8">
        <f t="shared" si="1"/>
        <v>44</v>
      </c>
      <c r="J122" s="8">
        <f t="shared" si="1"/>
        <v>25</v>
      </c>
      <c r="K122" s="8">
        <f t="shared" si="1"/>
        <v>44</v>
      </c>
      <c r="L122" s="8">
        <f t="shared" si="1"/>
        <v>50</v>
      </c>
    </row>
    <row r="123" spans="1:12" x14ac:dyDescent="0.2">
      <c r="A123" t="s">
        <v>24</v>
      </c>
      <c r="B123" t="s">
        <v>25</v>
      </c>
      <c r="C123" s="8">
        <f t="shared" si="1"/>
        <v>54</v>
      </c>
      <c r="D123" s="8">
        <f t="shared" si="1"/>
        <v>58</v>
      </c>
      <c r="E123" s="8">
        <f t="shared" si="1"/>
        <v>57</v>
      </c>
      <c r="F123" s="8">
        <f t="shared" si="1"/>
        <v>58</v>
      </c>
      <c r="G123" s="8">
        <f t="shared" si="1"/>
        <v>52</v>
      </c>
      <c r="H123" s="8">
        <f t="shared" si="1"/>
        <v>49</v>
      </c>
      <c r="I123" s="8">
        <f t="shared" si="1"/>
        <v>63</v>
      </c>
      <c r="J123" s="8">
        <f t="shared" si="1"/>
        <v>72</v>
      </c>
      <c r="K123" s="8">
        <f t="shared" si="1"/>
        <v>66</v>
      </c>
      <c r="L123" s="8">
        <f t="shared" si="1"/>
        <v>58</v>
      </c>
    </row>
    <row r="124" spans="1:12" x14ac:dyDescent="0.2">
      <c r="A124" t="s">
        <v>26</v>
      </c>
      <c r="B124" t="s">
        <v>27</v>
      </c>
      <c r="C124" s="8" t="str">
        <f t="shared" si="1"/>
        <v/>
      </c>
      <c r="D124" s="8" t="str">
        <f t="shared" si="1"/>
        <v/>
      </c>
      <c r="E124" s="8" t="str">
        <f t="shared" si="1"/>
        <v/>
      </c>
      <c r="F124" s="8">
        <f t="shared" si="1"/>
        <v>25</v>
      </c>
      <c r="G124" s="8">
        <f t="shared" si="1"/>
        <v>36</v>
      </c>
      <c r="H124" s="8">
        <f t="shared" si="1"/>
        <v>92</v>
      </c>
      <c r="I124" s="8">
        <f t="shared" si="1"/>
        <v>47</v>
      </c>
      <c r="J124" s="8">
        <f t="shared" si="1"/>
        <v>53</v>
      </c>
      <c r="K124" s="8">
        <f t="shared" si="1"/>
        <v>69</v>
      </c>
      <c r="L124" s="8">
        <f t="shared" si="1"/>
        <v>80</v>
      </c>
    </row>
    <row r="125" spans="1:12" x14ac:dyDescent="0.2">
      <c r="A125" t="s">
        <v>28</v>
      </c>
      <c r="B125" t="s">
        <v>29</v>
      </c>
      <c r="C125" s="8">
        <f t="shared" si="1"/>
        <v>26</v>
      </c>
      <c r="D125" s="8">
        <f t="shared" si="1"/>
        <v>1</v>
      </c>
      <c r="E125" s="8">
        <f t="shared" si="1"/>
        <v>4</v>
      </c>
      <c r="F125" s="8">
        <f t="shared" si="1"/>
        <v>71</v>
      </c>
      <c r="G125" s="8">
        <f t="shared" si="1"/>
        <v>75</v>
      </c>
      <c r="H125" s="8">
        <f t="shared" si="1"/>
        <v>36</v>
      </c>
      <c r="I125" s="8">
        <f t="shared" si="1"/>
        <v>80</v>
      </c>
      <c r="J125" s="8">
        <f t="shared" si="1"/>
        <v>57</v>
      </c>
      <c r="K125" s="8">
        <f t="shared" si="1"/>
        <v>24</v>
      </c>
      <c r="L125" s="8">
        <f t="shared" si="1"/>
        <v>27</v>
      </c>
    </row>
    <row r="126" spans="1:12" x14ac:dyDescent="0.2">
      <c r="A126" t="s">
        <v>30</v>
      </c>
      <c r="B126" t="s">
        <v>31</v>
      </c>
      <c r="C126" s="8">
        <f t="shared" si="1"/>
        <v>41</v>
      </c>
      <c r="D126" s="8">
        <f t="shared" si="1"/>
        <v>37</v>
      </c>
      <c r="E126" s="8">
        <f t="shared" si="1"/>
        <v>37</v>
      </c>
      <c r="F126" s="8">
        <f t="shared" si="1"/>
        <v>33</v>
      </c>
      <c r="G126" s="8">
        <f t="shared" si="1"/>
        <v>73</v>
      </c>
      <c r="H126" s="8">
        <f t="shared" si="1"/>
        <v>79</v>
      </c>
      <c r="I126" s="8">
        <f t="shared" si="1"/>
        <v>69</v>
      </c>
      <c r="J126" s="8">
        <f t="shared" si="1"/>
        <v>97</v>
      </c>
      <c r="K126" s="8">
        <f t="shared" si="1"/>
        <v>10</v>
      </c>
      <c r="L126" s="8">
        <f t="shared" si="1"/>
        <v>65</v>
      </c>
    </row>
    <row r="127" spans="1:12" x14ac:dyDescent="0.2">
      <c r="A127" t="s">
        <v>32</v>
      </c>
      <c r="B127" t="s">
        <v>33</v>
      </c>
      <c r="C127" s="8">
        <f t="shared" si="1"/>
        <v>62</v>
      </c>
      <c r="D127" s="8">
        <f t="shared" si="1"/>
        <v>52</v>
      </c>
      <c r="E127" s="8">
        <f t="shared" si="1"/>
        <v>59</v>
      </c>
      <c r="F127" s="8">
        <f t="shared" si="1"/>
        <v>45</v>
      </c>
      <c r="G127" s="8">
        <f t="shared" si="1"/>
        <v>49</v>
      </c>
      <c r="H127" s="8">
        <f t="shared" si="1"/>
        <v>51</v>
      </c>
      <c r="I127" s="8">
        <f t="shared" si="1"/>
        <v>52</v>
      </c>
      <c r="J127" s="8">
        <f t="shared" si="1"/>
        <v>46</v>
      </c>
      <c r="K127" s="8">
        <f t="shared" si="1"/>
        <v>78</v>
      </c>
      <c r="L127" s="8">
        <f t="shared" si="1"/>
        <v>70</v>
      </c>
    </row>
    <row r="128" spans="1:12" x14ac:dyDescent="0.2">
      <c r="A128" t="s">
        <v>34</v>
      </c>
      <c r="B128" t="s">
        <v>35</v>
      </c>
      <c r="C128" s="8">
        <f t="shared" ref="C128:L143" si="2">IFERROR(RANK(C19,C$2:C$108,0),"")</f>
        <v>53</v>
      </c>
      <c r="D128" s="8">
        <f t="shared" si="2"/>
        <v>22</v>
      </c>
      <c r="E128" s="8">
        <f t="shared" si="2"/>
        <v>23</v>
      </c>
      <c r="F128" s="8">
        <f t="shared" si="2"/>
        <v>20</v>
      </c>
      <c r="G128" s="8">
        <f t="shared" si="2"/>
        <v>44</v>
      </c>
      <c r="H128" s="8">
        <f t="shared" si="2"/>
        <v>80</v>
      </c>
      <c r="I128" s="8">
        <f t="shared" si="2"/>
        <v>45</v>
      </c>
      <c r="J128" s="8">
        <f t="shared" si="2"/>
        <v>43</v>
      </c>
      <c r="K128" s="8">
        <f t="shared" si="2"/>
        <v>76</v>
      </c>
      <c r="L128" s="8">
        <f t="shared" si="2"/>
        <v>64</v>
      </c>
    </row>
    <row r="129" spans="1:12" x14ac:dyDescent="0.2">
      <c r="A129" t="s">
        <v>36</v>
      </c>
      <c r="B129" t="s">
        <v>37</v>
      </c>
      <c r="C129" s="8" t="str">
        <f t="shared" si="2"/>
        <v/>
      </c>
      <c r="D129" s="8" t="str">
        <f t="shared" si="2"/>
        <v/>
      </c>
      <c r="E129" s="8" t="str">
        <f t="shared" si="2"/>
        <v/>
      </c>
      <c r="F129" s="8" t="str">
        <f t="shared" si="2"/>
        <v/>
      </c>
      <c r="G129" s="8" t="str">
        <f t="shared" si="2"/>
        <v/>
      </c>
      <c r="H129" s="8" t="str">
        <f t="shared" si="2"/>
        <v/>
      </c>
      <c r="I129" s="8">
        <f t="shared" si="2"/>
        <v>64</v>
      </c>
      <c r="J129" s="8">
        <f t="shared" si="2"/>
        <v>47</v>
      </c>
      <c r="K129" s="8">
        <f t="shared" si="2"/>
        <v>3</v>
      </c>
      <c r="L129" s="8">
        <f t="shared" si="2"/>
        <v>33</v>
      </c>
    </row>
    <row r="130" spans="1:12" x14ac:dyDescent="0.2">
      <c r="A130" t="s">
        <v>38</v>
      </c>
      <c r="B130" t="s">
        <v>39</v>
      </c>
      <c r="C130" s="8">
        <f t="shared" si="2"/>
        <v>59</v>
      </c>
      <c r="D130" s="8">
        <f t="shared" si="2"/>
        <v>67</v>
      </c>
      <c r="E130" s="8">
        <f t="shared" si="2"/>
        <v>64</v>
      </c>
      <c r="F130" s="8">
        <f t="shared" si="2"/>
        <v>68</v>
      </c>
      <c r="G130" s="8">
        <f t="shared" si="2"/>
        <v>8</v>
      </c>
      <c r="H130" s="8">
        <f t="shared" si="2"/>
        <v>66</v>
      </c>
      <c r="I130" s="8">
        <f t="shared" si="2"/>
        <v>86</v>
      </c>
      <c r="J130" s="8">
        <f t="shared" si="2"/>
        <v>59</v>
      </c>
      <c r="K130" s="8">
        <f t="shared" si="2"/>
        <v>74</v>
      </c>
      <c r="L130" s="8">
        <f t="shared" si="2"/>
        <v>85</v>
      </c>
    </row>
    <row r="131" spans="1:12" x14ac:dyDescent="0.2">
      <c r="A131" t="s">
        <v>40</v>
      </c>
      <c r="B131" t="s">
        <v>41</v>
      </c>
      <c r="C131" s="8">
        <f t="shared" si="2"/>
        <v>34</v>
      </c>
      <c r="D131" s="8">
        <f t="shared" si="2"/>
        <v>45</v>
      </c>
      <c r="E131" s="8">
        <f t="shared" si="2"/>
        <v>30</v>
      </c>
      <c r="F131" s="8">
        <f t="shared" si="2"/>
        <v>16</v>
      </c>
      <c r="G131" s="8">
        <f t="shared" si="2"/>
        <v>28</v>
      </c>
      <c r="H131" s="8">
        <f t="shared" si="2"/>
        <v>8</v>
      </c>
      <c r="I131" s="8">
        <f t="shared" si="2"/>
        <v>11</v>
      </c>
      <c r="J131" s="8">
        <f t="shared" si="2"/>
        <v>74</v>
      </c>
      <c r="K131" s="8">
        <f t="shared" si="2"/>
        <v>27</v>
      </c>
      <c r="L131" s="8">
        <f t="shared" si="2"/>
        <v>14</v>
      </c>
    </row>
    <row r="132" spans="1:12" x14ac:dyDescent="0.2">
      <c r="A132" t="s">
        <v>42</v>
      </c>
      <c r="B132" t="s">
        <v>43</v>
      </c>
      <c r="C132" s="8">
        <f t="shared" si="2"/>
        <v>19</v>
      </c>
      <c r="D132" s="8">
        <f t="shared" si="2"/>
        <v>44</v>
      </c>
      <c r="E132" s="8">
        <f t="shared" si="2"/>
        <v>35</v>
      </c>
      <c r="F132" s="8">
        <f t="shared" si="2"/>
        <v>46</v>
      </c>
      <c r="G132" s="8">
        <f t="shared" si="2"/>
        <v>60</v>
      </c>
      <c r="H132" s="8">
        <f t="shared" si="2"/>
        <v>56</v>
      </c>
      <c r="I132" s="8">
        <f t="shared" si="2"/>
        <v>100</v>
      </c>
      <c r="J132" s="8">
        <f t="shared" si="2"/>
        <v>90</v>
      </c>
      <c r="K132" s="8">
        <f t="shared" si="2"/>
        <v>45</v>
      </c>
      <c r="L132" s="8">
        <f t="shared" si="2"/>
        <v>66</v>
      </c>
    </row>
    <row r="133" spans="1:12" x14ac:dyDescent="0.2">
      <c r="A133" t="s">
        <v>44</v>
      </c>
      <c r="B133" t="s">
        <v>45</v>
      </c>
      <c r="C133" s="8">
        <f t="shared" si="2"/>
        <v>27</v>
      </c>
      <c r="D133" s="8">
        <f t="shared" si="2"/>
        <v>41</v>
      </c>
      <c r="E133" s="8">
        <f t="shared" si="2"/>
        <v>36</v>
      </c>
      <c r="F133" s="8">
        <f t="shared" si="2"/>
        <v>37</v>
      </c>
      <c r="G133" s="8">
        <f t="shared" si="2"/>
        <v>30</v>
      </c>
      <c r="H133" s="8">
        <f t="shared" si="2"/>
        <v>39</v>
      </c>
      <c r="I133" s="8">
        <f t="shared" si="2"/>
        <v>24</v>
      </c>
      <c r="J133" s="8">
        <f t="shared" si="2"/>
        <v>67</v>
      </c>
      <c r="K133" s="8">
        <f t="shared" si="2"/>
        <v>32</v>
      </c>
      <c r="L133" s="8">
        <f t="shared" si="2"/>
        <v>26</v>
      </c>
    </row>
    <row r="134" spans="1:12" x14ac:dyDescent="0.2">
      <c r="A134" t="s">
        <v>46</v>
      </c>
      <c r="B134" t="s">
        <v>47</v>
      </c>
      <c r="C134" s="8">
        <f t="shared" si="2"/>
        <v>49</v>
      </c>
      <c r="D134" s="8">
        <f t="shared" si="2"/>
        <v>19</v>
      </c>
      <c r="E134" s="8">
        <f t="shared" si="2"/>
        <v>19</v>
      </c>
      <c r="F134" s="8">
        <f t="shared" si="2"/>
        <v>6</v>
      </c>
      <c r="G134" s="8">
        <f t="shared" si="2"/>
        <v>15</v>
      </c>
      <c r="H134" s="8">
        <f t="shared" si="2"/>
        <v>9</v>
      </c>
      <c r="I134" s="8">
        <f t="shared" si="2"/>
        <v>36</v>
      </c>
      <c r="J134" s="8">
        <f t="shared" si="2"/>
        <v>83</v>
      </c>
      <c r="K134" s="8">
        <f t="shared" si="2"/>
        <v>35</v>
      </c>
      <c r="L134" s="8">
        <f t="shared" si="2"/>
        <v>25</v>
      </c>
    </row>
    <row r="135" spans="1:12" x14ac:dyDescent="0.2">
      <c r="A135" t="s">
        <v>48</v>
      </c>
      <c r="B135" t="s">
        <v>49</v>
      </c>
      <c r="C135" s="8">
        <f t="shared" si="2"/>
        <v>48</v>
      </c>
      <c r="D135" s="8">
        <f t="shared" si="2"/>
        <v>75</v>
      </c>
      <c r="E135" s="8">
        <f t="shared" si="2"/>
        <v>69</v>
      </c>
      <c r="F135" s="8">
        <f t="shared" si="2"/>
        <v>63</v>
      </c>
      <c r="G135" s="8">
        <f t="shared" si="2"/>
        <v>61</v>
      </c>
      <c r="H135" s="8">
        <f t="shared" si="2"/>
        <v>72</v>
      </c>
      <c r="I135" s="8">
        <f t="shared" si="2"/>
        <v>95</v>
      </c>
      <c r="J135" s="8">
        <f t="shared" si="2"/>
        <v>45</v>
      </c>
      <c r="K135" s="8">
        <f t="shared" si="2"/>
        <v>58</v>
      </c>
      <c r="L135" s="8">
        <f t="shared" si="2"/>
        <v>91</v>
      </c>
    </row>
    <row r="136" spans="1:12" x14ac:dyDescent="0.2">
      <c r="A136" t="s">
        <v>50</v>
      </c>
      <c r="B136" t="s">
        <v>51</v>
      </c>
      <c r="C136" s="8">
        <f t="shared" si="2"/>
        <v>30</v>
      </c>
      <c r="D136" s="8">
        <f t="shared" si="2"/>
        <v>64</v>
      </c>
      <c r="E136" s="8">
        <f t="shared" si="2"/>
        <v>3</v>
      </c>
      <c r="F136" s="8">
        <f t="shared" si="2"/>
        <v>73</v>
      </c>
      <c r="G136" s="8">
        <f t="shared" si="2"/>
        <v>71</v>
      </c>
      <c r="H136" s="8">
        <f t="shared" si="2"/>
        <v>40</v>
      </c>
      <c r="I136" s="8">
        <f t="shared" si="2"/>
        <v>85</v>
      </c>
      <c r="J136" s="8">
        <f t="shared" si="2"/>
        <v>48</v>
      </c>
      <c r="K136" s="8">
        <f t="shared" si="2"/>
        <v>82</v>
      </c>
      <c r="L136" s="8">
        <f t="shared" si="2"/>
        <v>55</v>
      </c>
    </row>
    <row r="137" spans="1:12" x14ac:dyDescent="0.2">
      <c r="A137" t="s">
        <v>52</v>
      </c>
      <c r="B137" t="s">
        <v>53</v>
      </c>
      <c r="C137" s="8">
        <f t="shared" si="2"/>
        <v>66</v>
      </c>
      <c r="D137" s="8">
        <f t="shared" si="2"/>
        <v>13</v>
      </c>
      <c r="E137" s="8">
        <f t="shared" si="2"/>
        <v>75</v>
      </c>
      <c r="F137" s="8">
        <f t="shared" si="2"/>
        <v>23</v>
      </c>
      <c r="G137" s="8">
        <f t="shared" si="2"/>
        <v>48</v>
      </c>
      <c r="H137" s="8">
        <f t="shared" si="2"/>
        <v>70</v>
      </c>
      <c r="I137" s="8">
        <f t="shared" si="2"/>
        <v>68</v>
      </c>
      <c r="J137" s="8">
        <f t="shared" si="2"/>
        <v>26</v>
      </c>
      <c r="K137" s="8">
        <f t="shared" si="2"/>
        <v>20</v>
      </c>
      <c r="L137" s="8">
        <f t="shared" si="2"/>
        <v>32</v>
      </c>
    </row>
    <row r="138" spans="1:12" x14ac:dyDescent="0.2">
      <c r="A138" t="s">
        <v>54</v>
      </c>
      <c r="B138" t="s">
        <v>55</v>
      </c>
      <c r="C138" s="8">
        <f t="shared" si="2"/>
        <v>45</v>
      </c>
      <c r="D138" s="8">
        <f t="shared" si="2"/>
        <v>28</v>
      </c>
      <c r="E138" s="8">
        <f t="shared" si="2"/>
        <v>65</v>
      </c>
      <c r="F138" s="8">
        <f t="shared" si="2"/>
        <v>79</v>
      </c>
      <c r="G138" s="8">
        <f t="shared" si="2"/>
        <v>92</v>
      </c>
      <c r="H138" s="8">
        <f t="shared" si="2"/>
        <v>34</v>
      </c>
      <c r="I138" s="8">
        <f t="shared" si="2"/>
        <v>75</v>
      </c>
      <c r="J138" s="8">
        <f t="shared" si="2"/>
        <v>93</v>
      </c>
      <c r="K138" s="8">
        <f t="shared" si="2"/>
        <v>14</v>
      </c>
      <c r="L138" s="8">
        <f t="shared" si="2"/>
        <v>43</v>
      </c>
    </row>
    <row r="139" spans="1:12" x14ac:dyDescent="0.2">
      <c r="A139" t="s">
        <v>56</v>
      </c>
      <c r="B139" t="s">
        <v>57</v>
      </c>
      <c r="C139" s="8">
        <f t="shared" si="2"/>
        <v>23</v>
      </c>
      <c r="D139" s="8">
        <f t="shared" si="2"/>
        <v>39</v>
      </c>
      <c r="E139" s="8">
        <f t="shared" si="2"/>
        <v>45</v>
      </c>
      <c r="F139" s="8">
        <f t="shared" si="2"/>
        <v>19</v>
      </c>
      <c r="G139" s="8">
        <f t="shared" si="2"/>
        <v>1</v>
      </c>
      <c r="H139" s="8">
        <f t="shared" si="2"/>
        <v>32</v>
      </c>
      <c r="I139" s="8">
        <f t="shared" si="2"/>
        <v>30</v>
      </c>
      <c r="J139" s="8">
        <f t="shared" si="2"/>
        <v>16</v>
      </c>
      <c r="K139" s="8">
        <f t="shared" si="2"/>
        <v>21</v>
      </c>
      <c r="L139" s="8">
        <f t="shared" si="2"/>
        <v>51</v>
      </c>
    </row>
    <row r="140" spans="1:12" x14ac:dyDescent="0.2">
      <c r="A140" t="s">
        <v>58</v>
      </c>
      <c r="B140" t="s">
        <v>59</v>
      </c>
      <c r="C140" s="8">
        <f t="shared" si="2"/>
        <v>9</v>
      </c>
      <c r="D140" s="8">
        <f t="shared" si="2"/>
        <v>51</v>
      </c>
      <c r="E140" s="8">
        <f t="shared" si="2"/>
        <v>60</v>
      </c>
      <c r="F140" s="8">
        <f t="shared" si="2"/>
        <v>77</v>
      </c>
      <c r="G140" s="8">
        <f t="shared" si="2"/>
        <v>57</v>
      </c>
      <c r="H140" s="8">
        <f t="shared" si="2"/>
        <v>93</v>
      </c>
      <c r="I140" s="8">
        <f t="shared" si="2"/>
        <v>43</v>
      </c>
      <c r="J140" s="8">
        <f t="shared" si="2"/>
        <v>99</v>
      </c>
      <c r="K140" s="8">
        <f t="shared" si="2"/>
        <v>55</v>
      </c>
      <c r="L140" s="8">
        <f t="shared" si="2"/>
        <v>10</v>
      </c>
    </row>
    <row r="141" spans="1:12" x14ac:dyDescent="0.2">
      <c r="A141" t="s">
        <v>60</v>
      </c>
      <c r="B141" t="s">
        <v>61</v>
      </c>
      <c r="C141" s="8">
        <f t="shared" si="2"/>
        <v>47</v>
      </c>
      <c r="D141" s="8">
        <f t="shared" si="2"/>
        <v>57</v>
      </c>
      <c r="E141" s="8">
        <f t="shared" si="2"/>
        <v>62</v>
      </c>
      <c r="F141" s="8">
        <f t="shared" si="2"/>
        <v>62</v>
      </c>
      <c r="G141" s="8">
        <f t="shared" si="2"/>
        <v>12</v>
      </c>
      <c r="H141" s="8">
        <f t="shared" si="2"/>
        <v>42</v>
      </c>
      <c r="I141" s="8">
        <f t="shared" si="2"/>
        <v>1</v>
      </c>
      <c r="J141" s="8">
        <f t="shared" si="2"/>
        <v>69</v>
      </c>
      <c r="K141" s="8">
        <f t="shared" si="2"/>
        <v>73</v>
      </c>
      <c r="L141" s="8">
        <f t="shared" si="2"/>
        <v>94</v>
      </c>
    </row>
    <row r="142" spans="1:12" x14ac:dyDescent="0.2">
      <c r="A142" t="s">
        <v>62</v>
      </c>
      <c r="B142" t="s">
        <v>63</v>
      </c>
      <c r="C142" s="8" t="str">
        <f t="shared" si="2"/>
        <v/>
      </c>
      <c r="D142" s="8">
        <f t="shared" si="2"/>
        <v>10</v>
      </c>
      <c r="E142" s="8" t="str">
        <f t="shared" si="2"/>
        <v/>
      </c>
      <c r="F142" s="8" t="str">
        <f t="shared" si="2"/>
        <v/>
      </c>
      <c r="G142" s="8" t="str">
        <f t="shared" si="2"/>
        <v/>
      </c>
      <c r="H142" s="8">
        <f t="shared" si="2"/>
        <v>71</v>
      </c>
      <c r="I142" s="8">
        <f t="shared" si="2"/>
        <v>17</v>
      </c>
      <c r="J142" s="8">
        <f t="shared" si="2"/>
        <v>24</v>
      </c>
      <c r="K142" s="8">
        <f t="shared" si="2"/>
        <v>96</v>
      </c>
      <c r="L142" s="8">
        <f t="shared" si="2"/>
        <v>96</v>
      </c>
    </row>
    <row r="143" spans="1:12" x14ac:dyDescent="0.2">
      <c r="A143" t="s">
        <v>64</v>
      </c>
      <c r="B143" t="s">
        <v>65</v>
      </c>
      <c r="C143" s="8">
        <f t="shared" si="2"/>
        <v>38</v>
      </c>
      <c r="D143" s="8">
        <f t="shared" si="2"/>
        <v>66</v>
      </c>
      <c r="E143" s="8">
        <f t="shared" si="2"/>
        <v>58</v>
      </c>
      <c r="F143" s="8">
        <f t="shared" si="2"/>
        <v>54</v>
      </c>
      <c r="G143" s="8">
        <f t="shared" si="2"/>
        <v>29</v>
      </c>
      <c r="H143" s="8">
        <f t="shared" si="2"/>
        <v>41</v>
      </c>
      <c r="I143" s="8">
        <f t="shared" si="2"/>
        <v>40</v>
      </c>
      <c r="J143" s="8">
        <f t="shared" si="2"/>
        <v>73</v>
      </c>
      <c r="K143" s="8">
        <f t="shared" si="2"/>
        <v>89</v>
      </c>
      <c r="L143" s="8">
        <f t="shared" si="2"/>
        <v>18</v>
      </c>
    </row>
    <row r="144" spans="1:12" x14ac:dyDescent="0.2">
      <c r="A144" t="s">
        <v>66</v>
      </c>
      <c r="B144" t="s">
        <v>67</v>
      </c>
      <c r="C144" s="8">
        <f t="shared" ref="C144:L159" si="3">IFERROR(RANK(C35,C$2:C$108,0),"")</f>
        <v>61</v>
      </c>
      <c r="D144" s="8">
        <f t="shared" si="3"/>
        <v>56</v>
      </c>
      <c r="E144" s="8">
        <f t="shared" si="3"/>
        <v>32</v>
      </c>
      <c r="F144" s="8">
        <f t="shared" si="3"/>
        <v>65</v>
      </c>
      <c r="G144" s="8">
        <f t="shared" si="3"/>
        <v>94</v>
      </c>
      <c r="H144" s="8">
        <f t="shared" si="3"/>
        <v>1</v>
      </c>
      <c r="I144" s="8">
        <f t="shared" si="3"/>
        <v>96</v>
      </c>
      <c r="J144" s="8">
        <f t="shared" si="3"/>
        <v>2</v>
      </c>
      <c r="K144" s="8">
        <f t="shared" si="3"/>
        <v>94</v>
      </c>
      <c r="L144" s="8">
        <f t="shared" si="3"/>
        <v>97</v>
      </c>
    </row>
    <row r="145" spans="1:12" x14ac:dyDescent="0.2">
      <c r="A145" t="s">
        <v>68</v>
      </c>
      <c r="B145" t="s">
        <v>69</v>
      </c>
      <c r="C145" s="8">
        <f t="shared" si="3"/>
        <v>72</v>
      </c>
      <c r="D145" s="8">
        <f t="shared" si="3"/>
        <v>34</v>
      </c>
      <c r="E145" s="8">
        <f t="shared" si="3"/>
        <v>17</v>
      </c>
      <c r="F145" s="8">
        <f t="shared" si="3"/>
        <v>64</v>
      </c>
      <c r="G145" s="8">
        <f t="shared" si="3"/>
        <v>81</v>
      </c>
      <c r="H145" s="8">
        <f t="shared" si="3"/>
        <v>37</v>
      </c>
      <c r="I145" s="8">
        <f t="shared" si="3"/>
        <v>42</v>
      </c>
      <c r="J145" s="8">
        <f t="shared" si="3"/>
        <v>76</v>
      </c>
      <c r="K145" s="8">
        <f t="shared" si="3"/>
        <v>67</v>
      </c>
      <c r="L145" s="8">
        <f t="shared" si="3"/>
        <v>44</v>
      </c>
    </row>
    <row r="146" spans="1:12" x14ac:dyDescent="0.2">
      <c r="A146" t="s">
        <v>70</v>
      </c>
      <c r="B146" t="s">
        <v>71</v>
      </c>
      <c r="C146" s="8">
        <f t="shared" si="3"/>
        <v>7</v>
      </c>
      <c r="D146" s="8">
        <f t="shared" si="3"/>
        <v>36</v>
      </c>
      <c r="E146" s="8">
        <f t="shared" si="3"/>
        <v>82</v>
      </c>
      <c r="F146" s="8">
        <f t="shared" si="3"/>
        <v>89</v>
      </c>
      <c r="G146" s="8">
        <f t="shared" si="3"/>
        <v>3</v>
      </c>
      <c r="H146" s="8">
        <f t="shared" si="3"/>
        <v>59</v>
      </c>
      <c r="I146" s="8">
        <f t="shared" si="3"/>
        <v>27</v>
      </c>
      <c r="J146" s="8">
        <f t="shared" si="3"/>
        <v>8</v>
      </c>
      <c r="K146" s="8">
        <f t="shared" si="3"/>
        <v>56</v>
      </c>
      <c r="L146" s="8">
        <f t="shared" si="3"/>
        <v>98</v>
      </c>
    </row>
    <row r="147" spans="1:12" x14ac:dyDescent="0.2">
      <c r="A147" t="s">
        <v>72</v>
      </c>
      <c r="B147" t="s">
        <v>73</v>
      </c>
      <c r="C147" s="8" t="str">
        <f t="shared" si="3"/>
        <v/>
      </c>
      <c r="D147" s="8" t="str">
        <f t="shared" si="3"/>
        <v/>
      </c>
      <c r="E147" s="8" t="str">
        <f t="shared" si="3"/>
        <v/>
      </c>
      <c r="F147" s="8">
        <f t="shared" si="3"/>
        <v>3</v>
      </c>
      <c r="G147" s="8">
        <f t="shared" si="3"/>
        <v>72</v>
      </c>
      <c r="H147" s="8">
        <f t="shared" si="3"/>
        <v>45</v>
      </c>
      <c r="I147" s="8">
        <f t="shared" si="3"/>
        <v>78</v>
      </c>
      <c r="J147" s="8">
        <f t="shared" si="3"/>
        <v>4</v>
      </c>
      <c r="K147" s="8">
        <f t="shared" si="3"/>
        <v>87</v>
      </c>
      <c r="L147" s="8">
        <f t="shared" si="3"/>
        <v>48</v>
      </c>
    </row>
    <row r="148" spans="1:12" x14ac:dyDescent="0.2">
      <c r="A148" t="s">
        <v>74</v>
      </c>
      <c r="B148" t="s">
        <v>75</v>
      </c>
      <c r="C148" s="8">
        <f t="shared" si="3"/>
        <v>6</v>
      </c>
      <c r="D148" s="8">
        <f t="shared" si="3"/>
        <v>50</v>
      </c>
      <c r="E148" s="8">
        <f t="shared" si="3"/>
        <v>78</v>
      </c>
      <c r="F148" s="8">
        <f t="shared" si="3"/>
        <v>21</v>
      </c>
      <c r="G148" s="8">
        <f t="shared" si="3"/>
        <v>39</v>
      </c>
      <c r="H148" s="8">
        <f t="shared" si="3"/>
        <v>38</v>
      </c>
      <c r="I148" s="8">
        <f t="shared" si="3"/>
        <v>37</v>
      </c>
      <c r="J148" s="8">
        <f t="shared" si="3"/>
        <v>11</v>
      </c>
      <c r="K148" s="8" t="str">
        <f t="shared" si="3"/>
        <v/>
      </c>
      <c r="L148" s="8" t="str">
        <f t="shared" si="3"/>
        <v/>
      </c>
    </row>
    <row r="149" spans="1:12" x14ac:dyDescent="0.2">
      <c r="A149" t="s">
        <v>76</v>
      </c>
      <c r="B149" t="s">
        <v>77</v>
      </c>
      <c r="C149" s="8">
        <f t="shared" si="3"/>
        <v>4</v>
      </c>
      <c r="D149" s="8">
        <f t="shared" si="3"/>
        <v>46</v>
      </c>
      <c r="E149" s="8">
        <f t="shared" si="3"/>
        <v>29</v>
      </c>
      <c r="F149" s="8">
        <f t="shared" si="3"/>
        <v>26</v>
      </c>
      <c r="G149" s="8">
        <f t="shared" si="3"/>
        <v>23</v>
      </c>
      <c r="H149" s="8">
        <f t="shared" si="3"/>
        <v>14</v>
      </c>
      <c r="I149" s="8">
        <f t="shared" si="3"/>
        <v>14</v>
      </c>
      <c r="J149" s="8">
        <f t="shared" si="3"/>
        <v>58</v>
      </c>
      <c r="K149" s="8">
        <f t="shared" si="3"/>
        <v>13</v>
      </c>
      <c r="L149" s="8">
        <f t="shared" si="3"/>
        <v>15</v>
      </c>
    </row>
    <row r="150" spans="1:12" x14ac:dyDescent="0.2">
      <c r="A150" t="s">
        <v>78</v>
      </c>
      <c r="B150" t="s">
        <v>79</v>
      </c>
      <c r="C150" s="8" t="str">
        <f t="shared" si="3"/>
        <v/>
      </c>
      <c r="D150" s="8" t="str">
        <f t="shared" si="3"/>
        <v/>
      </c>
      <c r="E150" s="8" t="str">
        <f t="shared" si="3"/>
        <v/>
      </c>
      <c r="F150" s="8" t="str">
        <f t="shared" si="3"/>
        <v/>
      </c>
      <c r="G150" s="8" t="str">
        <f t="shared" si="3"/>
        <v/>
      </c>
      <c r="H150" s="8" t="str">
        <f t="shared" si="3"/>
        <v/>
      </c>
      <c r="I150" s="8">
        <f t="shared" si="3"/>
        <v>54</v>
      </c>
      <c r="J150" s="8">
        <f t="shared" si="3"/>
        <v>71</v>
      </c>
      <c r="K150" s="8">
        <f t="shared" si="3"/>
        <v>57</v>
      </c>
      <c r="L150" s="8" t="str">
        <f t="shared" si="3"/>
        <v/>
      </c>
    </row>
    <row r="151" spans="1:12" x14ac:dyDescent="0.2">
      <c r="A151" t="s">
        <v>80</v>
      </c>
      <c r="B151" t="s">
        <v>81</v>
      </c>
      <c r="C151" s="8">
        <f t="shared" si="3"/>
        <v>25</v>
      </c>
      <c r="D151" s="8">
        <f t="shared" si="3"/>
        <v>65</v>
      </c>
      <c r="E151" s="8">
        <f t="shared" si="3"/>
        <v>7</v>
      </c>
      <c r="F151" s="8">
        <f t="shared" si="3"/>
        <v>9</v>
      </c>
      <c r="G151" s="8">
        <f t="shared" si="3"/>
        <v>24</v>
      </c>
      <c r="H151" s="8">
        <f t="shared" si="3"/>
        <v>94</v>
      </c>
      <c r="I151" s="8">
        <f t="shared" si="3"/>
        <v>62</v>
      </c>
      <c r="J151" s="8">
        <f t="shared" si="3"/>
        <v>92</v>
      </c>
      <c r="K151" s="8">
        <f t="shared" si="3"/>
        <v>91</v>
      </c>
      <c r="L151" s="8">
        <f t="shared" si="3"/>
        <v>74</v>
      </c>
    </row>
    <row r="152" spans="1:12" x14ac:dyDescent="0.2">
      <c r="A152" t="s">
        <v>82</v>
      </c>
      <c r="B152" t="s">
        <v>83</v>
      </c>
      <c r="C152" s="8">
        <f t="shared" si="3"/>
        <v>65</v>
      </c>
      <c r="D152" s="8">
        <f t="shared" si="3"/>
        <v>55</v>
      </c>
      <c r="E152" s="8">
        <f t="shared" si="3"/>
        <v>31</v>
      </c>
      <c r="F152" s="8">
        <f t="shared" si="3"/>
        <v>36</v>
      </c>
      <c r="G152" s="8">
        <f t="shared" si="3"/>
        <v>70</v>
      </c>
      <c r="H152" s="8">
        <f t="shared" si="3"/>
        <v>78</v>
      </c>
      <c r="I152" s="8">
        <f t="shared" si="3"/>
        <v>67</v>
      </c>
      <c r="J152" s="8">
        <f t="shared" si="3"/>
        <v>61</v>
      </c>
      <c r="K152" s="8">
        <f t="shared" si="3"/>
        <v>68</v>
      </c>
      <c r="L152" s="8">
        <f t="shared" si="3"/>
        <v>22</v>
      </c>
    </row>
    <row r="153" spans="1:12" x14ac:dyDescent="0.2">
      <c r="A153" t="s">
        <v>84</v>
      </c>
      <c r="B153" t="s">
        <v>85</v>
      </c>
      <c r="C153" s="8">
        <f t="shared" si="3"/>
        <v>14</v>
      </c>
      <c r="D153" s="8">
        <f t="shared" si="3"/>
        <v>6</v>
      </c>
      <c r="E153" s="8">
        <f t="shared" si="3"/>
        <v>15</v>
      </c>
      <c r="F153" s="8">
        <f t="shared" si="3"/>
        <v>17</v>
      </c>
      <c r="G153" s="8">
        <f t="shared" si="3"/>
        <v>6</v>
      </c>
      <c r="H153" s="8">
        <f t="shared" si="3"/>
        <v>30</v>
      </c>
      <c r="I153" s="8">
        <f t="shared" si="3"/>
        <v>6</v>
      </c>
      <c r="J153" s="8">
        <f t="shared" si="3"/>
        <v>30</v>
      </c>
      <c r="K153" s="8">
        <f t="shared" si="3"/>
        <v>26</v>
      </c>
      <c r="L153" s="8">
        <f t="shared" si="3"/>
        <v>21</v>
      </c>
    </row>
    <row r="154" spans="1:12" x14ac:dyDescent="0.2">
      <c r="A154" t="s">
        <v>86</v>
      </c>
      <c r="B154" t="s">
        <v>87</v>
      </c>
      <c r="C154" s="8">
        <f t="shared" si="3"/>
        <v>77</v>
      </c>
      <c r="D154" s="8">
        <f t="shared" si="3"/>
        <v>76</v>
      </c>
      <c r="E154" s="8">
        <f t="shared" si="3"/>
        <v>38</v>
      </c>
      <c r="F154" s="8">
        <f t="shared" si="3"/>
        <v>40</v>
      </c>
      <c r="G154" s="8">
        <f t="shared" si="3"/>
        <v>90</v>
      </c>
      <c r="H154" s="8">
        <f t="shared" si="3"/>
        <v>50</v>
      </c>
      <c r="I154" s="8">
        <f t="shared" si="3"/>
        <v>98</v>
      </c>
      <c r="J154" s="8">
        <f t="shared" si="3"/>
        <v>85</v>
      </c>
      <c r="K154" s="8">
        <f t="shared" si="3"/>
        <v>12</v>
      </c>
      <c r="L154" s="8">
        <f t="shared" si="3"/>
        <v>86</v>
      </c>
    </row>
    <row r="155" spans="1:12" x14ac:dyDescent="0.2">
      <c r="A155" t="s">
        <v>88</v>
      </c>
      <c r="B155" t="s">
        <v>89</v>
      </c>
      <c r="C155" s="8">
        <f t="shared" si="3"/>
        <v>18</v>
      </c>
      <c r="D155" s="8">
        <f t="shared" si="3"/>
        <v>31</v>
      </c>
      <c r="E155" s="8">
        <f t="shared" si="3"/>
        <v>47</v>
      </c>
      <c r="F155" s="8">
        <f t="shared" si="3"/>
        <v>69</v>
      </c>
      <c r="G155" s="8">
        <f t="shared" si="3"/>
        <v>45</v>
      </c>
      <c r="H155" s="8">
        <f t="shared" si="3"/>
        <v>48</v>
      </c>
      <c r="I155" s="8">
        <f t="shared" si="3"/>
        <v>34</v>
      </c>
      <c r="J155" s="8">
        <f t="shared" si="3"/>
        <v>5</v>
      </c>
      <c r="K155" s="8">
        <f t="shared" si="3"/>
        <v>65</v>
      </c>
      <c r="L155" s="8">
        <f t="shared" si="3"/>
        <v>49</v>
      </c>
    </row>
    <row r="156" spans="1:12" x14ac:dyDescent="0.2">
      <c r="A156" t="s">
        <v>90</v>
      </c>
      <c r="B156" t="s">
        <v>91</v>
      </c>
      <c r="C156" s="8">
        <f t="shared" si="3"/>
        <v>39</v>
      </c>
      <c r="D156" s="8">
        <f t="shared" si="3"/>
        <v>77</v>
      </c>
      <c r="E156" s="8">
        <f t="shared" si="3"/>
        <v>46</v>
      </c>
      <c r="F156" s="8">
        <f t="shared" si="3"/>
        <v>82</v>
      </c>
      <c r="G156" s="8">
        <f t="shared" si="3"/>
        <v>47</v>
      </c>
      <c r="H156" s="8">
        <f t="shared" si="3"/>
        <v>26</v>
      </c>
      <c r="I156" s="8">
        <f t="shared" si="3"/>
        <v>33</v>
      </c>
      <c r="J156" s="8">
        <f t="shared" si="3"/>
        <v>100</v>
      </c>
      <c r="K156" s="8">
        <f t="shared" si="3"/>
        <v>64</v>
      </c>
      <c r="L156" s="8">
        <f t="shared" si="3"/>
        <v>4</v>
      </c>
    </row>
    <row r="157" spans="1:12" x14ac:dyDescent="0.2">
      <c r="A157" t="s">
        <v>92</v>
      </c>
      <c r="B157" t="s">
        <v>93</v>
      </c>
      <c r="C157" s="8">
        <f t="shared" si="3"/>
        <v>68</v>
      </c>
      <c r="D157" s="8">
        <f t="shared" si="3"/>
        <v>60</v>
      </c>
      <c r="E157" s="8">
        <f t="shared" si="3"/>
        <v>28</v>
      </c>
      <c r="F157" s="8">
        <f t="shared" si="3"/>
        <v>32</v>
      </c>
      <c r="G157" s="8">
        <f t="shared" si="3"/>
        <v>43</v>
      </c>
      <c r="H157" s="8">
        <f t="shared" si="3"/>
        <v>53</v>
      </c>
      <c r="I157" s="8">
        <f t="shared" si="3"/>
        <v>10</v>
      </c>
      <c r="J157" s="8">
        <f t="shared" si="3"/>
        <v>14</v>
      </c>
      <c r="K157" s="8">
        <f t="shared" si="3"/>
        <v>16</v>
      </c>
      <c r="L157" s="8">
        <f t="shared" si="3"/>
        <v>7</v>
      </c>
    </row>
    <row r="158" spans="1:12" x14ac:dyDescent="0.2">
      <c r="A158" t="s">
        <v>94</v>
      </c>
      <c r="B158" t="s">
        <v>95</v>
      </c>
      <c r="C158" s="8">
        <f t="shared" si="3"/>
        <v>70</v>
      </c>
      <c r="D158" s="8">
        <f t="shared" si="3"/>
        <v>73</v>
      </c>
      <c r="E158" s="8">
        <f t="shared" si="3"/>
        <v>8</v>
      </c>
      <c r="F158" s="8">
        <f t="shared" si="3"/>
        <v>50</v>
      </c>
      <c r="G158" s="8">
        <f t="shared" si="3"/>
        <v>42</v>
      </c>
      <c r="H158" s="8">
        <f t="shared" si="3"/>
        <v>21</v>
      </c>
      <c r="I158" s="8">
        <f t="shared" si="3"/>
        <v>93</v>
      </c>
      <c r="J158" s="8">
        <f t="shared" si="3"/>
        <v>96</v>
      </c>
      <c r="K158" s="8">
        <f t="shared" si="3"/>
        <v>8</v>
      </c>
      <c r="L158" s="8">
        <f t="shared" si="3"/>
        <v>36</v>
      </c>
    </row>
    <row r="159" spans="1:12" x14ac:dyDescent="0.2">
      <c r="A159" t="s">
        <v>96</v>
      </c>
      <c r="B159" t="s">
        <v>97</v>
      </c>
      <c r="C159" s="8" t="str">
        <f t="shared" si="3"/>
        <v/>
      </c>
      <c r="D159" s="8" t="str">
        <f t="shared" si="3"/>
        <v/>
      </c>
      <c r="E159" s="8">
        <f t="shared" si="3"/>
        <v>5</v>
      </c>
      <c r="F159" s="8">
        <f t="shared" si="3"/>
        <v>87</v>
      </c>
      <c r="G159" s="8">
        <f t="shared" si="3"/>
        <v>50</v>
      </c>
      <c r="H159" s="8" t="str">
        <f t="shared" si="3"/>
        <v/>
      </c>
      <c r="I159" s="8" t="str">
        <f t="shared" si="3"/>
        <v/>
      </c>
      <c r="J159" s="8" t="str">
        <f t="shared" si="3"/>
        <v/>
      </c>
      <c r="K159" s="8" t="str">
        <f t="shared" si="3"/>
        <v/>
      </c>
      <c r="L159" s="8" t="str">
        <f t="shared" si="3"/>
        <v/>
      </c>
    </row>
    <row r="160" spans="1:12" x14ac:dyDescent="0.2">
      <c r="A160" t="s">
        <v>98</v>
      </c>
      <c r="B160" t="s">
        <v>99</v>
      </c>
      <c r="C160" s="8">
        <f t="shared" ref="C160:L175" si="4">IFERROR(RANK(C51,C$2:C$108,0),"")</f>
        <v>10</v>
      </c>
      <c r="D160" s="8">
        <f t="shared" si="4"/>
        <v>9</v>
      </c>
      <c r="E160" s="8">
        <f t="shared" si="4"/>
        <v>67</v>
      </c>
      <c r="F160" s="8">
        <f t="shared" si="4"/>
        <v>34</v>
      </c>
      <c r="G160" s="8">
        <f t="shared" si="4"/>
        <v>5</v>
      </c>
      <c r="H160" s="8">
        <f t="shared" si="4"/>
        <v>7</v>
      </c>
      <c r="I160" s="8">
        <f t="shared" si="4"/>
        <v>13</v>
      </c>
      <c r="J160" s="8">
        <f t="shared" si="4"/>
        <v>17</v>
      </c>
      <c r="K160" s="8">
        <f t="shared" si="4"/>
        <v>86</v>
      </c>
      <c r="L160" s="8">
        <f t="shared" si="4"/>
        <v>59</v>
      </c>
    </row>
    <row r="161" spans="1:12" x14ac:dyDescent="0.2">
      <c r="A161" t="s">
        <v>100</v>
      </c>
      <c r="B161" t="s">
        <v>101</v>
      </c>
      <c r="C161" s="8">
        <f t="shared" si="4"/>
        <v>75</v>
      </c>
      <c r="D161" s="8">
        <f t="shared" si="4"/>
        <v>59</v>
      </c>
      <c r="E161" s="8">
        <f t="shared" si="4"/>
        <v>13</v>
      </c>
      <c r="F161" s="8">
        <f t="shared" si="4"/>
        <v>75</v>
      </c>
      <c r="G161" s="8">
        <f t="shared" si="4"/>
        <v>82</v>
      </c>
      <c r="H161" s="8">
        <f t="shared" si="4"/>
        <v>2</v>
      </c>
      <c r="I161" s="8">
        <f t="shared" si="4"/>
        <v>7</v>
      </c>
      <c r="J161" s="8">
        <f t="shared" si="4"/>
        <v>10</v>
      </c>
      <c r="K161" s="8" t="str">
        <f t="shared" si="4"/>
        <v/>
      </c>
      <c r="L161" s="8" t="str">
        <f t="shared" si="4"/>
        <v/>
      </c>
    </row>
    <row r="162" spans="1:12" x14ac:dyDescent="0.2">
      <c r="A162" t="s">
        <v>102</v>
      </c>
      <c r="B162" t="s">
        <v>103</v>
      </c>
      <c r="C162" s="8">
        <f t="shared" si="4"/>
        <v>60</v>
      </c>
      <c r="D162" s="8">
        <f t="shared" si="4"/>
        <v>23</v>
      </c>
      <c r="E162" s="8">
        <f t="shared" si="4"/>
        <v>1</v>
      </c>
      <c r="F162" s="8">
        <f t="shared" si="4"/>
        <v>48</v>
      </c>
      <c r="G162" s="8">
        <f t="shared" si="4"/>
        <v>80</v>
      </c>
      <c r="H162" s="8">
        <f t="shared" si="4"/>
        <v>12</v>
      </c>
      <c r="I162" s="8">
        <f t="shared" si="4"/>
        <v>88</v>
      </c>
      <c r="J162" s="8">
        <f t="shared" si="4"/>
        <v>62</v>
      </c>
      <c r="K162" s="8">
        <f t="shared" si="4"/>
        <v>80</v>
      </c>
      <c r="L162" s="8">
        <f t="shared" si="4"/>
        <v>47</v>
      </c>
    </row>
    <row r="163" spans="1:12" x14ac:dyDescent="0.2">
      <c r="A163" t="s">
        <v>104</v>
      </c>
      <c r="B163" t="s">
        <v>105</v>
      </c>
      <c r="C163" s="8">
        <f t="shared" si="4"/>
        <v>20</v>
      </c>
      <c r="D163" s="8">
        <f t="shared" si="4"/>
        <v>30</v>
      </c>
      <c r="E163" s="8">
        <f t="shared" si="4"/>
        <v>21</v>
      </c>
      <c r="F163" s="8">
        <f t="shared" si="4"/>
        <v>31</v>
      </c>
      <c r="G163" s="8">
        <f t="shared" si="4"/>
        <v>37</v>
      </c>
      <c r="H163" s="8">
        <f t="shared" si="4"/>
        <v>17</v>
      </c>
      <c r="I163" s="8">
        <f t="shared" si="4"/>
        <v>22</v>
      </c>
      <c r="J163" s="8">
        <f t="shared" si="4"/>
        <v>80</v>
      </c>
      <c r="K163" s="8">
        <f t="shared" si="4"/>
        <v>2</v>
      </c>
      <c r="L163" s="8">
        <f t="shared" si="4"/>
        <v>16</v>
      </c>
    </row>
    <row r="164" spans="1:12" x14ac:dyDescent="0.2">
      <c r="A164" t="s">
        <v>106</v>
      </c>
      <c r="B164" t="s">
        <v>107</v>
      </c>
      <c r="C164" s="8">
        <f t="shared" si="4"/>
        <v>67</v>
      </c>
      <c r="D164" s="8">
        <f t="shared" si="4"/>
        <v>61</v>
      </c>
      <c r="E164" s="8">
        <f t="shared" si="4"/>
        <v>50</v>
      </c>
      <c r="F164" s="8">
        <f t="shared" si="4"/>
        <v>67</v>
      </c>
      <c r="G164" s="8">
        <f t="shared" si="4"/>
        <v>54</v>
      </c>
      <c r="H164" s="8">
        <f t="shared" si="4"/>
        <v>13</v>
      </c>
      <c r="I164" s="8">
        <f t="shared" si="4"/>
        <v>76</v>
      </c>
      <c r="J164" s="8">
        <f t="shared" si="4"/>
        <v>89</v>
      </c>
      <c r="K164" s="8">
        <f t="shared" si="4"/>
        <v>22</v>
      </c>
      <c r="L164" s="8">
        <f t="shared" si="4"/>
        <v>45</v>
      </c>
    </row>
    <row r="165" spans="1:12" x14ac:dyDescent="0.2">
      <c r="A165" t="s">
        <v>108</v>
      </c>
      <c r="B165" t="s">
        <v>109</v>
      </c>
      <c r="C165" s="8" t="str">
        <f t="shared" si="4"/>
        <v/>
      </c>
      <c r="D165" s="8" t="str">
        <f t="shared" si="4"/>
        <v/>
      </c>
      <c r="E165" s="8" t="str">
        <f t="shared" si="4"/>
        <v/>
      </c>
      <c r="F165" s="8">
        <f t="shared" si="4"/>
        <v>30</v>
      </c>
      <c r="G165" s="8">
        <f t="shared" si="4"/>
        <v>26</v>
      </c>
      <c r="H165" s="8">
        <f t="shared" si="4"/>
        <v>46</v>
      </c>
      <c r="I165" s="8">
        <f t="shared" si="4"/>
        <v>66</v>
      </c>
      <c r="J165" s="8">
        <f t="shared" si="4"/>
        <v>41</v>
      </c>
      <c r="K165" s="8" t="str">
        <f t="shared" si="4"/>
        <v/>
      </c>
      <c r="L165" s="8" t="str">
        <f t="shared" si="4"/>
        <v/>
      </c>
    </row>
    <row r="166" spans="1:12" x14ac:dyDescent="0.2">
      <c r="A166" t="s">
        <v>110</v>
      </c>
      <c r="B166" t="s">
        <v>111</v>
      </c>
      <c r="C166" s="8">
        <f t="shared" si="4"/>
        <v>32</v>
      </c>
      <c r="D166" s="8">
        <f t="shared" si="4"/>
        <v>82</v>
      </c>
      <c r="E166" s="8">
        <f t="shared" si="4"/>
        <v>11</v>
      </c>
      <c r="F166" s="8">
        <f t="shared" si="4"/>
        <v>14</v>
      </c>
      <c r="G166" s="8">
        <f t="shared" si="4"/>
        <v>20</v>
      </c>
      <c r="H166" s="8">
        <f t="shared" si="4"/>
        <v>85</v>
      </c>
      <c r="I166" s="8">
        <f t="shared" si="4"/>
        <v>81</v>
      </c>
      <c r="J166" s="8">
        <f t="shared" si="4"/>
        <v>52</v>
      </c>
      <c r="K166" s="8">
        <f t="shared" si="4"/>
        <v>79</v>
      </c>
      <c r="L166" s="8">
        <f t="shared" si="4"/>
        <v>40</v>
      </c>
    </row>
    <row r="167" spans="1:12" x14ac:dyDescent="0.2">
      <c r="A167" t="s">
        <v>112</v>
      </c>
      <c r="B167" t="s">
        <v>113</v>
      </c>
      <c r="C167" s="8">
        <f t="shared" si="4"/>
        <v>16</v>
      </c>
      <c r="D167" s="8">
        <f t="shared" si="4"/>
        <v>3</v>
      </c>
      <c r="E167" s="8">
        <f t="shared" si="4"/>
        <v>70</v>
      </c>
      <c r="F167" s="8">
        <f t="shared" si="4"/>
        <v>52</v>
      </c>
      <c r="G167" s="8">
        <f t="shared" si="4"/>
        <v>59</v>
      </c>
      <c r="H167" s="8">
        <f t="shared" si="4"/>
        <v>83</v>
      </c>
      <c r="I167" s="8">
        <f t="shared" si="4"/>
        <v>8</v>
      </c>
      <c r="J167" s="8">
        <f t="shared" si="4"/>
        <v>81</v>
      </c>
      <c r="K167" s="8">
        <f t="shared" si="4"/>
        <v>51</v>
      </c>
      <c r="L167" s="8">
        <f t="shared" si="4"/>
        <v>90</v>
      </c>
    </row>
    <row r="168" spans="1:12" x14ac:dyDescent="0.2">
      <c r="A168" t="s">
        <v>114</v>
      </c>
      <c r="B168" t="s">
        <v>115</v>
      </c>
      <c r="C168" s="8">
        <f t="shared" si="4"/>
        <v>3</v>
      </c>
      <c r="D168" s="8">
        <f t="shared" si="4"/>
        <v>8</v>
      </c>
      <c r="E168" s="8">
        <f t="shared" si="4"/>
        <v>63</v>
      </c>
      <c r="F168" s="8">
        <f t="shared" si="4"/>
        <v>66</v>
      </c>
      <c r="G168" s="8">
        <f t="shared" si="4"/>
        <v>31</v>
      </c>
      <c r="H168" s="8">
        <f t="shared" si="4"/>
        <v>58</v>
      </c>
      <c r="I168" s="8">
        <f t="shared" si="4"/>
        <v>32</v>
      </c>
      <c r="J168" s="8">
        <f t="shared" si="4"/>
        <v>40</v>
      </c>
      <c r="K168" s="8">
        <f t="shared" si="4"/>
        <v>50</v>
      </c>
      <c r="L168" s="8">
        <f t="shared" si="4"/>
        <v>79</v>
      </c>
    </row>
    <row r="169" spans="1:12" x14ac:dyDescent="0.2">
      <c r="A169" t="s">
        <v>116</v>
      </c>
      <c r="B169" t="s">
        <v>117</v>
      </c>
      <c r="C169" s="8">
        <f t="shared" si="4"/>
        <v>74</v>
      </c>
      <c r="D169" s="8">
        <f t="shared" si="4"/>
        <v>72</v>
      </c>
      <c r="E169" s="8">
        <f t="shared" si="4"/>
        <v>72</v>
      </c>
      <c r="F169" s="8">
        <f t="shared" si="4"/>
        <v>86</v>
      </c>
      <c r="G169" s="8">
        <f t="shared" si="4"/>
        <v>69</v>
      </c>
      <c r="H169" s="8">
        <f t="shared" si="4"/>
        <v>87</v>
      </c>
      <c r="I169" s="8">
        <f t="shared" si="4"/>
        <v>79</v>
      </c>
      <c r="J169" s="8">
        <f t="shared" si="4"/>
        <v>84</v>
      </c>
      <c r="K169" s="8">
        <f t="shared" si="4"/>
        <v>47</v>
      </c>
      <c r="L169" s="8">
        <f t="shared" si="4"/>
        <v>84</v>
      </c>
    </row>
    <row r="170" spans="1:12" x14ac:dyDescent="0.2">
      <c r="A170" t="s">
        <v>118</v>
      </c>
      <c r="B170" t="s">
        <v>119</v>
      </c>
      <c r="C170" s="8">
        <f t="shared" si="4"/>
        <v>29</v>
      </c>
      <c r="D170" s="8">
        <f t="shared" si="4"/>
        <v>20</v>
      </c>
      <c r="E170" s="8" t="str">
        <f t="shared" si="4"/>
        <v/>
      </c>
      <c r="F170" s="8" t="str">
        <f t="shared" si="4"/>
        <v/>
      </c>
      <c r="G170" s="8">
        <f t="shared" si="4"/>
        <v>18</v>
      </c>
      <c r="H170" s="8">
        <f t="shared" si="4"/>
        <v>3</v>
      </c>
      <c r="I170" s="8">
        <f t="shared" si="4"/>
        <v>16</v>
      </c>
      <c r="J170" s="8">
        <f t="shared" si="4"/>
        <v>91</v>
      </c>
      <c r="K170" s="8">
        <f t="shared" si="4"/>
        <v>98</v>
      </c>
      <c r="L170" s="8">
        <f t="shared" si="4"/>
        <v>20</v>
      </c>
    </row>
    <row r="171" spans="1:12" x14ac:dyDescent="0.2">
      <c r="A171" t="s">
        <v>120</v>
      </c>
      <c r="B171" t="s">
        <v>121</v>
      </c>
      <c r="C171" s="8">
        <f t="shared" si="4"/>
        <v>17</v>
      </c>
      <c r="D171" s="8">
        <f t="shared" si="4"/>
        <v>81</v>
      </c>
      <c r="E171" s="8">
        <f t="shared" si="4"/>
        <v>49</v>
      </c>
      <c r="F171" s="8">
        <f t="shared" si="4"/>
        <v>70</v>
      </c>
      <c r="G171" s="8">
        <f t="shared" si="4"/>
        <v>53</v>
      </c>
      <c r="H171" s="8">
        <f t="shared" si="4"/>
        <v>29</v>
      </c>
      <c r="I171" s="8">
        <f t="shared" si="4"/>
        <v>20</v>
      </c>
      <c r="J171" s="8">
        <f t="shared" si="4"/>
        <v>12</v>
      </c>
      <c r="K171" s="8">
        <f t="shared" si="4"/>
        <v>7</v>
      </c>
      <c r="L171" s="8">
        <f t="shared" si="4"/>
        <v>13</v>
      </c>
    </row>
    <row r="172" spans="1:12" x14ac:dyDescent="0.2">
      <c r="A172" t="s">
        <v>122</v>
      </c>
      <c r="B172" t="s">
        <v>123</v>
      </c>
      <c r="C172" s="8" t="str">
        <f t="shared" si="4"/>
        <v/>
      </c>
      <c r="D172" s="8">
        <f t="shared" si="4"/>
        <v>42</v>
      </c>
      <c r="E172" s="8">
        <f t="shared" si="4"/>
        <v>12</v>
      </c>
      <c r="F172" s="8">
        <f t="shared" si="4"/>
        <v>1</v>
      </c>
      <c r="G172" s="8">
        <f t="shared" si="4"/>
        <v>4</v>
      </c>
      <c r="H172" s="8">
        <f t="shared" si="4"/>
        <v>63</v>
      </c>
      <c r="I172" s="8">
        <f t="shared" si="4"/>
        <v>101</v>
      </c>
      <c r="J172" s="8">
        <f t="shared" si="4"/>
        <v>95</v>
      </c>
      <c r="K172" s="8">
        <f t="shared" si="4"/>
        <v>101</v>
      </c>
      <c r="L172" s="8">
        <f t="shared" si="4"/>
        <v>78</v>
      </c>
    </row>
    <row r="173" spans="1:12" x14ac:dyDescent="0.2">
      <c r="A173" t="s">
        <v>124</v>
      </c>
      <c r="B173" t="s">
        <v>125</v>
      </c>
      <c r="C173" s="8">
        <f t="shared" si="4"/>
        <v>44</v>
      </c>
      <c r="D173" s="8">
        <f t="shared" si="4"/>
        <v>33</v>
      </c>
      <c r="E173" s="8">
        <f t="shared" si="4"/>
        <v>71</v>
      </c>
      <c r="F173" s="8">
        <f t="shared" si="4"/>
        <v>81</v>
      </c>
      <c r="G173" s="8">
        <f t="shared" si="4"/>
        <v>86</v>
      </c>
      <c r="H173" s="8">
        <f t="shared" si="4"/>
        <v>64</v>
      </c>
      <c r="I173" s="8">
        <f t="shared" si="4"/>
        <v>19</v>
      </c>
      <c r="J173" s="8">
        <f t="shared" si="4"/>
        <v>7</v>
      </c>
      <c r="K173" s="8">
        <f t="shared" si="4"/>
        <v>92</v>
      </c>
      <c r="L173" s="8">
        <f t="shared" si="4"/>
        <v>6</v>
      </c>
    </row>
    <row r="174" spans="1:12" x14ac:dyDescent="0.2">
      <c r="A174" t="s">
        <v>126</v>
      </c>
      <c r="B174" t="s">
        <v>127</v>
      </c>
      <c r="C174" s="8">
        <f t="shared" si="4"/>
        <v>78</v>
      </c>
      <c r="D174" s="8">
        <f t="shared" si="4"/>
        <v>62</v>
      </c>
      <c r="E174" s="8">
        <f t="shared" si="4"/>
        <v>56</v>
      </c>
      <c r="F174" s="8">
        <f t="shared" si="4"/>
        <v>84</v>
      </c>
      <c r="G174" s="8">
        <f t="shared" si="4"/>
        <v>62</v>
      </c>
      <c r="H174" s="8">
        <f t="shared" si="4"/>
        <v>95</v>
      </c>
      <c r="I174" s="8">
        <f t="shared" si="4"/>
        <v>31</v>
      </c>
      <c r="J174" s="8">
        <f t="shared" si="4"/>
        <v>1</v>
      </c>
      <c r="K174" s="8">
        <f t="shared" si="4"/>
        <v>40</v>
      </c>
      <c r="L174" s="8">
        <f t="shared" si="4"/>
        <v>89</v>
      </c>
    </row>
    <row r="175" spans="1:12" x14ac:dyDescent="0.2">
      <c r="A175" t="s">
        <v>128</v>
      </c>
      <c r="B175" t="s">
        <v>129</v>
      </c>
      <c r="C175" s="8">
        <f t="shared" si="4"/>
        <v>33</v>
      </c>
      <c r="D175" s="8">
        <f t="shared" si="4"/>
        <v>47</v>
      </c>
      <c r="E175" s="8">
        <f t="shared" si="4"/>
        <v>40</v>
      </c>
      <c r="F175" s="8">
        <f t="shared" si="4"/>
        <v>60</v>
      </c>
      <c r="G175" s="8">
        <f t="shared" si="4"/>
        <v>19</v>
      </c>
      <c r="H175" s="8">
        <f t="shared" si="4"/>
        <v>18</v>
      </c>
      <c r="I175" s="8">
        <f t="shared" si="4"/>
        <v>49</v>
      </c>
      <c r="J175" s="8">
        <f t="shared" si="4"/>
        <v>66</v>
      </c>
      <c r="K175" s="8">
        <f t="shared" si="4"/>
        <v>49</v>
      </c>
      <c r="L175" s="8">
        <f t="shared" si="4"/>
        <v>42</v>
      </c>
    </row>
    <row r="176" spans="1:12" x14ac:dyDescent="0.2">
      <c r="A176" t="s">
        <v>130</v>
      </c>
      <c r="B176" t="s">
        <v>131</v>
      </c>
      <c r="C176" s="8" t="str">
        <f t="shared" ref="C176:L191" si="5">IFERROR(RANK(C67,C$2:C$108,0),"")</f>
        <v/>
      </c>
      <c r="D176" s="8" t="str">
        <f t="shared" si="5"/>
        <v/>
      </c>
      <c r="E176" s="8" t="str">
        <f t="shared" si="5"/>
        <v/>
      </c>
      <c r="F176" s="8" t="str">
        <f t="shared" si="5"/>
        <v/>
      </c>
      <c r="G176" s="8" t="str">
        <f t="shared" si="5"/>
        <v/>
      </c>
      <c r="H176" s="8" t="str">
        <f t="shared" si="5"/>
        <v/>
      </c>
      <c r="I176" s="8" t="str">
        <f t="shared" si="5"/>
        <v/>
      </c>
      <c r="J176" s="8" t="str">
        <f t="shared" si="5"/>
        <v/>
      </c>
      <c r="K176" s="8" t="str">
        <f t="shared" si="5"/>
        <v/>
      </c>
      <c r="L176" s="8" t="str">
        <f t="shared" si="5"/>
        <v/>
      </c>
    </row>
    <row r="177" spans="1:12" x14ac:dyDescent="0.2">
      <c r="A177" t="s">
        <v>132</v>
      </c>
      <c r="B177" t="s">
        <v>133</v>
      </c>
      <c r="C177" s="8" t="str">
        <f t="shared" si="5"/>
        <v/>
      </c>
      <c r="D177" s="8" t="str">
        <f t="shared" si="5"/>
        <v/>
      </c>
      <c r="E177" s="8" t="str">
        <f t="shared" si="5"/>
        <v/>
      </c>
      <c r="F177" s="8" t="str">
        <f t="shared" si="5"/>
        <v/>
      </c>
      <c r="G177" s="8" t="str">
        <f t="shared" si="5"/>
        <v/>
      </c>
      <c r="H177" s="8" t="str">
        <f t="shared" si="5"/>
        <v/>
      </c>
      <c r="I177" s="8">
        <f t="shared" si="5"/>
        <v>48</v>
      </c>
      <c r="J177" s="8">
        <f t="shared" si="5"/>
        <v>88</v>
      </c>
      <c r="K177" s="8">
        <f t="shared" si="5"/>
        <v>100</v>
      </c>
      <c r="L177" s="8">
        <f t="shared" si="5"/>
        <v>2</v>
      </c>
    </row>
    <row r="178" spans="1:12" x14ac:dyDescent="0.2">
      <c r="A178" t="s">
        <v>134</v>
      </c>
      <c r="B178" t="s">
        <v>135</v>
      </c>
      <c r="C178" s="8">
        <f t="shared" si="5"/>
        <v>42</v>
      </c>
      <c r="D178" s="8" t="str">
        <f t="shared" si="5"/>
        <v/>
      </c>
      <c r="E178" s="8" t="str">
        <f t="shared" si="5"/>
        <v/>
      </c>
      <c r="F178" s="8" t="str">
        <f t="shared" si="5"/>
        <v/>
      </c>
      <c r="G178" s="8" t="str">
        <f t="shared" si="5"/>
        <v/>
      </c>
      <c r="H178" s="8">
        <f t="shared" si="5"/>
        <v>19</v>
      </c>
      <c r="I178" s="8">
        <f t="shared" si="5"/>
        <v>89</v>
      </c>
      <c r="J178" s="8">
        <f t="shared" si="5"/>
        <v>64</v>
      </c>
      <c r="K178" s="8">
        <f t="shared" si="5"/>
        <v>43</v>
      </c>
      <c r="L178" s="8">
        <f t="shared" si="5"/>
        <v>83</v>
      </c>
    </row>
    <row r="179" spans="1:12" x14ac:dyDescent="0.2">
      <c r="A179" t="s">
        <v>136</v>
      </c>
      <c r="B179" t="s">
        <v>137</v>
      </c>
      <c r="C179" s="8">
        <f t="shared" si="5"/>
        <v>40</v>
      </c>
      <c r="D179" s="8">
        <f t="shared" si="5"/>
        <v>26</v>
      </c>
      <c r="E179" s="8">
        <f t="shared" si="5"/>
        <v>25</v>
      </c>
      <c r="F179" s="8">
        <f t="shared" si="5"/>
        <v>51</v>
      </c>
      <c r="G179" s="8">
        <f t="shared" si="5"/>
        <v>25</v>
      </c>
      <c r="H179" s="8">
        <f t="shared" si="5"/>
        <v>23</v>
      </c>
      <c r="I179" s="8">
        <f t="shared" si="5"/>
        <v>39</v>
      </c>
      <c r="J179" s="8">
        <f t="shared" si="5"/>
        <v>54</v>
      </c>
      <c r="K179" s="8">
        <f t="shared" si="5"/>
        <v>46</v>
      </c>
      <c r="L179" s="8">
        <f t="shared" si="5"/>
        <v>34</v>
      </c>
    </row>
    <row r="180" spans="1:12" x14ac:dyDescent="0.2">
      <c r="A180" t="s">
        <v>138</v>
      </c>
      <c r="B180" t="s">
        <v>139</v>
      </c>
      <c r="C180" s="8">
        <f t="shared" si="5"/>
        <v>35</v>
      </c>
      <c r="D180" s="8">
        <f t="shared" si="5"/>
        <v>18</v>
      </c>
      <c r="E180" s="8">
        <f t="shared" si="5"/>
        <v>18</v>
      </c>
      <c r="F180" s="8">
        <f t="shared" si="5"/>
        <v>85</v>
      </c>
      <c r="G180" s="8">
        <f t="shared" si="5"/>
        <v>91</v>
      </c>
      <c r="H180" s="8">
        <f t="shared" si="5"/>
        <v>96</v>
      </c>
      <c r="I180" s="8">
        <f t="shared" si="5"/>
        <v>90</v>
      </c>
      <c r="J180" s="8">
        <f t="shared" si="5"/>
        <v>79</v>
      </c>
      <c r="K180" s="8">
        <f t="shared" si="5"/>
        <v>77</v>
      </c>
      <c r="L180" s="8">
        <f t="shared" si="5"/>
        <v>77</v>
      </c>
    </row>
    <row r="181" spans="1:12" x14ac:dyDescent="0.2">
      <c r="A181" t="s">
        <v>140</v>
      </c>
      <c r="B181" t="s">
        <v>141</v>
      </c>
      <c r="C181" s="8">
        <f t="shared" si="5"/>
        <v>5</v>
      </c>
      <c r="D181" s="8">
        <f t="shared" si="5"/>
        <v>11</v>
      </c>
      <c r="E181" s="8">
        <f t="shared" si="5"/>
        <v>24</v>
      </c>
      <c r="F181" s="8">
        <f t="shared" si="5"/>
        <v>5</v>
      </c>
      <c r="G181" s="8">
        <f t="shared" si="5"/>
        <v>11</v>
      </c>
      <c r="H181" s="8">
        <f t="shared" si="5"/>
        <v>89</v>
      </c>
      <c r="I181" s="8">
        <f t="shared" si="5"/>
        <v>53</v>
      </c>
      <c r="J181" s="8">
        <f t="shared" si="5"/>
        <v>77</v>
      </c>
      <c r="K181" s="8">
        <f t="shared" si="5"/>
        <v>25</v>
      </c>
      <c r="L181" s="8">
        <f t="shared" si="5"/>
        <v>87</v>
      </c>
    </row>
    <row r="182" spans="1:12" x14ac:dyDescent="0.2">
      <c r="A182" t="s">
        <v>142</v>
      </c>
      <c r="B182" t="s">
        <v>143</v>
      </c>
      <c r="C182" s="8">
        <f t="shared" si="5"/>
        <v>31</v>
      </c>
      <c r="D182" s="8">
        <f t="shared" si="5"/>
        <v>14</v>
      </c>
      <c r="E182" s="8">
        <f t="shared" si="5"/>
        <v>54</v>
      </c>
      <c r="F182" s="8">
        <f t="shared" si="5"/>
        <v>61</v>
      </c>
      <c r="G182" s="8">
        <f t="shared" si="5"/>
        <v>78</v>
      </c>
      <c r="H182" s="8">
        <f t="shared" si="5"/>
        <v>33</v>
      </c>
      <c r="I182" s="8">
        <f t="shared" si="5"/>
        <v>70</v>
      </c>
      <c r="J182" s="8">
        <f t="shared" si="5"/>
        <v>51</v>
      </c>
      <c r="K182" s="8">
        <f t="shared" si="5"/>
        <v>33</v>
      </c>
      <c r="L182" s="8">
        <f t="shared" si="5"/>
        <v>92</v>
      </c>
    </row>
    <row r="183" spans="1:12" x14ac:dyDescent="0.2">
      <c r="A183" t="s">
        <v>144</v>
      </c>
      <c r="B183" t="s">
        <v>145</v>
      </c>
      <c r="C183" s="8" t="str">
        <f t="shared" si="5"/>
        <v/>
      </c>
      <c r="D183" s="8" t="str">
        <f t="shared" si="5"/>
        <v/>
      </c>
      <c r="E183" s="8" t="str">
        <f t="shared" si="5"/>
        <v/>
      </c>
      <c r="F183" s="8" t="str">
        <f t="shared" si="5"/>
        <v/>
      </c>
      <c r="G183" s="8">
        <f t="shared" si="5"/>
        <v>2</v>
      </c>
      <c r="H183" s="8">
        <f t="shared" si="5"/>
        <v>88</v>
      </c>
      <c r="I183" s="8">
        <f t="shared" si="5"/>
        <v>55</v>
      </c>
      <c r="J183" s="8">
        <f t="shared" si="5"/>
        <v>36</v>
      </c>
      <c r="K183" s="8">
        <f t="shared" si="5"/>
        <v>34</v>
      </c>
      <c r="L183" s="8">
        <f t="shared" si="5"/>
        <v>60</v>
      </c>
    </row>
    <row r="184" spans="1:12" x14ac:dyDescent="0.2">
      <c r="A184" t="s">
        <v>146</v>
      </c>
      <c r="B184" t="s">
        <v>147</v>
      </c>
      <c r="C184" s="8">
        <f t="shared" si="5"/>
        <v>2</v>
      </c>
      <c r="D184" s="8">
        <f t="shared" si="5"/>
        <v>4</v>
      </c>
      <c r="E184" s="8">
        <f t="shared" si="5"/>
        <v>81</v>
      </c>
      <c r="F184" s="8">
        <f t="shared" si="5"/>
        <v>72</v>
      </c>
      <c r="G184" s="8">
        <f t="shared" si="5"/>
        <v>58</v>
      </c>
      <c r="H184" s="8">
        <f t="shared" si="5"/>
        <v>82</v>
      </c>
      <c r="I184" s="8">
        <f t="shared" si="5"/>
        <v>60</v>
      </c>
      <c r="J184" s="8">
        <f t="shared" si="5"/>
        <v>29</v>
      </c>
      <c r="K184" s="8">
        <f t="shared" si="5"/>
        <v>95</v>
      </c>
      <c r="L184" s="8">
        <f t="shared" si="5"/>
        <v>62</v>
      </c>
    </row>
    <row r="185" spans="1:12" x14ac:dyDescent="0.2">
      <c r="A185" t="s">
        <v>148</v>
      </c>
      <c r="B185" t="s">
        <v>149</v>
      </c>
      <c r="C185" s="8">
        <f t="shared" si="5"/>
        <v>63</v>
      </c>
      <c r="D185" s="8">
        <f t="shared" si="5"/>
        <v>15</v>
      </c>
      <c r="E185" s="8">
        <f t="shared" si="5"/>
        <v>16</v>
      </c>
      <c r="F185" s="8">
        <f t="shared" si="5"/>
        <v>42</v>
      </c>
      <c r="G185" s="8">
        <f t="shared" si="5"/>
        <v>34</v>
      </c>
      <c r="H185" s="8">
        <f t="shared" si="5"/>
        <v>6</v>
      </c>
      <c r="I185" s="8">
        <f t="shared" si="5"/>
        <v>84</v>
      </c>
      <c r="J185" s="8">
        <f t="shared" si="5"/>
        <v>18</v>
      </c>
      <c r="K185" s="8">
        <f t="shared" si="5"/>
        <v>6</v>
      </c>
      <c r="L185" s="8">
        <f t="shared" si="5"/>
        <v>1</v>
      </c>
    </row>
    <row r="186" spans="1:12" x14ac:dyDescent="0.2">
      <c r="A186" t="s">
        <v>150</v>
      </c>
      <c r="B186" t="s">
        <v>151</v>
      </c>
      <c r="C186" s="8" t="str">
        <f t="shared" si="5"/>
        <v/>
      </c>
      <c r="D186" s="8" t="str">
        <f t="shared" si="5"/>
        <v/>
      </c>
      <c r="E186" s="8">
        <f t="shared" si="5"/>
        <v>74</v>
      </c>
      <c r="F186" s="8">
        <f t="shared" si="5"/>
        <v>74</v>
      </c>
      <c r="G186" s="8">
        <f t="shared" si="5"/>
        <v>87</v>
      </c>
      <c r="H186" s="8">
        <f t="shared" si="5"/>
        <v>81</v>
      </c>
      <c r="I186" s="8">
        <f t="shared" si="5"/>
        <v>83</v>
      </c>
      <c r="J186" s="8">
        <f t="shared" si="5"/>
        <v>102</v>
      </c>
      <c r="K186" s="8">
        <f t="shared" si="5"/>
        <v>97</v>
      </c>
      <c r="L186" s="8" t="str">
        <f t="shared" si="5"/>
        <v/>
      </c>
    </row>
    <row r="187" spans="1:12" x14ac:dyDescent="0.2">
      <c r="A187" t="s">
        <v>152</v>
      </c>
      <c r="B187" t="s">
        <v>153</v>
      </c>
      <c r="C187" s="8">
        <f t="shared" si="5"/>
        <v>36</v>
      </c>
      <c r="D187" s="8">
        <f t="shared" si="5"/>
        <v>53</v>
      </c>
      <c r="E187" s="8">
        <f t="shared" si="5"/>
        <v>80</v>
      </c>
      <c r="F187" s="8">
        <f t="shared" si="5"/>
        <v>55</v>
      </c>
      <c r="G187" s="8">
        <f t="shared" si="5"/>
        <v>77</v>
      </c>
      <c r="H187" s="8">
        <f t="shared" si="5"/>
        <v>24</v>
      </c>
      <c r="I187" s="8">
        <f t="shared" si="5"/>
        <v>5</v>
      </c>
      <c r="J187" s="8">
        <f t="shared" si="5"/>
        <v>49</v>
      </c>
      <c r="K187" s="8">
        <f t="shared" si="5"/>
        <v>85</v>
      </c>
      <c r="L187" s="8">
        <f t="shared" si="5"/>
        <v>39</v>
      </c>
    </row>
    <row r="188" spans="1:12" x14ac:dyDescent="0.2">
      <c r="A188" t="s">
        <v>154</v>
      </c>
      <c r="B188" t="s">
        <v>155</v>
      </c>
      <c r="C188" s="8" t="str">
        <f t="shared" si="5"/>
        <v/>
      </c>
      <c r="D188" s="8" t="str">
        <f t="shared" si="5"/>
        <v/>
      </c>
      <c r="E188" s="8" t="str">
        <f t="shared" si="5"/>
        <v/>
      </c>
      <c r="F188" s="8" t="str">
        <f t="shared" si="5"/>
        <v/>
      </c>
      <c r="G188" s="8" t="str">
        <f t="shared" si="5"/>
        <v/>
      </c>
      <c r="H188" s="8">
        <f t="shared" si="5"/>
        <v>47</v>
      </c>
      <c r="I188" s="8">
        <f t="shared" si="5"/>
        <v>21</v>
      </c>
      <c r="J188" s="8">
        <f t="shared" si="5"/>
        <v>20</v>
      </c>
      <c r="K188" s="8">
        <f t="shared" si="5"/>
        <v>38</v>
      </c>
      <c r="L188" s="8">
        <f t="shared" si="5"/>
        <v>35</v>
      </c>
    </row>
    <row r="189" spans="1:12" x14ac:dyDescent="0.2">
      <c r="A189" t="s">
        <v>156</v>
      </c>
      <c r="B189" t="s">
        <v>157</v>
      </c>
      <c r="C189" s="8">
        <f t="shared" si="5"/>
        <v>21</v>
      </c>
      <c r="D189" s="8">
        <f t="shared" si="5"/>
        <v>38</v>
      </c>
      <c r="E189" s="8">
        <f t="shared" si="5"/>
        <v>66</v>
      </c>
      <c r="F189" s="8">
        <f t="shared" si="5"/>
        <v>7</v>
      </c>
      <c r="G189" s="8">
        <f t="shared" si="5"/>
        <v>40</v>
      </c>
      <c r="H189" s="8">
        <f t="shared" si="5"/>
        <v>4</v>
      </c>
      <c r="I189" s="8">
        <f t="shared" si="5"/>
        <v>3</v>
      </c>
      <c r="J189" s="8">
        <f t="shared" si="5"/>
        <v>86</v>
      </c>
      <c r="K189" s="8">
        <f t="shared" si="5"/>
        <v>28</v>
      </c>
      <c r="L189" s="8">
        <f t="shared" si="5"/>
        <v>31</v>
      </c>
    </row>
    <row r="190" spans="1:12" x14ac:dyDescent="0.2">
      <c r="A190" t="s">
        <v>158</v>
      </c>
      <c r="B190" t="s">
        <v>159</v>
      </c>
      <c r="C190" s="8" t="str">
        <f t="shared" si="5"/>
        <v/>
      </c>
      <c r="D190" s="8" t="str">
        <f t="shared" si="5"/>
        <v/>
      </c>
      <c r="E190" s="8" t="str">
        <f t="shared" si="5"/>
        <v/>
      </c>
      <c r="F190" s="8" t="str">
        <f t="shared" si="5"/>
        <v/>
      </c>
      <c r="G190" s="8" t="str">
        <f t="shared" si="5"/>
        <v/>
      </c>
      <c r="H190" s="8" t="str">
        <f t="shared" si="5"/>
        <v/>
      </c>
      <c r="I190" s="8" t="str">
        <f t="shared" si="5"/>
        <v/>
      </c>
      <c r="J190" s="8" t="str">
        <f t="shared" si="5"/>
        <v/>
      </c>
      <c r="K190" s="8">
        <f t="shared" si="5"/>
        <v>75</v>
      </c>
      <c r="L190" s="8">
        <f t="shared" si="5"/>
        <v>73</v>
      </c>
    </row>
    <row r="191" spans="1:12" x14ac:dyDescent="0.2">
      <c r="A191" t="s">
        <v>160</v>
      </c>
      <c r="B191" t="s">
        <v>161</v>
      </c>
      <c r="C191" s="8">
        <f t="shared" si="5"/>
        <v>69</v>
      </c>
      <c r="D191" s="8">
        <f t="shared" si="5"/>
        <v>74</v>
      </c>
      <c r="E191" s="8">
        <f t="shared" si="5"/>
        <v>34</v>
      </c>
      <c r="F191" s="8">
        <f t="shared" si="5"/>
        <v>39</v>
      </c>
      <c r="G191" s="8">
        <f t="shared" si="5"/>
        <v>38</v>
      </c>
      <c r="H191" s="8">
        <f t="shared" si="5"/>
        <v>11</v>
      </c>
      <c r="I191" s="8">
        <f t="shared" si="5"/>
        <v>61</v>
      </c>
      <c r="J191" s="8">
        <f t="shared" si="5"/>
        <v>15</v>
      </c>
      <c r="K191" s="8">
        <f t="shared" si="5"/>
        <v>71</v>
      </c>
      <c r="L191" s="8">
        <f t="shared" si="5"/>
        <v>67</v>
      </c>
    </row>
    <row r="192" spans="1:12" x14ac:dyDescent="0.2">
      <c r="A192" t="s">
        <v>162</v>
      </c>
      <c r="B192" t="s">
        <v>163</v>
      </c>
      <c r="C192" s="8" t="str">
        <f t="shared" ref="C192:L207" si="6">IFERROR(RANK(C83,C$2:C$108,0),"")</f>
        <v/>
      </c>
      <c r="D192" s="8" t="str">
        <f t="shared" si="6"/>
        <v/>
      </c>
      <c r="E192" s="8" t="str">
        <f t="shared" si="6"/>
        <v/>
      </c>
      <c r="F192" s="8" t="str">
        <f t="shared" si="6"/>
        <v/>
      </c>
      <c r="G192" s="8">
        <f t="shared" si="6"/>
        <v>83</v>
      </c>
      <c r="H192" s="8">
        <f t="shared" si="6"/>
        <v>61</v>
      </c>
      <c r="I192" s="8">
        <f t="shared" si="6"/>
        <v>50</v>
      </c>
      <c r="J192" s="8">
        <f t="shared" si="6"/>
        <v>22</v>
      </c>
      <c r="K192" s="8" t="str">
        <f t="shared" si="6"/>
        <v/>
      </c>
      <c r="L192" s="8" t="str">
        <f t="shared" si="6"/>
        <v/>
      </c>
    </row>
    <row r="193" spans="1:12" x14ac:dyDescent="0.2">
      <c r="A193" t="s">
        <v>164</v>
      </c>
      <c r="B193" t="s">
        <v>165</v>
      </c>
      <c r="C193" s="8">
        <f t="shared" si="6"/>
        <v>12</v>
      </c>
      <c r="D193" s="8">
        <f t="shared" si="6"/>
        <v>5</v>
      </c>
      <c r="E193" s="8">
        <f t="shared" si="6"/>
        <v>10</v>
      </c>
      <c r="F193" s="8">
        <f t="shared" si="6"/>
        <v>11</v>
      </c>
      <c r="G193" s="8">
        <f t="shared" si="6"/>
        <v>13</v>
      </c>
      <c r="H193" s="8">
        <f t="shared" si="6"/>
        <v>16</v>
      </c>
      <c r="I193" s="8">
        <f t="shared" si="6"/>
        <v>23</v>
      </c>
      <c r="J193" s="8">
        <f t="shared" si="6"/>
        <v>23</v>
      </c>
      <c r="K193" s="8">
        <f t="shared" si="6"/>
        <v>9</v>
      </c>
      <c r="L193" s="8">
        <f t="shared" si="6"/>
        <v>3</v>
      </c>
    </row>
    <row r="194" spans="1:12" x14ac:dyDescent="0.2">
      <c r="A194" t="s">
        <v>166</v>
      </c>
      <c r="B194" t="s">
        <v>167</v>
      </c>
      <c r="C194" s="8" t="str">
        <f t="shared" si="6"/>
        <v/>
      </c>
      <c r="D194" s="8" t="str">
        <f t="shared" si="6"/>
        <v/>
      </c>
      <c r="E194" s="8" t="str">
        <f t="shared" si="6"/>
        <v/>
      </c>
      <c r="F194" s="8">
        <f t="shared" si="6"/>
        <v>10</v>
      </c>
      <c r="G194" s="8">
        <f t="shared" si="6"/>
        <v>14</v>
      </c>
      <c r="H194" s="8">
        <f t="shared" si="6"/>
        <v>65</v>
      </c>
      <c r="I194" s="8">
        <f t="shared" si="6"/>
        <v>29</v>
      </c>
      <c r="J194" s="8">
        <f t="shared" si="6"/>
        <v>50</v>
      </c>
      <c r="K194" s="8">
        <f t="shared" si="6"/>
        <v>18</v>
      </c>
      <c r="L194" s="8">
        <f t="shared" si="6"/>
        <v>37</v>
      </c>
    </row>
    <row r="195" spans="1:12" x14ac:dyDescent="0.2">
      <c r="A195" t="s">
        <v>168</v>
      </c>
      <c r="B195" t="s">
        <v>169</v>
      </c>
      <c r="C195" s="8">
        <f t="shared" si="6"/>
        <v>28</v>
      </c>
      <c r="D195" s="8" t="str">
        <f t="shared" si="6"/>
        <v/>
      </c>
      <c r="E195" s="8" t="str">
        <f t="shared" si="6"/>
        <v/>
      </c>
      <c r="F195" s="8">
        <f t="shared" si="6"/>
        <v>15</v>
      </c>
      <c r="G195" s="8">
        <f t="shared" si="6"/>
        <v>9</v>
      </c>
      <c r="H195" s="8">
        <f t="shared" si="6"/>
        <v>35</v>
      </c>
      <c r="I195" s="8">
        <f t="shared" si="6"/>
        <v>15</v>
      </c>
      <c r="J195" s="8">
        <f t="shared" si="6"/>
        <v>82</v>
      </c>
      <c r="K195" s="8">
        <f t="shared" si="6"/>
        <v>93</v>
      </c>
      <c r="L195" s="8">
        <f t="shared" si="6"/>
        <v>71</v>
      </c>
    </row>
    <row r="196" spans="1:12" x14ac:dyDescent="0.2">
      <c r="A196" t="s">
        <v>170</v>
      </c>
      <c r="B196" t="s">
        <v>171</v>
      </c>
      <c r="C196" s="8">
        <f t="shared" si="6"/>
        <v>1</v>
      </c>
      <c r="D196" s="8">
        <f t="shared" si="6"/>
        <v>48</v>
      </c>
      <c r="E196" s="8">
        <f t="shared" si="6"/>
        <v>2</v>
      </c>
      <c r="F196" s="8">
        <f t="shared" si="6"/>
        <v>88</v>
      </c>
      <c r="G196" s="8">
        <f t="shared" si="6"/>
        <v>46</v>
      </c>
      <c r="H196" s="8">
        <f t="shared" si="6"/>
        <v>44</v>
      </c>
      <c r="I196" s="8">
        <f t="shared" si="6"/>
        <v>56</v>
      </c>
      <c r="J196" s="8">
        <f t="shared" si="6"/>
        <v>9</v>
      </c>
      <c r="K196" s="8">
        <f t="shared" si="6"/>
        <v>63</v>
      </c>
      <c r="L196" s="8">
        <f t="shared" si="6"/>
        <v>57</v>
      </c>
    </row>
    <row r="197" spans="1:12" x14ac:dyDescent="0.2">
      <c r="A197" t="s">
        <v>172</v>
      </c>
      <c r="B197" t="s">
        <v>173</v>
      </c>
      <c r="C197" s="8" t="str">
        <f t="shared" si="6"/>
        <v/>
      </c>
      <c r="D197" s="8" t="str">
        <f t="shared" si="6"/>
        <v/>
      </c>
      <c r="E197" s="8" t="str">
        <f t="shared" si="6"/>
        <v/>
      </c>
      <c r="F197" s="8">
        <f t="shared" si="6"/>
        <v>4</v>
      </c>
      <c r="G197" s="8">
        <f t="shared" si="6"/>
        <v>89</v>
      </c>
      <c r="H197" s="8">
        <f t="shared" si="6"/>
        <v>27</v>
      </c>
      <c r="I197" s="8">
        <f t="shared" si="6"/>
        <v>72</v>
      </c>
      <c r="J197" s="8">
        <f t="shared" si="6"/>
        <v>3</v>
      </c>
      <c r="K197" s="8">
        <f t="shared" si="6"/>
        <v>81</v>
      </c>
      <c r="L197" s="8">
        <f t="shared" si="6"/>
        <v>52</v>
      </c>
    </row>
    <row r="198" spans="1:12" x14ac:dyDescent="0.2">
      <c r="A198" t="s">
        <v>174</v>
      </c>
      <c r="B198" t="s">
        <v>175</v>
      </c>
      <c r="C198" s="8">
        <f t="shared" si="6"/>
        <v>80</v>
      </c>
      <c r="D198" s="8">
        <f t="shared" si="6"/>
        <v>80</v>
      </c>
      <c r="E198" s="8">
        <f t="shared" si="6"/>
        <v>73</v>
      </c>
      <c r="F198" s="8">
        <f t="shared" si="6"/>
        <v>76</v>
      </c>
      <c r="G198" s="8">
        <f t="shared" si="6"/>
        <v>64</v>
      </c>
      <c r="H198" s="8">
        <f t="shared" si="6"/>
        <v>76</v>
      </c>
      <c r="I198" s="8">
        <f t="shared" si="6"/>
        <v>99</v>
      </c>
      <c r="J198" s="8">
        <f t="shared" si="6"/>
        <v>103</v>
      </c>
      <c r="K198" s="8">
        <f t="shared" si="6"/>
        <v>1</v>
      </c>
      <c r="L198" s="8">
        <f t="shared" si="6"/>
        <v>8</v>
      </c>
    </row>
    <row r="199" spans="1:12" x14ac:dyDescent="0.2">
      <c r="A199" t="s">
        <v>176</v>
      </c>
      <c r="B199" t="s">
        <v>177</v>
      </c>
      <c r="C199" s="8">
        <f t="shared" si="6"/>
        <v>37</v>
      </c>
      <c r="D199" s="8">
        <f t="shared" si="6"/>
        <v>21</v>
      </c>
      <c r="E199" s="8">
        <f t="shared" si="6"/>
        <v>27</v>
      </c>
      <c r="F199" s="8">
        <f t="shared" si="6"/>
        <v>18</v>
      </c>
      <c r="G199" s="8">
        <f t="shared" si="6"/>
        <v>56</v>
      </c>
      <c r="H199" s="8">
        <f t="shared" si="6"/>
        <v>25</v>
      </c>
      <c r="I199" s="8">
        <f t="shared" si="6"/>
        <v>4</v>
      </c>
      <c r="J199" s="8">
        <f t="shared" si="6"/>
        <v>68</v>
      </c>
      <c r="K199" s="8">
        <f t="shared" si="6"/>
        <v>19</v>
      </c>
      <c r="L199" s="8">
        <f t="shared" si="6"/>
        <v>12</v>
      </c>
    </row>
    <row r="200" spans="1:12" x14ac:dyDescent="0.2">
      <c r="A200" t="s">
        <v>178</v>
      </c>
      <c r="B200" t="s">
        <v>179</v>
      </c>
      <c r="C200" s="8">
        <f t="shared" si="6"/>
        <v>15</v>
      </c>
      <c r="D200" s="8">
        <f t="shared" si="6"/>
        <v>27</v>
      </c>
      <c r="E200" s="8">
        <f t="shared" si="6"/>
        <v>33</v>
      </c>
      <c r="F200" s="8">
        <f t="shared" si="6"/>
        <v>8</v>
      </c>
      <c r="G200" s="8">
        <f t="shared" si="6"/>
        <v>84</v>
      </c>
      <c r="H200" s="8">
        <f t="shared" si="6"/>
        <v>15</v>
      </c>
      <c r="I200" s="8">
        <f t="shared" si="6"/>
        <v>18</v>
      </c>
      <c r="J200" s="8">
        <f t="shared" si="6"/>
        <v>98</v>
      </c>
      <c r="K200" s="8">
        <f t="shared" si="6"/>
        <v>83</v>
      </c>
      <c r="L200" s="8">
        <f t="shared" si="6"/>
        <v>76</v>
      </c>
    </row>
    <row r="201" spans="1:12" x14ac:dyDescent="0.2">
      <c r="A201" t="s">
        <v>180</v>
      </c>
      <c r="B201" t="s">
        <v>181</v>
      </c>
      <c r="C201" s="8" t="str">
        <f t="shared" si="6"/>
        <v/>
      </c>
      <c r="D201" s="8" t="str">
        <f t="shared" si="6"/>
        <v/>
      </c>
      <c r="E201" s="8" t="str">
        <f t="shared" si="6"/>
        <v/>
      </c>
      <c r="F201" s="8" t="str">
        <f t="shared" si="6"/>
        <v/>
      </c>
      <c r="G201" s="8">
        <f t="shared" si="6"/>
        <v>17</v>
      </c>
      <c r="H201" s="8">
        <f t="shared" si="6"/>
        <v>91</v>
      </c>
      <c r="I201" s="8">
        <f t="shared" si="6"/>
        <v>12</v>
      </c>
      <c r="J201" s="8">
        <f t="shared" si="6"/>
        <v>31</v>
      </c>
      <c r="K201" s="8">
        <f t="shared" si="6"/>
        <v>88</v>
      </c>
      <c r="L201" s="8">
        <f t="shared" si="6"/>
        <v>11</v>
      </c>
    </row>
    <row r="202" spans="1:12" x14ac:dyDescent="0.2">
      <c r="A202" t="s">
        <v>182</v>
      </c>
      <c r="B202" t="s">
        <v>183</v>
      </c>
      <c r="C202" s="8">
        <f t="shared" si="6"/>
        <v>11</v>
      </c>
      <c r="D202" s="8">
        <f t="shared" si="6"/>
        <v>35</v>
      </c>
      <c r="E202" s="8">
        <f t="shared" si="6"/>
        <v>41</v>
      </c>
      <c r="F202" s="8" t="str">
        <f t="shared" si="6"/>
        <v/>
      </c>
      <c r="G202" s="8" t="str">
        <f t="shared" si="6"/>
        <v/>
      </c>
      <c r="H202" s="8" t="str">
        <f t="shared" si="6"/>
        <v/>
      </c>
      <c r="I202" s="8">
        <f t="shared" si="6"/>
        <v>28</v>
      </c>
      <c r="J202" s="8">
        <f t="shared" si="6"/>
        <v>101</v>
      </c>
      <c r="K202" s="8">
        <f t="shared" si="6"/>
        <v>39</v>
      </c>
      <c r="L202" s="8">
        <f t="shared" si="6"/>
        <v>72</v>
      </c>
    </row>
    <row r="203" spans="1:12" x14ac:dyDescent="0.2">
      <c r="A203" t="s">
        <v>184</v>
      </c>
      <c r="B203" t="s">
        <v>185</v>
      </c>
      <c r="C203" s="8">
        <f t="shared" si="6"/>
        <v>76</v>
      </c>
      <c r="D203" s="8">
        <f t="shared" si="6"/>
        <v>69</v>
      </c>
      <c r="E203" s="8">
        <f t="shared" si="6"/>
        <v>76</v>
      </c>
      <c r="F203" s="8">
        <f t="shared" si="6"/>
        <v>80</v>
      </c>
      <c r="G203" s="8">
        <f t="shared" si="6"/>
        <v>76</v>
      </c>
      <c r="H203" s="8">
        <f t="shared" si="6"/>
        <v>86</v>
      </c>
      <c r="I203" s="8">
        <f t="shared" si="6"/>
        <v>97</v>
      </c>
      <c r="J203" s="8">
        <f t="shared" si="6"/>
        <v>13</v>
      </c>
      <c r="K203" s="8">
        <f t="shared" si="6"/>
        <v>37</v>
      </c>
      <c r="L203" s="8">
        <f t="shared" si="6"/>
        <v>23</v>
      </c>
    </row>
    <row r="204" spans="1:12" x14ac:dyDescent="0.2">
      <c r="A204" t="s">
        <v>186</v>
      </c>
      <c r="B204" t="s">
        <v>187</v>
      </c>
      <c r="C204" s="8">
        <f t="shared" si="6"/>
        <v>55</v>
      </c>
      <c r="D204" s="8">
        <f t="shared" si="6"/>
        <v>32</v>
      </c>
      <c r="E204" s="8">
        <f t="shared" si="6"/>
        <v>48</v>
      </c>
      <c r="F204" s="8">
        <f t="shared" si="6"/>
        <v>22</v>
      </c>
      <c r="G204" s="8">
        <f t="shared" si="6"/>
        <v>65</v>
      </c>
      <c r="H204" s="8">
        <f t="shared" si="6"/>
        <v>52</v>
      </c>
      <c r="I204" s="8">
        <f t="shared" si="6"/>
        <v>73</v>
      </c>
      <c r="J204" s="8">
        <f t="shared" si="6"/>
        <v>37</v>
      </c>
      <c r="K204" s="8">
        <f t="shared" si="6"/>
        <v>42</v>
      </c>
      <c r="L204" s="8">
        <f t="shared" si="6"/>
        <v>88</v>
      </c>
    </row>
    <row r="205" spans="1:12" x14ac:dyDescent="0.2">
      <c r="A205" t="s">
        <v>188</v>
      </c>
      <c r="B205" t="s">
        <v>189</v>
      </c>
      <c r="C205" s="8">
        <f t="shared" si="6"/>
        <v>51</v>
      </c>
      <c r="D205" s="8">
        <f t="shared" si="6"/>
        <v>17</v>
      </c>
      <c r="E205" s="8">
        <f t="shared" si="6"/>
        <v>44</v>
      </c>
      <c r="F205" s="8">
        <f t="shared" si="6"/>
        <v>38</v>
      </c>
      <c r="G205" s="8">
        <f t="shared" si="6"/>
        <v>35</v>
      </c>
      <c r="H205" s="8">
        <f t="shared" si="6"/>
        <v>73</v>
      </c>
      <c r="I205" s="8">
        <f t="shared" si="6"/>
        <v>58</v>
      </c>
      <c r="J205" s="8">
        <f t="shared" si="6"/>
        <v>38</v>
      </c>
      <c r="K205" s="8">
        <f t="shared" si="6"/>
        <v>30</v>
      </c>
      <c r="L205" s="8">
        <f t="shared" si="6"/>
        <v>17</v>
      </c>
    </row>
    <row r="206" spans="1:12" x14ac:dyDescent="0.2">
      <c r="A206" t="s">
        <v>190</v>
      </c>
      <c r="B206" t="s">
        <v>191</v>
      </c>
      <c r="C206" s="8" t="str">
        <f t="shared" si="6"/>
        <v/>
      </c>
      <c r="D206" s="8" t="str">
        <f t="shared" si="6"/>
        <v/>
      </c>
      <c r="E206" s="8" t="str">
        <f t="shared" si="6"/>
        <v/>
      </c>
      <c r="F206" s="8" t="str">
        <f t="shared" si="6"/>
        <v/>
      </c>
      <c r="G206" s="8" t="str">
        <f t="shared" si="6"/>
        <v/>
      </c>
      <c r="H206" s="8" t="str">
        <f t="shared" si="6"/>
        <v/>
      </c>
      <c r="I206" s="8" t="str">
        <f t="shared" si="6"/>
        <v/>
      </c>
      <c r="J206" s="8" t="str">
        <f t="shared" si="6"/>
        <v/>
      </c>
      <c r="K206" s="8">
        <f t="shared" si="6"/>
        <v>70</v>
      </c>
      <c r="L206" s="8">
        <f t="shared" si="6"/>
        <v>75</v>
      </c>
    </row>
    <row r="207" spans="1:12" x14ac:dyDescent="0.2">
      <c r="A207" t="s">
        <v>192</v>
      </c>
      <c r="B207" t="s">
        <v>193</v>
      </c>
      <c r="C207" s="8" t="str">
        <f t="shared" si="6"/>
        <v/>
      </c>
      <c r="D207" s="8" t="str">
        <f t="shared" si="6"/>
        <v/>
      </c>
      <c r="E207" s="8" t="str">
        <f t="shared" si="6"/>
        <v/>
      </c>
      <c r="F207" s="8" t="str">
        <f t="shared" si="6"/>
        <v/>
      </c>
      <c r="G207" s="8" t="str">
        <f t="shared" si="6"/>
        <v/>
      </c>
      <c r="H207" s="8" t="str">
        <f t="shared" si="6"/>
        <v/>
      </c>
      <c r="I207" s="8" t="str">
        <f t="shared" si="6"/>
        <v/>
      </c>
      <c r="J207" s="8">
        <f t="shared" si="6"/>
        <v>56</v>
      </c>
      <c r="K207" s="8">
        <f t="shared" si="6"/>
        <v>15</v>
      </c>
      <c r="L207" s="8">
        <f t="shared" si="6"/>
        <v>19</v>
      </c>
    </row>
    <row r="208" spans="1:12" x14ac:dyDescent="0.2">
      <c r="A208" t="s">
        <v>194</v>
      </c>
      <c r="B208" t="s">
        <v>195</v>
      </c>
      <c r="C208" s="8">
        <f t="shared" ref="C208:L217" si="7">IFERROR(RANK(C99,C$2:C$108,0),"")</f>
        <v>71</v>
      </c>
      <c r="D208" s="8">
        <f t="shared" si="7"/>
        <v>71</v>
      </c>
      <c r="E208" s="8">
        <f t="shared" si="7"/>
        <v>77</v>
      </c>
      <c r="F208" s="8">
        <f t="shared" si="7"/>
        <v>83</v>
      </c>
      <c r="G208" s="8">
        <f t="shared" si="7"/>
        <v>66</v>
      </c>
      <c r="H208" s="8">
        <f t="shared" si="7"/>
        <v>84</v>
      </c>
      <c r="I208" s="8">
        <f t="shared" si="7"/>
        <v>94</v>
      </c>
      <c r="J208" s="8">
        <f t="shared" si="7"/>
        <v>75</v>
      </c>
      <c r="K208" s="8">
        <f t="shared" si="7"/>
        <v>4</v>
      </c>
      <c r="L208" s="8">
        <f t="shared" si="7"/>
        <v>9</v>
      </c>
    </row>
    <row r="209" spans="1:12" x14ac:dyDescent="0.2">
      <c r="A209" t="s">
        <v>196</v>
      </c>
      <c r="B209" t="s">
        <v>197</v>
      </c>
      <c r="C209" s="8">
        <f t="shared" si="7"/>
        <v>81</v>
      </c>
      <c r="D209" s="8">
        <f t="shared" si="7"/>
        <v>16</v>
      </c>
      <c r="E209" s="8">
        <f t="shared" si="7"/>
        <v>6</v>
      </c>
      <c r="F209" s="8">
        <f t="shared" si="7"/>
        <v>13</v>
      </c>
      <c r="G209" s="8">
        <f t="shared" si="7"/>
        <v>7</v>
      </c>
      <c r="H209" s="8">
        <f t="shared" si="7"/>
        <v>74</v>
      </c>
      <c r="I209" s="8">
        <f t="shared" si="7"/>
        <v>71</v>
      </c>
      <c r="J209" s="8">
        <f t="shared" si="7"/>
        <v>34</v>
      </c>
      <c r="K209" s="8">
        <f t="shared" si="7"/>
        <v>99</v>
      </c>
      <c r="L209" s="8">
        <f t="shared" si="7"/>
        <v>99</v>
      </c>
    </row>
    <row r="210" spans="1:12" x14ac:dyDescent="0.2">
      <c r="A210" t="s">
        <v>198</v>
      </c>
      <c r="B210" t="s">
        <v>199</v>
      </c>
      <c r="C210" s="8" t="str">
        <f t="shared" si="7"/>
        <v/>
      </c>
      <c r="D210" s="8" t="str">
        <f t="shared" si="7"/>
        <v/>
      </c>
      <c r="E210" s="8" t="str">
        <f t="shared" si="7"/>
        <v/>
      </c>
      <c r="F210" s="8">
        <f t="shared" si="7"/>
        <v>27</v>
      </c>
      <c r="G210" s="8">
        <f t="shared" si="7"/>
        <v>67</v>
      </c>
      <c r="H210" s="8">
        <f t="shared" si="7"/>
        <v>22</v>
      </c>
      <c r="I210" s="8">
        <f t="shared" si="7"/>
        <v>26</v>
      </c>
      <c r="J210" s="8">
        <f t="shared" si="7"/>
        <v>78</v>
      </c>
      <c r="K210" s="8">
        <f t="shared" si="7"/>
        <v>84</v>
      </c>
      <c r="L210" s="8">
        <f t="shared" si="7"/>
        <v>95</v>
      </c>
    </row>
    <row r="211" spans="1:12" x14ac:dyDescent="0.2">
      <c r="A211" t="s">
        <v>200</v>
      </c>
      <c r="B211" t="s">
        <v>201</v>
      </c>
      <c r="C211" s="8">
        <f t="shared" si="7"/>
        <v>79</v>
      </c>
      <c r="D211" s="8">
        <f t="shared" si="7"/>
        <v>78</v>
      </c>
      <c r="E211" s="8">
        <f t="shared" si="7"/>
        <v>79</v>
      </c>
      <c r="F211" s="8">
        <f t="shared" si="7"/>
        <v>59</v>
      </c>
      <c r="G211" s="8">
        <f t="shared" si="7"/>
        <v>27</v>
      </c>
      <c r="H211" s="8">
        <f t="shared" si="7"/>
        <v>57</v>
      </c>
      <c r="I211" s="8">
        <f t="shared" si="7"/>
        <v>91</v>
      </c>
      <c r="J211" s="8">
        <f t="shared" si="7"/>
        <v>19</v>
      </c>
      <c r="K211" s="8">
        <f t="shared" si="7"/>
        <v>5</v>
      </c>
      <c r="L211" s="8">
        <f t="shared" si="7"/>
        <v>63</v>
      </c>
    </row>
    <row r="212" spans="1:12" x14ac:dyDescent="0.2">
      <c r="A212" t="s">
        <v>202</v>
      </c>
      <c r="B212" t="s">
        <v>203</v>
      </c>
      <c r="C212" s="8">
        <f t="shared" si="7"/>
        <v>8</v>
      </c>
      <c r="D212" s="8">
        <f t="shared" si="7"/>
        <v>25</v>
      </c>
      <c r="E212" s="8">
        <f t="shared" si="7"/>
        <v>42</v>
      </c>
      <c r="F212" s="8">
        <f t="shared" si="7"/>
        <v>47</v>
      </c>
      <c r="G212" s="8">
        <f t="shared" si="7"/>
        <v>51</v>
      </c>
      <c r="H212" s="8">
        <f t="shared" si="7"/>
        <v>31</v>
      </c>
      <c r="I212" s="8">
        <f t="shared" si="7"/>
        <v>41</v>
      </c>
      <c r="J212" s="8">
        <f t="shared" si="7"/>
        <v>44</v>
      </c>
      <c r="K212" s="8">
        <f t="shared" si="7"/>
        <v>48</v>
      </c>
      <c r="L212" s="8">
        <f t="shared" si="7"/>
        <v>38</v>
      </c>
    </row>
    <row r="213" spans="1:12" x14ac:dyDescent="0.2">
      <c r="A213" t="s">
        <v>204</v>
      </c>
      <c r="B213" t="s">
        <v>205</v>
      </c>
      <c r="C213" s="8" t="str">
        <f t="shared" si="7"/>
        <v/>
      </c>
      <c r="D213" s="8" t="str">
        <f t="shared" si="7"/>
        <v/>
      </c>
      <c r="E213" s="8" t="str">
        <f t="shared" si="7"/>
        <v/>
      </c>
      <c r="F213" s="8">
        <f t="shared" si="7"/>
        <v>35</v>
      </c>
      <c r="G213" s="8">
        <f t="shared" si="7"/>
        <v>79</v>
      </c>
      <c r="H213" s="8">
        <f t="shared" si="7"/>
        <v>77</v>
      </c>
      <c r="I213" s="8">
        <f t="shared" si="7"/>
        <v>87</v>
      </c>
      <c r="J213" s="8">
        <f t="shared" si="7"/>
        <v>35</v>
      </c>
      <c r="K213" s="8">
        <f t="shared" si="7"/>
        <v>36</v>
      </c>
      <c r="L213" s="8">
        <f t="shared" si="7"/>
        <v>93</v>
      </c>
    </row>
    <row r="214" spans="1:12" x14ac:dyDescent="0.2">
      <c r="A214" t="s">
        <v>206</v>
      </c>
      <c r="B214" t="s">
        <v>207</v>
      </c>
      <c r="C214" s="8" t="str">
        <f t="shared" si="7"/>
        <v/>
      </c>
      <c r="D214" s="8" t="str">
        <f t="shared" si="7"/>
        <v/>
      </c>
      <c r="E214" s="8" t="str">
        <f t="shared" si="7"/>
        <v/>
      </c>
      <c r="F214" s="8" t="str">
        <f t="shared" si="7"/>
        <v/>
      </c>
      <c r="G214" s="8" t="str">
        <f t="shared" si="7"/>
        <v/>
      </c>
      <c r="H214" s="8" t="str">
        <f t="shared" si="7"/>
        <v/>
      </c>
      <c r="I214" s="8">
        <f t="shared" si="7"/>
        <v>82</v>
      </c>
      <c r="J214" s="8">
        <f t="shared" si="7"/>
        <v>6</v>
      </c>
      <c r="K214" s="8">
        <f t="shared" si="7"/>
        <v>11</v>
      </c>
      <c r="L214" s="8">
        <f t="shared" si="7"/>
        <v>41</v>
      </c>
    </row>
    <row r="215" spans="1:12" x14ac:dyDescent="0.2">
      <c r="A215" t="s">
        <v>208</v>
      </c>
      <c r="B215" t="s">
        <v>209</v>
      </c>
      <c r="C215" s="8">
        <f t="shared" si="7"/>
        <v>56</v>
      </c>
      <c r="D215" s="8">
        <f t="shared" si="7"/>
        <v>79</v>
      </c>
      <c r="E215" s="8">
        <f t="shared" si="7"/>
        <v>68</v>
      </c>
      <c r="F215" s="8">
        <f t="shared" si="7"/>
        <v>78</v>
      </c>
      <c r="G215" s="8">
        <f t="shared" si="7"/>
        <v>85</v>
      </c>
      <c r="H215" s="8">
        <f t="shared" si="7"/>
        <v>5</v>
      </c>
      <c r="I215" s="8">
        <f t="shared" si="7"/>
        <v>9</v>
      </c>
      <c r="J215" s="8">
        <f t="shared" si="7"/>
        <v>28</v>
      </c>
      <c r="K215" s="8">
        <f t="shared" si="7"/>
        <v>31</v>
      </c>
      <c r="L215" s="8">
        <f t="shared" si="7"/>
        <v>5</v>
      </c>
    </row>
    <row r="216" spans="1:12" x14ac:dyDescent="0.2">
      <c r="A216" t="s">
        <v>210</v>
      </c>
      <c r="B216" t="s">
        <v>211</v>
      </c>
      <c r="C216" s="8" t="str">
        <f t="shared" si="7"/>
        <v/>
      </c>
      <c r="D216" s="8" t="str">
        <f t="shared" si="7"/>
        <v/>
      </c>
      <c r="E216" s="8" t="str">
        <f t="shared" si="7"/>
        <v/>
      </c>
      <c r="F216" s="8" t="str">
        <f t="shared" si="7"/>
        <v/>
      </c>
      <c r="G216" s="8">
        <f t="shared" si="7"/>
        <v>88</v>
      </c>
      <c r="H216" s="8">
        <f t="shared" si="7"/>
        <v>20</v>
      </c>
      <c r="I216" s="8">
        <f t="shared" si="7"/>
        <v>2</v>
      </c>
      <c r="J216" s="8">
        <f t="shared" si="7"/>
        <v>32</v>
      </c>
      <c r="K216" s="8">
        <f t="shared" si="7"/>
        <v>62</v>
      </c>
      <c r="L216" s="8">
        <f t="shared" si="7"/>
        <v>30</v>
      </c>
    </row>
    <row r="217" spans="1:12" x14ac:dyDescent="0.2">
      <c r="A217" t="s">
        <v>212</v>
      </c>
      <c r="B217" t="s">
        <v>213</v>
      </c>
      <c r="C217" s="8">
        <f t="shared" si="7"/>
        <v>22</v>
      </c>
      <c r="D217" s="8">
        <f t="shared" si="7"/>
        <v>12</v>
      </c>
      <c r="E217" s="8">
        <f t="shared" si="7"/>
        <v>14</v>
      </c>
      <c r="F217" s="8">
        <f t="shared" si="7"/>
        <v>44</v>
      </c>
      <c r="G217" s="8">
        <f t="shared" si="7"/>
        <v>21</v>
      </c>
      <c r="H217" s="8">
        <f t="shared" si="7"/>
        <v>54</v>
      </c>
      <c r="I217" s="8">
        <f t="shared" si="7"/>
        <v>59</v>
      </c>
      <c r="J217" s="8">
        <f t="shared" si="7"/>
        <v>39</v>
      </c>
      <c r="K217" s="8">
        <f t="shared" si="7"/>
        <v>23</v>
      </c>
      <c r="L217" s="8">
        <f t="shared" si="7"/>
        <v>46</v>
      </c>
    </row>
    <row r="219" spans="1:12" x14ac:dyDescent="0.2">
      <c r="B219" t="s">
        <v>218</v>
      </c>
      <c r="C219" s="8">
        <f>MAX(C111:C217)</f>
        <v>81</v>
      </c>
      <c r="D219" s="8">
        <f t="shared" ref="D219:L219" si="8">MAX(D111:D217)</f>
        <v>82</v>
      </c>
      <c r="E219" s="8">
        <f t="shared" si="8"/>
        <v>82</v>
      </c>
      <c r="F219" s="8">
        <f t="shared" si="8"/>
        <v>89</v>
      </c>
      <c r="G219" s="8">
        <f t="shared" si="8"/>
        <v>94</v>
      </c>
      <c r="H219" s="8">
        <f t="shared" si="8"/>
        <v>96</v>
      </c>
      <c r="I219" s="8">
        <f t="shared" si="8"/>
        <v>101</v>
      </c>
      <c r="J219" s="8">
        <f t="shared" si="8"/>
        <v>103</v>
      </c>
      <c r="K219" s="8">
        <f t="shared" si="8"/>
        <v>101</v>
      </c>
      <c r="L219" s="8">
        <f t="shared" si="8"/>
        <v>99</v>
      </c>
    </row>
    <row r="221" spans="1:12" x14ac:dyDescent="0.2">
      <c r="A221" t="s">
        <v>214</v>
      </c>
      <c r="B221" t="s">
        <v>215</v>
      </c>
      <c r="C221" s="8">
        <v>2009</v>
      </c>
      <c r="D221" s="8">
        <v>2010</v>
      </c>
      <c r="E221" s="8">
        <v>2011</v>
      </c>
      <c r="F221" s="8">
        <v>2012</v>
      </c>
      <c r="G221" s="8">
        <v>2013</v>
      </c>
      <c r="H221" s="8">
        <v>2014</v>
      </c>
      <c r="I221" s="8">
        <v>2015</v>
      </c>
      <c r="J221" s="8">
        <v>2016</v>
      </c>
      <c r="K221" s="8">
        <v>2017</v>
      </c>
      <c r="L221" s="8">
        <v>2018</v>
      </c>
    </row>
    <row r="222" spans="1:12" x14ac:dyDescent="0.2">
      <c r="A222" t="s">
        <v>0</v>
      </c>
      <c r="B222" t="s">
        <v>1</v>
      </c>
      <c r="C222" s="8" t="str">
        <f>IF(C111="","",IF(C111&lt;=C$219*0.3,"верх",IF(C111&gt;=C$219*0.7,"низ","")))</f>
        <v>низ</v>
      </c>
      <c r="D222" s="8" t="str">
        <f t="shared" ref="D222:L222" si="9">IF(D111="","",IF(D111&lt;=D$219*0.3,"верх",IF(D111&gt;=D$219*0.7,"низ","")))</f>
        <v>верх</v>
      </c>
      <c r="E222" s="8" t="str">
        <f t="shared" si="9"/>
        <v>верх</v>
      </c>
      <c r="F222" s="8" t="str">
        <f t="shared" si="9"/>
        <v/>
      </c>
      <c r="G222" s="8" t="str">
        <f t="shared" si="9"/>
        <v>верх</v>
      </c>
      <c r="H222" s="8" t="str">
        <f t="shared" si="9"/>
        <v>верх</v>
      </c>
      <c r="I222" s="8" t="str">
        <f t="shared" si="9"/>
        <v>верх</v>
      </c>
      <c r="J222" s="8" t="str">
        <f t="shared" si="9"/>
        <v>низ</v>
      </c>
      <c r="K222" s="8" t="str">
        <f t="shared" si="9"/>
        <v/>
      </c>
      <c r="L222" s="8" t="str">
        <f t="shared" si="9"/>
        <v>верх</v>
      </c>
    </row>
    <row r="223" spans="1:12" x14ac:dyDescent="0.2">
      <c r="A223" t="s">
        <v>2</v>
      </c>
      <c r="B223" t="s">
        <v>3</v>
      </c>
      <c r="C223" s="8" t="str">
        <f t="shared" ref="C223:L238" si="10">IF(C112="","",IF(C112&lt;=C$219*0.3,"верх",IF(C112&gt;=C$219*0.7,"низ","")))</f>
        <v/>
      </c>
      <c r="D223" s="8" t="str">
        <f t="shared" si="10"/>
        <v/>
      </c>
      <c r="E223" s="8" t="str">
        <f t="shared" si="10"/>
        <v/>
      </c>
      <c r="F223" s="8" t="str">
        <f t="shared" si="10"/>
        <v/>
      </c>
      <c r="G223" s="8" t="str">
        <f t="shared" si="10"/>
        <v/>
      </c>
      <c r="H223" s="8" t="str">
        <f t="shared" si="10"/>
        <v>низ</v>
      </c>
      <c r="I223" s="8" t="str">
        <f t="shared" si="10"/>
        <v/>
      </c>
      <c r="J223" s="8" t="str">
        <f t="shared" si="10"/>
        <v/>
      </c>
      <c r="K223" s="8" t="str">
        <f t="shared" si="10"/>
        <v/>
      </c>
      <c r="L223" s="8" t="str">
        <f t="shared" si="10"/>
        <v/>
      </c>
    </row>
    <row r="224" spans="1:12" x14ac:dyDescent="0.2">
      <c r="A224" t="s">
        <v>4</v>
      </c>
      <c r="B224" t="s">
        <v>5</v>
      </c>
      <c r="C224" s="8" t="str">
        <f t="shared" si="10"/>
        <v>низ</v>
      </c>
      <c r="D224" s="8" t="str">
        <f t="shared" si="10"/>
        <v/>
      </c>
      <c r="E224" s="8" t="str">
        <f t="shared" si="10"/>
        <v>низ</v>
      </c>
      <c r="F224" s="8" t="str">
        <f t="shared" si="10"/>
        <v>верх</v>
      </c>
      <c r="G224" s="8" t="str">
        <f t="shared" si="10"/>
        <v>верх</v>
      </c>
      <c r="H224" s="8" t="str">
        <f t="shared" si="10"/>
        <v/>
      </c>
      <c r="I224" s="8" t="str">
        <f t="shared" si="10"/>
        <v>низ</v>
      </c>
      <c r="J224" s="8" t="str">
        <f t="shared" si="10"/>
        <v/>
      </c>
      <c r="K224" s="8" t="str">
        <f t="shared" si="10"/>
        <v>верх</v>
      </c>
      <c r="L224" s="8" t="str">
        <f t="shared" si="10"/>
        <v>верх</v>
      </c>
    </row>
    <row r="225" spans="1:12" x14ac:dyDescent="0.2">
      <c r="A225" t="s">
        <v>6</v>
      </c>
      <c r="B225" t="s">
        <v>7</v>
      </c>
      <c r="C225" s="8" t="str">
        <f t="shared" si="10"/>
        <v/>
      </c>
      <c r="D225" s="8" t="str">
        <f t="shared" si="10"/>
        <v/>
      </c>
      <c r="E225" s="8" t="str">
        <f t="shared" si="10"/>
        <v/>
      </c>
      <c r="F225" s="8" t="str">
        <f t="shared" si="10"/>
        <v/>
      </c>
      <c r="G225" s="8" t="str">
        <f t="shared" si="10"/>
        <v/>
      </c>
      <c r="H225" s="8" t="str">
        <f t="shared" si="10"/>
        <v/>
      </c>
      <c r="I225" s="8" t="str">
        <f t="shared" si="10"/>
        <v/>
      </c>
      <c r="J225" s="8" t="str">
        <f t="shared" si="10"/>
        <v>верх</v>
      </c>
      <c r="K225" s="8" t="str">
        <f t="shared" si="10"/>
        <v/>
      </c>
      <c r="L225" s="8" t="str">
        <f t="shared" si="10"/>
        <v>низ</v>
      </c>
    </row>
    <row r="226" spans="1:12" x14ac:dyDescent="0.2">
      <c r="A226" t="s">
        <v>8</v>
      </c>
      <c r="B226" t="s">
        <v>9</v>
      </c>
      <c r="C226" s="8" t="str">
        <f t="shared" si="10"/>
        <v>верх</v>
      </c>
      <c r="D226" s="8" t="str">
        <f t="shared" si="10"/>
        <v/>
      </c>
      <c r="E226" s="8" t="str">
        <f t="shared" si="10"/>
        <v/>
      </c>
      <c r="F226" s="8" t="str">
        <f t="shared" si="10"/>
        <v/>
      </c>
      <c r="G226" s="8" t="str">
        <f t="shared" si="10"/>
        <v>низ</v>
      </c>
      <c r="H226" s="8" t="str">
        <f t="shared" si="10"/>
        <v>низ</v>
      </c>
      <c r="I226" s="8" t="str">
        <f t="shared" si="10"/>
        <v/>
      </c>
      <c r="J226" s="8" t="str">
        <f t="shared" si="10"/>
        <v>верх</v>
      </c>
      <c r="K226" s="8" t="str">
        <f t="shared" si="10"/>
        <v/>
      </c>
      <c r="L226" s="8" t="str">
        <f t="shared" si="10"/>
        <v/>
      </c>
    </row>
    <row r="227" spans="1:12" x14ac:dyDescent="0.2">
      <c r="A227" t="s">
        <v>10</v>
      </c>
      <c r="B227" t="s">
        <v>11</v>
      </c>
      <c r="C227" s="8" t="str">
        <f t="shared" si="10"/>
        <v>верх</v>
      </c>
      <c r="D227" s="8" t="str">
        <f t="shared" si="10"/>
        <v>верх</v>
      </c>
      <c r="E227" s="8" t="str">
        <f t="shared" si="10"/>
        <v/>
      </c>
      <c r="F227" s="8" t="str">
        <f t="shared" si="10"/>
        <v/>
      </c>
      <c r="G227" s="8" t="str">
        <f t="shared" si="10"/>
        <v>низ</v>
      </c>
      <c r="H227" s="8" t="str">
        <f t="shared" si="10"/>
        <v/>
      </c>
      <c r="I227" s="8" t="str">
        <f t="shared" si="10"/>
        <v/>
      </c>
      <c r="J227" s="8" t="str">
        <f t="shared" si="10"/>
        <v>низ</v>
      </c>
      <c r="K227" s="8" t="str">
        <f t="shared" si="10"/>
        <v/>
      </c>
      <c r="L227" s="8" t="str">
        <f t="shared" si="10"/>
        <v/>
      </c>
    </row>
    <row r="228" spans="1:12" x14ac:dyDescent="0.2">
      <c r="A228" t="s">
        <v>12</v>
      </c>
      <c r="B228" t="s">
        <v>13</v>
      </c>
      <c r="C228" s="8" t="str">
        <f t="shared" si="10"/>
        <v/>
      </c>
      <c r="D228" s="8" t="str">
        <f t="shared" si="10"/>
        <v/>
      </c>
      <c r="E228" s="8" t="str">
        <f t="shared" si="10"/>
        <v/>
      </c>
      <c r="F228" s="8" t="str">
        <f t="shared" si="10"/>
        <v>верх</v>
      </c>
      <c r="G228" s="8" t="str">
        <f t="shared" si="10"/>
        <v>низ</v>
      </c>
      <c r="H228" s="8" t="str">
        <f t="shared" si="10"/>
        <v/>
      </c>
      <c r="I228" s="8" t="str">
        <f t="shared" si="10"/>
        <v/>
      </c>
      <c r="J228" s="8" t="str">
        <f t="shared" si="10"/>
        <v/>
      </c>
      <c r="K228" s="8" t="str">
        <f t="shared" si="10"/>
        <v/>
      </c>
      <c r="L228" s="8" t="str">
        <f t="shared" si="10"/>
        <v/>
      </c>
    </row>
    <row r="229" spans="1:12" x14ac:dyDescent="0.2">
      <c r="A229" t="s">
        <v>14</v>
      </c>
      <c r="B229" t="s">
        <v>15</v>
      </c>
      <c r="C229" s="8" t="str">
        <f t="shared" si="10"/>
        <v>низ</v>
      </c>
      <c r="D229" s="8" t="str">
        <f t="shared" si="10"/>
        <v>низ</v>
      </c>
      <c r="E229" s="8" t="str">
        <f t="shared" si="10"/>
        <v>верх</v>
      </c>
      <c r="F229" s="8" t="str">
        <f t="shared" si="10"/>
        <v/>
      </c>
      <c r="G229" s="8" t="str">
        <f t="shared" si="10"/>
        <v/>
      </c>
      <c r="H229" s="8" t="str">
        <f t="shared" si="10"/>
        <v/>
      </c>
      <c r="I229" s="8" t="str">
        <f t="shared" si="10"/>
        <v>низ</v>
      </c>
      <c r="J229" s="8" t="str">
        <f t="shared" si="10"/>
        <v/>
      </c>
      <c r="K229" s="8" t="str">
        <f t="shared" si="10"/>
        <v/>
      </c>
      <c r="L229" s="8" t="str">
        <f t="shared" si="10"/>
        <v/>
      </c>
    </row>
    <row r="230" spans="1:12" x14ac:dyDescent="0.2">
      <c r="A230" t="s">
        <v>16</v>
      </c>
      <c r="B230" t="s">
        <v>17</v>
      </c>
      <c r="C230" s="8" t="str">
        <f t="shared" si="10"/>
        <v/>
      </c>
      <c r="D230" s="8" t="str">
        <f t="shared" si="10"/>
        <v/>
      </c>
      <c r="E230" s="8" t="str">
        <f t="shared" si="10"/>
        <v>верх</v>
      </c>
      <c r="F230" s="8" t="str">
        <f t="shared" si="10"/>
        <v/>
      </c>
      <c r="G230" s="8" t="str">
        <f t="shared" si="10"/>
        <v/>
      </c>
      <c r="H230" s="8" t="str">
        <f t="shared" si="10"/>
        <v>низ</v>
      </c>
      <c r="I230" s="8" t="str">
        <f t="shared" si="10"/>
        <v/>
      </c>
      <c r="J230" s="8" t="str">
        <f t="shared" si="10"/>
        <v/>
      </c>
      <c r="K230" s="8" t="str">
        <f t="shared" si="10"/>
        <v>верх</v>
      </c>
      <c r="L230" s="8" t="str">
        <f t="shared" si="10"/>
        <v>верх</v>
      </c>
    </row>
    <row r="231" spans="1:12" x14ac:dyDescent="0.2">
      <c r="A231" t="s">
        <v>18</v>
      </c>
      <c r="B231" t="s">
        <v>19</v>
      </c>
      <c r="C231" s="8" t="str">
        <f t="shared" si="10"/>
        <v/>
      </c>
      <c r="D231" s="8" t="str">
        <f t="shared" si="10"/>
        <v>верх</v>
      </c>
      <c r="E231" s="8" t="str">
        <f t="shared" si="10"/>
        <v/>
      </c>
      <c r="F231" s="8" t="str">
        <f t="shared" si="10"/>
        <v>верх</v>
      </c>
      <c r="G231" s="8" t="str">
        <f t="shared" si="10"/>
        <v/>
      </c>
      <c r="H231" s="8" t="str">
        <f t="shared" si="10"/>
        <v>верх</v>
      </c>
      <c r="I231" s="8" t="str">
        <f t="shared" si="10"/>
        <v/>
      </c>
      <c r="J231" s="8" t="str">
        <f t="shared" si="10"/>
        <v/>
      </c>
      <c r="K231" s="8" t="str">
        <f t="shared" si="10"/>
        <v>низ</v>
      </c>
      <c r="L231" s="8" t="str">
        <f t="shared" si="10"/>
        <v>низ</v>
      </c>
    </row>
    <row r="232" spans="1:12" x14ac:dyDescent="0.2">
      <c r="A232" t="s">
        <v>20</v>
      </c>
      <c r="B232" t="s">
        <v>21</v>
      </c>
      <c r="C232" s="8" t="str">
        <f t="shared" si="10"/>
        <v/>
      </c>
      <c r="D232" s="8" t="str">
        <f t="shared" si="10"/>
        <v>низ</v>
      </c>
      <c r="E232" s="8" t="str">
        <f t="shared" si="10"/>
        <v/>
      </c>
      <c r="F232" s="8" t="str">
        <f t="shared" si="10"/>
        <v/>
      </c>
      <c r="G232" s="8" t="str">
        <f t="shared" si="10"/>
        <v>верх</v>
      </c>
      <c r="H232" s="8" t="str">
        <f t="shared" si="10"/>
        <v/>
      </c>
      <c r="I232" s="8" t="str">
        <f t="shared" si="10"/>
        <v>низ</v>
      </c>
      <c r="J232" s="8" t="str">
        <f t="shared" si="10"/>
        <v/>
      </c>
      <c r="K232" s="8" t="str">
        <f t="shared" si="10"/>
        <v>низ</v>
      </c>
      <c r="L232" s="8" t="str">
        <f t="shared" si="10"/>
        <v/>
      </c>
    </row>
    <row r="233" spans="1:12" x14ac:dyDescent="0.2">
      <c r="A233" t="s">
        <v>22</v>
      </c>
      <c r="B233" t="s">
        <v>23</v>
      </c>
      <c r="C233" s="8" t="str">
        <f t="shared" si="10"/>
        <v>низ</v>
      </c>
      <c r="D233" s="8" t="str">
        <f t="shared" si="10"/>
        <v>низ</v>
      </c>
      <c r="E233" s="8" t="str">
        <f t="shared" si="10"/>
        <v/>
      </c>
      <c r="F233" s="8" t="str">
        <f t="shared" si="10"/>
        <v/>
      </c>
      <c r="G233" s="8" t="str">
        <f t="shared" si="10"/>
        <v/>
      </c>
      <c r="H233" s="8" t="str">
        <f t="shared" si="10"/>
        <v>низ</v>
      </c>
      <c r="I233" s="8" t="str">
        <f t="shared" si="10"/>
        <v/>
      </c>
      <c r="J233" s="8" t="str">
        <f t="shared" si="10"/>
        <v>верх</v>
      </c>
      <c r="K233" s="8" t="str">
        <f t="shared" si="10"/>
        <v/>
      </c>
      <c r="L233" s="8" t="str">
        <f t="shared" si="10"/>
        <v/>
      </c>
    </row>
    <row r="234" spans="1:12" x14ac:dyDescent="0.2">
      <c r="A234" t="s">
        <v>24</v>
      </c>
      <c r="B234" t="s">
        <v>25</v>
      </c>
      <c r="C234" s="8" t="str">
        <f t="shared" si="10"/>
        <v/>
      </c>
      <c r="D234" s="8" t="str">
        <f t="shared" si="10"/>
        <v>низ</v>
      </c>
      <c r="E234" s="8" t="str">
        <f t="shared" si="10"/>
        <v/>
      </c>
      <c r="F234" s="8" t="str">
        <f t="shared" si="10"/>
        <v/>
      </c>
      <c r="G234" s="8" t="str">
        <f t="shared" si="10"/>
        <v/>
      </c>
      <c r="H234" s="8" t="str">
        <f t="shared" si="10"/>
        <v/>
      </c>
      <c r="I234" s="8" t="str">
        <f t="shared" si="10"/>
        <v/>
      </c>
      <c r="J234" s="8" t="str">
        <f t="shared" si="10"/>
        <v/>
      </c>
      <c r="K234" s="8" t="str">
        <f t="shared" si="10"/>
        <v/>
      </c>
      <c r="L234" s="8" t="str">
        <f t="shared" si="10"/>
        <v/>
      </c>
    </row>
    <row r="235" spans="1:12" x14ac:dyDescent="0.2">
      <c r="A235" t="s">
        <v>26</v>
      </c>
      <c r="B235" t="s">
        <v>27</v>
      </c>
      <c r="C235" s="8" t="str">
        <f t="shared" si="10"/>
        <v/>
      </c>
      <c r="D235" s="8" t="str">
        <f t="shared" si="10"/>
        <v/>
      </c>
      <c r="E235" s="8" t="str">
        <f t="shared" si="10"/>
        <v/>
      </c>
      <c r="F235" s="8" t="str">
        <f t="shared" si="10"/>
        <v>верх</v>
      </c>
      <c r="G235" s="8" t="str">
        <f t="shared" si="10"/>
        <v/>
      </c>
      <c r="H235" s="8" t="str">
        <f t="shared" si="10"/>
        <v>низ</v>
      </c>
      <c r="I235" s="8" t="str">
        <f t="shared" si="10"/>
        <v/>
      </c>
      <c r="J235" s="8" t="str">
        <f t="shared" si="10"/>
        <v/>
      </c>
      <c r="K235" s="8" t="str">
        <f t="shared" si="10"/>
        <v/>
      </c>
      <c r="L235" s="8" t="str">
        <f t="shared" si="10"/>
        <v>низ</v>
      </c>
    </row>
    <row r="236" spans="1:12" x14ac:dyDescent="0.2">
      <c r="A236" t="s">
        <v>28</v>
      </c>
      <c r="B236" t="s">
        <v>29</v>
      </c>
      <c r="C236" s="8" t="str">
        <f t="shared" si="10"/>
        <v/>
      </c>
      <c r="D236" s="8" t="str">
        <f t="shared" si="10"/>
        <v>верх</v>
      </c>
      <c r="E236" s="8" t="str">
        <f t="shared" si="10"/>
        <v>верх</v>
      </c>
      <c r="F236" s="8" t="str">
        <f t="shared" si="10"/>
        <v>низ</v>
      </c>
      <c r="G236" s="8" t="str">
        <f t="shared" si="10"/>
        <v>низ</v>
      </c>
      <c r="H236" s="8" t="str">
        <f t="shared" si="10"/>
        <v/>
      </c>
      <c r="I236" s="8" t="str">
        <f t="shared" si="10"/>
        <v>низ</v>
      </c>
      <c r="J236" s="8" t="str">
        <f t="shared" si="10"/>
        <v/>
      </c>
      <c r="K236" s="8" t="str">
        <f t="shared" si="10"/>
        <v>верх</v>
      </c>
      <c r="L236" s="8" t="str">
        <f t="shared" si="10"/>
        <v>верх</v>
      </c>
    </row>
    <row r="237" spans="1:12" x14ac:dyDescent="0.2">
      <c r="A237" t="s">
        <v>30</v>
      </c>
      <c r="B237" t="s">
        <v>31</v>
      </c>
      <c r="C237" s="8" t="str">
        <f t="shared" si="10"/>
        <v/>
      </c>
      <c r="D237" s="8" t="str">
        <f t="shared" si="10"/>
        <v/>
      </c>
      <c r="E237" s="8" t="str">
        <f t="shared" si="10"/>
        <v/>
      </c>
      <c r="F237" s="8" t="str">
        <f t="shared" si="10"/>
        <v/>
      </c>
      <c r="G237" s="8" t="str">
        <f t="shared" si="10"/>
        <v>низ</v>
      </c>
      <c r="H237" s="8" t="str">
        <f t="shared" si="10"/>
        <v>низ</v>
      </c>
      <c r="I237" s="8" t="str">
        <f t="shared" si="10"/>
        <v/>
      </c>
      <c r="J237" s="8" t="str">
        <f t="shared" si="10"/>
        <v>низ</v>
      </c>
      <c r="K237" s="8" t="str">
        <f t="shared" si="10"/>
        <v>верх</v>
      </c>
      <c r="L237" s="8" t="str">
        <f t="shared" si="10"/>
        <v/>
      </c>
    </row>
    <row r="238" spans="1:12" x14ac:dyDescent="0.2">
      <c r="A238" t="s">
        <v>32</v>
      </c>
      <c r="B238" t="s">
        <v>33</v>
      </c>
      <c r="C238" s="8" t="str">
        <f t="shared" si="10"/>
        <v>низ</v>
      </c>
      <c r="D238" s="8" t="str">
        <f t="shared" si="10"/>
        <v/>
      </c>
      <c r="E238" s="8" t="str">
        <f t="shared" si="10"/>
        <v>низ</v>
      </c>
      <c r="F238" s="8" t="str">
        <f t="shared" si="10"/>
        <v/>
      </c>
      <c r="G238" s="8" t="str">
        <f t="shared" si="10"/>
        <v/>
      </c>
      <c r="H238" s="8" t="str">
        <f t="shared" si="10"/>
        <v/>
      </c>
      <c r="I238" s="8" t="str">
        <f t="shared" si="10"/>
        <v/>
      </c>
      <c r="J238" s="8" t="str">
        <f t="shared" si="10"/>
        <v/>
      </c>
      <c r="K238" s="8" t="str">
        <f t="shared" si="10"/>
        <v>низ</v>
      </c>
      <c r="L238" s="8" t="str">
        <f t="shared" si="10"/>
        <v>низ</v>
      </c>
    </row>
    <row r="239" spans="1:12" x14ac:dyDescent="0.2">
      <c r="A239" t="s">
        <v>34</v>
      </c>
      <c r="B239" t="s">
        <v>35</v>
      </c>
      <c r="C239" s="8" t="str">
        <f t="shared" ref="C239:L254" si="11">IF(C128="","",IF(C128&lt;=C$219*0.3,"верх",IF(C128&gt;=C$219*0.7,"низ","")))</f>
        <v/>
      </c>
      <c r="D239" s="8" t="str">
        <f t="shared" si="11"/>
        <v>верх</v>
      </c>
      <c r="E239" s="8" t="str">
        <f t="shared" si="11"/>
        <v>верх</v>
      </c>
      <c r="F239" s="8" t="str">
        <f t="shared" si="11"/>
        <v>верх</v>
      </c>
      <c r="G239" s="8" t="str">
        <f t="shared" si="11"/>
        <v/>
      </c>
      <c r="H239" s="8" t="str">
        <f t="shared" si="11"/>
        <v>низ</v>
      </c>
      <c r="I239" s="8" t="str">
        <f t="shared" si="11"/>
        <v/>
      </c>
      <c r="J239" s="8" t="str">
        <f t="shared" si="11"/>
        <v/>
      </c>
      <c r="K239" s="8" t="str">
        <f t="shared" si="11"/>
        <v>низ</v>
      </c>
      <c r="L239" s="8" t="str">
        <f t="shared" si="11"/>
        <v/>
      </c>
    </row>
    <row r="240" spans="1:12" x14ac:dyDescent="0.2">
      <c r="A240" t="s">
        <v>36</v>
      </c>
      <c r="B240" t="s">
        <v>37</v>
      </c>
      <c r="C240" s="8" t="str">
        <f t="shared" si="11"/>
        <v/>
      </c>
      <c r="D240" s="8" t="str">
        <f t="shared" si="11"/>
        <v/>
      </c>
      <c r="E240" s="8" t="str">
        <f t="shared" si="11"/>
        <v/>
      </c>
      <c r="F240" s="8" t="str">
        <f t="shared" si="11"/>
        <v/>
      </c>
      <c r="G240" s="8" t="str">
        <f t="shared" si="11"/>
        <v/>
      </c>
      <c r="H240" s="8" t="str">
        <f t="shared" si="11"/>
        <v/>
      </c>
      <c r="I240" s="8" t="str">
        <f t="shared" si="11"/>
        <v/>
      </c>
      <c r="J240" s="8" t="str">
        <f t="shared" si="11"/>
        <v/>
      </c>
      <c r="K240" s="8" t="str">
        <f t="shared" si="11"/>
        <v>верх</v>
      </c>
      <c r="L240" s="8" t="str">
        <f t="shared" si="11"/>
        <v/>
      </c>
    </row>
    <row r="241" spans="1:12" x14ac:dyDescent="0.2">
      <c r="A241" t="s">
        <v>38</v>
      </c>
      <c r="B241" t="s">
        <v>39</v>
      </c>
      <c r="C241" s="8" t="str">
        <f t="shared" si="11"/>
        <v>низ</v>
      </c>
      <c r="D241" s="8" t="str">
        <f t="shared" si="11"/>
        <v>низ</v>
      </c>
      <c r="E241" s="8" t="str">
        <f t="shared" si="11"/>
        <v>низ</v>
      </c>
      <c r="F241" s="8" t="str">
        <f t="shared" si="11"/>
        <v>низ</v>
      </c>
      <c r="G241" s="8" t="str">
        <f t="shared" si="11"/>
        <v>верх</v>
      </c>
      <c r="H241" s="8" t="str">
        <f t="shared" si="11"/>
        <v/>
      </c>
      <c r="I241" s="8" t="str">
        <f t="shared" si="11"/>
        <v>низ</v>
      </c>
      <c r="J241" s="8" t="str">
        <f t="shared" si="11"/>
        <v/>
      </c>
      <c r="K241" s="8" t="str">
        <f t="shared" si="11"/>
        <v>низ</v>
      </c>
      <c r="L241" s="8" t="str">
        <f t="shared" si="11"/>
        <v>низ</v>
      </c>
    </row>
    <row r="242" spans="1:12" x14ac:dyDescent="0.2">
      <c r="A242" t="s">
        <v>40</v>
      </c>
      <c r="B242" t="s">
        <v>41</v>
      </c>
      <c r="C242" s="8" t="str">
        <f t="shared" si="11"/>
        <v/>
      </c>
      <c r="D242" s="8" t="str">
        <f t="shared" si="11"/>
        <v/>
      </c>
      <c r="E242" s="8" t="str">
        <f t="shared" si="11"/>
        <v/>
      </c>
      <c r="F242" s="8" t="str">
        <f t="shared" si="11"/>
        <v>верх</v>
      </c>
      <c r="G242" s="8" t="str">
        <f t="shared" si="11"/>
        <v>верх</v>
      </c>
      <c r="H242" s="8" t="str">
        <f t="shared" si="11"/>
        <v>верх</v>
      </c>
      <c r="I242" s="8" t="str">
        <f t="shared" si="11"/>
        <v>верх</v>
      </c>
      <c r="J242" s="8" t="str">
        <f t="shared" si="11"/>
        <v>низ</v>
      </c>
      <c r="K242" s="8" t="str">
        <f t="shared" si="11"/>
        <v>верх</v>
      </c>
      <c r="L242" s="8" t="str">
        <f t="shared" si="11"/>
        <v>верх</v>
      </c>
    </row>
    <row r="243" spans="1:12" x14ac:dyDescent="0.2">
      <c r="A243" t="s">
        <v>42</v>
      </c>
      <c r="B243" t="s">
        <v>43</v>
      </c>
      <c r="C243" s="8" t="str">
        <f t="shared" si="11"/>
        <v>верх</v>
      </c>
      <c r="D243" s="8" t="str">
        <f t="shared" si="11"/>
        <v/>
      </c>
      <c r="E243" s="8" t="str">
        <f t="shared" si="11"/>
        <v/>
      </c>
      <c r="F243" s="8" t="str">
        <f t="shared" si="11"/>
        <v/>
      </c>
      <c r="G243" s="8" t="str">
        <f t="shared" si="11"/>
        <v/>
      </c>
      <c r="H243" s="8" t="str">
        <f t="shared" si="11"/>
        <v/>
      </c>
      <c r="I243" s="8" t="str">
        <f t="shared" si="11"/>
        <v>низ</v>
      </c>
      <c r="J243" s="8" t="str">
        <f t="shared" si="11"/>
        <v>низ</v>
      </c>
      <c r="K243" s="8" t="str">
        <f t="shared" si="11"/>
        <v/>
      </c>
      <c r="L243" s="8" t="str">
        <f t="shared" si="11"/>
        <v/>
      </c>
    </row>
    <row r="244" spans="1:12" x14ac:dyDescent="0.2">
      <c r="A244" t="s">
        <v>44</v>
      </c>
      <c r="B244" t="s">
        <v>45</v>
      </c>
      <c r="C244" s="8" t="str">
        <f t="shared" si="11"/>
        <v/>
      </c>
      <c r="D244" s="8" t="str">
        <f t="shared" si="11"/>
        <v/>
      </c>
      <c r="E244" s="8" t="str">
        <f t="shared" si="11"/>
        <v/>
      </c>
      <c r="F244" s="8" t="str">
        <f t="shared" si="11"/>
        <v/>
      </c>
      <c r="G244" s="8" t="str">
        <f t="shared" si="11"/>
        <v/>
      </c>
      <c r="H244" s="8" t="str">
        <f t="shared" si="11"/>
        <v/>
      </c>
      <c r="I244" s="8" t="str">
        <f t="shared" si="11"/>
        <v>верх</v>
      </c>
      <c r="J244" s="8" t="str">
        <f t="shared" si="11"/>
        <v/>
      </c>
      <c r="K244" s="8" t="str">
        <f t="shared" si="11"/>
        <v/>
      </c>
      <c r="L244" s="8" t="str">
        <f t="shared" si="11"/>
        <v>верх</v>
      </c>
    </row>
    <row r="245" spans="1:12" x14ac:dyDescent="0.2">
      <c r="A245" t="s">
        <v>46</v>
      </c>
      <c r="B245" t="s">
        <v>47</v>
      </c>
      <c r="C245" s="8" t="str">
        <f t="shared" si="11"/>
        <v/>
      </c>
      <c r="D245" s="8" t="str">
        <f t="shared" si="11"/>
        <v>верх</v>
      </c>
      <c r="E245" s="8" t="str">
        <f t="shared" si="11"/>
        <v>верх</v>
      </c>
      <c r="F245" s="8" t="str">
        <f t="shared" si="11"/>
        <v>верх</v>
      </c>
      <c r="G245" s="8" t="str">
        <f t="shared" si="11"/>
        <v>верх</v>
      </c>
      <c r="H245" s="8" t="str">
        <f t="shared" si="11"/>
        <v>верх</v>
      </c>
      <c r="I245" s="8" t="str">
        <f t="shared" si="11"/>
        <v/>
      </c>
      <c r="J245" s="8" t="str">
        <f t="shared" si="11"/>
        <v>низ</v>
      </c>
      <c r="K245" s="8" t="str">
        <f t="shared" si="11"/>
        <v/>
      </c>
      <c r="L245" s="8" t="str">
        <f t="shared" si="11"/>
        <v>верх</v>
      </c>
    </row>
    <row r="246" spans="1:12" x14ac:dyDescent="0.2">
      <c r="A246" t="s">
        <v>48</v>
      </c>
      <c r="B246" t="s">
        <v>49</v>
      </c>
      <c r="C246" s="8" t="str">
        <f t="shared" si="11"/>
        <v/>
      </c>
      <c r="D246" s="8" t="str">
        <f t="shared" si="11"/>
        <v>низ</v>
      </c>
      <c r="E246" s="8" t="str">
        <f t="shared" si="11"/>
        <v>низ</v>
      </c>
      <c r="F246" s="8" t="str">
        <f t="shared" si="11"/>
        <v>низ</v>
      </c>
      <c r="G246" s="8" t="str">
        <f t="shared" si="11"/>
        <v/>
      </c>
      <c r="H246" s="8" t="str">
        <f t="shared" si="11"/>
        <v>низ</v>
      </c>
      <c r="I246" s="8" t="str">
        <f t="shared" si="11"/>
        <v>низ</v>
      </c>
      <c r="J246" s="8" t="str">
        <f t="shared" si="11"/>
        <v/>
      </c>
      <c r="K246" s="8" t="str">
        <f t="shared" si="11"/>
        <v/>
      </c>
      <c r="L246" s="8" t="str">
        <f t="shared" si="11"/>
        <v>низ</v>
      </c>
    </row>
    <row r="247" spans="1:12" x14ac:dyDescent="0.2">
      <c r="A247" t="s">
        <v>50</v>
      </c>
      <c r="B247" t="s">
        <v>51</v>
      </c>
      <c r="C247" s="8" t="str">
        <f t="shared" si="11"/>
        <v/>
      </c>
      <c r="D247" s="8" t="str">
        <f t="shared" si="11"/>
        <v>низ</v>
      </c>
      <c r="E247" s="8" t="str">
        <f t="shared" si="11"/>
        <v>верх</v>
      </c>
      <c r="F247" s="8" t="str">
        <f t="shared" si="11"/>
        <v>низ</v>
      </c>
      <c r="G247" s="8" t="str">
        <f t="shared" si="11"/>
        <v>низ</v>
      </c>
      <c r="H247" s="8" t="str">
        <f t="shared" si="11"/>
        <v/>
      </c>
      <c r="I247" s="8" t="str">
        <f t="shared" si="11"/>
        <v>низ</v>
      </c>
      <c r="J247" s="8" t="str">
        <f t="shared" si="11"/>
        <v/>
      </c>
      <c r="K247" s="8" t="str">
        <f t="shared" si="11"/>
        <v>низ</v>
      </c>
      <c r="L247" s="8" t="str">
        <f t="shared" si="11"/>
        <v/>
      </c>
    </row>
    <row r="248" spans="1:12" x14ac:dyDescent="0.2">
      <c r="A248" t="s">
        <v>52</v>
      </c>
      <c r="B248" t="s">
        <v>53</v>
      </c>
      <c r="C248" s="8" t="str">
        <f t="shared" si="11"/>
        <v>низ</v>
      </c>
      <c r="D248" s="8" t="str">
        <f t="shared" si="11"/>
        <v>верх</v>
      </c>
      <c r="E248" s="8" t="str">
        <f t="shared" si="11"/>
        <v>низ</v>
      </c>
      <c r="F248" s="8" t="str">
        <f t="shared" si="11"/>
        <v>верх</v>
      </c>
      <c r="G248" s="8" t="str">
        <f t="shared" si="11"/>
        <v/>
      </c>
      <c r="H248" s="8" t="str">
        <f t="shared" si="11"/>
        <v>низ</v>
      </c>
      <c r="I248" s="8" t="str">
        <f t="shared" si="11"/>
        <v/>
      </c>
      <c r="J248" s="8" t="str">
        <f t="shared" si="11"/>
        <v>верх</v>
      </c>
      <c r="K248" s="8" t="str">
        <f t="shared" si="11"/>
        <v>верх</v>
      </c>
      <c r="L248" s="8" t="str">
        <f t="shared" si="11"/>
        <v/>
      </c>
    </row>
    <row r="249" spans="1:12" x14ac:dyDescent="0.2">
      <c r="A249" t="s">
        <v>54</v>
      </c>
      <c r="B249" t="s">
        <v>55</v>
      </c>
      <c r="C249" s="8" t="str">
        <f t="shared" si="11"/>
        <v/>
      </c>
      <c r="D249" s="8" t="str">
        <f t="shared" si="11"/>
        <v/>
      </c>
      <c r="E249" s="8" t="str">
        <f t="shared" si="11"/>
        <v>низ</v>
      </c>
      <c r="F249" s="8" t="str">
        <f t="shared" si="11"/>
        <v>низ</v>
      </c>
      <c r="G249" s="8" t="str">
        <f t="shared" si="11"/>
        <v>низ</v>
      </c>
      <c r="H249" s="8" t="str">
        <f t="shared" si="11"/>
        <v/>
      </c>
      <c r="I249" s="8" t="str">
        <f t="shared" si="11"/>
        <v>низ</v>
      </c>
      <c r="J249" s="8" t="str">
        <f t="shared" si="11"/>
        <v>низ</v>
      </c>
      <c r="K249" s="8" t="str">
        <f t="shared" si="11"/>
        <v>верх</v>
      </c>
      <c r="L249" s="8" t="str">
        <f t="shared" si="11"/>
        <v/>
      </c>
    </row>
    <row r="250" spans="1:12" x14ac:dyDescent="0.2">
      <c r="A250" t="s">
        <v>56</v>
      </c>
      <c r="B250" t="s">
        <v>57</v>
      </c>
      <c r="C250" s="8" t="str">
        <f t="shared" si="11"/>
        <v>верх</v>
      </c>
      <c r="D250" s="8" t="str">
        <f t="shared" si="11"/>
        <v/>
      </c>
      <c r="E250" s="8" t="str">
        <f t="shared" si="11"/>
        <v/>
      </c>
      <c r="F250" s="8" t="str">
        <f t="shared" si="11"/>
        <v>верх</v>
      </c>
      <c r="G250" s="8" t="str">
        <f t="shared" si="11"/>
        <v>верх</v>
      </c>
      <c r="H250" s="8" t="str">
        <f t="shared" si="11"/>
        <v/>
      </c>
      <c r="I250" s="8" t="str">
        <f t="shared" si="11"/>
        <v>верх</v>
      </c>
      <c r="J250" s="8" t="str">
        <f t="shared" si="11"/>
        <v>верх</v>
      </c>
      <c r="K250" s="8" t="str">
        <f t="shared" si="11"/>
        <v>верх</v>
      </c>
      <c r="L250" s="8" t="str">
        <f t="shared" si="11"/>
        <v/>
      </c>
    </row>
    <row r="251" spans="1:12" x14ac:dyDescent="0.2">
      <c r="A251" t="s">
        <v>58</v>
      </c>
      <c r="B251" t="s">
        <v>59</v>
      </c>
      <c r="C251" s="8" t="str">
        <f t="shared" si="11"/>
        <v>верх</v>
      </c>
      <c r="D251" s="8" t="str">
        <f t="shared" si="11"/>
        <v/>
      </c>
      <c r="E251" s="8" t="str">
        <f t="shared" si="11"/>
        <v>низ</v>
      </c>
      <c r="F251" s="8" t="str">
        <f t="shared" si="11"/>
        <v>низ</v>
      </c>
      <c r="G251" s="8" t="str">
        <f t="shared" si="11"/>
        <v/>
      </c>
      <c r="H251" s="8" t="str">
        <f t="shared" si="11"/>
        <v>низ</v>
      </c>
      <c r="I251" s="8" t="str">
        <f t="shared" si="11"/>
        <v/>
      </c>
      <c r="J251" s="8" t="str">
        <f t="shared" si="11"/>
        <v>низ</v>
      </c>
      <c r="K251" s="8" t="str">
        <f t="shared" si="11"/>
        <v/>
      </c>
      <c r="L251" s="8" t="str">
        <f t="shared" si="11"/>
        <v>верх</v>
      </c>
    </row>
    <row r="252" spans="1:12" x14ac:dyDescent="0.2">
      <c r="A252" t="s">
        <v>60</v>
      </c>
      <c r="B252" t="s">
        <v>61</v>
      </c>
      <c r="C252" s="8" t="str">
        <f t="shared" si="11"/>
        <v/>
      </c>
      <c r="D252" s="8" t="str">
        <f t="shared" si="11"/>
        <v/>
      </c>
      <c r="E252" s="8" t="str">
        <f t="shared" si="11"/>
        <v>низ</v>
      </c>
      <c r="F252" s="8" t="str">
        <f t="shared" si="11"/>
        <v/>
      </c>
      <c r="G252" s="8" t="str">
        <f t="shared" si="11"/>
        <v>верх</v>
      </c>
      <c r="H252" s="8" t="str">
        <f t="shared" si="11"/>
        <v/>
      </c>
      <c r="I252" s="8" t="str">
        <f t="shared" si="11"/>
        <v>верх</v>
      </c>
      <c r="J252" s="8" t="str">
        <f t="shared" si="11"/>
        <v/>
      </c>
      <c r="K252" s="8" t="str">
        <f t="shared" si="11"/>
        <v>низ</v>
      </c>
      <c r="L252" s="8" t="str">
        <f t="shared" si="11"/>
        <v>низ</v>
      </c>
    </row>
    <row r="253" spans="1:12" x14ac:dyDescent="0.2">
      <c r="A253" t="s">
        <v>62</v>
      </c>
      <c r="B253" t="s">
        <v>63</v>
      </c>
      <c r="C253" s="8" t="str">
        <f t="shared" si="11"/>
        <v/>
      </c>
      <c r="D253" s="8" t="str">
        <f t="shared" si="11"/>
        <v>верх</v>
      </c>
      <c r="E253" s="8" t="str">
        <f t="shared" si="11"/>
        <v/>
      </c>
      <c r="F253" s="8" t="str">
        <f t="shared" si="11"/>
        <v/>
      </c>
      <c r="G253" s="8" t="str">
        <f t="shared" si="11"/>
        <v/>
      </c>
      <c r="H253" s="8" t="str">
        <f t="shared" si="11"/>
        <v>низ</v>
      </c>
      <c r="I253" s="8" t="str">
        <f t="shared" si="11"/>
        <v>верх</v>
      </c>
      <c r="J253" s="8" t="str">
        <f t="shared" si="11"/>
        <v>верх</v>
      </c>
      <c r="K253" s="8" t="str">
        <f t="shared" si="11"/>
        <v>низ</v>
      </c>
      <c r="L253" s="8" t="str">
        <f t="shared" si="11"/>
        <v>низ</v>
      </c>
    </row>
    <row r="254" spans="1:12" x14ac:dyDescent="0.2">
      <c r="A254" t="s">
        <v>64</v>
      </c>
      <c r="B254" t="s">
        <v>65</v>
      </c>
      <c r="C254" s="8" t="str">
        <f t="shared" si="11"/>
        <v/>
      </c>
      <c r="D254" s="8" t="str">
        <f t="shared" si="11"/>
        <v>низ</v>
      </c>
      <c r="E254" s="8" t="str">
        <f t="shared" si="11"/>
        <v>низ</v>
      </c>
      <c r="F254" s="8" t="str">
        <f t="shared" si="11"/>
        <v/>
      </c>
      <c r="G254" s="8" t="str">
        <f t="shared" si="11"/>
        <v/>
      </c>
      <c r="H254" s="8" t="str">
        <f t="shared" si="11"/>
        <v/>
      </c>
      <c r="I254" s="8" t="str">
        <f t="shared" si="11"/>
        <v/>
      </c>
      <c r="J254" s="8" t="str">
        <f t="shared" si="11"/>
        <v>низ</v>
      </c>
      <c r="K254" s="8" t="str">
        <f t="shared" si="11"/>
        <v>низ</v>
      </c>
      <c r="L254" s="8" t="str">
        <f t="shared" si="11"/>
        <v>верх</v>
      </c>
    </row>
    <row r="255" spans="1:12" x14ac:dyDescent="0.2">
      <c r="A255" t="s">
        <v>66</v>
      </c>
      <c r="B255" t="s">
        <v>67</v>
      </c>
      <c r="C255" s="8" t="str">
        <f t="shared" ref="C255:L270" si="12">IF(C144="","",IF(C144&lt;=C$219*0.3,"верх",IF(C144&gt;=C$219*0.7,"низ","")))</f>
        <v>низ</v>
      </c>
      <c r="D255" s="8" t="str">
        <f t="shared" si="12"/>
        <v/>
      </c>
      <c r="E255" s="8" t="str">
        <f t="shared" si="12"/>
        <v/>
      </c>
      <c r="F255" s="8" t="str">
        <f t="shared" si="12"/>
        <v>низ</v>
      </c>
      <c r="G255" s="8" t="str">
        <f t="shared" si="12"/>
        <v>низ</v>
      </c>
      <c r="H255" s="8" t="str">
        <f t="shared" si="12"/>
        <v>верх</v>
      </c>
      <c r="I255" s="8" t="str">
        <f t="shared" si="12"/>
        <v>низ</v>
      </c>
      <c r="J255" s="8" t="str">
        <f t="shared" si="12"/>
        <v>верх</v>
      </c>
      <c r="K255" s="8" t="str">
        <f t="shared" si="12"/>
        <v>низ</v>
      </c>
      <c r="L255" s="8" t="str">
        <f t="shared" si="12"/>
        <v>низ</v>
      </c>
    </row>
    <row r="256" spans="1:12" x14ac:dyDescent="0.2">
      <c r="A256" t="s">
        <v>68</v>
      </c>
      <c r="B256" t="s">
        <v>69</v>
      </c>
      <c r="C256" s="8" t="str">
        <f t="shared" si="12"/>
        <v>низ</v>
      </c>
      <c r="D256" s="8" t="str">
        <f t="shared" si="12"/>
        <v/>
      </c>
      <c r="E256" s="8" t="str">
        <f t="shared" si="12"/>
        <v>верх</v>
      </c>
      <c r="F256" s="8" t="str">
        <f t="shared" si="12"/>
        <v>низ</v>
      </c>
      <c r="G256" s="8" t="str">
        <f t="shared" si="12"/>
        <v>низ</v>
      </c>
      <c r="H256" s="8" t="str">
        <f t="shared" si="12"/>
        <v/>
      </c>
      <c r="I256" s="8" t="str">
        <f t="shared" si="12"/>
        <v/>
      </c>
      <c r="J256" s="8" t="str">
        <f t="shared" si="12"/>
        <v>низ</v>
      </c>
      <c r="K256" s="8" t="str">
        <f t="shared" si="12"/>
        <v/>
      </c>
      <c r="L256" s="8" t="str">
        <f t="shared" si="12"/>
        <v/>
      </c>
    </row>
    <row r="257" spans="1:12" x14ac:dyDescent="0.2">
      <c r="A257" t="s">
        <v>70</v>
      </c>
      <c r="B257" t="s">
        <v>71</v>
      </c>
      <c r="C257" s="8" t="str">
        <f t="shared" si="12"/>
        <v>верх</v>
      </c>
      <c r="D257" s="8" t="str">
        <f t="shared" si="12"/>
        <v/>
      </c>
      <c r="E257" s="8" t="str">
        <f t="shared" si="12"/>
        <v>низ</v>
      </c>
      <c r="F257" s="8" t="str">
        <f t="shared" si="12"/>
        <v>низ</v>
      </c>
      <c r="G257" s="8" t="str">
        <f t="shared" si="12"/>
        <v>верх</v>
      </c>
      <c r="H257" s="8" t="str">
        <f t="shared" si="12"/>
        <v/>
      </c>
      <c r="I257" s="8" t="str">
        <f t="shared" si="12"/>
        <v>верх</v>
      </c>
      <c r="J257" s="8" t="str">
        <f t="shared" si="12"/>
        <v>верх</v>
      </c>
      <c r="K257" s="8" t="str">
        <f t="shared" si="12"/>
        <v/>
      </c>
      <c r="L257" s="8" t="str">
        <f t="shared" si="12"/>
        <v>низ</v>
      </c>
    </row>
    <row r="258" spans="1:12" x14ac:dyDescent="0.2">
      <c r="A258" t="s">
        <v>72</v>
      </c>
      <c r="B258" t="s">
        <v>73</v>
      </c>
      <c r="C258" s="8" t="str">
        <f t="shared" si="12"/>
        <v/>
      </c>
      <c r="D258" s="8" t="str">
        <f t="shared" si="12"/>
        <v/>
      </c>
      <c r="E258" s="8" t="str">
        <f t="shared" si="12"/>
        <v/>
      </c>
      <c r="F258" s="8" t="str">
        <f t="shared" si="12"/>
        <v>верх</v>
      </c>
      <c r="G258" s="8" t="str">
        <f t="shared" si="12"/>
        <v>низ</v>
      </c>
      <c r="H258" s="8" t="str">
        <f t="shared" si="12"/>
        <v/>
      </c>
      <c r="I258" s="8" t="str">
        <f t="shared" si="12"/>
        <v>низ</v>
      </c>
      <c r="J258" s="8" t="str">
        <f t="shared" si="12"/>
        <v>верх</v>
      </c>
      <c r="K258" s="8" t="str">
        <f t="shared" si="12"/>
        <v>низ</v>
      </c>
      <c r="L258" s="8" t="str">
        <f t="shared" si="12"/>
        <v/>
      </c>
    </row>
    <row r="259" spans="1:12" x14ac:dyDescent="0.2">
      <c r="A259" t="s">
        <v>74</v>
      </c>
      <c r="B259" t="s">
        <v>75</v>
      </c>
      <c r="C259" s="8" t="str">
        <f t="shared" si="12"/>
        <v>верх</v>
      </c>
      <c r="D259" s="8" t="str">
        <f t="shared" si="12"/>
        <v/>
      </c>
      <c r="E259" s="8" t="str">
        <f t="shared" si="12"/>
        <v>низ</v>
      </c>
      <c r="F259" s="8" t="str">
        <f t="shared" si="12"/>
        <v>верх</v>
      </c>
      <c r="G259" s="8" t="str">
        <f t="shared" si="12"/>
        <v/>
      </c>
      <c r="H259" s="8" t="str">
        <f t="shared" si="12"/>
        <v/>
      </c>
      <c r="I259" s="8" t="str">
        <f t="shared" si="12"/>
        <v/>
      </c>
      <c r="J259" s="8" t="str">
        <f t="shared" si="12"/>
        <v>верх</v>
      </c>
      <c r="K259" s="8" t="str">
        <f t="shared" si="12"/>
        <v/>
      </c>
      <c r="L259" s="8" t="str">
        <f t="shared" si="12"/>
        <v/>
      </c>
    </row>
    <row r="260" spans="1:12" x14ac:dyDescent="0.2">
      <c r="A260" t="s">
        <v>76</v>
      </c>
      <c r="B260" t="s">
        <v>77</v>
      </c>
      <c r="C260" s="8" t="str">
        <f t="shared" si="12"/>
        <v>верх</v>
      </c>
      <c r="D260" s="8" t="str">
        <f t="shared" si="12"/>
        <v/>
      </c>
      <c r="E260" s="8" t="str">
        <f t="shared" si="12"/>
        <v/>
      </c>
      <c r="F260" s="8" t="str">
        <f t="shared" si="12"/>
        <v>верх</v>
      </c>
      <c r="G260" s="8" t="str">
        <f t="shared" si="12"/>
        <v>верх</v>
      </c>
      <c r="H260" s="8" t="str">
        <f t="shared" si="12"/>
        <v>верх</v>
      </c>
      <c r="I260" s="8" t="str">
        <f t="shared" si="12"/>
        <v>верх</v>
      </c>
      <c r="J260" s="8" t="str">
        <f t="shared" si="12"/>
        <v/>
      </c>
      <c r="K260" s="8" t="str">
        <f t="shared" si="12"/>
        <v>верх</v>
      </c>
      <c r="L260" s="8" t="str">
        <f t="shared" si="12"/>
        <v>верх</v>
      </c>
    </row>
    <row r="261" spans="1:12" x14ac:dyDescent="0.2">
      <c r="A261" t="s">
        <v>78</v>
      </c>
      <c r="B261" t="s">
        <v>79</v>
      </c>
      <c r="C261" s="8" t="str">
        <f t="shared" si="12"/>
        <v/>
      </c>
      <c r="D261" s="8" t="str">
        <f t="shared" si="12"/>
        <v/>
      </c>
      <c r="E261" s="8" t="str">
        <f t="shared" si="12"/>
        <v/>
      </c>
      <c r="F261" s="8" t="str">
        <f t="shared" si="12"/>
        <v/>
      </c>
      <c r="G261" s="8" t="str">
        <f t="shared" si="12"/>
        <v/>
      </c>
      <c r="H261" s="8" t="str">
        <f t="shared" si="12"/>
        <v/>
      </c>
      <c r="I261" s="8" t="str">
        <f t="shared" si="12"/>
        <v/>
      </c>
      <c r="J261" s="8" t="str">
        <f t="shared" si="12"/>
        <v/>
      </c>
      <c r="K261" s="8" t="str">
        <f t="shared" si="12"/>
        <v/>
      </c>
      <c r="L261" s="8" t="str">
        <f t="shared" si="12"/>
        <v/>
      </c>
    </row>
    <row r="262" spans="1:12" x14ac:dyDescent="0.2">
      <c r="A262" t="s">
        <v>80</v>
      </c>
      <c r="B262" t="s">
        <v>81</v>
      </c>
      <c r="C262" s="8" t="str">
        <f t="shared" si="12"/>
        <v/>
      </c>
      <c r="D262" s="8" t="str">
        <f t="shared" si="12"/>
        <v>низ</v>
      </c>
      <c r="E262" s="8" t="str">
        <f t="shared" si="12"/>
        <v>верх</v>
      </c>
      <c r="F262" s="8" t="str">
        <f t="shared" si="12"/>
        <v>верх</v>
      </c>
      <c r="G262" s="8" t="str">
        <f t="shared" si="12"/>
        <v>верх</v>
      </c>
      <c r="H262" s="8" t="str">
        <f t="shared" si="12"/>
        <v>низ</v>
      </c>
      <c r="I262" s="8" t="str">
        <f t="shared" si="12"/>
        <v/>
      </c>
      <c r="J262" s="8" t="str">
        <f t="shared" si="12"/>
        <v>низ</v>
      </c>
      <c r="K262" s="8" t="str">
        <f t="shared" si="12"/>
        <v>низ</v>
      </c>
      <c r="L262" s="8" t="str">
        <f t="shared" si="12"/>
        <v>низ</v>
      </c>
    </row>
    <row r="263" spans="1:12" x14ac:dyDescent="0.2">
      <c r="A263" t="s">
        <v>82</v>
      </c>
      <c r="B263" t="s">
        <v>83</v>
      </c>
      <c r="C263" s="8" t="str">
        <f t="shared" si="12"/>
        <v>низ</v>
      </c>
      <c r="D263" s="8" t="str">
        <f t="shared" si="12"/>
        <v/>
      </c>
      <c r="E263" s="8" t="str">
        <f t="shared" si="12"/>
        <v/>
      </c>
      <c r="F263" s="8" t="str">
        <f t="shared" si="12"/>
        <v/>
      </c>
      <c r="G263" s="8" t="str">
        <f t="shared" si="12"/>
        <v>низ</v>
      </c>
      <c r="H263" s="8" t="str">
        <f t="shared" si="12"/>
        <v>низ</v>
      </c>
      <c r="I263" s="8" t="str">
        <f t="shared" si="12"/>
        <v/>
      </c>
      <c r="J263" s="8" t="str">
        <f t="shared" si="12"/>
        <v/>
      </c>
      <c r="K263" s="8" t="str">
        <f t="shared" si="12"/>
        <v/>
      </c>
      <c r="L263" s="8" t="str">
        <f t="shared" si="12"/>
        <v>верх</v>
      </c>
    </row>
    <row r="264" spans="1:12" x14ac:dyDescent="0.2">
      <c r="A264" t="s">
        <v>84</v>
      </c>
      <c r="B264" t="s">
        <v>85</v>
      </c>
      <c r="C264" s="8" t="str">
        <f t="shared" si="12"/>
        <v>верх</v>
      </c>
      <c r="D264" s="8" t="str">
        <f t="shared" si="12"/>
        <v>верх</v>
      </c>
      <c r="E264" s="8" t="str">
        <f t="shared" si="12"/>
        <v>верх</v>
      </c>
      <c r="F264" s="8" t="str">
        <f t="shared" si="12"/>
        <v>верх</v>
      </c>
      <c r="G264" s="8" t="str">
        <f t="shared" si="12"/>
        <v>верх</v>
      </c>
      <c r="H264" s="8" t="str">
        <f t="shared" si="12"/>
        <v/>
      </c>
      <c r="I264" s="8" t="str">
        <f t="shared" si="12"/>
        <v>верх</v>
      </c>
      <c r="J264" s="8" t="str">
        <f t="shared" si="12"/>
        <v>верх</v>
      </c>
      <c r="K264" s="8" t="str">
        <f t="shared" si="12"/>
        <v>верх</v>
      </c>
      <c r="L264" s="8" t="str">
        <f t="shared" si="12"/>
        <v>верх</v>
      </c>
    </row>
    <row r="265" spans="1:12" x14ac:dyDescent="0.2">
      <c r="A265" t="s">
        <v>86</v>
      </c>
      <c r="B265" t="s">
        <v>87</v>
      </c>
      <c r="C265" s="8" t="str">
        <f t="shared" si="12"/>
        <v>низ</v>
      </c>
      <c r="D265" s="8" t="str">
        <f t="shared" si="12"/>
        <v>низ</v>
      </c>
      <c r="E265" s="8" t="str">
        <f t="shared" si="12"/>
        <v/>
      </c>
      <c r="F265" s="8" t="str">
        <f t="shared" si="12"/>
        <v/>
      </c>
      <c r="G265" s="8" t="str">
        <f t="shared" si="12"/>
        <v>низ</v>
      </c>
      <c r="H265" s="8" t="str">
        <f t="shared" si="12"/>
        <v/>
      </c>
      <c r="I265" s="8" t="str">
        <f t="shared" si="12"/>
        <v>низ</v>
      </c>
      <c r="J265" s="8" t="str">
        <f t="shared" si="12"/>
        <v>низ</v>
      </c>
      <c r="K265" s="8" t="str">
        <f t="shared" si="12"/>
        <v>верх</v>
      </c>
      <c r="L265" s="8" t="str">
        <f t="shared" si="12"/>
        <v>низ</v>
      </c>
    </row>
    <row r="266" spans="1:12" x14ac:dyDescent="0.2">
      <c r="A266" t="s">
        <v>88</v>
      </c>
      <c r="B266" t="s">
        <v>89</v>
      </c>
      <c r="C266" s="8" t="str">
        <f t="shared" si="12"/>
        <v>верх</v>
      </c>
      <c r="D266" s="8" t="str">
        <f t="shared" si="12"/>
        <v/>
      </c>
      <c r="E266" s="8" t="str">
        <f t="shared" si="12"/>
        <v/>
      </c>
      <c r="F266" s="8" t="str">
        <f t="shared" si="12"/>
        <v>низ</v>
      </c>
      <c r="G266" s="8" t="str">
        <f t="shared" si="12"/>
        <v/>
      </c>
      <c r="H266" s="8" t="str">
        <f t="shared" si="12"/>
        <v/>
      </c>
      <c r="I266" s="8" t="str">
        <f t="shared" si="12"/>
        <v/>
      </c>
      <c r="J266" s="8" t="str">
        <f t="shared" si="12"/>
        <v>верх</v>
      </c>
      <c r="K266" s="8" t="str">
        <f t="shared" si="12"/>
        <v/>
      </c>
      <c r="L266" s="8" t="str">
        <f t="shared" si="12"/>
        <v/>
      </c>
    </row>
    <row r="267" spans="1:12" x14ac:dyDescent="0.2">
      <c r="A267" t="s">
        <v>90</v>
      </c>
      <c r="B267" t="s">
        <v>91</v>
      </c>
      <c r="C267" s="8" t="str">
        <f t="shared" si="12"/>
        <v/>
      </c>
      <c r="D267" s="8" t="str">
        <f t="shared" si="12"/>
        <v>низ</v>
      </c>
      <c r="E267" s="8" t="str">
        <f t="shared" si="12"/>
        <v/>
      </c>
      <c r="F267" s="8" t="str">
        <f t="shared" si="12"/>
        <v>низ</v>
      </c>
      <c r="G267" s="8" t="str">
        <f t="shared" si="12"/>
        <v/>
      </c>
      <c r="H267" s="8" t="str">
        <f t="shared" si="12"/>
        <v>верх</v>
      </c>
      <c r="I267" s="8" t="str">
        <f t="shared" si="12"/>
        <v/>
      </c>
      <c r="J267" s="8" t="str">
        <f t="shared" si="12"/>
        <v>низ</v>
      </c>
      <c r="K267" s="8" t="str">
        <f t="shared" si="12"/>
        <v/>
      </c>
      <c r="L267" s="8" t="str">
        <f t="shared" si="12"/>
        <v>верх</v>
      </c>
    </row>
    <row r="268" spans="1:12" x14ac:dyDescent="0.2">
      <c r="A268" t="s">
        <v>92</v>
      </c>
      <c r="B268" t="s">
        <v>93</v>
      </c>
      <c r="C268" s="8" t="str">
        <f t="shared" si="12"/>
        <v>низ</v>
      </c>
      <c r="D268" s="8" t="str">
        <f t="shared" si="12"/>
        <v>низ</v>
      </c>
      <c r="E268" s="8" t="str">
        <f t="shared" si="12"/>
        <v/>
      </c>
      <c r="F268" s="8" t="str">
        <f t="shared" si="12"/>
        <v/>
      </c>
      <c r="G268" s="8" t="str">
        <f t="shared" si="12"/>
        <v/>
      </c>
      <c r="H268" s="8" t="str">
        <f t="shared" si="12"/>
        <v/>
      </c>
      <c r="I268" s="8" t="str">
        <f t="shared" si="12"/>
        <v>верх</v>
      </c>
      <c r="J268" s="8" t="str">
        <f t="shared" si="12"/>
        <v>верх</v>
      </c>
      <c r="K268" s="8" t="str">
        <f t="shared" si="12"/>
        <v>верх</v>
      </c>
      <c r="L268" s="8" t="str">
        <f t="shared" si="12"/>
        <v>верх</v>
      </c>
    </row>
    <row r="269" spans="1:12" x14ac:dyDescent="0.2">
      <c r="A269" t="s">
        <v>94</v>
      </c>
      <c r="B269" t="s">
        <v>95</v>
      </c>
      <c r="C269" s="8" t="str">
        <f t="shared" si="12"/>
        <v>низ</v>
      </c>
      <c r="D269" s="8" t="str">
        <f t="shared" si="12"/>
        <v>низ</v>
      </c>
      <c r="E269" s="8" t="str">
        <f t="shared" si="12"/>
        <v>верх</v>
      </c>
      <c r="F269" s="8" t="str">
        <f t="shared" si="12"/>
        <v/>
      </c>
      <c r="G269" s="8" t="str">
        <f t="shared" si="12"/>
        <v/>
      </c>
      <c r="H269" s="8" t="str">
        <f t="shared" si="12"/>
        <v>верх</v>
      </c>
      <c r="I269" s="8" t="str">
        <f t="shared" si="12"/>
        <v>низ</v>
      </c>
      <c r="J269" s="8" t="str">
        <f t="shared" si="12"/>
        <v>низ</v>
      </c>
      <c r="K269" s="8" t="str">
        <f t="shared" si="12"/>
        <v>верх</v>
      </c>
      <c r="L269" s="8" t="str">
        <f t="shared" si="12"/>
        <v/>
      </c>
    </row>
    <row r="270" spans="1:12" x14ac:dyDescent="0.2">
      <c r="A270" t="s">
        <v>96</v>
      </c>
      <c r="B270" t="s">
        <v>97</v>
      </c>
      <c r="C270" s="8" t="str">
        <f t="shared" si="12"/>
        <v/>
      </c>
      <c r="D270" s="8" t="str">
        <f t="shared" si="12"/>
        <v/>
      </c>
      <c r="E270" s="8" t="str">
        <f t="shared" si="12"/>
        <v>верх</v>
      </c>
      <c r="F270" s="8" t="str">
        <f t="shared" si="12"/>
        <v>низ</v>
      </c>
      <c r="G270" s="8" t="str">
        <f t="shared" si="12"/>
        <v/>
      </c>
      <c r="H270" s="8" t="str">
        <f t="shared" si="12"/>
        <v/>
      </c>
      <c r="I270" s="8" t="str">
        <f t="shared" si="12"/>
        <v/>
      </c>
      <c r="J270" s="8" t="str">
        <f t="shared" si="12"/>
        <v/>
      </c>
      <c r="K270" s="8" t="str">
        <f t="shared" si="12"/>
        <v/>
      </c>
      <c r="L270" s="8" t="str">
        <f t="shared" si="12"/>
        <v/>
      </c>
    </row>
    <row r="271" spans="1:12" x14ac:dyDescent="0.2">
      <c r="A271" t="s">
        <v>98</v>
      </c>
      <c r="B271" t="s">
        <v>99</v>
      </c>
      <c r="C271" s="8" t="str">
        <f t="shared" ref="C271:L286" si="13">IF(C160="","",IF(C160&lt;=C$219*0.3,"верх",IF(C160&gt;=C$219*0.7,"низ","")))</f>
        <v>верх</v>
      </c>
      <c r="D271" s="8" t="str">
        <f t="shared" si="13"/>
        <v>верх</v>
      </c>
      <c r="E271" s="8" t="str">
        <f t="shared" si="13"/>
        <v>низ</v>
      </c>
      <c r="F271" s="8" t="str">
        <f t="shared" si="13"/>
        <v/>
      </c>
      <c r="G271" s="8" t="str">
        <f t="shared" si="13"/>
        <v>верх</v>
      </c>
      <c r="H271" s="8" t="str">
        <f t="shared" si="13"/>
        <v>верх</v>
      </c>
      <c r="I271" s="8" t="str">
        <f t="shared" si="13"/>
        <v>верх</v>
      </c>
      <c r="J271" s="8" t="str">
        <f t="shared" si="13"/>
        <v>верх</v>
      </c>
      <c r="K271" s="8" t="str">
        <f t="shared" si="13"/>
        <v>низ</v>
      </c>
      <c r="L271" s="8" t="str">
        <f t="shared" si="13"/>
        <v/>
      </c>
    </row>
    <row r="272" spans="1:12" x14ac:dyDescent="0.2">
      <c r="A272" t="s">
        <v>100</v>
      </c>
      <c r="B272" t="s">
        <v>101</v>
      </c>
      <c r="C272" s="8" t="str">
        <f t="shared" si="13"/>
        <v>низ</v>
      </c>
      <c r="D272" s="8" t="str">
        <f t="shared" si="13"/>
        <v>низ</v>
      </c>
      <c r="E272" s="8" t="str">
        <f t="shared" si="13"/>
        <v>верх</v>
      </c>
      <c r="F272" s="8" t="str">
        <f t="shared" si="13"/>
        <v>низ</v>
      </c>
      <c r="G272" s="8" t="str">
        <f t="shared" si="13"/>
        <v>низ</v>
      </c>
      <c r="H272" s="8" t="str">
        <f t="shared" si="13"/>
        <v>верх</v>
      </c>
      <c r="I272" s="8" t="str">
        <f t="shared" si="13"/>
        <v>верх</v>
      </c>
      <c r="J272" s="8" t="str">
        <f t="shared" si="13"/>
        <v>верх</v>
      </c>
      <c r="K272" s="8" t="str">
        <f t="shared" si="13"/>
        <v/>
      </c>
      <c r="L272" s="8" t="str">
        <f t="shared" si="13"/>
        <v/>
      </c>
    </row>
    <row r="273" spans="1:12" x14ac:dyDescent="0.2">
      <c r="A273" t="s">
        <v>102</v>
      </c>
      <c r="B273" t="s">
        <v>103</v>
      </c>
      <c r="C273" s="8" t="str">
        <f t="shared" si="13"/>
        <v>низ</v>
      </c>
      <c r="D273" s="8" t="str">
        <f t="shared" si="13"/>
        <v>верх</v>
      </c>
      <c r="E273" s="8" t="str">
        <f t="shared" si="13"/>
        <v>верх</v>
      </c>
      <c r="F273" s="8" t="str">
        <f t="shared" si="13"/>
        <v/>
      </c>
      <c r="G273" s="8" t="str">
        <f t="shared" si="13"/>
        <v>низ</v>
      </c>
      <c r="H273" s="8" t="str">
        <f t="shared" si="13"/>
        <v>верх</v>
      </c>
      <c r="I273" s="8" t="str">
        <f t="shared" si="13"/>
        <v>низ</v>
      </c>
      <c r="J273" s="8" t="str">
        <f t="shared" si="13"/>
        <v/>
      </c>
      <c r="K273" s="8" t="str">
        <f t="shared" si="13"/>
        <v>низ</v>
      </c>
      <c r="L273" s="8" t="str">
        <f t="shared" si="13"/>
        <v/>
      </c>
    </row>
    <row r="274" spans="1:12" x14ac:dyDescent="0.2">
      <c r="A274" t="s">
        <v>104</v>
      </c>
      <c r="B274" t="s">
        <v>105</v>
      </c>
      <c r="C274" s="8" t="str">
        <f t="shared" si="13"/>
        <v>верх</v>
      </c>
      <c r="D274" s="8" t="str">
        <f t="shared" si="13"/>
        <v/>
      </c>
      <c r="E274" s="8" t="str">
        <f t="shared" si="13"/>
        <v>верх</v>
      </c>
      <c r="F274" s="8" t="str">
        <f t="shared" si="13"/>
        <v/>
      </c>
      <c r="G274" s="8" t="str">
        <f t="shared" si="13"/>
        <v/>
      </c>
      <c r="H274" s="8" t="str">
        <f t="shared" si="13"/>
        <v>верх</v>
      </c>
      <c r="I274" s="8" t="str">
        <f t="shared" si="13"/>
        <v>верх</v>
      </c>
      <c r="J274" s="8" t="str">
        <f t="shared" si="13"/>
        <v>низ</v>
      </c>
      <c r="K274" s="8" t="str">
        <f t="shared" si="13"/>
        <v>верх</v>
      </c>
      <c r="L274" s="8" t="str">
        <f t="shared" si="13"/>
        <v>верх</v>
      </c>
    </row>
    <row r="275" spans="1:12" x14ac:dyDescent="0.2">
      <c r="A275" t="s">
        <v>106</v>
      </c>
      <c r="B275" t="s">
        <v>107</v>
      </c>
      <c r="C275" s="8" t="str">
        <f t="shared" si="13"/>
        <v>низ</v>
      </c>
      <c r="D275" s="8" t="str">
        <f t="shared" si="13"/>
        <v>низ</v>
      </c>
      <c r="E275" s="8" t="str">
        <f t="shared" si="13"/>
        <v/>
      </c>
      <c r="F275" s="8" t="str">
        <f t="shared" si="13"/>
        <v>низ</v>
      </c>
      <c r="G275" s="8" t="str">
        <f t="shared" si="13"/>
        <v/>
      </c>
      <c r="H275" s="8" t="str">
        <f t="shared" si="13"/>
        <v>верх</v>
      </c>
      <c r="I275" s="8" t="str">
        <f t="shared" si="13"/>
        <v>низ</v>
      </c>
      <c r="J275" s="8" t="str">
        <f t="shared" si="13"/>
        <v>низ</v>
      </c>
      <c r="K275" s="8" t="str">
        <f t="shared" si="13"/>
        <v>верх</v>
      </c>
      <c r="L275" s="8" t="str">
        <f t="shared" si="13"/>
        <v/>
      </c>
    </row>
    <row r="276" spans="1:12" x14ac:dyDescent="0.2">
      <c r="A276" t="s">
        <v>108</v>
      </c>
      <c r="B276" t="s">
        <v>109</v>
      </c>
      <c r="C276" s="8" t="str">
        <f t="shared" si="13"/>
        <v/>
      </c>
      <c r="D276" s="8" t="str">
        <f t="shared" si="13"/>
        <v/>
      </c>
      <c r="E276" s="8" t="str">
        <f t="shared" si="13"/>
        <v/>
      </c>
      <c r="F276" s="8" t="str">
        <f t="shared" si="13"/>
        <v/>
      </c>
      <c r="G276" s="8" t="str">
        <f t="shared" si="13"/>
        <v>верх</v>
      </c>
      <c r="H276" s="8" t="str">
        <f t="shared" si="13"/>
        <v/>
      </c>
      <c r="I276" s="8" t="str">
        <f t="shared" si="13"/>
        <v/>
      </c>
      <c r="J276" s="8" t="str">
        <f t="shared" si="13"/>
        <v/>
      </c>
      <c r="K276" s="8" t="str">
        <f t="shared" si="13"/>
        <v/>
      </c>
      <c r="L276" s="8" t="str">
        <f t="shared" si="13"/>
        <v/>
      </c>
    </row>
    <row r="277" spans="1:12" x14ac:dyDescent="0.2">
      <c r="A277" t="s">
        <v>110</v>
      </c>
      <c r="B277" t="s">
        <v>111</v>
      </c>
      <c r="C277" s="8" t="str">
        <f t="shared" si="13"/>
        <v/>
      </c>
      <c r="D277" s="8" t="str">
        <f t="shared" si="13"/>
        <v>низ</v>
      </c>
      <c r="E277" s="8" t="str">
        <f t="shared" si="13"/>
        <v>верх</v>
      </c>
      <c r="F277" s="8" t="str">
        <f t="shared" si="13"/>
        <v>верх</v>
      </c>
      <c r="G277" s="8" t="str">
        <f t="shared" si="13"/>
        <v>верх</v>
      </c>
      <c r="H277" s="8" t="str">
        <f t="shared" si="13"/>
        <v>низ</v>
      </c>
      <c r="I277" s="8" t="str">
        <f t="shared" si="13"/>
        <v>низ</v>
      </c>
      <c r="J277" s="8" t="str">
        <f t="shared" si="13"/>
        <v/>
      </c>
      <c r="K277" s="8" t="str">
        <f t="shared" si="13"/>
        <v>низ</v>
      </c>
      <c r="L277" s="8" t="str">
        <f t="shared" si="13"/>
        <v/>
      </c>
    </row>
    <row r="278" spans="1:12" x14ac:dyDescent="0.2">
      <c r="A278" t="s">
        <v>112</v>
      </c>
      <c r="B278" t="s">
        <v>113</v>
      </c>
      <c r="C278" s="8" t="str">
        <f t="shared" si="13"/>
        <v>верх</v>
      </c>
      <c r="D278" s="8" t="str">
        <f t="shared" si="13"/>
        <v>верх</v>
      </c>
      <c r="E278" s="8" t="str">
        <f t="shared" si="13"/>
        <v>низ</v>
      </c>
      <c r="F278" s="8" t="str">
        <f t="shared" si="13"/>
        <v/>
      </c>
      <c r="G278" s="8" t="str">
        <f t="shared" si="13"/>
        <v/>
      </c>
      <c r="H278" s="8" t="str">
        <f t="shared" si="13"/>
        <v>низ</v>
      </c>
      <c r="I278" s="8" t="str">
        <f t="shared" si="13"/>
        <v>верх</v>
      </c>
      <c r="J278" s="8" t="str">
        <f t="shared" si="13"/>
        <v>низ</v>
      </c>
      <c r="K278" s="8" t="str">
        <f t="shared" si="13"/>
        <v/>
      </c>
      <c r="L278" s="8" t="str">
        <f t="shared" si="13"/>
        <v>низ</v>
      </c>
    </row>
    <row r="279" spans="1:12" x14ac:dyDescent="0.2">
      <c r="A279" t="s">
        <v>114</v>
      </c>
      <c r="B279" t="s">
        <v>115</v>
      </c>
      <c r="C279" s="8" t="str">
        <f t="shared" si="13"/>
        <v>верх</v>
      </c>
      <c r="D279" s="8" t="str">
        <f t="shared" si="13"/>
        <v>верх</v>
      </c>
      <c r="E279" s="8" t="str">
        <f t="shared" si="13"/>
        <v>низ</v>
      </c>
      <c r="F279" s="8" t="str">
        <f t="shared" si="13"/>
        <v>низ</v>
      </c>
      <c r="G279" s="8" t="str">
        <f t="shared" si="13"/>
        <v/>
      </c>
      <c r="H279" s="8" t="str">
        <f t="shared" si="13"/>
        <v/>
      </c>
      <c r="I279" s="8" t="str">
        <f t="shared" si="13"/>
        <v/>
      </c>
      <c r="J279" s="8" t="str">
        <f t="shared" si="13"/>
        <v/>
      </c>
      <c r="K279" s="8" t="str">
        <f t="shared" si="13"/>
        <v/>
      </c>
      <c r="L279" s="8" t="str">
        <f t="shared" si="13"/>
        <v>низ</v>
      </c>
    </row>
    <row r="280" spans="1:12" x14ac:dyDescent="0.2">
      <c r="A280" t="s">
        <v>116</v>
      </c>
      <c r="B280" t="s">
        <v>117</v>
      </c>
      <c r="C280" s="8" t="str">
        <f t="shared" si="13"/>
        <v>низ</v>
      </c>
      <c r="D280" s="8" t="str">
        <f t="shared" si="13"/>
        <v>низ</v>
      </c>
      <c r="E280" s="8" t="str">
        <f t="shared" si="13"/>
        <v>низ</v>
      </c>
      <c r="F280" s="8" t="str">
        <f t="shared" si="13"/>
        <v>низ</v>
      </c>
      <c r="G280" s="8" t="str">
        <f t="shared" si="13"/>
        <v>низ</v>
      </c>
      <c r="H280" s="8" t="str">
        <f t="shared" si="13"/>
        <v>низ</v>
      </c>
      <c r="I280" s="8" t="str">
        <f t="shared" si="13"/>
        <v>низ</v>
      </c>
      <c r="J280" s="8" t="str">
        <f t="shared" si="13"/>
        <v>низ</v>
      </c>
      <c r="K280" s="8" t="str">
        <f t="shared" si="13"/>
        <v/>
      </c>
      <c r="L280" s="8" t="str">
        <f t="shared" si="13"/>
        <v>низ</v>
      </c>
    </row>
    <row r="281" spans="1:12" x14ac:dyDescent="0.2">
      <c r="A281" t="s">
        <v>118</v>
      </c>
      <c r="B281" t="s">
        <v>119</v>
      </c>
      <c r="C281" s="8" t="str">
        <f t="shared" si="13"/>
        <v/>
      </c>
      <c r="D281" s="8" t="str">
        <f t="shared" si="13"/>
        <v>верх</v>
      </c>
      <c r="E281" s="8" t="str">
        <f t="shared" si="13"/>
        <v/>
      </c>
      <c r="F281" s="8" t="str">
        <f t="shared" si="13"/>
        <v/>
      </c>
      <c r="G281" s="8" t="str">
        <f t="shared" si="13"/>
        <v>верх</v>
      </c>
      <c r="H281" s="8" t="str">
        <f t="shared" si="13"/>
        <v>верх</v>
      </c>
      <c r="I281" s="8" t="str">
        <f t="shared" si="13"/>
        <v>верх</v>
      </c>
      <c r="J281" s="8" t="str">
        <f t="shared" si="13"/>
        <v>низ</v>
      </c>
      <c r="K281" s="8" t="str">
        <f t="shared" si="13"/>
        <v>низ</v>
      </c>
      <c r="L281" s="8" t="str">
        <f t="shared" si="13"/>
        <v>верх</v>
      </c>
    </row>
    <row r="282" spans="1:12" x14ac:dyDescent="0.2">
      <c r="A282" t="s">
        <v>120</v>
      </c>
      <c r="B282" t="s">
        <v>121</v>
      </c>
      <c r="C282" s="8" t="str">
        <f t="shared" si="13"/>
        <v>верх</v>
      </c>
      <c r="D282" s="8" t="str">
        <f t="shared" si="13"/>
        <v>низ</v>
      </c>
      <c r="E282" s="8" t="str">
        <f t="shared" si="13"/>
        <v/>
      </c>
      <c r="F282" s="8" t="str">
        <f t="shared" si="13"/>
        <v>низ</v>
      </c>
      <c r="G282" s="8" t="str">
        <f t="shared" si="13"/>
        <v/>
      </c>
      <c r="H282" s="8" t="str">
        <f t="shared" si="13"/>
        <v/>
      </c>
      <c r="I282" s="8" t="str">
        <f t="shared" si="13"/>
        <v>верх</v>
      </c>
      <c r="J282" s="8" t="str">
        <f t="shared" si="13"/>
        <v>верх</v>
      </c>
      <c r="K282" s="8" t="str">
        <f t="shared" si="13"/>
        <v>верх</v>
      </c>
      <c r="L282" s="8" t="str">
        <f t="shared" si="13"/>
        <v>верх</v>
      </c>
    </row>
    <row r="283" spans="1:12" x14ac:dyDescent="0.2">
      <c r="A283" t="s">
        <v>122</v>
      </c>
      <c r="B283" t="s">
        <v>123</v>
      </c>
      <c r="C283" s="8" t="str">
        <f t="shared" si="13"/>
        <v/>
      </c>
      <c r="D283" s="8" t="str">
        <f t="shared" si="13"/>
        <v/>
      </c>
      <c r="E283" s="8" t="str">
        <f t="shared" si="13"/>
        <v>верх</v>
      </c>
      <c r="F283" s="8" t="str">
        <f t="shared" si="13"/>
        <v>верх</v>
      </c>
      <c r="G283" s="8" t="str">
        <f t="shared" si="13"/>
        <v>верх</v>
      </c>
      <c r="H283" s="8" t="str">
        <f t="shared" si="13"/>
        <v/>
      </c>
      <c r="I283" s="8" t="str">
        <f t="shared" si="13"/>
        <v>низ</v>
      </c>
      <c r="J283" s="8" t="str">
        <f t="shared" si="13"/>
        <v>низ</v>
      </c>
      <c r="K283" s="8" t="str">
        <f t="shared" si="13"/>
        <v>низ</v>
      </c>
      <c r="L283" s="8" t="str">
        <f t="shared" si="13"/>
        <v>низ</v>
      </c>
    </row>
    <row r="284" spans="1:12" x14ac:dyDescent="0.2">
      <c r="A284" t="s">
        <v>124</v>
      </c>
      <c r="B284" t="s">
        <v>125</v>
      </c>
      <c r="C284" s="8" t="str">
        <f t="shared" si="13"/>
        <v/>
      </c>
      <c r="D284" s="8" t="str">
        <f t="shared" si="13"/>
        <v/>
      </c>
      <c r="E284" s="8" t="str">
        <f t="shared" si="13"/>
        <v>низ</v>
      </c>
      <c r="F284" s="8" t="str">
        <f t="shared" si="13"/>
        <v>низ</v>
      </c>
      <c r="G284" s="8" t="str">
        <f t="shared" si="13"/>
        <v>низ</v>
      </c>
      <c r="H284" s="8" t="str">
        <f t="shared" si="13"/>
        <v/>
      </c>
      <c r="I284" s="8" t="str">
        <f t="shared" si="13"/>
        <v>верх</v>
      </c>
      <c r="J284" s="8" t="str">
        <f t="shared" si="13"/>
        <v>верх</v>
      </c>
      <c r="K284" s="8" t="str">
        <f t="shared" si="13"/>
        <v>низ</v>
      </c>
      <c r="L284" s="8" t="str">
        <f t="shared" si="13"/>
        <v>верх</v>
      </c>
    </row>
    <row r="285" spans="1:12" x14ac:dyDescent="0.2">
      <c r="A285" t="s">
        <v>126</v>
      </c>
      <c r="B285" t="s">
        <v>127</v>
      </c>
      <c r="C285" s="8" t="str">
        <f t="shared" si="13"/>
        <v>низ</v>
      </c>
      <c r="D285" s="8" t="str">
        <f t="shared" si="13"/>
        <v>низ</v>
      </c>
      <c r="E285" s="8" t="str">
        <f t="shared" si="13"/>
        <v/>
      </c>
      <c r="F285" s="8" t="str">
        <f t="shared" si="13"/>
        <v>низ</v>
      </c>
      <c r="G285" s="8" t="str">
        <f t="shared" si="13"/>
        <v/>
      </c>
      <c r="H285" s="8" t="str">
        <f t="shared" si="13"/>
        <v>низ</v>
      </c>
      <c r="I285" s="8" t="str">
        <f t="shared" si="13"/>
        <v/>
      </c>
      <c r="J285" s="8" t="str">
        <f t="shared" si="13"/>
        <v>верх</v>
      </c>
      <c r="K285" s="8" t="str">
        <f t="shared" si="13"/>
        <v/>
      </c>
      <c r="L285" s="8" t="str">
        <f t="shared" si="13"/>
        <v>низ</v>
      </c>
    </row>
    <row r="286" spans="1:12" x14ac:dyDescent="0.2">
      <c r="A286" t="s">
        <v>128</v>
      </c>
      <c r="B286" t="s">
        <v>129</v>
      </c>
      <c r="C286" s="8" t="str">
        <f t="shared" si="13"/>
        <v/>
      </c>
      <c r="D286" s="8" t="str">
        <f t="shared" si="13"/>
        <v/>
      </c>
      <c r="E286" s="8" t="str">
        <f t="shared" si="13"/>
        <v/>
      </c>
      <c r="F286" s="8" t="str">
        <f t="shared" si="13"/>
        <v/>
      </c>
      <c r="G286" s="8" t="str">
        <f t="shared" si="13"/>
        <v>верх</v>
      </c>
      <c r="H286" s="8" t="str">
        <f t="shared" si="13"/>
        <v>верх</v>
      </c>
      <c r="I286" s="8" t="str">
        <f t="shared" si="13"/>
        <v/>
      </c>
      <c r="J286" s="8" t="str">
        <f t="shared" si="13"/>
        <v/>
      </c>
      <c r="K286" s="8" t="str">
        <f t="shared" si="13"/>
        <v/>
      </c>
      <c r="L286" s="8" t="str">
        <f t="shared" si="13"/>
        <v/>
      </c>
    </row>
    <row r="287" spans="1:12" x14ac:dyDescent="0.2">
      <c r="A287" t="s">
        <v>130</v>
      </c>
      <c r="B287" t="s">
        <v>131</v>
      </c>
      <c r="C287" s="8" t="str">
        <f t="shared" ref="C287:L302" si="14">IF(C176="","",IF(C176&lt;=C$219*0.3,"верх",IF(C176&gt;=C$219*0.7,"низ","")))</f>
        <v/>
      </c>
      <c r="D287" s="8" t="str">
        <f t="shared" si="14"/>
        <v/>
      </c>
      <c r="E287" s="8" t="str">
        <f t="shared" si="14"/>
        <v/>
      </c>
      <c r="F287" s="8" t="str">
        <f t="shared" si="14"/>
        <v/>
      </c>
      <c r="G287" s="8" t="str">
        <f t="shared" si="14"/>
        <v/>
      </c>
      <c r="H287" s="8" t="str">
        <f t="shared" si="14"/>
        <v/>
      </c>
      <c r="I287" s="8" t="str">
        <f t="shared" si="14"/>
        <v/>
      </c>
      <c r="J287" s="8" t="str">
        <f t="shared" si="14"/>
        <v/>
      </c>
      <c r="K287" s="8" t="str">
        <f t="shared" si="14"/>
        <v/>
      </c>
      <c r="L287" s="8" t="str">
        <f t="shared" si="14"/>
        <v/>
      </c>
    </row>
    <row r="288" spans="1:12" x14ac:dyDescent="0.2">
      <c r="A288" t="s">
        <v>132</v>
      </c>
      <c r="B288" t="s">
        <v>133</v>
      </c>
      <c r="C288" s="8" t="str">
        <f t="shared" si="14"/>
        <v/>
      </c>
      <c r="D288" s="8" t="str">
        <f t="shared" si="14"/>
        <v/>
      </c>
      <c r="E288" s="8" t="str">
        <f t="shared" si="14"/>
        <v/>
      </c>
      <c r="F288" s="8" t="str">
        <f t="shared" si="14"/>
        <v/>
      </c>
      <c r="G288" s="8" t="str">
        <f t="shared" si="14"/>
        <v/>
      </c>
      <c r="H288" s="8" t="str">
        <f t="shared" si="14"/>
        <v/>
      </c>
      <c r="I288" s="8" t="str">
        <f t="shared" si="14"/>
        <v/>
      </c>
      <c r="J288" s="8" t="str">
        <f t="shared" si="14"/>
        <v>низ</v>
      </c>
      <c r="K288" s="8" t="str">
        <f t="shared" si="14"/>
        <v>низ</v>
      </c>
      <c r="L288" s="8" t="str">
        <f t="shared" si="14"/>
        <v>верх</v>
      </c>
    </row>
    <row r="289" spans="1:12" x14ac:dyDescent="0.2">
      <c r="A289" t="s">
        <v>134</v>
      </c>
      <c r="B289" t="s">
        <v>135</v>
      </c>
      <c r="C289" s="8" t="str">
        <f t="shared" si="14"/>
        <v/>
      </c>
      <c r="D289" s="8" t="str">
        <f t="shared" si="14"/>
        <v/>
      </c>
      <c r="E289" s="8" t="str">
        <f t="shared" si="14"/>
        <v/>
      </c>
      <c r="F289" s="8" t="str">
        <f t="shared" si="14"/>
        <v/>
      </c>
      <c r="G289" s="8" t="str">
        <f t="shared" si="14"/>
        <v/>
      </c>
      <c r="H289" s="8" t="str">
        <f t="shared" si="14"/>
        <v>верх</v>
      </c>
      <c r="I289" s="8" t="str">
        <f t="shared" si="14"/>
        <v>низ</v>
      </c>
      <c r="J289" s="8" t="str">
        <f t="shared" si="14"/>
        <v/>
      </c>
      <c r="K289" s="8" t="str">
        <f t="shared" si="14"/>
        <v/>
      </c>
      <c r="L289" s="8" t="str">
        <f t="shared" si="14"/>
        <v>низ</v>
      </c>
    </row>
    <row r="290" spans="1:12" x14ac:dyDescent="0.2">
      <c r="A290" t="s">
        <v>136</v>
      </c>
      <c r="B290" t="s">
        <v>137</v>
      </c>
      <c r="C290" s="8" t="str">
        <f t="shared" si="14"/>
        <v/>
      </c>
      <c r="D290" s="8" t="str">
        <f t="shared" si="14"/>
        <v/>
      </c>
      <c r="E290" s="8" t="str">
        <f t="shared" si="14"/>
        <v/>
      </c>
      <c r="F290" s="8" t="str">
        <f t="shared" si="14"/>
        <v/>
      </c>
      <c r="G290" s="8" t="str">
        <f t="shared" si="14"/>
        <v>верх</v>
      </c>
      <c r="H290" s="8" t="str">
        <f t="shared" si="14"/>
        <v>верх</v>
      </c>
      <c r="I290" s="8" t="str">
        <f t="shared" si="14"/>
        <v/>
      </c>
      <c r="J290" s="8" t="str">
        <f t="shared" si="14"/>
        <v/>
      </c>
      <c r="K290" s="8" t="str">
        <f t="shared" si="14"/>
        <v/>
      </c>
      <c r="L290" s="8" t="str">
        <f t="shared" si="14"/>
        <v/>
      </c>
    </row>
    <row r="291" spans="1:12" x14ac:dyDescent="0.2">
      <c r="A291" t="s">
        <v>138</v>
      </c>
      <c r="B291" t="s">
        <v>139</v>
      </c>
      <c r="C291" s="8" t="str">
        <f t="shared" si="14"/>
        <v/>
      </c>
      <c r="D291" s="8" t="str">
        <f t="shared" si="14"/>
        <v>верх</v>
      </c>
      <c r="E291" s="8" t="str">
        <f t="shared" si="14"/>
        <v>верх</v>
      </c>
      <c r="F291" s="8" t="str">
        <f t="shared" si="14"/>
        <v>низ</v>
      </c>
      <c r="G291" s="8" t="str">
        <f t="shared" si="14"/>
        <v>низ</v>
      </c>
      <c r="H291" s="8" t="str">
        <f t="shared" si="14"/>
        <v>низ</v>
      </c>
      <c r="I291" s="8" t="str">
        <f t="shared" si="14"/>
        <v>низ</v>
      </c>
      <c r="J291" s="8" t="str">
        <f t="shared" si="14"/>
        <v>низ</v>
      </c>
      <c r="K291" s="8" t="str">
        <f t="shared" si="14"/>
        <v>низ</v>
      </c>
      <c r="L291" s="8" t="str">
        <f t="shared" si="14"/>
        <v>низ</v>
      </c>
    </row>
    <row r="292" spans="1:12" x14ac:dyDescent="0.2">
      <c r="A292" t="s">
        <v>140</v>
      </c>
      <c r="B292" t="s">
        <v>141</v>
      </c>
      <c r="C292" s="8" t="str">
        <f t="shared" si="14"/>
        <v>верх</v>
      </c>
      <c r="D292" s="8" t="str">
        <f t="shared" si="14"/>
        <v>верх</v>
      </c>
      <c r="E292" s="8" t="str">
        <f t="shared" si="14"/>
        <v>верх</v>
      </c>
      <c r="F292" s="8" t="str">
        <f t="shared" si="14"/>
        <v>верх</v>
      </c>
      <c r="G292" s="8" t="str">
        <f t="shared" si="14"/>
        <v>верх</v>
      </c>
      <c r="H292" s="8" t="str">
        <f t="shared" si="14"/>
        <v>низ</v>
      </c>
      <c r="I292" s="8" t="str">
        <f t="shared" si="14"/>
        <v/>
      </c>
      <c r="J292" s="8" t="str">
        <f t="shared" si="14"/>
        <v>низ</v>
      </c>
      <c r="K292" s="8" t="str">
        <f t="shared" si="14"/>
        <v>верх</v>
      </c>
      <c r="L292" s="8" t="str">
        <f t="shared" si="14"/>
        <v>низ</v>
      </c>
    </row>
    <row r="293" spans="1:12" x14ac:dyDescent="0.2">
      <c r="A293" t="s">
        <v>142</v>
      </c>
      <c r="B293" t="s">
        <v>143</v>
      </c>
      <c r="C293" s="8" t="str">
        <f t="shared" si="14"/>
        <v/>
      </c>
      <c r="D293" s="8" t="str">
        <f t="shared" si="14"/>
        <v>верх</v>
      </c>
      <c r="E293" s="8" t="str">
        <f t="shared" si="14"/>
        <v/>
      </c>
      <c r="F293" s="8" t="str">
        <f t="shared" si="14"/>
        <v/>
      </c>
      <c r="G293" s="8" t="str">
        <f t="shared" si="14"/>
        <v>низ</v>
      </c>
      <c r="H293" s="8" t="str">
        <f t="shared" si="14"/>
        <v/>
      </c>
      <c r="I293" s="8" t="str">
        <f t="shared" si="14"/>
        <v/>
      </c>
      <c r="J293" s="8" t="str">
        <f t="shared" si="14"/>
        <v/>
      </c>
      <c r="K293" s="8" t="str">
        <f t="shared" si="14"/>
        <v/>
      </c>
      <c r="L293" s="8" t="str">
        <f t="shared" si="14"/>
        <v>низ</v>
      </c>
    </row>
    <row r="294" spans="1:12" x14ac:dyDescent="0.2">
      <c r="A294" t="s">
        <v>144</v>
      </c>
      <c r="B294" t="s">
        <v>145</v>
      </c>
      <c r="C294" s="8" t="str">
        <f t="shared" si="14"/>
        <v/>
      </c>
      <c r="D294" s="8" t="str">
        <f t="shared" si="14"/>
        <v/>
      </c>
      <c r="E294" s="8" t="str">
        <f t="shared" si="14"/>
        <v/>
      </c>
      <c r="F294" s="8" t="str">
        <f t="shared" si="14"/>
        <v/>
      </c>
      <c r="G294" s="8" t="str">
        <f t="shared" si="14"/>
        <v>верх</v>
      </c>
      <c r="H294" s="8" t="str">
        <f t="shared" si="14"/>
        <v>низ</v>
      </c>
      <c r="I294" s="8" t="str">
        <f t="shared" si="14"/>
        <v/>
      </c>
      <c r="J294" s="8" t="str">
        <f t="shared" si="14"/>
        <v/>
      </c>
      <c r="K294" s="8" t="str">
        <f t="shared" si="14"/>
        <v/>
      </c>
      <c r="L294" s="8" t="str">
        <f t="shared" si="14"/>
        <v/>
      </c>
    </row>
    <row r="295" spans="1:12" x14ac:dyDescent="0.2">
      <c r="A295" t="s">
        <v>146</v>
      </c>
      <c r="B295" t="s">
        <v>147</v>
      </c>
      <c r="C295" s="8" t="str">
        <f t="shared" si="14"/>
        <v>верх</v>
      </c>
      <c r="D295" s="8" t="str">
        <f t="shared" si="14"/>
        <v>верх</v>
      </c>
      <c r="E295" s="8" t="str">
        <f t="shared" si="14"/>
        <v>низ</v>
      </c>
      <c r="F295" s="8" t="str">
        <f t="shared" si="14"/>
        <v>низ</v>
      </c>
      <c r="G295" s="8" t="str">
        <f t="shared" si="14"/>
        <v/>
      </c>
      <c r="H295" s="8" t="str">
        <f t="shared" si="14"/>
        <v>низ</v>
      </c>
      <c r="I295" s="8" t="str">
        <f t="shared" si="14"/>
        <v/>
      </c>
      <c r="J295" s="8" t="str">
        <f t="shared" si="14"/>
        <v>верх</v>
      </c>
      <c r="K295" s="8" t="str">
        <f t="shared" si="14"/>
        <v>низ</v>
      </c>
      <c r="L295" s="8" t="str">
        <f t="shared" si="14"/>
        <v/>
      </c>
    </row>
    <row r="296" spans="1:12" x14ac:dyDescent="0.2">
      <c r="A296" t="s">
        <v>148</v>
      </c>
      <c r="B296" t="s">
        <v>149</v>
      </c>
      <c r="C296" s="8" t="str">
        <f t="shared" si="14"/>
        <v>низ</v>
      </c>
      <c r="D296" s="8" t="str">
        <f t="shared" si="14"/>
        <v>верх</v>
      </c>
      <c r="E296" s="8" t="str">
        <f t="shared" si="14"/>
        <v>верх</v>
      </c>
      <c r="F296" s="8" t="str">
        <f t="shared" si="14"/>
        <v/>
      </c>
      <c r="G296" s="8" t="str">
        <f t="shared" si="14"/>
        <v/>
      </c>
      <c r="H296" s="8" t="str">
        <f t="shared" si="14"/>
        <v>верх</v>
      </c>
      <c r="I296" s="8" t="str">
        <f t="shared" si="14"/>
        <v>низ</v>
      </c>
      <c r="J296" s="8" t="str">
        <f t="shared" si="14"/>
        <v>верх</v>
      </c>
      <c r="K296" s="8" t="str">
        <f t="shared" si="14"/>
        <v>верх</v>
      </c>
      <c r="L296" s="8" t="str">
        <f t="shared" si="14"/>
        <v>верх</v>
      </c>
    </row>
    <row r="297" spans="1:12" x14ac:dyDescent="0.2">
      <c r="A297" t="s">
        <v>150</v>
      </c>
      <c r="B297" t="s">
        <v>151</v>
      </c>
      <c r="C297" s="8" t="str">
        <f t="shared" si="14"/>
        <v/>
      </c>
      <c r="D297" s="8" t="str">
        <f t="shared" si="14"/>
        <v/>
      </c>
      <c r="E297" s="8" t="str">
        <f t="shared" si="14"/>
        <v>низ</v>
      </c>
      <c r="F297" s="8" t="str">
        <f t="shared" si="14"/>
        <v>низ</v>
      </c>
      <c r="G297" s="8" t="str">
        <f t="shared" si="14"/>
        <v>низ</v>
      </c>
      <c r="H297" s="8" t="str">
        <f t="shared" si="14"/>
        <v>низ</v>
      </c>
      <c r="I297" s="8" t="str">
        <f t="shared" si="14"/>
        <v>низ</v>
      </c>
      <c r="J297" s="8" t="str">
        <f t="shared" si="14"/>
        <v>низ</v>
      </c>
      <c r="K297" s="8" t="str">
        <f t="shared" si="14"/>
        <v>низ</v>
      </c>
      <c r="L297" s="8" t="str">
        <f t="shared" si="14"/>
        <v/>
      </c>
    </row>
    <row r="298" spans="1:12" x14ac:dyDescent="0.2">
      <c r="A298" t="s">
        <v>152</v>
      </c>
      <c r="B298" t="s">
        <v>153</v>
      </c>
      <c r="C298" s="8" t="str">
        <f t="shared" si="14"/>
        <v/>
      </c>
      <c r="D298" s="8" t="str">
        <f t="shared" si="14"/>
        <v/>
      </c>
      <c r="E298" s="8" t="str">
        <f t="shared" si="14"/>
        <v>низ</v>
      </c>
      <c r="F298" s="8" t="str">
        <f t="shared" si="14"/>
        <v/>
      </c>
      <c r="G298" s="8" t="str">
        <f t="shared" si="14"/>
        <v>низ</v>
      </c>
      <c r="H298" s="8" t="str">
        <f t="shared" si="14"/>
        <v>верх</v>
      </c>
      <c r="I298" s="8" t="str">
        <f t="shared" si="14"/>
        <v>верх</v>
      </c>
      <c r="J298" s="8" t="str">
        <f t="shared" si="14"/>
        <v/>
      </c>
      <c r="K298" s="8" t="str">
        <f t="shared" si="14"/>
        <v>низ</v>
      </c>
      <c r="L298" s="8" t="str">
        <f t="shared" si="14"/>
        <v/>
      </c>
    </row>
    <row r="299" spans="1:12" x14ac:dyDescent="0.2">
      <c r="A299" t="s">
        <v>154</v>
      </c>
      <c r="B299" t="s">
        <v>155</v>
      </c>
      <c r="C299" s="8" t="str">
        <f t="shared" si="14"/>
        <v/>
      </c>
      <c r="D299" s="8" t="str">
        <f t="shared" si="14"/>
        <v/>
      </c>
      <c r="E299" s="8" t="str">
        <f t="shared" si="14"/>
        <v/>
      </c>
      <c r="F299" s="8" t="str">
        <f t="shared" si="14"/>
        <v/>
      </c>
      <c r="G299" s="8" t="str">
        <f t="shared" si="14"/>
        <v/>
      </c>
      <c r="H299" s="8" t="str">
        <f t="shared" si="14"/>
        <v/>
      </c>
      <c r="I299" s="8" t="str">
        <f t="shared" si="14"/>
        <v>верх</v>
      </c>
      <c r="J299" s="8" t="str">
        <f t="shared" si="14"/>
        <v>верх</v>
      </c>
      <c r="K299" s="8" t="str">
        <f t="shared" si="14"/>
        <v/>
      </c>
      <c r="L299" s="8" t="str">
        <f t="shared" si="14"/>
        <v/>
      </c>
    </row>
    <row r="300" spans="1:12" x14ac:dyDescent="0.2">
      <c r="A300" t="s">
        <v>156</v>
      </c>
      <c r="B300" t="s">
        <v>157</v>
      </c>
      <c r="C300" s="8" t="str">
        <f t="shared" si="14"/>
        <v>верх</v>
      </c>
      <c r="D300" s="8" t="str">
        <f t="shared" si="14"/>
        <v/>
      </c>
      <c r="E300" s="8" t="str">
        <f t="shared" si="14"/>
        <v>низ</v>
      </c>
      <c r="F300" s="8" t="str">
        <f t="shared" si="14"/>
        <v>верх</v>
      </c>
      <c r="G300" s="8" t="str">
        <f t="shared" si="14"/>
        <v/>
      </c>
      <c r="H300" s="8" t="str">
        <f t="shared" si="14"/>
        <v>верх</v>
      </c>
      <c r="I300" s="8" t="str">
        <f t="shared" si="14"/>
        <v>верх</v>
      </c>
      <c r="J300" s="8" t="str">
        <f t="shared" si="14"/>
        <v>низ</v>
      </c>
      <c r="K300" s="8" t="str">
        <f t="shared" si="14"/>
        <v>верх</v>
      </c>
      <c r="L300" s="8" t="str">
        <f t="shared" si="14"/>
        <v/>
      </c>
    </row>
    <row r="301" spans="1:12" x14ac:dyDescent="0.2">
      <c r="A301" t="s">
        <v>158</v>
      </c>
      <c r="B301" t="s">
        <v>159</v>
      </c>
      <c r="C301" s="8" t="str">
        <f t="shared" si="14"/>
        <v/>
      </c>
      <c r="D301" s="8" t="str">
        <f t="shared" si="14"/>
        <v/>
      </c>
      <c r="E301" s="8" t="str">
        <f t="shared" si="14"/>
        <v/>
      </c>
      <c r="F301" s="8" t="str">
        <f t="shared" si="14"/>
        <v/>
      </c>
      <c r="G301" s="8" t="str">
        <f t="shared" si="14"/>
        <v/>
      </c>
      <c r="H301" s="8" t="str">
        <f t="shared" si="14"/>
        <v/>
      </c>
      <c r="I301" s="8" t="str">
        <f t="shared" si="14"/>
        <v/>
      </c>
      <c r="J301" s="8" t="str">
        <f t="shared" si="14"/>
        <v/>
      </c>
      <c r="K301" s="8" t="str">
        <f t="shared" si="14"/>
        <v>низ</v>
      </c>
      <c r="L301" s="8" t="str">
        <f t="shared" si="14"/>
        <v>низ</v>
      </c>
    </row>
    <row r="302" spans="1:12" x14ac:dyDescent="0.2">
      <c r="A302" t="s">
        <v>160</v>
      </c>
      <c r="B302" t="s">
        <v>161</v>
      </c>
      <c r="C302" s="8" t="str">
        <f t="shared" si="14"/>
        <v>низ</v>
      </c>
      <c r="D302" s="8" t="str">
        <f t="shared" si="14"/>
        <v>низ</v>
      </c>
      <c r="E302" s="8" t="str">
        <f t="shared" si="14"/>
        <v/>
      </c>
      <c r="F302" s="8" t="str">
        <f t="shared" si="14"/>
        <v/>
      </c>
      <c r="G302" s="8" t="str">
        <f t="shared" si="14"/>
        <v/>
      </c>
      <c r="H302" s="8" t="str">
        <f t="shared" si="14"/>
        <v>верх</v>
      </c>
      <c r="I302" s="8" t="str">
        <f t="shared" si="14"/>
        <v/>
      </c>
      <c r="J302" s="8" t="str">
        <f t="shared" si="14"/>
        <v>верх</v>
      </c>
      <c r="K302" s="8" t="str">
        <f t="shared" si="14"/>
        <v>низ</v>
      </c>
      <c r="L302" s="8" t="str">
        <f t="shared" si="14"/>
        <v/>
      </c>
    </row>
    <row r="303" spans="1:12" x14ac:dyDescent="0.2">
      <c r="A303" t="s">
        <v>162</v>
      </c>
      <c r="B303" t="s">
        <v>163</v>
      </c>
      <c r="C303" s="8" t="str">
        <f t="shared" ref="C303:L318" si="15">IF(C192="","",IF(C192&lt;=C$219*0.3,"верх",IF(C192&gt;=C$219*0.7,"низ","")))</f>
        <v/>
      </c>
      <c r="D303" s="8" t="str">
        <f t="shared" si="15"/>
        <v/>
      </c>
      <c r="E303" s="8" t="str">
        <f t="shared" si="15"/>
        <v/>
      </c>
      <c r="F303" s="8" t="str">
        <f t="shared" si="15"/>
        <v/>
      </c>
      <c r="G303" s="8" t="str">
        <f t="shared" si="15"/>
        <v>низ</v>
      </c>
      <c r="H303" s="8" t="str">
        <f t="shared" si="15"/>
        <v/>
      </c>
      <c r="I303" s="8" t="str">
        <f t="shared" si="15"/>
        <v/>
      </c>
      <c r="J303" s="8" t="str">
        <f t="shared" si="15"/>
        <v>верх</v>
      </c>
      <c r="K303" s="8" t="str">
        <f t="shared" si="15"/>
        <v/>
      </c>
      <c r="L303" s="8" t="str">
        <f t="shared" si="15"/>
        <v/>
      </c>
    </row>
    <row r="304" spans="1:12" x14ac:dyDescent="0.2">
      <c r="A304" t="s">
        <v>164</v>
      </c>
      <c r="B304" t="s">
        <v>165</v>
      </c>
      <c r="C304" s="8" t="str">
        <f t="shared" si="15"/>
        <v>верх</v>
      </c>
      <c r="D304" s="8" t="str">
        <f t="shared" si="15"/>
        <v>верх</v>
      </c>
      <c r="E304" s="8" t="str">
        <f t="shared" si="15"/>
        <v>верх</v>
      </c>
      <c r="F304" s="8" t="str">
        <f t="shared" si="15"/>
        <v>верх</v>
      </c>
      <c r="G304" s="8" t="str">
        <f t="shared" si="15"/>
        <v>верх</v>
      </c>
      <c r="H304" s="8" t="str">
        <f t="shared" si="15"/>
        <v>верх</v>
      </c>
      <c r="I304" s="8" t="str">
        <f t="shared" si="15"/>
        <v>верх</v>
      </c>
      <c r="J304" s="8" t="str">
        <f t="shared" si="15"/>
        <v>верх</v>
      </c>
      <c r="K304" s="8" t="str">
        <f t="shared" si="15"/>
        <v>верх</v>
      </c>
      <c r="L304" s="8" t="str">
        <f t="shared" si="15"/>
        <v>верх</v>
      </c>
    </row>
    <row r="305" spans="1:12" x14ac:dyDescent="0.2">
      <c r="A305" t="s">
        <v>166</v>
      </c>
      <c r="B305" t="s">
        <v>167</v>
      </c>
      <c r="C305" s="8" t="str">
        <f t="shared" si="15"/>
        <v/>
      </c>
      <c r="D305" s="8" t="str">
        <f t="shared" si="15"/>
        <v/>
      </c>
      <c r="E305" s="8" t="str">
        <f t="shared" si="15"/>
        <v/>
      </c>
      <c r="F305" s="8" t="str">
        <f t="shared" si="15"/>
        <v>верх</v>
      </c>
      <c r="G305" s="8" t="str">
        <f t="shared" si="15"/>
        <v>верх</v>
      </c>
      <c r="H305" s="8" t="str">
        <f t="shared" si="15"/>
        <v/>
      </c>
      <c r="I305" s="8" t="str">
        <f t="shared" si="15"/>
        <v>верх</v>
      </c>
      <c r="J305" s="8" t="str">
        <f t="shared" si="15"/>
        <v/>
      </c>
      <c r="K305" s="8" t="str">
        <f t="shared" si="15"/>
        <v>верх</v>
      </c>
      <c r="L305" s="8" t="str">
        <f t="shared" si="15"/>
        <v/>
      </c>
    </row>
    <row r="306" spans="1:12" x14ac:dyDescent="0.2">
      <c r="A306" t="s">
        <v>168</v>
      </c>
      <c r="B306" t="s">
        <v>169</v>
      </c>
      <c r="C306" s="8" t="str">
        <f t="shared" si="15"/>
        <v/>
      </c>
      <c r="D306" s="8" t="str">
        <f t="shared" si="15"/>
        <v/>
      </c>
      <c r="E306" s="8" t="str">
        <f t="shared" si="15"/>
        <v/>
      </c>
      <c r="F306" s="8" t="str">
        <f t="shared" si="15"/>
        <v>верх</v>
      </c>
      <c r="G306" s="8" t="str">
        <f t="shared" si="15"/>
        <v>верх</v>
      </c>
      <c r="H306" s="8" t="str">
        <f t="shared" si="15"/>
        <v/>
      </c>
      <c r="I306" s="8" t="str">
        <f t="shared" si="15"/>
        <v>верх</v>
      </c>
      <c r="J306" s="8" t="str">
        <f t="shared" si="15"/>
        <v>низ</v>
      </c>
      <c r="K306" s="8" t="str">
        <f t="shared" si="15"/>
        <v>низ</v>
      </c>
      <c r="L306" s="8" t="str">
        <f t="shared" si="15"/>
        <v>низ</v>
      </c>
    </row>
    <row r="307" spans="1:12" x14ac:dyDescent="0.2">
      <c r="A307" t="s">
        <v>170</v>
      </c>
      <c r="B307" t="s">
        <v>171</v>
      </c>
      <c r="C307" s="8" t="str">
        <f t="shared" si="15"/>
        <v>верх</v>
      </c>
      <c r="D307" s="8" t="str">
        <f t="shared" si="15"/>
        <v/>
      </c>
      <c r="E307" s="8" t="str">
        <f t="shared" si="15"/>
        <v>верх</v>
      </c>
      <c r="F307" s="8" t="str">
        <f t="shared" si="15"/>
        <v>низ</v>
      </c>
      <c r="G307" s="8" t="str">
        <f t="shared" si="15"/>
        <v/>
      </c>
      <c r="H307" s="8" t="str">
        <f t="shared" si="15"/>
        <v/>
      </c>
      <c r="I307" s="8" t="str">
        <f t="shared" si="15"/>
        <v/>
      </c>
      <c r="J307" s="8" t="str">
        <f t="shared" si="15"/>
        <v>верх</v>
      </c>
      <c r="K307" s="8" t="str">
        <f t="shared" si="15"/>
        <v/>
      </c>
      <c r="L307" s="8" t="str">
        <f t="shared" si="15"/>
        <v/>
      </c>
    </row>
    <row r="308" spans="1:12" x14ac:dyDescent="0.2">
      <c r="A308" t="s">
        <v>172</v>
      </c>
      <c r="B308" t="s">
        <v>173</v>
      </c>
      <c r="C308" s="8" t="str">
        <f t="shared" si="15"/>
        <v/>
      </c>
      <c r="D308" s="8" t="str">
        <f t="shared" si="15"/>
        <v/>
      </c>
      <c r="E308" s="8" t="str">
        <f t="shared" si="15"/>
        <v/>
      </c>
      <c r="F308" s="8" t="str">
        <f t="shared" si="15"/>
        <v>верх</v>
      </c>
      <c r="G308" s="8" t="str">
        <f t="shared" si="15"/>
        <v>низ</v>
      </c>
      <c r="H308" s="8" t="str">
        <f t="shared" si="15"/>
        <v>верх</v>
      </c>
      <c r="I308" s="8" t="str">
        <f t="shared" si="15"/>
        <v>низ</v>
      </c>
      <c r="J308" s="8" t="str">
        <f t="shared" si="15"/>
        <v>верх</v>
      </c>
      <c r="K308" s="8" t="str">
        <f t="shared" si="15"/>
        <v>низ</v>
      </c>
      <c r="L308" s="8" t="str">
        <f t="shared" si="15"/>
        <v/>
      </c>
    </row>
    <row r="309" spans="1:12" x14ac:dyDescent="0.2">
      <c r="A309" t="s">
        <v>174</v>
      </c>
      <c r="B309" t="s">
        <v>175</v>
      </c>
      <c r="C309" s="8" t="str">
        <f t="shared" si="15"/>
        <v>низ</v>
      </c>
      <c r="D309" s="8" t="str">
        <f t="shared" si="15"/>
        <v>низ</v>
      </c>
      <c r="E309" s="8" t="str">
        <f t="shared" si="15"/>
        <v>низ</v>
      </c>
      <c r="F309" s="8" t="str">
        <f t="shared" si="15"/>
        <v>низ</v>
      </c>
      <c r="G309" s="8" t="str">
        <f t="shared" si="15"/>
        <v/>
      </c>
      <c r="H309" s="8" t="str">
        <f t="shared" si="15"/>
        <v>низ</v>
      </c>
      <c r="I309" s="8" t="str">
        <f t="shared" si="15"/>
        <v>низ</v>
      </c>
      <c r="J309" s="8" t="str">
        <f t="shared" si="15"/>
        <v>низ</v>
      </c>
      <c r="K309" s="8" t="str">
        <f t="shared" si="15"/>
        <v>верх</v>
      </c>
      <c r="L309" s="8" t="str">
        <f t="shared" si="15"/>
        <v>верх</v>
      </c>
    </row>
    <row r="310" spans="1:12" x14ac:dyDescent="0.2">
      <c r="A310" t="s">
        <v>176</v>
      </c>
      <c r="B310" t="s">
        <v>177</v>
      </c>
      <c r="C310" s="8" t="str">
        <f t="shared" si="15"/>
        <v/>
      </c>
      <c r="D310" s="8" t="str">
        <f t="shared" si="15"/>
        <v>верх</v>
      </c>
      <c r="E310" s="8" t="str">
        <f t="shared" si="15"/>
        <v/>
      </c>
      <c r="F310" s="8" t="str">
        <f t="shared" si="15"/>
        <v>верх</v>
      </c>
      <c r="G310" s="8" t="str">
        <f t="shared" si="15"/>
        <v/>
      </c>
      <c r="H310" s="8" t="str">
        <f t="shared" si="15"/>
        <v>верх</v>
      </c>
      <c r="I310" s="8" t="str">
        <f t="shared" si="15"/>
        <v>верх</v>
      </c>
      <c r="J310" s="8" t="str">
        <f t="shared" si="15"/>
        <v/>
      </c>
      <c r="K310" s="8" t="str">
        <f t="shared" si="15"/>
        <v>верх</v>
      </c>
      <c r="L310" s="8" t="str">
        <f t="shared" si="15"/>
        <v>верх</v>
      </c>
    </row>
    <row r="311" spans="1:12" x14ac:dyDescent="0.2">
      <c r="A311" t="s">
        <v>178</v>
      </c>
      <c r="B311" t="s">
        <v>179</v>
      </c>
      <c r="C311" s="8" t="str">
        <f t="shared" si="15"/>
        <v>верх</v>
      </c>
      <c r="D311" s="8" t="str">
        <f t="shared" si="15"/>
        <v/>
      </c>
      <c r="E311" s="8" t="str">
        <f t="shared" si="15"/>
        <v/>
      </c>
      <c r="F311" s="8" t="str">
        <f t="shared" si="15"/>
        <v>верх</v>
      </c>
      <c r="G311" s="8" t="str">
        <f t="shared" si="15"/>
        <v>низ</v>
      </c>
      <c r="H311" s="8" t="str">
        <f t="shared" si="15"/>
        <v>верх</v>
      </c>
      <c r="I311" s="8" t="str">
        <f t="shared" si="15"/>
        <v>верх</v>
      </c>
      <c r="J311" s="8" t="str">
        <f t="shared" si="15"/>
        <v>низ</v>
      </c>
      <c r="K311" s="8" t="str">
        <f t="shared" si="15"/>
        <v>низ</v>
      </c>
      <c r="L311" s="8" t="str">
        <f t="shared" si="15"/>
        <v>низ</v>
      </c>
    </row>
    <row r="312" spans="1:12" x14ac:dyDescent="0.2">
      <c r="A312" t="s">
        <v>180</v>
      </c>
      <c r="B312" t="s">
        <v>181</v>
      </c>
      <c r="C312" s="8" t="str">
        <f t="shared" si="15"/>
        <v/>
      </c>
      <c r="D312" s="8" t="str">
        <f t="shared" si="15"/>
        <v/>
      </c>
      <c r="E312" s="8" t="str">
        <f t="shared" si="15"/>
        <v/>
      </c>
      <c r="F312" s="8" t="str">
        <f t="shared" si="15"/>
        <v/>
      </c>
      <c r="G312" s="8" t="str">
        <f t="shared" si="15"/>
        <v>верх</v>
      </c>
      <c r="H312" s="8" t="str">
        <f t="shared" si="15"/>
        <v>низ</v>
      </c>
      <c r="I312" s="8" t="str">
        <f t="shared" si="15"/>
        <v>верх</v>
      </c>
      <c r="J312" s="8" t="str">
        <f t="shared" si="15"/>
        <v/>
      </c>
      <c r="K312" s="8" t="str">
        <f t="shared" si="15"/>
        <v>низ</v>
      </c>
      <c r="L312" s="8" t="str">
        <f t="shared" si="15"/>
        <v>верх</v>
      </c>
    </row>
    <row r="313" spans="1:12" x14ac:dyDescent="0.2">
      <c r="A313" t="s">
        <v>182</v>
      </c>
      <c r="B313" t="s">
        <v>183</v>
      </c>
      <c r="C313" s="8" t="str">
        <f t="shared" si="15"/>
        <v>верх</v>
      </c>
      <c r="D313" s="8" t="str">
        <f t="shared" si="15"/>
        <v/>
      </c>
      <c r="E313" s="8" t="str">
        <f t="shared" si="15"/>
        <v/>
      </c>
      <c r="F313" s="8" t="str">
        <f t="shared" si="15"/>
        <v/>
      </c>
      <c r="G313" s="8" t="str">
        <f t="shared" si="15"/>
        <v/>
      </c>
      <c r="H313" s="8" t="str">
        <f t="shared" si="15"/>
        <v/>
      </c>
      <c r="I313" s="8" t="str">
        <f t="shared" si="15"/>
        <v>верх</v>
      </c>
      <c r="J313" s="8" t="str">
        <f t="shared" si="15"/>
        <v>низ</v>
      </c>
      <c r="K313" s="8" t="str">
        <f t="shared" si="15"/>
        <v/>
      </c>
      <c r="L313" s="8" t="str">
        <f t="shared" si="15"/>
        <v>низ</v>
      </c>
    </row>
    <row r="314" spans="1:12" x14ac:dyDescent="0.2">
      <c r="A314" t="s">
        <v>184</v>
      </c>
      <c r="B314" t="s">
        <v>185</v>
      </c>
      <c r="C314" s="8" t="str">
        <f t="shared" si="15"/>
        <v>низ</v>
      </c>
      <c r="D314" s="8" t="str">
        <f t="shared" si="15"/>
        <v>низ</v>
      </c>
      <c r="E314" s="8" t="str">
        <f t="shared" si="15"/>
        <v>низ</v>
      </c>
      <c r="F314" s="8" t="str">
        <f t="shared" si="15"/>
        <v>низ</v>
      </c>
      <c r="G314" s="8" t="str">
        <f t="shared" si="15"/>
        <v>низ</v>
      </c>
      <c r="H314" s="8" t="str">
        <f t="shared" si="15"/>
        <v>низ</v>
      </c>
      <c r="I314" s="8" t="str">
        <f t="shared" si="15"/>
        <v>низ</v>
      </c>
      <c r="J314" s="8" t="str">
        <f t="shared" si="15"/>
        <v>верх</v>
      </c>
      <c r="K314" s="8" t="str">
        <f t="shared" si="15"/>
        <v/>
      </c>
      <c r="L314" s="8" t="str">
        <f t="shared" si="15"/>
        <v>верх</v>
      </c>
    </row>
    <row r="315" spans="1:12" x14ac:dyDescent="0.2">
      <c r="A315" t="s">
        <v>186</v>
      </c>
      <c r="B315" t="s">
        <v>187</v>
      </c>
      <c r="C315" s="8" t="str">
        <f t="shared" si="15"/>
        <v/>
      </c>
      <c r="D315" s="8" t="str">
        <f t="shared" si="15"/>
        <v/>
      </c>
      <c r="E315" s="8" t="str">
        <f t="shared" si="15"/>
        <v/>
      </c>
      <c r="F315" s="8" t="str">
        <f t="shared" si="15"/>
        <v>верх</v>
      </c>
      <c r="G315" s="8" t="str">
        <f t="shared" si="15"/>
        <v/>
      </c>
      <c r="H315" s="8" t="str">
        <f t="shared" si="15"/>
        <v/>
      </c>
      <c r="I315" s="8" t="str">
        <f t="shared" si="15"/>
        <v>низ</v>
      </c>
      <c r="J315" s="8" t="str">
        <f t="shared" si="15"/>
        <v/>
      </c>
      <c r="K315" s="8" t="str">
        <f t="shared" si="15"/>
        <v/>
      </c>
      <c r="L315" s="8" t="str">
        <f t="shared" si="15"/>
        <v>низ</v>
      </c>
    </row>
    <row r="316" spans="1:12" x14ac:dyDescent="0.2">
      <c r="A316" t="s">
        <v>188</v>
      </c>
      <c r="B316" t="s">
        <v>189</v>
      </c>
      <c r="C316" s="8" t="str">
        <f t="shared" si="15"/>
        <v/>
      </c>
      <c r="D316" s="8" t="str">
        <f t="shared" si="15"/>
        <v>верх</v>
      </c>
      <c r="E316" s="8" t="str">
        <f t="shared" si="15"/>
        <v/>
      </c>
      <c r="F316" s="8" t="str">
        <f t="shared" si="15"/>
        <v/>
      </c>
      <c r="G316" s="8" t="str">
        <f t="shared" si="15"/>
        <v/>
      </c>
      <c r="H316" s="8" t="str">
        <f t="shared" si="15"/>
        <v>низ</v>
      </c>
      <c r="I316" s="8" t="str">
        <f t="shared" si="15"/>
        <v/>
      </c>
      <c r="J316" s="8" t="str">
        <f t="shared" si="15"/>
        <v/>
      </c>
      <c r="K316" s="8" t="str">
        <f t="shared" si="15"/>
        <v>верх</v>
      </c>
      <c r="L316" s="8" t="str">
        <f t="shared" si="15"/>
        <v>верх</v>
      </c>
    </row>
    <row r="317" spans="1:12" x14ac:dyDescent="0.2">
      <c r="A317" t="s">
        <v>190</v>
      </c>
      <c r="B317" t="s">
        <v>191</v>
      </c>
      <c r="C317" s="8" t="str">
        <f t="shared" si="15"/>
        <v/>
      </c>
      <c r="D317" s="8" t="str">
        <f t="shared" si="15"/>
        <v/>
      </c>
      <c r="E317" s="8" t="str">
        <f t="shared" si="15"/>
        <v/>
      </c>
      <c r="F317" s="8" t="str">
        <f t="shared" si="15"/>
        <v/>
      </c>
      <c r="G317" s="8" t="str">
        <f t="shared" si="15"/>
        <v/>
      </c>
      <c r="H317" s="8" t="str">
        <f t="shared" si="15"/>
        <v/>
      </c>
      <c r="I317" s="8" t="str">
        <f t="shared" si="15"/>
        <v/>
      </c>
      <c r="J317" s="8" t="str">
        <f t="shared" si="15"/>
        <v/>
      </c>
      <c r="K317" s="8" t="str">
        <f t="shared" si="15"/>
        <v/>
      </c>
      <c r="L317" s="8" t="str">
        <f t="shared" si="15"/>
        <v>низ</v>
      </c>
    </row>
    <row r="318" spans="1:12" x14ac:dyDescent="0.2">
      <c r="A318" t="s">
        <v>192</v>
      </c>
      <c r="B318" t="s">
        <v>193</v>
      </c>
      <c r="C318" s="8" t="str">
        <f t="shared" si="15"/>
        <v/>
      </c>
      <c r="D318" s="8" t="str">
        <f t="shared" si="15"/>
        <v/>
      </c>
      <c r="E318" s="8" t="str">
        <f t="shared" si="15"/>
        <v/>
      </c>
      <c r="F318" s="8" t="str">
        <f t="shared" si="15"/>
        <v/>
      </c>
      <c r="G318" s="8" t="str">
        <f t="shared" si="15"/>
        <v/>
      </c>
      <c r="H318" s="8" t="str">
        <f t="shared" si="15"/>
        <v/>
      </c>
      <c r="I318" s="8" t="str">
        <f t="shared" si="15"/>
        <v/>
      </c>
      <c r="J318" s="8" t="str">
        <f t="shared" si="15"/>
        <v/>
      </c>
      <c r="K318" s="8" t="str">
        <f t="shared" si="15"/>
        <v>верх</v>
      </c>
      <c r="L318" s="8" t="str">
        <f t="shared" si="15"/>
        <v>верх</v>
      </c>
    </row>
    <row r="319" spans="1:12" x14ac:dyDescent="0.2">
      <c r="A319" t="s">
        <v>194</v>
      </c>
      <c r="B319" t="s">
        <v>195</v>
      </c>
      <c r="C319" s="8" t="str">
        <f t="shared" ref="C319:L328" si="16">IF(C208="","",IF(C208&lt;=C$219*0.3,"верх",IF(C208&gt;=C$219*0.7,"низ","")))</f>
        <v>низ</v>
      </c>
      <c r="D319" s="8" t="str">
        <f t="shared" si="16"/>
        <v>низ</v>
      </c>
      <c r="E319" s="8" t="str">
        <f t="shared" si="16"/>
        <v>низ</v>
      </c>
      <c r="F319" s="8" t="str">
        <f t="shared" si="16"/>
        <v>низ</v>
      </c>
      <c r="G319" s="8" t="str">
        <f t="shared" si="16"/>
        <v>низ</v>
      </c>
      <c r="H319" s="8" t="str">
        <f t="shared" si="16"/>
        <v>низ</v>
      </c>
      <c r="I319" s="8" t="str">
        <f t="shared" si="16"/>
        <v>низ</v>
      </c>
      <c r="J319" s="8" t="str">
        <f t="shared" si="16"/>
        <v>низ</v>
      </c>
      <c r="K319" s="8" t="str">
        <f t="shared" si="16"/>
        <v>верх</v>
      </c>
      <c r="L319" s="8" t="str">
        <f t="shared" si="16"/>
        <v>верх</v>
      </c>
    </row>
    <row r="320" spans="1:12" x14ac:dyDescent="0.2">
      <c r="A320" t="s">
        <v>196</v>
      </c>
      <c r="B320" t="s">
        <v>197</v>
      </c>
      <c r="C320" s="8" t="str">
        <f t="shared" si="16"/>
        <v>низ</v>
      </c>
      <c r="D320" s="8" t="str">
        <f t="shared" si="16"/>
        <v>верх</v>
      </c>
      <c r="E320" s="8" t="str">
        <f t="shared" si="16"/>
        <v>верх</v>
      </c>
      <c r="F320" s="8" t="str">
        <f t="shared" si="16"/>
        <v>верх</v>
      </c>
      <c r="G320" s="8" t="str">
        <f t="shared" si="16"/>
        <v>верх</v>
      </c>
      <c r="H320" s="8" t="str">
        <f t="shared" si="16"/>
        <v>низ</v>
      </c>
      <c r="I320" s="8" t="str">
        <f t="shared" si="16"/>
        <v>низ</v>
      </c>
      <c r="J320" s="8" t="str">
        <f t="shared" si="16"/>
        <v/>
      </c>
      <c r="K320" s="8" t="str">
        <f t="shared" si="16"/>
        <v>низ</v>
      </c>
      <c r="L320" s="8" t="str">
        <f t="shared" si="16"/>
        <v>низ</v>
      </c>
    </row>
    <row r="321" spans="1:12" x14ac:dyDescent="0.2">
      <c r="A321" t="s">
        <v>198</v>
      </c>
      <c r="B321" t="s">
        <v>199</v>
      </c>
      <c r="C321" s="8" t="str">
        <f t="shared" si="16"/>
        <v/>
      </c>
      <c r="D321" s="8" t="str">
        <f t="shared" si="16"/>
        <v/>
      </c>
      <c r="E321" s="8" t="str">
        <f t="shared" si="16"/>
        <v/>
      </c>
      <c r="F321" s="8" t="str">
        <f t="shared" si="16"/>
        <v/>
      </c>
      <c r="G321" s="8" t="str">
        <f t="shared" si="16"/>
        <v>низ</v>
      </c>
      <c r="H321" s="8" t="str">
        <f t="shared" si="16"/>
        <v>верх</v>
      </c>
      <c r="I321" s="8" t="str">
        <f t="shared" si="16"/>
        <v>верх</v>
      </c>
      <c r="J321" s="8" t="str">
        <f t="shared" si="16"/>
        <v>низ</v>
      </c>
      <c r="K321" s="8" t="str">
        <f t="shared" si="16"/>
        <v>низ</v>
      </c>
      <c r="L321" s="8" t="str">
        <f t="shared" si="16"/>
        <v>низ</v>
      </c>
    </row>
    <row r="322" spans="1:12" x14ac:dyDescent="0.2">
      <c r="A322" t="s">
        <v>200</v>
      </c>
      <c r="B322" t="s">
        <v>201</v>
      </c>
      <c r="C322" s="8" t="str">
        <f t="shared" si="16"/>
        <v>низ</v>
      </c>
      <c r="D322" s="8" t="str">
        <f t="shared" si="16"/>
        <v>низ</v>
      </c>
      <c r="E322" s="8" t="str">
        <f t="shared" si="16"/>
        <v>низ</v>
      </c>
      <c r="F322" s="8" t="str">
        <f t="shared" si="16"/>
        <v/>
      </c>
      <c r="G322" s="8" t="str">
        <f t="shared" si="16"/>
        <v>верх</v>
      </c>
      <c r="H322" s="8" t="str">
        <f t="shared" si="16"/>
        <v/>
      </c>
      <c r="I322" s="8" t="str">
        <f t="shared" si="16"/>
        <v>низ</v>
      </c>
      <c r="J322" s="8" t="str">
        <f t="shared" si="16"/>
        <v>верх</v>
      </c>
      <c r="K322" s="8" t="str">
        <f t="shared" si="16"/>
        <v>верх</v>
      </c>
      <c r="L322" s="8" t="str">
        <f t="shared" si="16"/>
        <v/>
      </c>
    </row>
    <row r="323" spans="1:12" x14ac:dyDescent="0.2">
      <c r="A323" t="s">
        <v>202</v>
      </c>
      <c r="B323" t="s">
        <v>203</v>
      </c>
      <c r="C323" s="8" t="str">
        <f t="shared" si="16"/>
        <v>верх</v>
      </c>
      <c r="D323" s="8" t="str">
        <f t="shared" si="16"/>
        <v/>
      </c>
      <c r="E323" s="8" t="str">
        <f t="shared" si="16"/>
        <v/>
      </c>
      <c r="F323" s="8" t="str">
        <f t="shared" si="16"/>
        <v/>
      </c>
      <c r="G323" s="8" t="str">
        <f t="shared" si="16"/>
        <v/>
      </c>
      <c r="H323" s="8" t="str">
        <f t="shared" si="16"/>
        <v/>
      </c>
      <c r="I323" s="8" t="str">
        <f t="shared" si="16"/>
        <v/>
      </c>
      <c r="J323" s="8" t="str">
        <f t="shared" si="16"/>
        <v/>
      </c>
      <c r="K323" s="8" t="str">
        <f t="shared" si="16"/>
        <v/>
      </c>
      <c r="L323" s="8" t="str">
        <f t="shared" si="16"/>
        <v/>
      </c>
    </row>
    <row r="324" spans="1:12" x14ac:dyDescent="0.2">
      <c r="A324" t="s">
        <v>204</v>
      </c>
      <c r="B324" t="s">
        <v>205</v>
      </c>
      <c r="C324" s="8" t="str">
        <f t="shared" si="16"/>
        <v/>
      </c>
      <c r="D324" s="8" t="str">
        <f t="shared" si="16"/>
        <v/>
      </c>
      <c r="E324" s="8" t="str">
        <f t="shared" si="16"/>
        <v/>
      </c>
      <c r="F324" s="8" t="str">
        <f t="shared" si="16"/>
        <v/>
      </c>
      <c r="G324" s="8" t="str">
        <f t="shared" si="16"/>
        <v>низ</v>
      </c>
      <c r="H324" s="8" t="str">
        <f t="shared" si="16"/>
        <v>низ</v>
      </c>
      <c r="I324" s="8" t="str">
        <f t="shared" si="16"/>
        <v>низ</v>
      </c>
      <c r="J324" s="8" t="str">
        <f t="shared" si="16"/>
        <v/>
      </c>
      <c r="K324" s="8" t="str">
        <f t="shared" si="16"/>
        <v/>
      </c>
      <c r="L324" s="8" t="str">
        <f t="shared" si="16"/>
        <v>низ</v>
      </c>
    </row>
    <row r="325" spans="1:12" x14ac:dyDescent="0.2">
      <c r="A325" t="s">
        <v>206</v>
      </c>
      <c r="B325" t="s">
        <v>207</v>
      </c>
      <c r="C325" s="8" t="str">
        <f t="shared" si="16"/>
        <v/>
      </c>
      <c r="D325" s="8" t="str">
        <f t="shared" si="16"/>
        <v/>
      </c>
      <c r="E325" s="8" t="str">
        <f t="shared" si="16"/>
        <v/>
      </c>
      <c r="F325" s="8" t="str">
        <f t="shared" si="16"/>
        <v/>
      </c>
      <c r="G325" s="8" t="str">
        <f t="shared" si="16"/>
        <v/>
      </c>
      <c r="H325" s="8" t="str">
        <f t="shared" si="16"/>
        <v/>
      </c>
      <c r="I325" s="8" t="str">
        <f t="shared" si="16"/>
        <v>низ</v>
      </c>
      <c r="J325" s="8" t="str">
        <f t="shared" si="16"/>
        <v>верх</v>
      </c>
      <c r="K325" s="8" t="str">
        <f t="shared" si="16"/>
        <v>верх</v>
      </c>
      <c r="L325" s="8" t="str">
        <f t="shared" si="16"/>
        <v/>
      </c>
    </row>
    <row r="326" spans="1:12" x14ac:dyDescent="0.2">
      <c r="A326" t="s">
        <v>208</v>
      </c>
      <c r="B326" t="s">
        <v>209</v>
      </c>
      <c r="C326" s="8" t="str">
        <f t="shared" si="16"/>
        <v/>
      </c>
      <c r="D326" s="8" t="str">
        <f t="shared" si="16"/>
        <v>низ</v>
      </c>
      <c r="E326" s="8" t="str">
        <f t="shared" si="16"/>
        <v>низ</v>
      </c>
      <c r="F326" s="8" t="str">
        <f t="shared" si="16"/>
        <v>низ</v>
      </c>
      <c r="G326" s="8" t="str">
        <f t="shared" si="16"/>
        <v>низ</v>
      </c>
      <c r="H326" s="8" t="str">
        <f t="shared" si="16"/>
        <v>верх</v>
      </c>
      <c r="I326" s="8" t="str">
        <f t="shared" si="16"/>
        <v>верх</v>
      </c>
      <c r="J326" s="8" t="str">
        <f t="shared" si="16"/>
        <v>верх</v>
      </c>
      <c r="K326" s="8" t="str">
        <f t="shared" si="16"/>
        <v/>
      </c>
      <c r="L326" s="8" t="str">
        <f t="shared" si="16"/>
        <v>верх</v>
      </c>
    </row>
    <row r="327" spans="1:12" x14ac:dyDescent="0.2">
      <c r="A327" t="s">
        <v>210</v>
      </c>
      <c r="B327" t="s">
        <v>211</v>
      </c>
      <c r="C327" s="8" t="str">
        <f t="shared" si="16"/>
        <v/>
      </c>
      <c r="D327" s="8" t="str">
        <f t="shared" si="16"/>
        <v/>
      </c>
      <c r="E327" s="8" t="str">
        <f t="shared" si="16"/>
        <v/>
      </c>
      <c r="F327" s="8" t="str">
        <f t="shared" si="16"/>
        <v/>
      </c>
      <c r="G327" s="8" t="str">
        <f t="shared" si="16"/>
        <v>низ</v>
      </c>
      <c r="H327" s="8" t="str">
        <f t="shared" si="16"/>
        <v>верх</v>
      </c>
      <c r="I327" s="8" t="str">
        <f t="shared" si="16"/>
        <v>верх</v>
      </c>
      <c r="J327" s="8" t="str">
        <f t="shared" si="16"/>
        <v/>
      </c>
      <c r="K327" s="8" t="str">
        <f t="shared" si="16"/>
        <v/>
      </c>
      <c r="L327" s="8" t="str">
        <f t="shared" si="16"/>
        <v/>
      </c>
    </row>
    <row r="328" spans="1:12" x14ac:dyDescent="0.2">
      <c r="A328" t="s">
        <v>212</v>
      </c>
      <c r="B328" t="s">
        <v>213</v>
      </c>
      <c r="C328" s="8" t="str">
        <f t="shared" si="16"/>
        <v>верх</v>
      </c>
      <c r="D328" s="8" t="str">
        <f t="shared" si="16"/>
        <v>верх</v>
      </c>
      <c r="E328" s="8" t="str">
        <f t="shared" si="16"/>
        <v>верх</v>
      </c>
      <c r="F328" s="8" t="str">
        <f t="shared" si="16"/>
        <v/>
      </c>
      <c r="G328" s="8" t="str">
        <f t="shared" si="16"/>
        <v>верх</v>
      </c>
      <c r="H328" s="8" t="str">
        <f t="shared" si="16"/>
        <v/>
      </c>
      <c r="I328" s="8" t="str">
        <f t="shared" si="16"/>
        <v/>
      </c>
      <c r="J328" s="8" t="str">
        <f t="shared" si="16"/>
        <v/>
      </c>
      <c r="K328" s="8" t="str">
        <f t="shared" si="16"/>
        <v>верх</v>
      </c>
      <c r="L328" s="8" t="str">
        <f t="shared" si="16"/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Цены</vt:lpstr>
      <vt:lpstr>Цены годовые</vt:lpstr>
      <vt:lpstr>Доходность</vt:lpstr>
      <vt:lpstr>Взвешенная доходность</vt:lpstr>
      <vt:lpstr>Портфели</vt:lpstr>
      <vt:lpstr>Акции в обращении</vt:lpstr>
      <vt:lpstr>Собственный капитал</vt:lpstr>
      <vt:lpstr>Общие активы</vt:lpstr>
      <vt:lpstr>Капитализация</vt:lpstr>
      <vt:lpstr>Мультипликатор BM</vt:lpstr>
      <vt:lpstr>Операционная рентабельность</vt:lpstr>
      <vt:lpstr>Рост активов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23341246</dc:creator>
  <cp:lastModifiedBy>ВТБ</cp:lastModifiedBy>
  <dcterms:created xsi:type="dcterms:W3CDTF">2020-05-13T10:37:53Z</dcterms:created>
  <dcterms:modified xsi:type="dcterms:W3CDTF">2020-09-23T17:06:29Z</dcterms:modified>
</cp:coreProperties>
</file>