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ownloads\ong\"/>
    </mc:Choice>
  </mc:AlternateContent>
  <xr:revisionPtr revIDLastSave="0" documentId="13_ncr:1_{D72E2E08-044A-4639-84A0-F1A426537219}" xr6:coauthVersionLast="47" xr6:coauthVersionMax="47" xr10:uidLastSave="{00000000-0000-0000-0000-000000000000}"/>
  <bookViews>
    <workbookView xWindow="-120" yWindow="-120" windowWidth="24240" windowHeight="13140" firstSheet="1" activeTab="3" xr2:uid="{863A9E08-E037-4345-B4CD-D0685B3FA1C2}"/>
  </bookViews>
  <sheets>
    <sheet name="Calculos" sheetId="3" state="hidden" r:id="rId1"/>
    <sheet name="Dados da Cliente" sheetId="1" r:id="rId2"/>
    <sheet name="Dados_dev" sheetId="4" state="hidden" r:id="rId3"/>
    <sheet name="Dashboard" sheetId="11" r:id="rId4"/>
  </sheets>
  <definedNames>
    <definedName name="SegmentaçãodeDados_Sexo1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3" l="1"/>
  <c r="B9" i="3" s="1"/>
  <c r="D9" i="3"/>
  <c r="E9" i="3" s="1"/>
</calcChain>
</file>

<file path=xl/sharedStrings.xml><?xml version="1.0" encoding="utf-8"?>
<sst xmlns="http://schemas.openxmlformats.org/spreadsheetml/2006/main" count="311" uniqueCount="141">
  <si>
    <t>Entrevistado</t>
  </si>
  <si>
    <t>Desafio</t>
  </si>
  <si>
    <t>Falta na Area</t>
  </si>
  <si>
    <t>Desempregado em casa</t>
  </si>
  <si>
    <t>Força da comunidade</t>
  </si>
  <si>
    <t>Projeto social</t>
  </si>
  <si>
    <t>Mudança urgente</t>
  </si>
  <si>
    <t>Gostaria de ajudar</t>
  </si>
  <si>
    <t>Nome</t>
  </si>
  <si>
    <t>Idade</t>
  </si>
  <si>
    <t>Sexo</t>
  </si>
  <si>
    <t>Falta na Área</t>
  </si>
  <si>
    <t>Conhece algum projeto social ?</t>
  </si>
  <si>
    <t>Qual Projeto você conhece ?</t>
  </si>
  <si>
    <t>Participa de algum hoje ?</t>
  </si>
  <si>
    <t>Já participou de algum projeto social ?</t>
  </si>
  <si>
    <t>Motivo</t>
  </si>
  <si>
    <t>Wadir Francisco (60 anos)</t>
  </si>
  <si>
    <t>Lixeiras individuais na frente das casas</t>
  </si>
  <si>
    <t>NÃO</t>
  </si>
  <si>
    <t>Muita fé, união em ações sociais e culturas</t>
  </si>
  <si>
    <t>Sim - acolhimento de dependentes quí­micos</t>
  </si>
  <si>
    <t>Implementar ações em todas as escolas públicas com modelo cívico-militar</t>
  </si>
  <si>
    <t>Sim</t>
  </si>
  <si>
    <t>Wadir Francisco</t>
  </si>
  <si>
    <t>Não</t>
  </si>
  <si>
    <t>Fé</t>
  </si>
  <si>
    <t xml:space="preserve">Sim </t>
  </si>
  <si>
    <t>Escolas cívico-militar</t>
  </si>
  <si>
    <t xml:space="preserve">Liliane </t>
  </si>
  <si>
    <t>Desemprego</t>
  </si>
  <si>
    <t>Creche</t>
  </si>
  <si>
    <t>Segurança</t>
  </si>
  <si>
    <t>Liliane</t>
  </si>
  <si>
    <t>Nenhum</t>
  </si>
  <si>
    <t>Samuel (23 anos)</t>
  </si>
  <si>
    <t>Insegurança</t>
  </si>
  <si>
    <t>Sim, 3 pessoas</t>
  </si>
  <si>
    <t>Fé - independente da religião</t>
  </si>
  <si>
    <t>Sim, eu conheço só</t>
  </si>
  <si>
    <t>Colocar um DPO (destacamento de policiamento ostensivo)</t>
  </si>
  <si>
    <t>Não, sem tempo</t>
  </si>
  <si>
    <t>Samuel</t>
  </si>
  <si>
    <t>Policiamento ostencivo</t>
  </si>
  <si>
    <t>Sem tempo</t>
  </si>
  <si>
    <t>Maria Aparecida (47 anos)</t>
  </si>
  <si>
    <t>Falta de oportunidades de emprego e insegurança</t>
  </si>
  <si>
    <t>Um posto de saúde com mais médicos</t>
  </si>
  <si>
    <t>Sim, meu filho estão desempregado há mais de 1 ano</t>
  </si>
  <si>
    <t>União das pessoas</t>
  </si>
  <si>
    <t>Conheço, mas nunca participei</t>
  </si>
  <si>
    <t>Melhorar a segurança</t>
  </si>
  <si>
    <t>Maria Aparecida</t>
  </si>
  <si>
    <t>União comunitária</t>
  </si>
  <si>
    <t>João Henrique (23 anos)</t>
  </si>
  <si>
    <t>Falta de oportunidade e apoio ao talento</t>
  </si>
  <si>
    <t>Espaço cultural e esportivo</t>
  </si>
  <si>
    <t>Sim, meu irmão mais novo</t>
  </si>
  <si>
    <t>Criatividade do povo</t>
  </si>
  <si>
    <t>Já¡ participou de um projeto de rap e poesia, mas acabou</t>
  </si>
  <si>
    <t>Cursos profissionalizantes gratuitos</t>
  </si>
  <si>
    <t>João Henrique</t>
  </si>
  <si>
    <t>Criatividade popular</t>
  </si>
  <si>
    <t>Rap e Poesia</t>
  </si>
  <si>
    <t>Cursos gratuitos</t>
  </si>
  <si>
    <t>Adriana (43 anos)</t>
  </si>
  <si>
    <t>Enchente quando chove</t>
  </si>
  <si>
    <t>Falta de caçamba de lixo</t>
  </si>
  <si>
    <t>Sim, meu irmão</t>
  </si>
  <si>
    <t>Sim, Projeto Primeira Chance</t>
  </si>
  <si>
    <t>Tempo de espera para exame público</t>
  </si>
  <si>
    <t>Adriana</t>
  </si>
  <si>
    <t>Enchente</t>
  </si>
  <si>
    <t>Projeto Primeira Chance</t>
  </si>
  <si>
    <t>Ziza (74 anos)</t>
  </si>
  <si>
    <t>Rua limpa e livre de lixos</t>
  </si>
  <si>
    <t>Cuidadores comunitarios (idosa precisa sair com filhos para trabalhar)</t>
  </si>
  <si>
    <t>Fé em Deus em dias melhores</t>
  </si>
  <si>
    <t>Não conheço e não participo</t>
  </si>
  <si>
    <t>Limpeza da rua (Rua Saldanha Marinho)</t>
  </si>
  <si>
    <t>Gostaria, mas não tem tempo</t>
  </si>
  <si>
    <t>Ziza</t>
  </si>
  <si>
    <t>Apoio familiar</t>
  </si>
  <si>
    <t>Limpeza urbana</t>
  </si>
  <si>
    <t>Guilherme (38 anos)</t>
  </si>
  <si>
    <t>Sim, conheço</t>
  </si>
  <si>
    <t>Posto de saúde</t>
  </si>
  <si>
    <t>Guilherme</t>
  </si>
  <si>
    <t>Cristiane (38 anos)</t>
  </si>
  <si>
    <t>Sim conheço</t>
  </si>
  <si>
    <t>Cristiane</t>
  </si>
  <si>
    <t>Masculino</t>
  </si>
  <si>
    <t>Feminino</t>
  </si>
  <si>
    <t>Rótulos de Linha</t>
  </si>
  <si>
    <t>Total Geral</t>
  </si>
  <si>
    <t>Contagem de Sexo</t>
  </si>
  <si>
    <t>Contagem de Desafio</t>
  </si>
  <si>
    <t>Percentual de Gênero</t>
  </si>
  <si>
    <t>Principais Desafios dos Moradores</t>
  </si>
  <si>
    <t>Conscientizar os moradores que jogam lixo na rua para não realizarem esse péssimo costume</t>
  </si>
  <si>
    <t>Apoio ao Talento</t>
  </si>
  <si>
    <t>Falta na área</t>
  </si>
  <si>
    <t>Lixeiras</t>
  </si>
  <si>
    <t>Saúde</t>
  </si>
  <si>
    <t>Cultura</t>
  </si>
  <si>
    <t>Caçamba</t>
  </si>
  <si>
    <t>Limpeza Urbana</t>
  </si>
  <si>
    <t>Falta de Oportunidades</t>
  </si>
  <si>
    <t>Desempregados em casa</t>
  </si>
  <si>
    <t>Contagem de Desempregado em casa</t>
  </si>
  <si>
    <t>Número de Desempregados em Casa ?</t>
  </si>
  <si>
    <t>N° da Casa</t>
  </si>
  <si>
    <t>Casa 1</t>
  </si>
  <si>
    <t>Casa 2</t>
  </si>
  <si>
    <t>Casa 3</t>
  </si>
  <si>
    <t>Casa 4</t>
  </si>
  <si>
    <t>Soma de Número de Desempregados em Casa ?</t>
  </si>
  <si>
    <t>Contagem de Falta na Área</t>
  </si>
  <si>
    <t>Anna Beatriz</t>
  </si>
  <si>
    <t>Participar de Projetos Educativos</t>
  </si>
  <si>
    <t>Ginásio Publico</t>
  </si>
  <si>
    <t>Acolhimento de dependentes químicos</t>
  </si>
  <si>
    <t>Rebeca</t>
  </si>
  <si>
    <t>Cursos Gratuitos</t>
  </si>
  <si>
    <t>Mais Trabalho para Jovens</t>
  </si>
  <si>
    <t>Casa 5</t>
  </si>
  <si>
    <t>Contagem de Força da comunidade</t>
  </si>
  <si>
    <t>Contagem de Gostaria de ajudar</t>
  </si>
  <si>
    <t>Contagem de Mudança urgente</t>
  </si>
  <si>
    <t>Número de familias desempregadas</t>
  </si>
  <si>
    <t>Soma de desempregados em casa</t>
  </si>
  <si>
    <t>Mudança Urgente</t>
  </si>
  <si>
    <t>Melhorar a Saúde</t>
  </si>
  <si>
    <t>Melhor a Saúde</t>
  </si>
  <si>
    <t>Gostaria de Ajudar ?</t>
  </si>
  <si>
    <t>Não Entrou em detalhes</t>
  </si>
  <si>
    <t>Desemprego por casa</t>
  </si>
  <si>
    <t>Contagem de Pessoas</t>
  </si>
  <si>
    <t>Média de Número de Desempregados em Casa ?</t>
  </si>
  <si>
    <t>Engajamento Social</t>
  </si>
  <si>
    <t>Contagem de Já participou de algum projeto social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</si>
</sst>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4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B6C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A3E7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69696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0" xfId="0" applyFill="1"/>
    <xf numFmtId="0" fontId="2" fillId="3" borderId="0" xfId="0" applyFont="1" applyFill="1"/>
    <xf numFmtId="0" fontId="1" fillId="4" borderId="1" xfId="0" applyFont="1" applyFill="1" applyBorder="1"/>
    <xf numFmtId="0" fontId="1" fillId="4" borderId="2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2" fillId="5" borderId="0" xfId="0" applyFont="1" applyFill="1"/>
    <xf numFmtId="0" fontId="0" fillId="5" borderId="0" xfId="0" applyFill="1"/>
    <xf numFmtId="10" fontId="0" fillId="0" borderId="0" xfId="0" applyNumberFormat="1"/>
    <xf numFmtId="0" fontId="0" fillId="6" borderId="0" xfId="0" applyFill="1"/>
    <xf numFmtId="0" fontId="3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2" borderId="3" xfId="0" applyFill="1" applyBorder="1"/>
    <xf numFmtId="0" fontId="0" fillId="2" borderId="4" xfId="0" applyFill="1" applyBorder="1"/>
    <xf numFmtId="0" fontId="3" fillId="7" borderId="0" xfId="0" applyFont="1" applyFill="1"/>
    <xf numFmtId="0" fontId="6" fillId="7" borderId="0" xfId="0" applyFont="1" applyFill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5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sz val="16"/>
        <color theme="0"/>
      </font>
      <fill>
        <patternFill>
          <bgColor rgb="FF262B2F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>
          <bgColor rgb="FF262B2F"/>
        </patternFill>
      </fill>
    </dxf>
  </dxfs>
  <tableStyles count="2" defaultTableStyle="TableStyleMedium2" defaultPivotStyle="PivotStyleLight16">
    <tableStyle name="Estilo de Segmentação de Dados 1" pivot="0" table="0" count="1" xr9:uid="{325A2707-6434-4E1E-853D-AC19B468C665}">
      <tableStyleElement type="wholeTable" dxfId="34"/>
    </tableStyle>
    <tableStyle name="EstiloPratico" pivot="0" table="0" count="3" xr9:uid="{D3C684E8-9D02-4F75-838B-F63039623F57}">
      <tableStyleElement type="wholeTable" dxfId="4"/>
    </tableStyle>
  </tableStyles>
  <colors>
    <mruColors>
      <color rgb="FF262B2F"/>
      <color rgb="FFBFBFBF"/>
      <color rgb="FF969696"/>
      <color rgb="FFFFB6C1"/>
      <color rgb="FFA3E7FF"/>
      <color rgb="FFADD8E6"/>
      <color rgb="FFFF1493"/>
    </mruColors>
  </colors>
  <extLst>
    <ext xmlns:x14="http://schemas.microsoft.com/office/spreadsheetml/2009/9/main" uri="{46F421CA-312F-682f-3DD2-61675219B42D}">
      <x14:dxfs count="14">
        <dxf>
          <font>
            <color theme="0"/>
          </font>
          <fill>
            <patternFill>
              <bgColor theme="4" tint="-0.24994659260841701"/>
            </patternFill>
          </fill>
        </dxf>
        <dxf>
          <font>
            <color theme="0"/>
          </font>
          <fill>
            <patternFill>
              <bgColor theme="4" tint="-0.24994659260841701"/>
            </patternFill>
          </fill>
        </dxf>
        <dxf>
          <font>
            <color theme="0"/>
          </font>
          <fill>
            <patternFill>
              <bgColor theme="4" tint="-0.24994659260841701"/>
            </patternFill>
          </fill>
        </dxf>
        <dxf>
          <font>
            <color theme="0"/>
          </font>
          <fill>
            <patternFill>
              <bgColor theme="4" tint="-0.24994659260841701"/>
            </patternFill>
          </fill>
        </dxf>
        <dxf>
          <font>
            <color theme="0"/>
          </font>
          <fill>
            <patternFill>
              <bgColor theme="4" tint="-0.24994659260841701"/>
            </patternFill>
          </fill>
        </dxf>
        <dxf>
          <font>
            <color theme="0"/>
          </font>
          <fill>
            <patternFill>
              <bgColor theme="4" tint="-0.24994659260841701"/>
            </patternFill>
          </fill>
        </dxf>
        <dxf>
          <font>
            <color theme="0"/>
          </font>
          <fill>
            <patternFill>
              <bgColor theme="4" tint="-0.24994659260841701"/>
            </patternFill>
          </fill>
        </dxf>
        <dxf>
          <font>
            <color theme="0"/>
          </font>
          <fill>
            <patternFill>
              <bgColor theme="4" tint="-0.24994659260841701"/>
            </patternFill>
          </fill>
        </dxf>
        <dxf>
          <font>
            <color theme="0"/>
          </font>
          <fill>
            <patternFill>
              <bgColor theme="4" tint="-0.24994659260841701"/>
            </patternFill>
          </fill>
        </dxf>
        <dxf>
          <font>
            <color theme="0"/>
          </font>
          <fill>
            <patternFill>
              <bgColor theme="4" tint="-0.24994659260841701"/>
            </patternFill>
          </fill>
        </dxf>
        <dxf>
          <font>
            <color rgb="FF262B2F"/>
          </font>
          <fill>
            <patternFill>
              <bgColor theme="4" tint="-0.24994659260841701"/>
            </patternFill>
          </fill>
        </dxf>
        <dxf>
          <font>
            <color theme="0"/>
          </font>
          <fill>
            <patternFill>
              <bgColor theme="4" tint="-0.24994659260841701"/>
            </patternFill>
          </fill>
        </dxf>
        <dxf>
          <font>
            <color rgb="FF262B2F"/>
          </font>
          <fill>
            <patternFill>
              <bgColor theme="4" tint="-0.24994659260841701"/>
            </patternFill>
          </fill>
        </dxf>
        <dxf>
          <font>
            <color rgb="FF262B2F"/>
          </font>
          <fill>
            <patternFill>
              <bgColor theme="4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Pratico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8248711741391"/>
          <c:y val="5.9560327961250402E-2"/>
          <c:w val="0.7403502576517218"/>
          <c:h val="0.8808793440774992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B6C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0C-4C3A-903D-0967D97ADD07}"/>
              </c:ext>
            </c:extLst>
          </c:dPt>
          <c:val>
            <c:numRef>
              <c:f>Calculos!$D$9</c:f>
              <c:numCache>
                <c:formatCode>0.00%</c:formatCode>
                <c:ptCount val="1"/>
                <c:pt idx="0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C-4C3A-903D-0967D97ADD0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Calculos!$E$9</c:f>
              <c:numCache>
                <c:formatCode>0.00%</c:formatCode>
                <c:ptCount val="1"/>
                <c:pt idx="0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0C-4C3A-903D-0967D97A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07775567"/>
        <c:axId val="1707776527"/>
      </c:barChart>
      <c:catAx>
        <c:axId val="1707775567"/>
        <c:scaling>
          <c:orientation val="minMax"/>
        </c:scaling>
        <c:delete val="1"/>
        <c:axPos val="b"/>
        <c:majorTickMark val="out"/>
        <c:minorTickMark val="none"/>
        <c:tickLblPos val="nextTo"/>
        <c:crossAx val="1707776527"/>
        <c:crosses val="autoZero"/>
        <c:auto val="1"/>
        <c:lblAlgn val="ctr"/>
        <c:lblOffset val="100"/>
        <c:noMultiLvlLbl val="0"/>
      </c:catAx>
      <c:valAx>
        <c:axId val="1707776527"/>
        <c:scaling>
          <c:orientation val="minMax"/>
          <c:max val="1"/>
        </c:scaling>
        <c:delete val="1"/>
        <c:axPos val="l"/>
        <c:numFmt formatCode="0.00%" sourceLinked="1"/>
        <c:majorTickMark val="out"/>
        <c:minorTickMark val="none"/>
        <c:tickLblPos val="nextTo"/>
        <c:crossAx val="17077755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[ProjetoSocial_dadoss.xlsx]Calculos!Tabela dinâmica6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Calculos!$B$224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Calculos!$A$225:$A$226</c:f>
              <c:strCache>
                <c:ptCount val="1"/>
                <c:pt idx="0">
                  <c:v>Sim</c:v>
                </c:pt>
              </c:strCache>
            </c:strRef>
          </c:cat>
          <c:val>
            <c:numRef>
              <c:f>Calculos!$B$225:$B$226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2-4375-829F-F851EC12C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652944"/>
        <c:axId val="1411655824"/>
      </c:barChart>
      <c:catAx>
        <c:axId val="141165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1655824"/>
        <c:crosses val="autoZero"/>
        <c:auto val="1"/>
        <c:lblAlgn val="ctr"/>
        <c:lblOffset val="100"/>
        <c:noMultiLvlLbl val="0"/>
      </c:catAx>
      <c:valAx>
        <c:axId val="14116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16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[ProjetoSocial_dadoss.xlsx]Calculos!Tabela dinâmica27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BFBFB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96969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BFBFB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96969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BFBFB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262B2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BFBFB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262B2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BFBFB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262B2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Calculos!$B$34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BFBFB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262B2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Calculos!$A$35:$A$42</c:f>
              <c:strCache>
                <c:ptCount val="7"/>
                <c:pt idx="0">
                  <c:v>Apoio ao Talento</c:v>
                </c:pt>
                <c:pt idx="1">
                  <c:v>Desemprego</c:v>
                </c:pt>
                <c:pt idx="2">
                  <c:v>Enchente</c:v>
                </c:pt>
                <c:pt idx="3">
                  <c:v>Falta de Oportunidades</c:v>
                </c:pt>
                <c:pt idx="4">
                  <c:v>Insegurança</c:v>
                </c:pt>
                <c:pt idx="5">
                  <c:v>Limpeza Urbana</c:v>
                </c:pt>
                <c:pt idx="6">
                  <c:v>Participar de Projetos Educativos</c:v>
                </c:pt>
              </c:strCache>
            </c:strRef>
          </c:cat>
          <c:val>
            <c:numRef>
              <c:f>Calculos!$B$35:$B$42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D-4BE4-AB91-A4BB9FF2DE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40895935"/>
        <c:axId val="340898815"/>
      </c:barChart>
      <c:catAx>
        <c:axId val="34089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0898815"/>
        <c:crosses val="autoZero"/>
        <c:auto val="1"/>
        <c:lblAlgn val="ctr"/>
        <c:lblOffset val="100"/>
        <c:noMultiLvlLbl val="0"/>
      </c:catAx>
      <c:valAx>
        <c:axId val="3408988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08959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[ProjetoSocial_dadoss.xlsx]Calculos!Tabela dinâmica34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Calculos!$B$91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59-4B62-9884-1FEDD1C33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59-4B62-9884-1FEDD1C338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59-4B62-9884-1FEDD1C338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Calculos!$A$92:$A$95</c:f>
              <c:strCache>
                <c:ptCount val="3"/>
                <c:pt idx="0">
                  <c:v>Criatividade popular</c:v>
                </c:pt>
                <c:pt idx="1">
                  <c:v>Fé</c:v>
                </c:pt>
                <c:pt idx="2">
                  <c:v>União comunitária</c:v>
                </c:pt>
              </c:strCache>
            </c:strRef>
          </c:cat>
          <c:val>
            <c:numRef>
              <c:f>Calculos!$B$92:$B$95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59-4B62-9884-1FEDD1C3385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[ProjetoSocial_dadoss.xlsx]Calculos!Tabela dinâmica28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BFBFB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262B2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BFBFB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262B2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BFBFB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262B2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BFBFB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262B2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BFBFB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262B2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BFBFB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262B2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Calculos!$A$55:$A$64</c:f>
              <c:strCache>
                <c:ptCount val="9"/>
                <c:pt idx="0">
                  <c:v>Apoio familiar</c:v>
                </c:pt>
                <c:pt idx="1">
                  <c:v>Caçamba</c:v>
                </c:pt>
                <c:pt idx="2">
                  <c:v>Creche</c:v>
                </c:pt>
                <c:pt idx="3">
                  <c:v>Cultura</c:v>
                </c:pt>
                <c:pt idx="4">
                  <c:v>Cursos Gratuitos</c:v>
                </c:pt>
                <c:pt idx="5">
                  <c:v>Ginásio Publico</c:v>
                </c:pt>
                <c:pt idx="6">
                  <c:v>Lixeiras</c:v>
                </c:pt>
                <c:pt idx="7">
                  <c:v>Saúde</c:v>
                </c:pt>
                <c:pt idx="8">
                  <c:v>Segurança</c:v>
                </c:pt>
              </c:strCache>
            </c:strRef>
          </c:cat>
          <c:val>
            <c:numRef>
              <c:f>Calculos!$B$55:$B$64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4-45F6-B8BB-376F62F5C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447119"/>
        <c:axId val="340451439"/>
      </c:barChart>
      <c:catAx>
        <c:axId val="34044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0451439"/>
        <c:crosses val="autoZero"/>
        <c:auto val="1"/>
        <c:lblAlgn val="ctr"/>
        <c:lblOffset val="100"/>
        <c:noMultiLvlLbl val="0"/>
      </c:catAx>
      <c:valAx>
        <c:axId val="340451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044711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[ProjetoSocial_dadoss.xlsx]Calculos!Tabela dinâmica36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Calculos!$B$139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C-42C1-9F37-239BFF91FD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8C-42C1-9F37-239BFF91FD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Calculos!$A$140:$A$142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Calculos!$B$140:$B$142</c:f>
              <c:numCache>
                <c:formatCode>General</c:formatCode>
                <c:ptCount val="2"/>
                <c:pt idx="0">
                  <c:v>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8C-42C1-9F37-239BFF91F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[ProjetoSocial_dadoss.xlsx]Calculos!Tabela dinâmica37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rgbClr val="BFBFB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6674791485390049E-2"/>
          <c:y val="6.2034809381045906E-2"/>
          <c:w val="0.94759351247448842"/>
          <c:h val="0.83719075121486397"/>
        </c:manualLayout>
      </c:layout>
      <c:lineChart>
        <c:grouping val="stacked"/>
        <c:varyColors val="0"/>
        <c:ser>
          <c:idx val="0"/>
          <c:order val="0"/>
          <c:tx>
            <c:strRef>
              <c:f>Calculos!$B$162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BFBFB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Calculos!$A$163:$A$168</c:f>
              <c:strCache>
                <c:ptCount val="5"/>
                <c:pt idx="0">
                  <c:v>Casa 1</c:v>
                </c:pt>
                <c:pt idx="1">
                  <c:v>Casa 2</c:v>
                </c:pt>
                <c:pt idx="2">
                  <c:v>Casa 3</c:v>
                </c:pt>
                <c:pt idx="3">
                  <c:v>Casa 4</c:v>
                </c:pt>
                <c:pt idx="4">
                  <c:v>Casa 5</c:v>
                </c:pt>
              </c:strCache>
            </c:strRef>
          </c:cat>
          <c:val>
            <c:numRef>
              <c:f>Calculos!$B$163:$B$168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D-4B92-AE19-84EB0127C8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401855"/>
        <c:axId val="108403295"/>
      </c:lineChart>
      <c:catAx>
        <c:axId val="10840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403295"/>
        <c:crosses val="autoZero"/>
        <c:auto val="1"/>
        <c:lblAlgn val="ctr"/>
        <c:lblOffset val="100"/>
        <c:noMultiLvlLbl val="0"/>
      </c:catAx>
      <c:valAx>
        <c:axId val="1084032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4018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A3E7FF"/>
            </a:solidFill>
            <a:ln>
              <a:noFill/>
            </a:ln>
            <a:effectLst/>
          </c:spPr>
          <c:invertIfNegative val="0"/>
          <c:val>
            <c:numRef>
              <c:f>Calculos!$A$9</c:f>
              <c:numCache>
                <c:formatCode>0.00%</c:formatCode>
                <c:ptCount val="1"/>
                <c:pt idx="0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5-4947-B898-8931615869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65-4947-B898-8931615869ED}"/>
              </c:ext>
            </c:extLst>
          </c:dPt>
          <c:val>
            <c:numRef>
              <c:f>Calculos!$B$9</c:f>
              <c:numCache>
                <c:formatCode>0.00%</c:formatCode>
                <c:ptCount val="1"/>
                <c:pt idx="0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5-4947-B898-89316158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07775567"/>
        <c:axId val="1707776527"/>
      </c:barChart>
      <c:catAx>
        <c:axId val="1707775567"/>
        <c:scaling>
          <c:orientation val="minMax"/>
        </c:scaling>
        <c:delete val="1"/>
        <c:axPos val="b"/>
        <c:majorTickMark val="out"/>
        <c:minorTickMark val="none"/>
        <c:tickLblPos val="nextTo"/>
        <c:crossAx val="1707776527"/>
        <c:crosses val="autoZero"/>
        <c:auto val="1"/>
        <c:lblAlgn val="ctr"/>
        <c:lblOffset val="100"/>
        <c:noMultiLvlLbl val="0"/>
      </c:catAx>
      <c:valAx>
        <c:axId val="1707776527"/>
        <c:scaling>
          <c:orientation val="minMax"/>
          <c:max val="1"/>
        </c:scaling>
        <c:delete val="1"/>
        <c:axPos val="l"/>
        <c:numFmt formatCode="0.00%" sourceLinked="1"/>
        <c:majorTickMark val="out"/>
        <c:minorTickMark val="none"/>
        <c:tickLblPos val="nextTo"/>
        <c:crossAx val="17077755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[ProjetoSocial_dadoss.xlsx]Calculos!Tabela dinâmica27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BFBFB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96969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Calculos!$B$34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BFBFB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969696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Calculos!$A$35:$A$42</c:f>
              <c:strCache>
                <c:ptCount val="7"/>
                <c:pt idx="0">
                  <c:v>Apoio ao Talento</c:v>
                </c:pt>
                <c:pt idx="1">
                  <c:v>Desemprego</c:v>
                </c:pt>
                <c:pt idx="2">
                  <c:v>Enchente</c:v>
                </c:pt>
                <c:pt idx="3">
                  <c:v>Falta de Oportunidades</c:v>
                </c:pt>
                <c:pt idx="4">
                  <c:v>Insegurança</c:v>
                </c:pt>
                <c:pt idx="5">
                  <c:v>Limpeza Urbana</c:v>
                </c:pt>
                <c:pt idx="6">
                  <c:v>Participar de Projetos Educativos</c:v>
                </c:pt>
              </c:strCache>
            </c:strRef>
          </c:cat>
          <c:val>
            <c:numRef>
              <c:f>Calculos!$B$35:$B$42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F-490B-BC18-BDD4E48124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40895935"/>
        <c:axId val="340898815"/>
      </c:barChart>
      <c:catAx>
        <c:axId val="34089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0898815"/>
        <c:crosses val="autoZero"/>
        <c:auto val="1"/>
        <c:lblAlgn val="ctr"/>
        <c:lblOffset val="100"/>
        <c:noMultiLvlLbl val="0"/>
      </c:catAx>
      <c:valAx>
        <c:axId val="3408988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08959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[ProjetoSocial_dadoss.xlsx]Calculos!Tabela dinâmica28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BFBFB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262B2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BFBFB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262B2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Calculos!$A$55:$A$64</c:f>
              <c:strCache>
                <c:ptCount val="9"/>
                <c:pt idx="0">
                  <c:v>Apoio familiar</c:v>
                </c:pt>
                <c:pt idx="1">
                  <c:v>Caçamba</c:v>
                </c:pt>
                <c:pt idx="2">
                  <c:v>Creche</c:v>
                </c:pt>
                <c:pt idx="3">
                  <c:v>Cultura</c:v>
                </c:pt>
                <c:pt idx="4">
                  <c:v>Cursos Gratuitos</c:v>
                </c:pt>
                <c:pt idx="5">
                  <c:v>Ginásio Publico</c:v>
                </c:pt>
                <c:pt idx="6">
                  <c:v>Lixeiras</c:v>
                </c:pt>
                <c:pt idx="7">
                  <c:v>Saúde</c:v>
                </c:pt>
                <c:pt idx="8">
                  <c:v>Segurança</c:v>
                </c:pt>
              </c:strCache>
            </c:strRef>
          </c:cat>
          <c:val>
            <c:numRef>
              <c:f>Calculos!$B$55:$B$64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D-4AF7-95FD-8212DE9AE2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447119"/>
        <c:axId val="340451439"/>
      </c:barChart>
      <c:catAx>
        <c:axId val="34044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0451439"/>
        <c:crosses val="autoZero"/>
        <c:auto val="1"/>
        <c:lblAlgn val="ctr"/>
        <c:lblOffset val="100"/>
        <c:noMultiLvlLbl val="0"/>
      </c:catAx>
      <c:valAx>
        <c:axId val="340451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044711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[ProjetoSocial_dadoss.xlsx]Calculos!Tabela dinâmica34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Calculos!$B$91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77-41B1-89F4-BEACAE1774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77-41B1-89F4-BEACAE1774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77-41B1-89F4-BEACAE1774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Calculos!$A$92:$A$95</c:f>
              <c:strCache>
                <c:ptCount val="3"/>
                <c:pt idx="0">
                  <c:v>Criatividade popular</c:v>
                </c:pt>
                <c:pt idx="1">
                  <c:v>Fé</c:v>
                </c:pt>
                <c:pt idx="2">
                  <c:v>União comunitária</c:v>
                </c:pt>
              </c:strCache>
            </c:strRef>
          </c:cat>
          <c:val>
            <c:numRef>
              <c:f>Calculos!$B$92:$B$95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9-4A17-9A1E-73F33EE970F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[ProjetoSocial_dadoss.xlsx]Calculos!Tabela dinâmica35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Calculos!$B$117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Calculos!$A$118:$A$126</c:f>
              <c:strCache>
                <c:ptCount val="8"/>
                <c:pt idx="0">
                  <c:v>Cursos gratuitos</c:v>
                </c:pt>
                <c:pt idx="1">
                  <c:v>Escolas cívico-militar</c:v>
                </c:pt>
                <c:pt idx="2">
                  <c:v>Limpeza urbana</c:v>
                </c:pt>
                <c:pt idx="3">
                  <c:v>Mais Trabalho para Jovens</c:v>
                </c:pt>
                <c:pt idx="4">
                  <c:v>Policiamento ostencivo</c:v>
                </c:pt>
                <c:pt idx="5">
                  <c:v>Segurança</c:v>
                </c:pt>
                <c:pt idx="6">
                  <c:v>Melhor a Saúde</c:v>
                </c:pt>
                <c:pt idx="7">
                  <c:v>Melhorar a Saúde</c:v>
                </c:pt>
              </c:strCache>
            </c:strRef>
          </c:cat>
          <c:val>
            <c:numRef>
              <c:f>Calculos!$B$118:$B$126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C-4217-8310-6CB3C7283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84095"/>
        <c:axId val="108373535"/>
      </c:lineChart>
      <c:catAx>
        <c:axId val="10838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73535"/>
        <c:crosses val="autoZero"/>
        <c:auto val="1"/>
        <c:lblAlgn val="ctr"/>
        <c:lblOffset val="100"/>
        <c:noMultiLvlLbl val="0"/>
      </c:catAx>
      <c:valAx>
        <c:axId val="1083735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38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[ProjetoSocial_dadoss.xlsx]Calculos!Tabela dinâmica36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Calculos!$B$139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8D-4083-9C6C-6DAE8C3F97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8D-4083-9C6C-6DAE8C3F9712}"/>
              </c:ext>
            </c:extLst>
          </c:dPt>
          <c:cat>
            <c:strRef>
              <c:f>Calculos!$A$140:$A$142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Calculos!$B$140:$B$142</c:f>
              <c:numCache>
                <c:formatCode>General</c:formatCode>
                <c:ptCount val="2"/>
                <c:pt idx="0">
                  <c:v>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0-41A3-BD49-70C991B8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[ProjetoSocial_dadoss.xlsx]Calculos!Tabela dinâmica37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Calculos!$B$162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Calculos!$A$163:$A$168</c:f>
              <c:strCache>
                <c:ptCount val="5"/>
                <c:pt idx="0">
                  <c:v>Casa 1</c:v>
                </c:pt>
                <c:pt idx="1">
                  <c:v>Casa 2</c:v>
                </c:pt>
                <c:pt idx="2">
                  <c:v>Casa 3</c:v>
                </c:pt>
                <c:pt idx="3">
                  <c:v>Casa 4</c:v>
                </c:pt>
                <c:pt idx="4">
                  <c:v>Casa 5</c:v>
                </c:pt>
              </c:strCache>
            </c:strRef>
          </c:cat>
          <c:val>
            <c:numRef>
              <c:f>Calculos!$B$163:$B$168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A-47D3-B4E5-88C6B4FD1F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401855"/>
        <c:axId val="108403295"/>
      </c:lineChart>
      <c:catAx>
        <c:axId val="10840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403295"/>
        <c:crosses val="autoZero"/>
        <c:auto val="1"/>
        <c:lblAlgn val="ctr"/>
        <c:lblOffset val="100"/>
        <c:noMultiLvlLbl val="0"/>
      </c:catAx>
      <c:valAx>
        <c:axId val="1084032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4018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[ProjetoSocial_dadoss.xlsx]Calculos!Tabela dinâmica5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Calculos!$A$197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Calculos!$A$198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Calculos!$A$198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2-4A23-8DE9-33F56BE5D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1252976"/>
        <c:axId val="1681253456"/>
      </c:barChart>
      <c:catAx>
        <c:axId val="168125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253456"/>
        <c:crosses val="autoZero"/>
        <c:auto val="1"/>
        <c:lblAlgn val="ctr"/>
        <c:lblOffset val="100"/>
        <c:noMultiLvlLbl val="0"/>
      </c:catAx>
      <c:valAx>
        <c:axId val="16812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25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image" Target="../media/image2.png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image" Target="../media/image5.png"/><Relationship Id="rId7" Type="http://schemas.openxmlformats.org/officeDocument/2006/relationships/chart" Target="../charts/chart13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image" Target="../media/image6.png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155864</xdr:rowOff>
    </xdr:from>
    <xdr:to>
      <xdr:col>1</xdr:col>
      <xdr:colOff>39858</xdr:colOff>
      <xdr:row>25</xdr:row>
      <xdr:rowOff>154263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223CED34-22C8-4962-8306-342386C06692}"/>
            </a:ext>
          </a:extLst>
        </xdr:cNvPr>
        <xdr:cNvGrpSpPr/>
      </xdr:nvGrpSpPr>
      <xdr:grpSpPr>
        <a:xfrm>
          <a:off x="0" y="2251364"/>
          <a:ext cx="1788994" cy="2855899"/>
          <a:chOff x="15150726" y="1588032"/>
          <a:chExt cx="1079000" cy="2342866"/>
        </a:xfrm>
      </xdr:grpSpPr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4BFB5DB8-1D37-E71B-9744-588B6AC534DF}"/>
              </a:ext>
            </a:extLst>
          </xdr:cNvPr>
          <xdr:cNvGraphicFramePr/>
        </xdr:nvGraphicFramePr>
        <xdr:xfrm>
          <a:off x="15150726" y="1588032"/>
          <a:ext cx="1079000" cy="23428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2A3314A7-5AB8-F6AC-B0E0-BEA52EB8020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alphaModFix/>
          </a:blip>
          <a:srcRect l="21017" t="16897" r="22784" b="13743"/>
          <a:stretch/>
        </xdr:blipFill>
        <xdr:spPr>
          <a:xfrm>
            <a:off x="15236422" y="1672339"/>
            <a:ext cx="883057" cy="220679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636553</xdr:colOff>
      <xdr:row>11</xdr:row>
      <xdr:rowOff>24556</xdr:rowOff>
    </xdr:from>
    <xdr:to>
      <xdr:col>5</xdr:col>
      <xdr:colOff>792337</xdr:colOff>
      <xdr:row>25</xdr:row>
      <xdr:rowOff>153423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55BB81AE-FE84-49ED-8A9D-EDDF1DCE0CCF}"/>
            </a:ext>
          </a:extLst>
        </xdr:cNvPr>
        <xdr:cNvGrpSpPr/>
      </xdr:nvGrpSpPr>
      <xdr:grpSpPr>
        <a:xfrm>
          <a:off x="8931962" y="2310556"/>
          <a:ext cx="1904920" cy="2795867"/>
          <a:chOff x="13312181" y="1579418"/>
          <a:chExt cx="1016886" cy="2345270"/>
        </a:xfrm>
      </xdr:grpSpPr>
      <xdr:graphicFrame macro="">
        <xdr:nvGraphicFramePr>
          <xdr:cNvPr id="15" name="Gráfico 14">
            <a:extLst>
              <a:ext uri="{FF2B5EF4-FFF2-40B4-BE49-F238E27FC236}">
                <a16:creationId xmlns:a16="http://schemas.microsoft.com/office/drawing/2014/main" id="{A9D090F9-410C-41CF-09D6-3C4B6CD3402A}"/>
              </a:ext>
            </a:extLst>
          </xdr:cNvPr>
          <xdr:cNvGraphicFramePr>
            <a:graphicFrameLocks/>
          </xdr:cNvGraphicFramePr>
        </xdr:nvGraphicFramePr>
        <xdr:xfrm>
          <a:off x="13312181" y="1579418"/>
          <a:ext cx="1016886" cy="23452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AD8484E2-FBF3-73B0-07E3-CFC50C223B9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alphaModFix/>
          </a:blip>
          <a:srcRect l="25207" t="16913" r="23993" b="13565"/>
          <a:stretch/>
        </xdr:blipFill>
        <xdr:spPr>
          <a:xfrm>
            <a:off x="13403350" y="1635512"/>
            <a:ext cx="823749" cy="221166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55857</xdr:colOff>
      <xdr:row>22</xdr:row>
      <xdr:rowOff>73603</xdr:rowOff>
    </xdr:from>
    <xdr:to>
      <xdr:col>4</xdr:col>
      <xdr:colOff>770849</xdr:colOff>
      <xdr:row>25</xdr:row>
      <xdr:rowOff>10515</xdr:rowOff>
    </xdr:to>
    <xdr:sp macro="" textlink="Calculos!A9">
      <xdr:nvSpPr>
        <xdr:cNvPr id="17" name="CaixaDeTexto 16">
          <a:extLst>
            <a:ext uri="{FF2B5EF4-FFF2-40B4-BE49-F238E27FC236}">
              <a16:creationId xmlns:a16="http://schemas.microsoft.com/office/drawing/2014/main" id="{51ADF882-4A13-4F95-9FB5-FE76BBD435D5}"/>
            </a:ext>
          </a:extLst>
        </xdr:cNvPr>
        <xdr:cNvSpPr txBox="1"/>
      </xdr:nvSpPr>
      <xdr:spPr>
        <a:xfrm>
          <a:off x="3519493" y="4455103"/>
          <a:ext cx="1321129" cy="50841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48838AF-BFBA-4735-883B-A3299D1595A9}" type="TxLink">
            <a:rPr lang="en-US" sz="2800" b="1" i="0" u="none" strike="noStrike">
              <a:solidFill>
                <a:schemeClr val="tx2">
                  <a:lumMod val="25000"/>
                  <a:lumOff val="75000"/>
                </a:schemeClr>
              </a:solidFill>
              <a:latin typeface="Aptos Narrow"/>
            </a:rPr>
            <a:pPr/>
            <a:t>44.44%</a:t>
          </a:fld>
          <a:endParaRPr lang="pt-BR" sz="2800" b="1">
            <a:solidFill>
              <a:schemeClr val="tx2">
                <a:lumMod val="25000"/>
                <a:lumOff val="75000"/>
              </a:schemeClr>
            </a:solidFill>
          </a:endParaRPr>
        </a:p>
      </xdr:txBody>
    </xdr:sp>
    <xdr:clientData/>
  </xdr:twoCellAnchor>
  <xdr:twoCellAnchor>
    <xdr:from>
      <xdr:col>0</xdr:col>
      <xdr:colOff>1317676</xdr:colOff>
      <xdr:row>22</xdr:row>
      <xdr:rowOff>71836</xdr:rowOff>
    </xdr:from>
    <xdr:to>
      <xdr:col>1</xdr:col>
      <xdr:colOff>1154393</xdr:colOff>
      <xdr:row>25</xdr:row>
      <xdr:rowOff>8748</xdr:rowOff>
    </xdr:to>
    <xdr:sp macro="" textlink="Calculos!D9">
      <xdr:nvSpPr>
        <xdr:cNvPr id="18" name="CaixaDeTexto 17">
          <a:extLst>
            <a:ext uri="{FF2B5EF4-FFF2-40B4-BE49-F238E27FC236}">
              <a16:creationId xmlns:a16="http://schemas.microsoft.com/office/drawing/2014/main" id="{05FBC6A3-740B-4A89-AF24-9D68B62ADF02}"/>
            </a:ext>
          </a:extLst>
        </xdr:cNvPr>
        <xdr:cNvSpPr txBox="1"/>
      </xdr:nvSpPr>
      <xdr:spPr>
        <a:xfrm>
          <a:off x="1317676" y="4453336"/>
          <a:ext cx="1308762" cy="50841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217341F-0D26-4BE4-88BF-B2BD1619DE17}" type="TxLink">
            <a:rPr lang="en-US" sz="2800" b="1" i="0" u="none" strike="noStrike">
              <a:solidFill>
                <a:srgbClr val="FFB6C1"/>
              </a:solidFill>
              <a:latin typeface="Aptos Narrow"/>
            </a:rPr>
            <a:pPr/>
            <a:t>55.56%</a:t>
          </a:fld>
          <a:endParaRPr lang="pt-BR" sz="6000" b="1">
            <a:solidFill>
              <a:srgbClr val="FFB6C1"/>
            </a:solidFill>
          </a:endParaRPr>
        </a:p>
      </xdr:txBody>
    </xdr:sp>
    <xdr:clientData/>
  </xdr:twoCellAnchor>
  <xdr:twoCellAnchor>
    <xdr:from>
      <xdr:col>3</xdr:col>
      <xdr:colOff>27215</xdr:colOff>
      <xdr:row>33</xdr:row>
      <xdr:rowOff>131989</xdr:rowOff>
    </xdr:from>
    <xdr:to>
      <xdr:col>7</xdr:col>
      <xdr:colOff>1156607</xdr:colOff>
      <xdr:row>50</xdr:row>
      <xdr:rowOff>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1F0A55-BE85-EF94-AAA8-5A7B4E7E4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149678</xdr:colOff>
      <xdr:row>55</xdr:row>
      <xdr:rowOff>23132</xdr:rowOff>
    </xdr:from>
    <xdr:to>
      <xdr:col>7</xdr:col>
      <xdr:colOff>830035</xdr:colOff>
      <xdr:row>67</xdr:row>
      <xdr:rowOff>40822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C0D9DEE-8234-9176-3B1F-C84ADF334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1152525</xdr:colOff>
      <xdr:row>89</xdr:row>
      <xdr:rowOff>9525</xdr:rowOff>
    </xdr:from>
    <xdr:to>
      <xdr:col>6</xdr:col>
      <xdr:colOff>514350</xdr:colOff>
      <xdr:row>102</xdr:row>
      <xdr:rowOff>104775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7A4E1B9-086A-4F01-06EC-C1B5F04A2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265339</xdr:colOff>
      <xdr:row>114</xdr:row>
      <xdr:rowOff>104774</xdr:rowOff>
    </xdr:from>
    <xdr:to>
      <xdr:col>6</xdr:col>
      <xdr:colOff>197303</xdr:colOff>
      <xdr:row>128</xdr:row>
      <xdr:rowOff>180974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9E0F2EF-3295-65B1-D040-39CD1D27C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680357</xdr:colOff>
      <xdr:row>139</xdr:row>
      <xdr:rowOff>91166</xdr:rowOff>
    </xdr:from>
    <xdr:to>
      <xdr:col>5</xdr:col>
      <xdr:colOff>2925536</xdr:colOff>
      <xdr:row>153</xdr:row>
      <xdr:rowOff>167366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440CB15-1FA4-D78B-E87A-811EF7EAE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1027338</xdr:colOff>
      <xdr:row>170</xdr:row>
      <xdr:rowOff>159203</xdr:rowOff>
    </xdr:from>
    <xdr:to>
      <xdr:col>5</xdr:col>
      <xdr:colOff>1925410</xdr:colOff>
      <xdr:row>185</xdr:row>
      <xdr:rowOff>44903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F22C60EC-6296-0176-383D-EC7F5AD8E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685800</xdr:colOff>
      <xdr:row>195</xdr:row>
      <xdr:rowOff>85725</xdr:rowOff>
    </xdr:from>
    <xdr:to>
      <xdr:col>5</xdr:col>
      <xdr:colOff>1971675</xdr:colOff>
      <xdr:row>209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D7AA43E-7F14-9A41-B52A-8B429F3D3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514350</xdr:colOff>
      <xdr:row>201</xdr:row>
      <xdr:rowOff>66675</xdr:rowOff>
    </xdr:from>
    <xdr:to>
      <xdr:col>4</xdr:col>
      <xdr:colOff>285750</xdr:colOff>
      <xdr:row>215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Sexo">
              <a:extLst>
                <a:ext uri="{FF2B5EF4-FFF2-40B4-BE49-F238E27FC236}">
                  <a16:creationId xmlns:a16="http://schemas.microsoft.com/office/drawing/2014/main" id="{A58831C2-E3A9-5076-5B5E-6F26693E02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8895" y="39863857"/>
              <a:ext cx="1832264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1627909</xdr:colOff>
      <xdr:row>206</xdr:row>
      <xdr:rowOff>57149</xdr:rowOff>
    </xdr:from>
    <xdr:to>
      <xdr:col>8</xdr:col>
      <xdr:colOff>588818</xdr:colOff>
      <xdr:row>220</xdr:row>
      <xdr:rowOff>133349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CF5A6D34-8DB5-2E95-E701-57543C047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202522</xdr:colOff>
      <xdr:row>44</xdr:row>
      <xdr:rowOff>176892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0271657-02F6-4CF2-9B03-19FF03EA0AD3}"/>
            </a:ext>
          </a:extLst>
        </xdr:cNvPr>
        <xdr:cNvSpPr/>
      </xdr:nvSpPr>
      <xdr:spPr>
        <a:xfrm>
          <a:off x="0" y="0"/>
          <a:ext cx="18157147" cy="8558892"/>
        </a:xfrm>
        <a:prstGeom prst="rect">
          <a:avLst/>
        </a:prstGeom>
        <a:solidFill>
          <a:srgbClr val="191E2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solidFill>
                <a:schemeClr val="accent1">
                  <a:shade val="15000"/>
                </a:schemeClr>
              </a:solidFill>
            </a:ln>
          </a:endParaRPr>
        </a:p>
      </xdr:txBody>
    </xdr:sp>
    <xdr:clientData/>
  </xdr:twoCellAnchor>
  <xdr:twoCellAnchor>
    <xdr:from>
      <xdr:col>5</xdr:col>
      <xdr:colOff>6568</xdr:colOff>
      <xdr:row>1</xdr:row>
      <xdr:rowOff>59531</xdr:rowOff>
    </xdr:from>
    <xdr:to>
      <xdr:col>10</xdr:col>
      <xdr:colOff>6568</xdr:colOff>
      <xdr:row>6</xdr:row>
      <xdr:rowOff>59531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685AEB6-F2A4-4766-92A5-9EBBF7376BA9}"/>
            </a:ext>
          </a:extLst>
        </xdr:cNvPr>
        <xdr:cNvSpPr/>
      </xdr:nvSpPr>
      <xdr:spPr>
        <a:xfrm>
          <a:off x="3042662" y="250031"/>
          <a:ext cx="3036094" cy="952500"/>
        </a:xfrm>
        <a:prstGeom prst="roundRect">
          <a:avLst>
            <a:gd name="adj" fmla="val 3568"/>
          </a:avLst>
        </a:prstGeom>
        <a:solidFill>
          <a:srgbClr val="262B2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1</xdr:colOff>
      <xdr:row>1</xdr:row>
      <xdr:rowOff>53577</xdr:rowOff>
    </xdr:from>
    <xdr:to>
      <xdr:col>16</xdr:col>
      <xdr:colOff>6570</xdr:colOff>
      <xdr:row>6</xdr:row>
      <xdr:rowOff>59530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41C058FD-EC32-4433-BFE0-1F0265E78EEA}"/>
            </a:ext>
          </a:extLst>
        </xdr:cNvPr>
        <xdr:cNvSpPr/>
      </xdr:nvSpPr>
      <xdr:spPr>
        <a:xfrm>
          <a:off x="6679407" y="244077"/>
          <a:ext cx="3042663" cy="958453"/>
        </a:xfrm>
        <a:prstGeom prst="roundRect">
          <a:avLst>
            <a:gd name="adj" fmla="val 3568"/>
          </a:avLst>
        </a:prstGeom>
        <a:solidFill>
          <a:srgbClr val="262B2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26276</xdr:colOff>
      <xdr:row>1</xdr:row>
      <xdr:rowOff>130881</xdr:rowOff>
    </xdr:from>
    <xdr:to>
      <xdr:col>6</xdr:col>
      <xdr:colOff>79570</xdr:colOff>
      <xdr:row>5</xdr:row>
      <xdr:rowOff>40532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8A502E6-3196-4957-93B7-61E0F5DCA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845" y="321381"/>
          <a:ext cx="664208" cy="671651"/>
        </a:xfrm>
        <a:prstGeom prst="rect">
          <a:avLst/>
        </a:prstGeom>
      </xdr:spPr>
    </xdr:pic>
    <xdr:clientData/>
  </xdr:twoCellAnchor>
  <xdr:twoCellAnchor editAs="oneCell">
    <xdr:from>
      <xdr:col>11</xdr:col>
      <xdr:colOff>8235</xdr:colOff>
      <xdr:row>1</xdr:row>
      <xdr:rowOff>93196</xdr:rowOff>
    </xdr:from>
    <xdr:to>
      <xdr:col>12</xdr:col>
      <xdr:colOff>98553</xdr:colOff>
      <xdr:row>5</xdr:row>
      <xdr:rowOff>73659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86F94BE-5B69-4407-AD64-C07B3162B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8287" y="283696"/>
          <a:ext cx="701232" cy="742463"/>
        </a:xfrm>
        <a:prstGeom prst="rect">
          <a:avLst/>
        </a:prstGeom>
      </xdr:spPr>
    </xdr:pic>
    <xdr:clientData/>
  </xdr:twoCellAnchor>
  <xdr:twoCellAnchor>
    <xdr:from>
      <xdr:col>23</xdr:col>
      <xdr:colOff>19050</xdr:colOff>
      <xdr:row>1</xdr:row>
      <xdr:rowOff>41672</xdr:rowOff>
    </xdr:from>
    <xdr:to>
      <xdr:col>28</xdr:col>
      <xdr:colOff>0</xdr:colOff>
      <xdr:row>6</xdr:row>
      <xdr:rowOff>77391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3B126228-7AE4-48A2-B97A-52F0828FF7A2}"/>
            </a:ext>
          </a:extLst>
        </xdr:cNvPr>
        <xdr:cNvSpPr/>
      </xdr:nvSpPr>
      <xdr:spPr>
        <a:xfrm>
          <a:off x="13985081" y="232172"/>
          <a:ext cx="3017044" cy="988219"/>
        </a:xfrm>
        <a:prstGeom prst="roundRect">
          <a:avLst>
            <a:gd name="adj" fmla="val 3568"/>
          </a:avLst>
        </a:prstGeom>
        <a:solidFill>
          <a:srgbClr val="262B2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9525</xdr:colOff>
      <xdr:row>1</xdr:row>
      <xdr:rowOff>47626</xdr:rowOff>
    </xdr:from>
    <xdr:to>
      <xdr:col>22</xdr:col>
      <xdr:colOff>9524</xdr:colOff>
      <xdr:row>6</xdr:row>
      <xdr:rowOff>65484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D1050D66-3B24-4C23-832C-A4C3B0C43E02}"/>
            </a:ext>
          </a:extLst>
        </xdr:cNvPr>
        <xdr:cNvSpPr/>
      </xdr:nvSpPr>
      <xdr:spPr>
        <a:xfrm>
          <a:off x="10332244" y="238126"/>
          <a:ext cx="3036093" cy="970358"/>
        </a:xfrm>
        <a:prstGeom prst="roundRect">
          <a:avLst>
            <a:gd name="adj" fmla="val 3568"/>
          </a:avLst>
        </a:prstGeom>
        <a:solidFill>
          <a:srgbClr val="262B2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17</xdr:col>
      <xdr:colOff>24064</xdr:colOff>
      <xdr:row>1</xdr:row>
      <xdr:rowOff>105277</xdr:rowOff>
    </xdr:from>
    <xdr:to>
      <xdr:col>18</xdr:col>
      <xdr:colOff>92212</xdr:colOff>
      <xdr:row>5</xdr:row>
      <xdr:rowOff>41229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97557AB-3E8D-41DB-ADF3-866C7EDD0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6783" y="295777"/>
          <a:ext cx="675367" cy="697952"/>
        </a:xfrm>
        <a:prstGeom prst="rect">
          <a:avLst/>
        </a:prstGeom>
      </xdr:spPr>
    </xdr:pic>
    <xdr:clientData/>
  </xdr:twoCellAnchor>
  <xdr:twoCellAnchor editAs="oneCell">
    <xdr:from>
      <xdr:col>23</xdr:col>
      <xdr:colOff>23797</xdr:colOff>
      <xdr:row>0</xdr:row>
      <xdr:rowOff>166687</xdr:rowOff>
    </xdr:from>
    <xdr:to>
      <xdr:col>24</xdr:col>
      <xdr:colOff>95234</xdr:colOff>
      <xdr:row>5</xdr:row>
      <xdr:rowOff>139496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A5A5439-27CE-4C5C-A074-AE813D0A1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89828" y="166687"/>
          <a:ext cx="678656" cy="925309"/>
        </a:xfrm>
        <a:prstGeom prst="rect">
          <a:avLst/>
        </a:prstGeom>
      </xdr:spPr>
    </xdr:pic>
    <xdr:clientData/>
  </xdr:twoCellAnchor>
  <xdr:twoCellAnchor>
    <xdr:from>
      <xdr:col>6</xdr:col>
      <xdr:colOff>269722</xdr:colOff>
      <xdr:row>1</xdr:row>
      <xdr:rowOff>134471</xdr:rowOff>
    </xdr:from>
    <xdr:to>
      <xdr:col>8</xdr:col>
      <xdr:colOff>586952</xdr:colOff>
      <xdr:row>3</xdr:row>
      <xdr:rowOff>56029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1A98B3FA-9121-4003-9CB4-2D23EBC19C5C}"/>
            </a:ext>
          </a:extLst>
        </xdr:cNvPr>
        <xdr:cNvSpPr txBox="1"/>
      </xdr:nvSpPr>
      <xdr:spPr>
        <a:xfrm>
          <a:off x="3921746" y="324971"/>
          <a:ext cx="1534572" cy="3025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rgbClr val="BFBFBF"/>
              </a:solidFill>
            </a:rPr>
            <a:t>Pessoas</a:t>
          </a:r>
          <a:r>
            <a:rPr lang="pt-BR" sz="1200" b="1" baseline="0">
              <a:solidFill>
                <a:srgbClr val="BFBFBF"/>
              </a:solidFill>
            </a:rPr>
            <a:t> </a:t>
          </a:r>
          <a:r>
            <a:rPr lang="pt-BR" sz="1400" b="1" baseline="0">
              <a:solidFill>
                <a:srgbClr val="BFBFBF"/>
              </a:solidFill>
            </a:rPr>
            <a:t>Ouvidas</a:t>
          </a:r>
          <a:endParaRPr lang="pt-BR" sz="1200" b="1" baseline="0">
            <a:solidFill>
              <a:srgbClr val="BFBFBF"/>
            </a:solidFill>
          </a:endParaRPr>
        </a:p>
        <a:p>
          <a:endParaRPr lang="pt-BR" sz="1200" b="1">
            <a:solidFill>
              <a:srgbClr val="BFBFBF"/>
            </a:solidFill>
          </a:endParaRPr>
        </a:p>
      </xdr:txBody>
    </xdr:sp>
    <xdr:clientData/>
  </xdr:twoCellAnchor>
  <xdr:twoCellAnchor>
    <xdr:from>
      <xdr:col>12</xdr:col>
      <xdr:colOff>245492</xdr:colOff>
      <xdr:row>1</xdr:row>
      <xdr:rowOff>133139</xdr:rowOff>
    </xdr:from>
    <xdr:to>
      <xdr:col>15</xdr:col>
      <xdr:colOff>476239</xdr:colOff>
      <xdr:row>3</xdr:row>
      <xdr:rowOff>23270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C83D33F9-461F-44D1-B63D-C2B248E8BBD9}"/>
            </a:ext>
          </a:extLst>
        </xdr:cNvPr>
        <xdr:cNvSpPr txBox="1"/>
      </xdr:nvSpPr>
      <xdr:spPr>
        <a:xfrm>
          <a:off x="7549541" y="323639"/>
          <a:ext cx="2056759" cy="2711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300" b="1">
              <a:solidFill>
                <a:srgbClr val="BFBFBF"/>
              </a:solidFill>
            </a:rPr>
            <a:t>Familias</a:t>
          </a:r>
          <a:r>
            <a:rPr lang="pt-BR" sz="1300" b="1" baseline="0">
              <a:solidFill>
                <a:srgbClr val="BFBFBF"/>
              </a:solidFill>
            </a:rPr>
            <a:t> </a:t>
          </a:r>
          <a:r>
            <a:rPr lang="pt-BR" sz="1400" b="1" baseline="0">
              <a:solidFill>
                <a:srgbClr val="BFBFBF"/>
              </a:solidFill>
              <a:latin typeface="+mn-lt"/>
              <a:ea typeface="+mn-ea"/>
              <a:cs typeface="+mn-cs"/>
            </a:rPr>
            <a:t>Desempregadas</a:t>
          </a:r>
        </a:p>
        <a:p>
          <a:endParaRPr lang="pt-BR" sz="1300" b="1">
            <a:solidFill>
              <a:srgbClr val="BFBFBF"/>
            </a:solidFill>
          </a:endParaRPr>
        </a:p>
      </xdr:txBody>
    </xdr:sp>
    <xdr:clientData/>
  </xdr:twoCellAnchor>
  <xdr:twoCellAnchor>
    <xdr:from>
      <xdr:col>18</xdr:col>
      <xdr:colOff>226468</xdr:colOff>
      <xdr:row>1</xdr:row>
      <xdr:rowOff>104914</xdr:rowOff>
    </xdr:from>
    <xdr:to>
      <xdr:col>22</xdr:col>
      <xdr:colOff>158606</xdr:colOff>
      <xdr:row>3</xdr:row>
      <xdr:rowOff>51955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EB3D0AFC-A8D5-4D8E-AFEF-D815D79BAE28}"/>
            </a:ext>
          </a:extLst>
        </xdr:cNvPr>
        <xdr:cNvSpPr txBox="1"/>
      </xdr:nvSpPr>
      <xdr:spPr>
        <a:xfrm>
          <a:off x="11172891" y="295414"/>
          <a:ext cx="2364677" cy="328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1400" b="1" baseline="0">
              <a:solidFill>
                <a:srgbClr val="BFBFBF"/>
              </a:solidFill>
              <a:latin typeface="+mn-lt"/>
              <a:ea typeface="+mn-ea"/>
              <a:cs typeface="+mn-cs"/>
            </a:rPr>
            <a:t>Média</a:t>
          </a:r>
          <a:r>
            <a:rPr lang="pt-BR" sz="1400"/>
            <a:t> </a:t>
          </a:r>
          <a:r>
            <a:rPr lang="pt-BR" sz="1400" b="1" baseline="0">
              <a:solidFill>
                <a:srgbClr val="BFBFBF"/>
              </a:solidFill>
              <a:latin typeface="+mn-lt"/>
              <a:ea typeface="+mn-ea"/>
              <a:cs typeface="+mn-cs"/>
            </a:rPr>
            <a:t>Desemprego</a:t>
          </a:r>
          <a:r>
            <a:rPr lang="pt-BR" sz="1400"/>
            <a:t> </a:t>
          </a:r>
          <a:r>
            <a:rPr lang="pt-BR" sz="1400" b="1" baseline="0">
              <a:solidFill>
                <a:srgbClr val="BFBFBF"/>
              </a:solidFill>
              <a:latin typeface="+mn-lt"/>
              <a:ea typeface="+mn-ea"/>
              <a:cs typeface="+mn-cs"/>
            </a:rPr>
            <a:t>por</a:t>
          </a:r>
          <a:r>
            <a:rPr lang="pt-BR" sz="1400"/>
            <a:t> </a:t>
          </a:r>
          <a:r>
            <a:rPr lang="pt-BR" sz="1400" b="1" baseline="0">
              <a:solidFill>
                <a:srgbClr val="BFBFBF"/>
              </a:solidFill>
              <a:latin typeface="+mn-lt"/>
              <a:ea typeface="+mn-ea"/>
              <a:cs typeface="+mn-cs"/>
            </a:rPr>
            <a:t>Casa</a:t>
          </a:r>
        </a:p>
      </xdr:txBody>
    </xdr:sp>
    <xdr:clientData/>
  </xdr:twoCellAnchor>
  <xdr:twoCellAnchor>
    <xdr:from>
      <xdr:col>24</xdr:col>
      <xdr:colOff>228633</xdr:colOff>
      <xdr:row>1</xdr:row>
      <xdr:rowOff>100138</xdr:rowOff>
    </xdr:from>
    <xdr:to>
      <xdr:col>27</xdr:col>
      <xdr:colOff>34517</xdr:colOff>
      <xdr:row>3</xdr:row>
      <xdr:rowOff>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2B2D6081-6FE6-447A-805C-7E5867A0111B}"/>
            </a:ext>
          </a:extLst>
        </xdr:cNvPr>
        <xdr:cNvSpPr txBox="1"/>
      </xdr:nvSpPr>
      <xdr:spPr>
        <a:xfrm>
          <a:off x="14836731" y="290638"/>
          <a:ext cx="1631896" cy="2808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baseline="0">
              <a:solidFill>
                <a:srgbClr val="BFBFBF"/>
              </a:solidFill>
              <a:latin typeface="+mn-lt"/>
              <a:ea typeface="+mn-ea"/>
              <a:cs typeface="+mn-cs"/>
            </a:rPr>
            <a:t>Engajamento</a:t>
          </a:r>
          <a:r>
            <a:rPr lang="pt-BR" sz="1300" b="1">
              <a:solidFill>
                <a:srgbClr val="BFBFBF"/>
              </a:solidFill>
            </a:rPr>
            <a:t> Social</a:t>
          </a:r>
        </a:p>
      </xdr:txBody>
    </xdr:sp>
    <xdr:clientData/>
  </xdr:twoCellAnchor>
  <xdr:twoCellAnchor>
    <xdr:from>
      <xdr:col>6</xdr:col>
      <xdr:colOff>438330</xdr:colOff>
      <xdr:row>3</xdr:row>
      <xdr:rowOff>1</xdr:rowOff>
    </xdr:from>
    <xdr:to>
      <xdr:col>8</xdr:col>
      <xdr:colOff>330086</xdr:colOff>
      <xdr:row>5</xdr:row>
      <xdr:rowOff>43781</xdr:rowOff>
    </xdr:to>
    <xdr:sp macro="" textlink="Calculos!$A198">
      <xdr:nvSpPr>
        <xdr:cNvPr id="15" name="CaixaDeTexto 14">
          <a:extLst>
            <a:ext uri="{FF2B5EF4-FFF2-40B4-BE49-F238E27FC236}">
              <a16:creationId xmlns:a16="http://schemas.microsoft.com/office/drawing/2014/main" id="{2580441E-7BC1-4C81-8F0C-A2E42CC6BFB3}"/>
            </a:ext>
          </a:extLst>
        </xdr:cNvPr>
        <xdr:cNvSpPr txBox="1"/>
      </xdr:nvSpPr>
      <xdr:spPr>
        <a:xfrm>
          <a:off x="4095930" y="571501"/>
          <a:ext cx="1110956" cy="424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5CFED31-CC60-49A1-A88E-5B9EF636D09A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/>
            <a:t>11</a:t>
          </a:fld>
          <a:endParaRPr lang="pt-BR" sz="24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429869</xdr:colOff>
      <xdr:row>3</xdr:row>
      <xdr:rowOff>1</xdr:rowOff>
    </xdr:from>
    <xdr:to>
      <xdr:col>14</xdr:col>
      <xdr:colOff>318902</xdr:colOff>
      <xdr:row>5</xdr:row>
      <xdr:rowOff>55581</xdr:rowOff>
    </xdr:to>
    <xdr:sp macro="" textlink="Calculos!F80">
      <xdr:nvSpPr>
        <xdr:cNvPr id="16" name="CaixaDeTexto 15">
          <a:extLst>
            <a:ext uri="{FF2B5EF4-FFF2-40B4-BE49-F238E27FC236}">
              <a16:creationId xmlns:a16="http://schemas.microsoft.com/office/drawing/2014/main" id="{CE9E93CD-5ADB-4D16-9F6C-2AD53A31CD54}"/>
            </a:ext>
          </a:extLst>
        </xdr:cNvPr>
        <xdr:cNvSpPr txBox="1"/>
      </xdr:nvSpPr>
      <xdr:spPr>
        <a:xfrm>
          <a:off x="7745069" y="571501"/>
          <a:ext cx="1108233" cy="436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515164E-E7D6-4AA6-9B3A-6E40F95EC2E3}" type="TxLink">
            <a:rPr lang="en-US" sz="2400" b="1" i="0" u="none" strike="noStrike">
              <a:solidFill>
                <a:schemeClr val="bg1"/>
              </a:solidFill>
              <a:latin typeface="Aptos Narrow"/>
            </a:rPr>
            <a:pPr/>
            <a:t>5</a:t>
          </a:fld>
          <a:endParaRPr lang="pt-BR" sz="4800" b="1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423093</xdr:colOff>
      <xdr:row>3</xdr:row>
      <xdr:rowOff>1</xdr:rowOff>
    </xdr:from>
    <xdr:to>
      <xdr:col>20</xdr:col>
      <xdr:colOff>312129</xdr:colOff>
      <xdr:row>5</xdr:row>
      <xdr:rowOff>55581</xdr:rowOff>
    </xdr:to>
    <xdr:sp macro="" textlink="Calculos!A79">
      <xdr:nvSpPr>
        <xdr:cNvPr id="17" name="CaixaDeTexto 16">
          <a:extLst>
            <a:ext uri="{FF2B5EF4-FFF2-40B4-BE49-F238E27FC236}">
              <a16:creationId xmlns:a16="http://schemas.microsoft.com/office/drawing/2014/main" id="{9B153092-E9A8-4F31-9B5A-FF3DE28EAE60}"/>
            </a:ext>
          </a:extLst>
        </xdr:cNvPr>
        <xdr:cNvSpPr txBox="1"/>
      </xdr:nvSpPr>
      <xdr:spPr>
        <a:xfrm>
          <a:off x="11395893" y="571501"/>
          <a:ext cx="1108236" cy="436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1AD0073-C982-46EF-9222-D46627A5DD12}" type="TxLink">
            <a:rPr lang="en-US" sz="2400" b="1" i="0" u="none" strike="noStrike">
              <a:solidFill>
                <a:schemeClr val="bg1"/>
              </a:solidFill>
              <a:latin typeface="Aptos Narrow"/>
            </a:rPr>
            <a:pPr/>
            <a:t>1.4</a:t>
          </a:fld>
          <a:endParaRPr lang="pt-BR" sz="71400" b="1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430066</xdr:colOff>
      <xdr:row>3</xdr:row>
      <xdr:rowOff>1</xdr:rowOff>
    </xdr:from>
    <xdr:to>
      <xdr:col>26</xdr:col>
      <xdr:colOff>318730</xdr:colOff>
      <xdr:row>5</xdr:row>
      <xdr:rowOff>55581</xdr:rowOff>
    </xdr:to>
    <xdr:sp macro="" textlink="Calculos!B226">
      <xdr:nvSpPr>
        <xdr:cNvPr id="18" name="CaixaDeTexto 17">
          <a:extLst>
            <a:ext uri="{FF2B5EF4-FFF2-40B4-BE49-F238E27FC236}">
              <a16:creationId xmlns:a16="http://schemas.microsoft.com/office/drawing/2014/main" id="{7B50B940-FB64-48B2-953B-43387679C3BE}"/>
            </a:ext>
          </a:extLst>
        </xdr:cNvPr>
        <xdr:cNvSpPr txBox="1"/>
      </xdr:nvSpPr>
      <xdr:spPr>
        <a:xfrm>
          <a:off x="15060466" y="571501"/>
          <a:ext cx="1107864" cy="436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F056370-B8B0-4BD5-98A4-F5CC98B1531F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/>
            <a:t>1</a:t>
          </a:fld>
          <a:endParaRPr lang="pt-BR" sz="24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518552</xdr:colOff>
      <xdr:row>10</xdr:row>
      <xdr:rowOff>54429</xdr:rowOff>
    </xdr:from>
    <xdr:to>
      <xdr:col>10</xdr:col>
      <xdr:colOff>252385</xdr:colOff>
      <xdr:row>41</xdr:row>
      <xdr:rowOff>103909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DB7FCC30-969D-4BC4-B992-B3B4815EB9EB}"/>
            </a:ext>
          </a:extLst>
        </xdr:cNvPr>
        <xdr:cNvSpPr/>
      </xdr:nvSpPr>
      <xdr:spPr>
        <a:xfrm>
          <a:off x="2375927" y="1959429"/>
          <a:ext cx="4067708" cy="5954980"/>
        </a:xfrm>
        <a:prstGeom prst="roundRect">
          <a:avLst>
            <a:gd name="adj" fmla="val 3049"/>
          </a:avLst>
        </a:prstGeom>
        <a:solidFill>
          <a:srgbClr val="262B2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604157</xdr:colOff>
      <xdr:row>10</xdr:row>
      <xdr:rowOff>48986</xdr:rowOff>
    </xdr:from>
    <xdr:to>
      <xdr:col>29</xdr:col>
      <xdr:colOff>43542</xdr:colOff>
      <xdr:row>24</xdr:row>
      <xdr:rowOff>114300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37EE5B19-BB85-416F-AECC-55866BCCEB78}"/>
            </a:ext>
          </a:extLst>
        </xdr:cNvPr>
        <xdr:cNvSpPr/>
      </xdr:nvSpPr>
      <xdr:spPr>
        <a:xfrm>
          <a:off x="12186557" y="1953986"/>
          <a:ext cx="5535385" cy="2732314"/>
        </a:xfrm>
        <a:prstGeom prst="roundRect">
          <a:avLst>
            <a:gd name="adj" fmla="val 3049"/>
          </a:avLst>
        </a:prstGeom>
        <a:solidFill>
          <a:srgbClr val="262B2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522604</xdr:colOff>
      <xdr:row>10</xdr:row>
      <xdr:rowOff>79970</xdr:rowOff>
    </xdr:from>
    <xdr:to>
      <xdr:col>9</xdr:col>
      <xdr:colOff>123265</xdr:colOff>
      <xdr:row>12</xdr:row>
      <xdr:rowOff>56031</xdr:rowOff>
    </xdr:to>
    <xdr:sp macro="" textlink="">
      <xdr:nvSpPr>
        <xdr:cNvPr id="21" name="CaixaDeTexto 29">
          <a:extLst>
            <a:ext uri="{FF2B5EF4-FFF2-40B4-BE49-F238E27FC236}">
              <a16:creationId xmlns:a16="http://schemas.microsoft.com/office/drawing/2014/main" id="{8712FF7C-A32D-461F-AC7A-BF020FD1CCEB}"/>
            </a:ext>
          </a:extLst>
        </xdr:cNvPr>
        <xdr:cNvSpPr txBox="1"/>
      </xdr:nvSpPr>
      <xdr:spPr>
        <a:xfrm>
          <a:off x="2337957" y="1984970"/>
          <a:ext cx="3231367" cy="357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solidFill>
                <a:srgbClr val="BFBFBF"/>
              </a:solidFill>
            </a:rPr>
            <a:t>Maiores</a:t>
          </a:r>
          <a:r>
            <a:rPr lang="pt-BR" sz="1400" baseline="0">
              <a:solidFill>
                <a:srgbClr val="BFBFBF"/>
              </a:solidFill>
            </a:rPr>
            <a:t> Desafios da Comunidade</a:t>
          </a:r>
        </a:p>
      </xdr:txBody>
    </xdr:sp>
    <xdr:clientData/>
  </xdr:twoCellAnchor>
  <xdr:twoCellAnchor>
    <xdr:from>
      <xdr:col>3</xdr:col>
      <xdr:colOff>537882</xdr:colOff>
      <xdr:row>12</xdr:row>
      <xdr:rowOff>17318</xdr:rowOff>
    </xdr:from>
    <xdr:to>
      <xdr:col>10</xdr:col>
      <xdr:colOff>224118</xdr:colOff>
      <xdr:row>41</xdr:row>
      <xdr:rowOff>44824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AE288F3A-E369-4D74-8403-021F2F97F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149287</xdr:colOff>
      <xdr:row>1</xdr:row>
      <xdr:rowOff>54429</xdr:rowOff>
    </xdr:from>
    <xdr:to>
      <xdr:col>3</xdr:col>
      <xdr:colOff>394639</xdr:colOff>
      <xdr:row>41</xdr:row>
      <xdr:rowOff>114300</xdr:rowOff>
    </xdr:to>
    <xdr:sp macro="" textlink="">
      <xdr:nvSpPr>
        <xdr:cNvPr id="24" name="Retângulo: Cantos Arredondados 38">
          <a:extLst>
            <a:ext uri="{FF2B5EF4-FFF2-40B4-BE49-F238E27FC236}">
              <a16:creationId xmlns:a16="http://schemas.microsoft.com/office/drawing/2014/main" id="{3C0908BF-A682-6A2F-C69C-A429D932D9C6}"/>
            </a:ext>
            <a:ext uri="{147F2762-F138-4A5C-976F-8EAC2B608ADB}">
              <a16:predDERef xmlns:a16="http://schemas.microsoft.com/office/drawing/2014/main" pred="{AE288F3A-E369-4D74-8403-021F2F97F808}"/>
            </a:ext>
          </a:extLst>
        </xdr:cNvPr>
        <xdr:cNvSpPr/>
      </xdr:nvSpPr>
      <xdr:spPr>
        <a:xfrm>
          <a:off x="149287" y="244929"/>
          <a:ext cx="2102727" cy="7679871"/>
        </a:xfrm>
        <a:prstGeom prst="roundRect">
          <a:avLst>
            <a:gd name="adj" fmla="val 3568"/>
          </a:avLst>
        </a:prstGeom>
        <a:solidFill>
          <a:srgbClr val="262B2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395346</xdr:colOff>
      <xdr:row>27</xdr:row>
      <xdr:rowOff>36635</xdr:rowOff>
    </xdr:from>
    <xdr:to>
      <xdr:col>19</xdr:col>
      <xdr:colOff>446485</xdr:colOff>
      <xdr:row>41</xdr:row>
      <xdr:rowOff>109904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4E9F7D28-2D8B-D76C-7710-12732503E16E}"/>
            </a:ext>
          </a:extLst>
        </xdr:cNvPr>
        <xdr:cNvSpPr/>
      </xdr:nvSpPr>
      <xdr:spPr>
        <a:xfrm>
          <a:off x="6446522" y="5180135"/>
          <a:ext cx="5497198" cy="2740269"/>
        </a:xfrm>
        <a:prstGeom prst="roundRect">
          <a:avLst>
            <a:gd name="adj" fmla="val 3049"/>
          </a:avLst>
        </a:prstGeom>
        <a:solidFill>
          <a:srgbClr val="262B2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468824</xdr:colOff>
      <xdr:row>28</xdr:row>
      <xdr:rowOff>179294</xdr:rowOff>
    </xdr:from>
    <xdr:to>
      <xdr:col>19</xdr:col>
      <xdr:colOff>428002</xdr:colOff>
      <xdr:row>41</xdr:row>
      <xdr:rowOff>95250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C334094E-9A97-46BC-B1D0-AC0EF458D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409369</xdr:colOff>
      <xdr:row>27</xdr:row>
      <xdr:rowOff>44175</xdr:rowOff>
    </xdr:from>
    <xdr:to>
      <xdr:col>15</xdr:col>
      <xdr:colOff>300055</xdr:colOff>
      <xdr:row>28</xdr:row>
      <xdr:rowOff>180246</xdr:rowOff>
    </xdr:to>
    <xdr:sp macro="" textlink="">
      <xdr:nvSpPr>
        <xdr:cNvPr id="33" name="CaixaDeTexto 29">
          <a:extLst>
            <a:ext uri="{FF2B5EF4-FFF2-40B4-BE49-F238E27FC236}">
              <a16:creationId xmlns:a16="http://schemas.microsoft.com/office/drawing/2014/main" id="{865EFA44-723C-486C-827C-FF431CDDEBA5}"/>
            </a:ext>
          </a:extLst>
        </xdr:cNvPr>
        <xdr:cNvSpPr txBox="1"/>
      </xdr:nvSpPr>
      <xdr:spPr>
        <a:xfrm>
          <a:off x="6460545" y="5187675"/>
          <a:ext cx="2916275" cy="326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solidFill>
                <a:srgbClr val="BFBFBF"/>
              </a:solidFill>
            </a:rPr>
            <a:t>Maior Força</a:t>
          </a:r>
          <a:r>
            <a:rPr lang="pt-BR" sz="1400" baseline="0">
              <a:solidFill>
                <a:srgbClr val="BFBFBF"/>
              </a:solidFill>
            </a:rPr>
            <a:t> da Comunidade</a:t>
          </a:r>
        </a:p>
      </xdr:txBody>
    </xdr:sp>
    <xdr:clientData/>
  </xdr:twoCellAnchor>
  <xdr:twoCellAnchor>
    <xdr:from>
      <xdr:col>20</xdr:col>
      <xdr:colOff>3996</xdr:colOff>
      <xdr:row>27</xdr:row>
      <xdr:rowOff>32657</xdr:rowOff>
    </xdr:from>
    <xdr:to>
      <xdr:col>29</xdr:col>
      <xdr:colOff>40630</xdr:colOff>
      <xdr:row>41</xdr:row>
      <xdr:rowOff>93477</xdr:rowOff>
    </xdr:to>
    <xdr:sp macro="" textlink="">
      <xdr:nvSpPr>
        <xdr:cNvPr id="46" name="Retângulo: Cantos Arredondados 45">
          <a:extLst>
            <a:ext uri="{FF2B5EF4-FFF2-40B4-BE49-F238E27FC236}">
              <a16:creationId xmlns:a16="http://schemas.microsoft.com/office/drawing/2014/main" id="{5566BE71-9BE4-092F-5C91-5A37EA19CC3F}"/>
            </a:ext>
          </a:extLst>
        </xdr:cNvPr>
        <xdr:cNvSpPr/>
      </xdr:nvSpPr>
      <xdr:spPr>
        <a:xfrm>
          <a:off x="12195996" y="5176157"/>
          <a:ext cx="5523034" cy="2727820"/>
        </a:xfrm>
        <a:prstGeom prst="roundRect">
          <a:avLst>
            <a:gd name="adj" fmla="val 3049"/>
          </a:avLst>
        </a:prstGeom>
        <a:solidFill>
          <a:srgbClr val="262B2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 </a:t>
          </a:r>
        </a:p>
      </xdr:txBody>
    </xdr:sp>
    <xdr:clientData/>
  </xdr:twoCellAnchor>
  <xdr:twoCellAnchor>
    <xdr:from>
      <xdr:col>19</xdr:col>
      <xdr:colOff>593912</xdr:colOff>
      <xdr:row>28</xdr:row>
      <xdr:rowOff>123264</xdr:rowOff>
    </xdr:from>
    <xdr:to>
      <xdr:col>28</xdr:col>
      <xdr:colOff>536862</xdr:colOff>
      <xdr:row>41</xdr:row>
      <xdr:rowOff>123265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6185EDAA-4DBA-4B39-ABF9-D18FE4867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15409</xdr:colOff>
      <xdr:row>27</xdr:row>
      <xdr:rowOff>57679</xdr:rowOff>
    </xdr:from>
    <xdr:to>
      <xdr:col>24</xdr:col>
      <xdr:colOff>518415</xdr:colOff>
      <xdr:row>29</xdr:row>
      <xdr:rowOff>3250</xdr:rowOff>
    </xdr:to>
    <xdr:sp macro="" textlink="">
      <xdr:nvSpPr>
        <xdr:cNvPr id="37" name="CaixaDeTexto 29">
          <a:extLst>
            <a:ext uri="{FF2B5EF4-FFF2-40B4-BE49-F238E27FC236}">
              <a16:creationId xmlns:a16="http://schemas.microsoft.com/office/drawing/2014/main" id="{FF42675F-4AAC-4FD0-9DB8-75922E3E9600}"/>
            </a:ext>
          </a:extLst>
        </xdr:cNvPr>
        <xdr:cNvSpPr txBox="1"/>
      </xdr:nvSpPr>
      <xdr:spPr>
        <a:xfrm>
          <a:off x="12117762" y="5201179"/>
          <a:ext cx="2923477" cy="326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solidFill>
                <a:srgbClr val="BFBFBF"/>
              </a:solidFill>
            </a:rPr>
            <a:t>Falta na Área</a:t>
          </a:r>
        </a:p>
      </xdr:txBody>
    </xdr:sp>
    <xdr:clientData/>
  </xdr:twoCellAnchor>
  <xdr:twoCellAnchor>
    <xdr:from>
      <xdr:col>20</xdr:col>
      <xdr:colOff>25977</xdr:colOff>
      <xdr:row>11</xdr:row>
      <xdr:rowOff>179294</xdr:rowOff>
    </xdr:from>
    <xdr:to>
      <xdr:col>28</xdr:col>
      <xdr:colOff>559274</xdr:colOff>
      <xdr:row>24</xdr:row>
      <xdr:rowOff>75333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D7812CC7-FAA4-46DA-856D-41E0C4623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17922</xdr:colOff>
      <xdr:row>10</xdr:row>
      <xdr:rowOff>70389</xdr:rowOff>
    </xdr:from>
    <xdr:to>
      <xdr:col>24</xdr:col>
      <xdr:colOff>520928</xdr:colOff>
      <xdr:row>12</xdr:row>
      <xdr:rowOff>15960</xdr:rowOff>
    </xdr:to>
    <xdr:sp macro="" textlink="">
      <xdr:nvSpPr>
        <xdr:cNvPr id="48" name="CaixaDeTexto 29">
          <a:extLst>
            <a:ext uri="{FF2B5EF4-FFF2-40B4-BE49-F238E27FC236}">
              <a16:creationId xmlns:a16="http://schemas.microsoft.com/office/drawing/2014/main" id="{7D5E8A22-5E96-422A-9B70-6B8CC3AD222E}"/>
            </a:ext>
          </a:extLst>
        </xdr:cNvPr>
        <xdr:cNvSpPr txBox="1"/>
      </xdr:nvSpPr>
      <xdr:spPr>
        <a:xfrm>
          <a:off x="12120275" y="1975389"/>
          <a:ext cx="2923477" cy="326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 baseline="0">
              <a:solidFill>
                <a:srgbClr val="BFBFBF"/>
              </a:solidFill>
            </a:rPr>
            <a:t>Pessoas que Gostariam de Ajudar</a:t>
          </a:r>
        </a:p>
      </xdr:txBody>
    </xdr:sp>
    <xdr:clientData/>
  </xdr:twoCellAnchor>
  <xdr:twoCellAnchor>
    <xdr:from>
      <xdr:col>10</xdr:col>
      <xdr:colOff>381000</xdr:colOff>
      <xdr:row>10</xdr:row>
      <xdr:rowOff>57978</xdr:rowOff>
    </xdr:from>
    <xdr:to>
      <xdr:col>19</xdr:col>
      <xdr:colOff>438979</xdr:colOff>
      <xdr:row>24</xdr:row>
      <xdr:rowOff>132522</xdr:rowOff>
    </xdr:to>
    <xdr:sp macro="" textlink="">
      <xdr:nvSpPr>
        <xdr:cNvPr id="49" name="Retângulo: Cantos Arredondados 48">
          <a:extLst>
            <a:ext uri="{FF2B5EF4-FFF2-40B4-BE49-F238E27FC236}">
              <a16:creationId xmlns:a16="http://schemas.microsoft.com/office/drawing/2014/main" id="{E25B3E40-7C8C-4D81-9347-BE8EB7A40F15}"/>
            </a:ext>
          </a:extLst>
        </xdr:cNvPr>
        <xdr:cNvSpPr/>
      </xdr:nvSpPr>
      <xdr:spPr>
        <a:xfrm>
          <a:off x="6510130" y="1962978"/>
          <a:ext cx="5574197" cy="2741544"/>
        </a:xfrm>
        <a:prstGeom prst="roundRect">
          <a:avLst>
            <a:gd name="adj" fmla="val 3049"/>
          </a:avLst>
        </a:prstGeom>
        <a:solidFill>
          <a:srgbClr val="262B2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457201</xdr:colOff>
      <xdr:row>12</xdr:row>
      <xdr:rowOff>0</xdr:rowOff>
    </xdr:from>
    <xdr:to>
      <xdr:col>19</xdr:col>
      <xdr:colOff>333375</xdr:colOff>
      <xdr:row>24</xdr:row>
      <xdr:rowOff>76200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1C367E01-DFFB-4901-AAEE-91C803FFF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186184</xdr:colOff>
      <xdr:row>10</xdr:row>
      <xdr:rowOff>12988</xdr:rowOff>
    </xdr:from>
    <xdr:to>
      <xdr:col>3</xdr:col>
      <xdr:colOff>342047</xdr:colOff>
      <xdr:row>19</xdr:row>
      <xdr:rowOff>82260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Sexo 1">
              <a:extLst>
                <a:ext uri="{FF2B5EF4-FFF2-40B4-BE49-F238E27FC236}">
                  <a16:creationId xmlns:a16="http://schemas.microsoft.com/office/drawing/2014/main" id="{CA011929-184D-4CA0-AD08-13E44555FC59}"/>
                </a:ext>
                <a:ext uri="{147F2762-F138-4A5C-976F-8EAC2B608ADB}">
                  <a16:predDERef xmlns:a16="http://schemas.microsoft.com/office/drawing/2014/main" pred="{1C367E01-DFFB-4901-AAEE-91C803FFFB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184" y="1917988"/>
              <a:ext cx="1992827" cy="17837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393887</xdr:colOff>
      <xdr:row>10</xdr:row>
      <xdr:rowOff>69892</xdr:rowOff>
    </xdr:from>
    <xdr:to>
      <xdr:col>15</xdr:col>
      <xdr:colOff>290758</xdr:colOff>
      <xdr:row>12</xdr:row>
      <xdr:rowOff>15463</xdr:rowOff>
    </xdr:to>
    <xdr:sp macro="" textlink="">
      <xdr:nvSpPr>
        <xdr:cNvPr id="28" name="CaixaDeTexto 29">
          <a:extLst>
            <a:ext uri="{FF2B5EF4-FFF2-40B4-BE49-F238E27FC236}">
              <a16:creationId xmlns:a16="http://schemas.microsoft.com/office/drawing/2014/main" id="{ADAAB6E3-8A0B-43EE-BCA9-AF878074D2A7}"/>
            </a:ext>
          </a:extLst>
        </xdr:cNvPr>
        <xdr:cNvSpPr txBox="1"/>
      </xdr:nvSpPr>
      <xdr:spPr>
        <a:xfrm>
          <a:off x="6489887" y="1974892"/>
          <a:ext cx="2944871" cy="326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 baseline="0">
              <a:solidFill>
                <a:srgbClr val="BFBFBF"/>
              </a:solidFill>
            </a:rPr>
            <a:t>Desempregados por Casa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B5D2863FAEC551F/Documentos/ProjetoSocial_dados%20(version%201)%20(version%201).xlsb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SOARES" refreshedDate="45795.02764039352" createdVersion="8" refreshedVersion="8" minRefreshableVersion="3" recordCount="12" xr:uid="{DC421B75-3051-493D-A91F-86646499389C}">
  <cacheSource type="worksheet">
    <worksheetSource ref="C1:C1048576" sheet="Dados_dev" r:id="rId2"/>
  </cacheSource>
  <cacheFields count="1">
    <cacheField name="Sexo" numFmtId="0">
      <sharedItems containsBlank="1" count="3">
        <s v="Masculino"/>
        <s v="Feminino"/>
        <m/>
      </sharedItems>
    </cacheField>
  </cacheFields>
  <extLst>
    <ext xmlns:x14="http://schemas.microsoft.com/office/spreadsheetml/2009/9/main" uri="{725AE2AE-9491-48be-B2B4-4EB974FC3084}">
      <x14:pivotCacheDefinition pivotCacheId="146254921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SOARES" refreshedDate="45795.670011574075" createdVersion="8" refreshedVersion="8" minRefreshableVersion="3" recordCount="14" xr:uid="{BCF42B91-A1BD-4B13-86F3-7E13115868DD}">
  <cacheSource type="worksheet">
    <worksheetSource ref="A1:P1048576" sheet="Dados_dev"/>
  </cacheSource>
  <cacheFields count="16">
    <cacheField name="Nome" numFmtId="0">
      <sharedItems containsBlank="1" count="13">
        <s v="Wadir Francisco"/>
        <s v="Liliane"/>
        <s v="Samuel"/>
        <s v="Maria Aparecida"/>
        <s v="João Henrique"/>
        <s v="Adriana"/>
        <s v="Ziza"/>
        <s v="Guilherme"/>
        <s v="Cristiane"/>
        <s v="Jõao Henrique"/>
        <s v="Anna Beatriz"/>
        <s v="Rebeca"/>
        <m/>
      </sharedItems>
    </cacheField>
    <cacheField name="Idade" numFmtId="0">
      <sharedItems containsString="0" containsBlank="1" containsNumber="1" containsInteger="1" minValue="18" maxValue="74"/>
    </cacheField>
    <cacheField name="Sexo" numFmtId="0">
      <sharedItems containsBlank="1" count="3">
        <s v="Masculino"/>
        <s v="Feminino"/>
        <m/>
      </sharedItems>
    </cacheField>
    <cacheField name="Desafio" numFmtId="0">
      <sharedItems containsBlank="1" count="8">
        <s v="Limpeza Urbana"/>
        <s v="Desemprego"/>
        <s v="Insegurança"/>
        <s v="Falta de Oportunidades"/>
        <s v="Enchente"/>
        <s v="Apoio ao Talento"/>
        <s v="Participar de Projetos Educativos"/>
        <m/>
      </sharedItems>
    </cacheField>
    <cacheField name="Falta na Área" numFmtId="0">
      <sharedItems containsBlank="1" count="10">
        <s v="Lixeiras"/>
        <s v="Creche"/>
        <s v="Segurança"/>
        <s v="Saúde"/>
        <s v="Cultura"/>
        <s v="Caçamba"/>
        <s v="Apoio familiar"/>
        <m/>
        <s v="Ginásio Publico"/>
        <s v="Cursos Gratuitos"/>
      </sharedItems>
    </cacheField>
    <cacheField name="Desempregado em casa" numFmtId="0">
      <sharedItems containsBlank="1" count="3">
        <s v="Não"/>
        <s v="Sim"/>
        <m/>
      </sharedItems>
    </cacheField>
    <cacheField name="N° da Casa" numFmtId="0">
      <sharedItems containsBlank="1" count="6">
        <m/>
        <s v="Casa 1"/>
        <s v="Casa 2"/>
        <s v="Casa 3"/>
        <s v="Casa 4"/>
        <s v="Casa 5"/>
      </sharedItems>
    </cacheField>
    <cacheField name="Número de Desempregados em Casa ?" numFmtId="0">
      <sharedItems containsString="0" containsBlank="1" containsNumber="1" containsInteger="1" minValue="1" maxValue="3"/>
    </cacheField>
    <cacheField name="Força da comunidade" numFmtId="0">
      <sharedItems containsBlank="1" count="4">
        <s v="Fé"/>
        <s v="União comunitária"/>
        <s v="Criatividade popular"/>
        <m/>
      </sharedItems>
    </cacheField>
    <cacheField name="Conhece algum projeto social ?" numFmtId="0">
      <sharedItems containsBlank="1"/>
    </cacheField>
    <cacheField name="Qual Projeto você conhece ?" numFmtId="0">
      <sharedItems containsBlank="1"/>
    </cacheField>
    <cacheField name="Participa de algum hoje ?" numFmtId="0">
      <sharedItems containsBlank="1"/>
    </cacheField>
    <cacheField name="Já participou de algum projeto social ?" numFmtId="0">
      <sharedItems containsBlank="1" count="3">
        <m/>
        <s v="Não"/>
        <s v="Sim"/>
      </sharedItems>
    </cacheField>
    <cacheField name="Mudança urgente" numFmtId="0">
      <sharedItems containsBlank="1" count="12">
        <s v="Escolas cívico-militar"/>
        <s v="Segurança"/>
        <s v="Policiamento ostencivo"/>
        <s v="Cursos gratuitos"/>
        <s v="Melhor a Saúde"/>
        <s v="Limpeza urbana"/>
        <s v="Melhorar a Saúde"/>
        <m/>
        <s v="Mais Trabalho para Jovens"/>
        <s v="Redução espera exame público" u="1"/>
        <s v="Posto de saúde" u="1"/>
        <s v="Melhorar o SUS" u="1"/>
      </sharedItems>
    </cacheField>
    <cacheField name="Gostaria de ajudar" numFmtId="0">
      <sharedItems containsBlank="1" count="3">
        <s v="Sim"/>
        <s v="Não"/>
        <m/>
      </sharedItems>
    </cacheField>
    <cacheField name="Motivo" numFmtId="0">
      <sharedItems containsBlank="1"/>
    </cacheField>
  </cacheFields>
  <extLst>
    <ext xmlns:x14="http://schemas.microsoft.com/office/spreadsheetml/2009/9/main" uri="{725AE2AE-9491-48be-B2B4-4EB974FC3084}">
      <x14:pivotCacheDefinition pivotCacheId="18168281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</r>
  <r>
    <x v="1"/>
  </r>
  <r>
    <x v="0"/>
  </r>
  <r>
    <x v="1"/>
  </r>
  <r>
    <x v="0"/>
  </r>
  <r>
    <x v="1"/>
  </r>
  <r>
    <x v="1"/>
  </r>
  <r>
    <x v="0"/>
  </r>
  <r>
    <x v="1"/>
  </r>
  <r>
    <x v="2"/>
  </r>
  <r>
    <x v="2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60"/>
    <x v="0"/>
    <x v="0"/>
    <x v="0"/>
    <x v="0"/>
    <x v="0"/>
    <m/>
    <x v="0"/>
    <s v="Sim "/>
    <s v="Acolhimento de dependentes químicos"/>
    <s v="Sim"/>
    <x v="0"/>
    <x v="0"/>
    <x v="0"/>
    <m/>
  </r>
  <r>
    <x v="1"/>
    <m/>
    <x v="1"/>
    <x v="1"/>
    <x v="1"/>
    <x v="0"/>
    <x v="0"/>
    <m/>
    <x v="0"/>
    <s v="Não"/>
    <s v="Nenhum"/>
    <s v="Não"/>
    <x v="0"/>
    <x v="1"/>
    <x v="0"/>
    <m/>
  </r>
  <r>
    <x v="2"/>
    <n v="23"/>
    <x v="0"/>
    <x v="2"/>
    <x v="2"/>
    <x v="1"/>
    <x v="1"/>
    <n v="3"/>
    <x v="0"/>
    <s v="Sim"/>
    <s v="Não Entrou em detalhes"/>
    <s v="Não"/>
    <x v="0"/>
    <x v="2"/>
    <x v="1"/>
    <s v="Sem tempo"/>
  </r>
  <r>
    <x v="3"/>
    <n v="47"/>
    <x v="1"/>
    <x v="1"/>
    <x v="3"/>
    <x v="1"/>
    <x v="2"/>
    <n v="1"/>
    <x v="1"/>
    <s v="Sim"/>
    <m/>
    <s v="Não"/>
    <x v="1"/>
    <x v="1"/>
    <x v="0"/>
    <m/>
  </r>
  <r>
    <x v="4"/>
    <n v="23"/>
    <x v="0"/>
    <x v="3"/>
    <x v="4"/>
    <x v="1"/>
    <x v="3"/>
    <n v="1"/>
    <x v="2"/>
    <s v="Sim"/>
    <s v="Rap e Poesia"/>
    <s v="Não"/>
    <x v="2"/>
    <x v="3"/>
    <x v="0"/>
    <m/>
  </r>
  <r>
    <x v="5"/>
    <n v="43"/>
    <x v="1"/>
    <x v="4"/>
    <x v="5"/>
    <x v="1"/>
    <x v="4"/>
    <n v="1"/>
    <x v="0"/>
    <s v="Sim"/>
    <s v="Projeto Primeira Chance"/>
    <s v="Sim"/>
    <x v="0"/>
    <x v="4"/>
    <x v="1"/>
    <s v="Sem tempo"/>
  </r>
  <r>
    <x v="6"/>
    <n v="74"/>
    <x v="1"/>
    <x v="0"/>
    <x v="6"/>
    <x v="0"/>
    <x v="0"/>
    <m/>
    <x v="0"/>
    <s v="Não"/>
    <s v="Nenhum"/>
    <s v="Não"/>
    <x v="1"/>
    <x v="5"/>
    <x v="0"/>
    <m/>
  </r>
  <r>
    <x v="7"/>
    <n v="38"/>
    <x v="0"/>
    <x v="2"/>
    <x v="2"/>
    <x v="0"/>
    <x v="0"/>
    <m/>
    <x v="0"/>
    <s v="Sim"/>
    <m/>
    <s v="Não"/>
    <x v="0"/>
    <x v="6"/>
    <x v="0"/>
    <m/>
  </r>
  <r>
    <x v="8"/>
    <n v="38"/>
    <x v="1"/>
    <x v="2"/>
    <x v="2"/>
    <x v="0"/>
    <x v="0"/>
    <m/>
    <x v="0"/>
    <s v="Sim"/>
    <m/>
    <s v="Não"/>
    <x v="0"/>
    <x v="6"/>
    <x v="0"/>
    <m/>
  </r>
  <r>
    <x v="3"/>
    <m/>
    <x v="1"/>
    <x v="2"/>
    <x v="7"/>
    <x v="2"/>
    <x v="0"/>
    <m/>
    <x v="3"/>
    <m/>
    <m/>
    <m/>
    <x v="0"/>
    <x v="7"/>
    <x v="2"/>
    <m/>
  </r>
  <r>
    <x v="9"/>
    <m/>
    <x v="1"/>
    <x v="5"/>
    <x v="7"/>
    <x v="2"/>
    <x v="0"/>
    <m/>
    <x v="3"/>
    <m/>
    <m/>
    <m/>
    <x v="0"/>
    <x v="7"/>
    <x v="2"/>
    <m/>
  </r>
  <r>
    <x v="10"/>
    <n v="19"/>
    <x v="1"/>
    <x v="6"/>
    <x v="8"/>
    <x v="0"/>
    <x v="0"/>
    <m/>
    <x v="1"/>
    <s v="Sim"/>
    <s v="Acolhimento de dependentes químicos"/>
    <s v="Não"/>
    <x v="1"/>
    <x v="6"/>
    <x v="0"/>
    <m/>
  </r>
  <r>
    <x v="11"/>
    <n v="18"/>
    <x v="1"/>
    <x v="2"/>
    <x v="9"/>
    <x v="1"/>
    <x v="5"/>
    <n v="1"/>
    <x v="0"/>
    <s v="Não"/>
    <m/>
    <s v="Não"/>
    <x v="0"/>
    <x v="8"/>
    <x v="0"/>
    <m/>
  </r>
  <r>
    <x v="12"/>
    <m/>
    <x v="2"/>
    <x v="7"/>
    <x v="7"/>
    <x v="2"/>
    <x v="0"/>
    <m/>
    <x v="3"/>
    <m/>
    <m/>
    <m/>
    <x v="0"/>
    <x v="7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A3EBA-9BFE-47E6-B36C-C6CB47458072}" name="Tabela dinâ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24:B226" firstHeaderRow="1" firstDataRow="1" firstDataCol="1"/>
  <pivotFields count="16"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h="1" x="1"/>
        <item x="2"/>
        <item h="1" x="0"/>
        <item t="default"/>
      </items>
    </pivotField>
    <pivotField showAll="0"/>
    <pivotField showAll="0"/>
    <pivotField showAll="0"/>
  </pivotFields>
  <rowFields count="1">
    <field x="12"/>
  </rowFields>
  <rowItems count="2">
    <i>
      <x v="1"/>
    </i>
    <i t="grand">
      <x/>
    </i>
  </rowItems>
  <colItems count="1">
    <i/>
  </colItems>
  <dataFields count="1">
    <dataField name="Contagem de Já participou de algum projeto social ?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F6113-75EF-4BCE-BC60-42ACF6B70419}" name="Tabela dinâmica3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139:B142" firstHeaderRow="1" firstDataRow="1" firstDataCol="1"/>
  <pivotFields count="16"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h="1" x="2"/>
        <item t="default"/>
      </items>
    </pivotField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Contagem de Gostaria de ajudar" fld="14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94E97-2CC5-4AB4-BF73-3316C8EFF818}" name="Tabela dinâmica3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78:A79" firstHeaderRow="1" firstDataRow="1" firstDataCol="0"/>
  <pivotFields count="16"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édia de Número de Desempregados em Casa ?" fld="7" subtotal="average" baseField="0" baseItem="0" numFmtId="164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FA2C0D-B721-4A47-B004-0ECD0A34B053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97:A198" firstHeaderRow="1" firstDataRow="1" firstDataCol="0"/>
  <pivotFields count="16">
    <pivotField showAll="0">
      <items count="14">
        <item x="5"/>
        <item x="10"/>
        <item x="8"/>
        <item x="7"/>
        <item x="4"/>
        <item x="9"/>
        <item x="1"/>
        <item x="3"/>
        <item x="11"/>
        <item x="2"/>
        <item x="0"/>
        <item x="6"/>
        <item x="1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1">
        <item x="6"/>
        <item x="5"/>
        <item x="1"/>
        <item x="4"/>
        <item x="9"/>
        <item x="8"/>
        <item x="0"/>
        <item x="3"/>
        <item x="2"/>
        <item x="7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ntagem de Desempregado em casa" fld="5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38CD0-27DF-4ABE-ABBD-D589FDB2C5EF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1">
    <pivotField axis="axisRow" dataField="1" showAll="0">
      <items count="4">
        <item x="1"/>
        <item x="0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ntagem de Sex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5555C-2A65-4D9E-9830-496306D79371}" name="Tabela dinâmica2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A54:B64" firstHeaderRow="1" firstDataRow="1" firstDataCol="1"/>
  <pivotFields count="16"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dataField="1" showAll="0">
      <items count="11">
        <item x="6"/>
        <item x="5"/>
        <item x="1"/>
        <item x="4"/>
        <item x="9"/>
        <item x="8"/>
        <item x="0"/>
        <item x="3"/>
        <item x="2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ntagem de Falta na Área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00F2A-05FE-45A6-B8B1-E3F60786E849}" name="Tabela dinâmica3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162:B168" firstHeaderRow="1" firstDataRow="1" firstDataCol="1"/>
  <pivotFields count="16"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7">
        <item x="1"/>
        <item x="2"/>
        <item x="3"/>
        <item x="4"/>
        <item x="5"/>
        <item h="1"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Número de Desempregados em Casa ?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A5C9C-4A86-4903-89FA-35FDFF6EE8A8}" name="Tabela dinâmica3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E78:F80" firstHeaderRow="1" firstDataRow="1" firstDataCol="1"/>
  <pivotFields count="16"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 v="1"/>
    </i>
    <i t="grand">
      <x/>
    </i>
  </rowItems>
  <colItems count="1">
    <i/>
  </colItems>
  <dataFields count="1">
    <dataField name="Contagem de Desempregado em casa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0DC08-9CD7-4BD7-998B-E22A3BA82F15}" name="Tabela dinâmica3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A91:B95" firstHeaderRow="1" firstDataRow="1" firstDataCol="1"/>
  <pivotFields count="16"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Força da comunidade" fld="8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5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9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9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B01D4-C979-4ECB-A921-D8F3BCB31735}" name="Tabela dinâmica3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117:B126" firstHeaderRow="1" firstDataRow="1" firstDataCol="1"/>
  <pivotFields count="16"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3"/>
        <item x="0"/>
        <item x="5"/>
        <item x="8"/>
        <item m="1" x="11"/>
        <item x="2"/>
        <item m="1" x="10"/>
        <item m="1" x="9"/>
        <item x="1"/>
        <item h="1" x="7"/>
        <item x="4"/>
        <item x="6"/>
        <item t="default"/>
      </items>
    </pivotField>
    <pivotField showAll="0"/>
    <pivotField showAll="0"/>
  </pivotFields>
  <rowFields count="1">
    <field x="13"/>
  </rowFields>
  <rowItems count="9">
    <i>
      <x/>
    </i>
    <i>
      <x v="1"/>
    </i>
    <i>
      <x v="2"/>
    </i>
    <i>
      <x v="3"/>
    </i>
    <i>
      <x v="5"/>
    </i>
    <i>
      <x v="8"/>
    </i>
    <i>
      <x v="10"/>
    </i>
    <i>
      <x v="11"/>
    </i>
    <i t="grand">
      <x/>
    </i>
  </rowItems>
  <colItems count="1">
    <i/>
  </colItems>
  <dataFields count="1">
    <dataField name="Contagem de Mudança urgente" fld="1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2372B-CC91-46F8-A851-44EF088B4FC7}" name="Tabela dinâmica2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A34:B42" firstHeaderRow="1" firstDataRow="1" firstDataCol="1"/>
  <pivotFields count="16">
    <pivotField showAll="0"/>
    <pivotField showAll="0"/>
    <pivotField showAll="0">
      <items count="4">
        <item x="1"/>
        <item x="0"/>
        <item x="2"/>
        <item t="default"/>
      </items>
    </pivotField>
    <pivotField axis="axisRow" dataField="1" showAll="0">
      <items count="9">
        <item x="5"/>
        <item x="1"/>
        <item x="4"/>
        <item x="3"/>
        <item x="2"/>
        <item x="0"/>
        <item x="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Desafio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xo1" xr10:uid="{6152A5E0-9905-49D8-A40C-41D26E9F3E61}" sourceName="Sexo">
  <pivotTables>
    <pivotTable tabId="3" name="Tabela dinâmica5"/>
    <pivotTable tabId="3" name="Tabela dinâmica36"/>
    <pivotTable tabId="3" name="Tabela dinâmica35"/>
    <pivotTable tabId="3" name="Tabela dinâmica34"/>
    <pivotTable tabId="3" name="Tabela dinâmica33"/>
    <pivotTable tabId="3" name="Tabela dinâmica32"/>
    <pivotTable tabId="3" name="Tabela dinâmica28"/>
    <pivotTable tabId="3" name="Tabela dinâmica27"/>
    <pivotTable tabId="3" name="Tabela dinâmica37"/>
    <pivotTable tabId="3" name="Tabela dinâmica6"/>
  </pivotTables>
  <data>
    <tabular pivotCacheId="1816828191">
      <items count="3">
        <i x="1" s="1"/>
        <i x="0" s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xo" xr10:uid="{C6003BB3-0785-4CC8-939C-42015FF8E6AC}" cache="SegmentaçãodeDados_Sexo1" caption="Sexo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xo 1" xr10:uid="{80DBF6C6-A57A-48A5-A713-14769B1C6845}" cache="SegmentaçãodeDados_Sexo1" caption="Sexo" style="EstiloPratico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2AA134-F799-4C0C-8597-C0ED6AA32B65}" name="Tabela1" displayName="Tabela1" ref="A1:H10" totalsRowShown="0">
  <autoFilter ref="A1:H10" xr:uid="{AA2AA134-F799-4C0C-8597-C0ED6AA32B65}"/>
  <tableColumns count="8">
    <tableColumn id="1" xr3:uid="{85445B76-3A5F-4981-BF71-250C61089E78}" name="Entrevistado"/>
    <tableColumn id="2" xr3:uid="{7BA5EBB1-2873-46D1-AE2D-E07CCC730FB8}" name="Desafio"/>
    <tableColumn id="3" xr3:uid="{A3E18995-FEF2-43C0-926B-0F46E993D4F6}" name="Falta na Area"/>
    <tableColumn id="4" xr3:uid="{0D3CEDEE-AFB8-42B1-A558-7594A9CC0197}" name="Desempregado em casa"/>
    <tableColumn id="5" xr3:uid="{6C66F495-8D90-45B0-9ECC-AFE9DB93DAA2}" name="Força da comunidade"/>
    <tableColumn id="6" xr3:uid="{8473C03E-EFD2-4218-8676-DB246485E4A6}" name="Projeto social"/>
    <tableColumn id="7" xr3:uid="{32646BDD-D61F-4156-A52D-784ADA118E6D}" name="Mudança urgente"/>
    <tableColumn id="8" xr3:uid="{DB5905A5-FA70-466C-A5BB-4903D4273E70}" name="Gostaria de ajud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DC675A-EE33-41A7-8834-93ADC6418DE8}" name="Tabela24" displayName="Tabela24" ref="A1:A14" totalsRowShown="0">
  <autoFilter ref="A1:A14" xr:uid="{45DC675A-EE33-41A7-8834-93ADC6418DE8}"/>
  <tableColumns count="1">
    <tableColumn id="1" xr3:uid="{E68BABC1-B0A5-4678-A260-6E23CAD91E16}" name="No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36EDE1-A236-427C-B3F0-0420950A3C58}" name="Tabela5" displayName="Tabela5" ref="G1:P14" totalsRowShown="0">
  <autoFilter ref="G1:P14" xr:uid="{DE36EDE1-A236-427C-B3F0-0420950A3C58}"/>
  <tableColumns count="10">
    <tableColumn id="1" xr3:uid="{6C7D3C1C-49D2-4B6E-9790-8661CE457D5B}" name="N° da Casa"/>
    <tableColumn id="2" xr3:uid="{0C2B65DA-3080-42C8-88E7-3A20439A2619}" name="Número de Desempregados em Casa ?" dataDxfId="33"/>
    <tableColumn id="3" xr3:uid="{FA6E6474-FFE5-45CF-A390-8BB0FCD3F46F}" name="Força da comunidade" dataDxfId="32"/>
    <tableColumn id="4" xr3:uid="{85064456-F5AE-4459-8179-9F5E8500F96F}" name="Conhece algum projeto social ?" dataDxfId="31"/>
    <tableColumn id="5" xr3:uid="{0703E30E-6B36-487F-9E8B-FA02D9268E95}" name="Qual Projeto você conhece ?" dataDxfId="30"/>
    <tableColumn id="6" xr3:uid="{BE01434D-A9D4-4469-B18A-424BAEC60335}" name="Participa de algum hoje ?" dataDxfId="29"/>
    <tableColumn id="7" xr3:uid="{86872AE7-4D86-48E6-A2E3-BA2A11719766}" name="Já participou de algum projeto social ?" dataDxfId="28"/>
    <tableColumn id="8" xr3:uid="{967BA088-01CC-48BD-97F8-F83C22387427}" name="Mudança urgente" dataDxfId="27"/>
    <tableColumn id="9" xr3:uid="{F395027E-73CF-45BB-8651-8E6B687595A9}" name="Gostaria de ajudar" dataDxfId="26"/>
    <tableColumn id="10" xr3:uid="{56FCDE28-0BEC-40D8-BB8A-83AC14CE5C11}" name="Motivo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07ACE-8F96-4D3F-94A6-414A1D18B012}">
  <dimension ref="A1:L226"/>
  <sheetViews>
    <sheetView topLeftCell="A69" zoomScale="55" zoomScaleNormal="55" workbookViewId="0">
      <selection activeCell="AE10" sqref="AE10"/>
    </sheetView>
  </sheetViews>
  <sheetFormatPr defaultRowHeight="15" x14ac:dyDescent="0.25"/>
  <cols>
    <col min="1" max="1" width="26.140625" bestFit="1" customWidth="1"/>
    <col min="2" max="2" width="67.140625" bestFit="1" customWidth="1"/>
    <col min="3" max="3" width="20.140625" bestFit="1" customWidth="1"/>
    <col min="4" max="4" width="10.7109375" bestFit="1" customWidth="1"/>
    <col min="5" max="5" width="26.140625" bestFit="1" customWidth="1"/>
    <col min="6" max="6" width="47.140625" bestFit="1" customWidth="1"/>
    <col min="7" max="8" width="18.42578125" bestFit="1" customWidth="1"/>
    <col min="9" max="9" width="35.7109375" bestFit="1" customWidth="1"/>
    <col min="10" max="10" width="33" bestFit="1" customWidth="1"/>
    <col min="13" max="13" width="33" bestFit="1" customWidth="1"/>
    <col min="14" max="14" width="26.28515625" bestFit="1" customWidth="1"/>
    <col min="19" max="19" width="26.140625" bestFit="1" customWidth="1"/>
    <col min="20" max="20" width="47.140625" bestFit="1" customWidth="1"/>
  </cols>
  <sheetData>
    <row r="1" spans="1:5" ht="26.25" x14ac:dyDescent="0.4">
      <c r="A1" s="15" t="s">
        <v>97</v>
      </c>
      <c r="B1" s="14"/>
      <c r="C1" s="14"/>
      <c r="D1" s="14"/>
    </row>
    <row r="2" spans="1:5" x14ac:dyDescent="0.25">
      <c r="A2" s="14"/>
      <c r="B2" s="14"/>
      <c r="C2" s="14"/>
      <c r="D2" s="14"/>
    </row>
    <row r="3" spans="1:5" x14ac:dyDescent="0.25">
      <c r="A3" s="9" t="s">
        <v>93</v>
      </c>
      <c r="B3" t="s">
        <v>95</v>
      </c>
    </row>
    <row r="4" spans="1:5" x14ac:dyDescent="0.25">
      <c r="A4" s="10" t="s">
        <v>92</v>
      </c>
      <c r="B4">
        <v>5</v>
      </c>
    </row>
    <row r="5" spans="1:5" x14ac:dyDescent="0.25">
      <c r="A5" s="10" t="s">
        <v>91</v>
      </c>
      <c r="B5">
        <v>4</v>
      </c>
    </row>
    <row r="6" spans="1:5" x14ac:dyDescent="0.25">
      <c r="A6" s="10" t="s">
        <v>94</v>
      </c>
      <c r="B6">
        <v>9</v>
      </c>
    </row>
    <row r="8" spans="1:5" ht="18.75" x14ac:dyDescent="0.3">
      <c r="A8" s="11" t="s">
        <v>91</v>
      </c>
      <c r="B8" s="12"/>
      <c r="D8" s="2" t="s">
        <v>92</v>
      </c>
      <c r="E8" s="1"/>
    </row>
    <row r="9" spans="1:5" x14ac:dyDescent="0.25">
      <c r="A9" s="13">
        <f xml:space="preserve"> B5 / B6</f>
        <v>0.44444444444444442</v>
      </c>
      <c r="B9" s="13">
        <f>1 - A9</f>
        <v>0.55555555555555558</v>
      </c>
      <c r="D9" s="13">
        <f xml:space="preserve"> B4/B6</f>
        <v>0.55555555555555558</v>
      </c>
      <c r="E9" s="13">
        <f>1 - D9</f>
        <v>0.44444444444444442</v>
      </c>
    </row>
    <row r="30" spans="1:12" ht="26.25" x14ac:dyDescent="0.4">
      <c r="A30" s="19" t="s">
        <v>98</v>
      </c>
      <c r="B30" s="20"/>
      <c r="C30" s="20"/>
      <c r="D30" s="20"/>
      <c r="E30" s="20"/>
      <c r="F30" s="14"/>
      <c r="G30" s="14"/>
      <c r="H30" s="14"/>
      <c r="I30" s="14"/>
      <c r="J30" s="14"/>
      <c r="K30" s="14"/>
      <c r="L30" s="14"/>
    </row>
    <row r="31" spans="1:12" x14ac:dyDescent="0.25">
      <c r="A31" s="20"/>
      <c r="B31" s="20"/>
      <c r="C31" s="20"/>
      <c r="D31" s="20"/>
      <c r="E31" s="20"/>
      <c r="F31" s="14"/>
      <c r="G31" s="14"/>
      <c r="H31" s="14"/>
      <c r="I31" s="14"/>
      <c r="J31" s="14"/>
      <c r="K31" s="14"/>
      <c r="L31" s="14"/>
    </row>
    <row r="34" spans="1:8" x14ac:dyDescent="0.25">
      <c r="A34" s="9" t="s">
        <v>93</v>
      </c>
      <c r="B34" t="s">
        <v>96</v>
      </c>
      <c r="D34" s="20"/>
      <c r="E34" s="20"/>
      <c r="F34" s="20"/>
      <c r="G34" s="20"/>
      <c r="H34" s="20"/>
    </row>
    <row r="35" spans="1:8" x14ac:dyDescent="0.25">
      <c r="A35" s="10" t="s">
        <v>100</v>
      </c>
      <c r="B35" s="26">
        <v>1</v>
      </c>
      <c r="D35" s="20"/>
      <c r="E35" s="20"/>
      <c r="F35" s="20"/>
      <c r="G35" s="20"/>
      <c r="H35" s="20"/>
    </row>
    <row r="36" spans="1:8" x14ac:dyDescent="0.25">
      <c r="A36" s="10" t="s">
        <v>30</v>
      </c>
      <c r="B36" s="26">
        <v>2</v>
      </c>
      <c r="D36" s="20"/>
      <c r="E36" s="20"/>
      <c r="F36" s="20"/>
      <c r="G36" s="20"/>
      <c r="H36" s="20"/>
    </row>
    <row r="37" spans="1:8" x14ac:dyDescent="0.25">
      <c r="A37" s="10" t="s">
        <v>72</v>
      </c>
      <c r="B37" s="26">
        <v>1</v>
      </c>
      <c r="D37" s="20"/>
      <c r="E37" s="20"/>
      <c r="F37" s="20"/>
      <c r="G37" s="20"/>
      <c r="H37" s="20"/>
    </row>
    <row r="38" spans="1:8" x14ac:dyDescent="0.25">
      <c r="A38" s="10" t="s">
        <v>107</v>
      </c>
      <c r="B38" s="26">
        <v>1</v>
      </c>
      <c r="D38" s="20"/>
      <c r="E38" s="20"/>
      <c r="F38" s="20"/>
      <c r="G38" s="20"/>
      <c r="H38" s="20"/>
    </row>
    <row r="39" spans="1:8" x14ac:dyDescent="0.25">
      <c r="A39" s="10" t="s">
        <v>36</v>
      </c>
      <c r="B39" s="26">
        <v>5</v>
      </c>
      <c r="D39" s="20"/>
      <c r="E39" s="20"/>
      <c r="F39" s="20"/>
      <c r="G39" s="20"/>
      <c r="H39" s="20"/>
    </row>
    <row r="40" spans="1:8" x14ac:dyDescent="0.25">
      <c r="A40" s="10" t="s">
        <v>106</v>
      </c>
      <c r="B40" s="26">
        <v>2</v>
      </c>
      <c r="D40" s="20"/>
      <c r="E40" s="20"/>
      <c r="F40" s="20"/>
      <c r="G40" s="20"/>
      <c r="H40" s="20"/>
    </row>
    <row r="41" spans="1:8" x14ac:dyDescent="0.25">
      <c r="A41" s="10" t="s">
        <v>119</v>
      </c>
      <c r="B41" s="26">
        <v>1</v>
      </c>
      <c r="D41" s="20"/>
      <c r="E41" s="20"/>
      <c r="F41" s="20"/>
      <c r="G41" s="20"/>
      <c r="H41" s="20"/>
    </row>
    <row r="42" spans="1:8" x14ac:dyDescent="0.25">
      <c r="A42" s="10" t="s">
        <v>94</v>
      </c>
      <c r="B42" s="26">
        <v>13</v>
      </c>
      <c r="D42" s="20"/>
      <c r="E42" s="20"/>
      <c r="F42" s="20"/>
      <c r="G42" s="20"/>
      <c r="H42" s="20"/>
    </row>
    <row r="43" spans="1:8" x14ac:dyDescent="0.25">
      <c r="D43" s="20"/>
      <c r="E43" s="20"/>
      <c r="F43" s="20"/>
      <c r="G43" s="20"/>
      <c r="H43" s="20"/>
    </row>
    <row r="44" spans="1:8" x14ac:dyDescent="0.25">
      <c r="D44" s="20"/>
      <c r="E44" s="20"/>
      <c r="F44" s="20"/>
      <c r="G44" s="20"/>
      <c r="H44" s="20"/>
    </row>
    <row r="45" spans="1:8" x14ac:dyDescent="0.25">
      <c r="D45" s="20"/>
      <c r="E45" s="20"/>
      <c r="F45" s="20"/>
      <c r="G45" s="20"/>
      <c r="H45" s="20"/>
    </row>
    <row r="46" spans="1:8" x14ac:dyDescent="0.25">
      <c r="D46" s="20"/>
      <c r="E46" s="20"/>
      <c r="F46" s="20"/>
      <c r="G46" s="20"/>
      <c r="H46" s="20"/>
    </row>
    <row r="47" spans="1:8" x14ac:dyDescent="0.25">
      <c r="D47" s="20"/>
      <c r="E47" s="20"/>
      <c r="F47" s="20"/>
      <c r="G47" s="20"/>
      <c r="H47" s="20"/>
    </row>
    <row r="48" spans="1:8" x14ac:dyDescent="0.25">
      <c r="D48" s="20"/>
      <c r="E48" s="20"/>
      <c r="F48" s="20"/>
      <c r="G48" s="20"/>
      <c r="H48" s="20"/>
    </row>
    <row r="49" spans="1:11" x14ac:dyDescent="0.25">
      <c r="D49" s="20"/>
      <c r="E49" s="20"/>
      <c r="F49" s="20"/>
      <c r="G49" s="20"/>
      <c r="H49" s="20"/>
    </row>
    <row r="50" spans="1:11" x14ac:dyDescent="0.25">
      <c r="D50" s="20"/>
      <c r="E50" s="20"/>
      <c r="F50" s="20"/>
      <c r="G50" s="20"/>
      <c r="H50" s="20"/>
    </row>
    <row r="52" spans="1:11" ht="26.25" x14ac:dyDescent="0.4">
      <c r="A52" s="15" t="s">
        <v>101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x14ac:dyDescent="0.25">
      <c r="A54" s="9" t="s">
        <v>93</v>
      </c>
      <c r="B54" t="s">
        <v>117</v>
      </c>
    </row>
    <row r="55" spans="1:11" x14ac:dyDescent="0.25">
      <c r="A55" s="10" t="s">
        <v>82</v>
      </c>
      <c r="B55" s="26">
        <v>1</v>
      </c>
    </row>
    <row r="56" spans="1:11" x14ac:dyDescent="0.25">
      <c r="A56" s="10" t="s">
        <v>105</v>
      </c>
      <c r="B56" s="26">
        <v>1</v>
      </c>
      <c r="D56" s="18"/>
      <c r="E56" s="18"/>
      <c r="F56" s="18"/>
      <c r="G56" s="18"/>
      <c r="H56" s="18"/>
    </row>
    <row r="57" spans="1:11" x14ac:dyDescent="0.25">
      <c r="A57" s="10" t="s">
        <v>31</v>
      </c>
      <c r="B57" s="26">
        <v>1</v>
      </c>
      <c r="D57" s="18"/>
      <c r="E57" s="18"/>
      <c r="F57" s="18"/>
      <c r="G57" s="18"/>
      <c r="H57" s="18"/>
    </row>
    <row r="58" spans="1:11" x14ac:dyDescent="0.25">
      <c r="A58" s="10" t="s">
        <v>104</v>
      </c>
      <c r="B58" s="26">
        <v>1</v>
      </c>
      <c r="D58" s="18"/>
      <c r="E58" s="18"/>
      <c r="F58" s="18"/>
      <c r="G58" s="18"/>
      <c r="H58" s="18"/>
    </row>
    <row r="59" spans="1:11" x14ac:dyDescent="0.25">
      <c r="A59" s="10" t="s">
        <v>123</v>
      </c>
      <c r="B59" s="26">
        <v>1</v>
      </c>
      <c r="D59" s="18"/>
      <c r="E59" s="18"/>
      <c r="F59" s="18"/>
      <c r="G59" s="18"/>
      <c r="H59" s="18"/>
    </row>
    <row r="60" spans="1:11" x14ac:dyDescent="0.25">
      <c r="A60" s="10" t="s">
        <v>120</v>
      </c>
      <c r="B60" s="26">
        <v>1</v>
      </c>
      <c r="D60" s="18"/>
      <c r="E60" s="18"/>
      <c r="F60" s="18"/>
      <c r="G60" s="18"/>
      <c r="H60" s="18"/>
    </row>
    <row r="61" spans="1:11" x14ac:dyDescent="0.25">
      <c r="A61" s="10" t="s">
        <v>102</v>
      </c>
      <c r="B61" s="26">
        <v>1</v>
      </c>
      <c r="D61" s="18"/>
      <c r="E61" s="18"/>
      <c r="F61" s="18"/>
      <c r="G61" s="18"/>
      <c r="H61" s="18"/>
    </row>
    <row r="62" spans="1:11" x14ac:dyDescent="0.25">
      <c r="A62" s="10" t="s">
        <v>103</v>
      </c>
      <c r="B62" s="26">
        <v>1</v>
      </c>
      <c r="D62" s="18"/>
      <c r="E62" s="18"/>
      <c r="F62" s="18"/>
      <c r="G62" s="18"/>
      <c r="H62" s="18"/>
    </row>
    <row r="63" spans="1:11" x14ac:dyDescent="0.25">
      <c r="A63" s="10" t="s">
        <v>32</v>
      </c>
      <c r="B63" s="26">
        <v>3</v>
      </c>
      <c r="D63" s="18"/>
      <c r="E63" s="18"/>
      <c r="F63" s="18"/>
      <c r="G63" s="18"/>
      <c r="H63" s="18"/>
    </row>
    <row r="64" spans="1:11" x14ac:dyDescent="0.25">
      <c r="A64" s="10" t="s">
        <v>94</v>
      </c>
      <c r="B64" s="26">
        <v>11</v>
      </c>
      <c r="D64" s="18"/>
      <c r="E64" s="18"/>
      <c r="F64" s="18"/>
      <c r="G64" s="18"/>
      <c r="H64" s="18"/>
    </row>
    <row r="65" spans="1:8" x14ac:dyDescent="0.25">
      <c r="D65" s="18"/>
      <c r="E65" s="18"/>
      <c r="F65" s="18"/>
      <c r="G65" s="18"/>
      <c r="H65" s="18"/>
    </row>
    <row r="66" spans="1:8" x14ac:dyDescent="0.25">
      <c r="D66" s="18"/>
      <c r="E66" s="18"/>
      <c r="F66" s="18"/>
      <c r="G66" s="18"/>
      <c r="H66" s="18"/>
    </row>
    <row r="67" spans="1:8" x14ac:dyDescent="0.25">
      <c r="D67" s="18"/>
      <c r="E67" s="18"/>
      <c r="F67" s="18"/>
      <c r="G67" s="18"/>
      <c r="H67" s="18"/>
    </row>
    <row r="68" spans="1:8" x14ac:dyDescent="0.25">
      <c r="D68" s="18"/>
      <c r="E68" s="18"/>
      <c r="F68" s="18"/>
      <c r="G68" s="18"/>
      <c r="H68" s="18"/>
    </row>
    <row r="75" spans="1:8" ht="26.25" x14ac:dyDescent="0.4">
      <c r="A75" s="15" t="s">
        <v>108</v>
      </c>
      <c r="B75" s="16"/>
      <c r="C75" s="16"/>
      <c r="D75" s="16"/>
      <c r="E75" s="16"/>
      <c r="F75" s="16"/>
      <c r="G75" s="16"/>
      <c r="H75" s="16"/>
    </row>
    <row r="76" spans="1:8" ht="26.25" x14ac:dyDescent="0.4">
      <c r="A76" s="16"/>
      <c r="B76" s="16"/>
      <c r="C76" s="16"/>
      <c r="D76" s="16"/>
      <c r="E76" s="16"/>
      <c r="F76" s="16"/>
      <c r="G76" s="16"/>
      <c r="H76" s="16"/>
    </row>
    <row r="77" spans="1:8" x14ac:dyDescent="0.25">
      <c r="A77" t="s">
        <v>130</v>
      </c>
      <c r="F77" t="s">
        <v>129</v>
      </c>
    </row>
    <row r="78" spans="1:8" x14ac:dyDescent="0.25">
      <c r="A78" t="s">
        <v>138</v>
      </c>
      <c r="E78" s="9" t="s">
        <v>93</v>
      </c>
      <c r="F78" t="s">
        <v>109</v>
      </c>
    </row>
    <row r="79" spans="1:8" x14ac:dyDescent="0.25">
      <c r="A79" s="25">
        <v>1.4</v>
      </c>
      <c r="E79" s="10" t="s">
        <v>23</v>
      </c>
      <c r="F79" s="26">
        <v>5</v>
      </c>
    </row>
    <row r="80" spans="1:8" x14ac:dyDescent="0.25">
      <c r="E80" s="10" t="s">
        <v>94</v>
      </c>
      <c r="F80" s="26">
        <v>5</v>
      </c>
    </row>
    <row r="88" spans="1:7" ht="26.25" x14ac:dyDescent="0.4">
      <c r="A88" s="15" t="s">
        <v>4</v>
      </c>
      <c r="B88" s="14"/>
      <c r="C88" s="14"/>
      <c r="D88" s="14"/>
      <c r="E88" s="18"/>
      <c r="F88" s="18"/>
      <c r="G88" s="18"/>
    </row>
    <row r="89" spans="1:7" x14ac:dyDescent="0.25">
      <c r="A89" s="14"/>
      <c r="B89" s="14"/>
      <c r="C89" s="14"/>
      <c r="D89" s="14"/>
      <c r="E89" s="18"/>
      <c r="F89" s="18"/>
      <c r="G89" s="18"/>
    </row>
    <row r="90" spans="1:7" x14ac:dyDescent="0.25">
      <c r="C90" s="18"/>
      <c r="D90" s="18"/>
      <c r="E90" s="18"/>
      <c r="F90" s="18"/>
      <c r="G90" s="18"/>
    </row>
    <row r="91" spans="1:7" x14ac:dyDescent="0.25">
      <c r="A91" s="9" t="s">
        <v>93</v>
      </c>
      <c r="B91" t="s">
        <v>126</v>
      </c>
      <c r="C91" s="18"/>
      <c r="D91" s="18"/>
      <c r="E91" s="18"/>
      <c r="F91" s="18"/>
      <c r="G91" s="18"/>
    </row>
    <row r="92" spans="1:7" x14ac:dyDescent="0.25">
      <c r="A92" s="10" t="s">
        <v>62</v>
      </c>
      <c r="B92" s="26">
        <v>1</v>
      </c>
      <c r="C92" s="18"/>
      <c r="D92" s="18"/>
      <c r="E92" s="18"/>
      <c r="F92" s="18"/>
      <c r="G92" s="18"/>
    </row>
    <row r="93" spans="1:7" x14ac:dyDescent="0.25">
      <c r="A93" s="10" t="s">
        <v>26</v>
      </c>
      <c r="B93" s="26">
        <v>8</v>
      </c>
      <c r="C93" s="18"/>
      <c r="D93" s="18"/>
      <c r="E93" s="18"/>
      <c r="F93" s="18"/>
      <c r="G93" s="18"/>
    </row>
    <row r="94" spans="1:7" x14ac:dyDescent="0.25">
      <c r="A94" s="10" t="s">
        <v>53</v>
      </c>
      <c r="B94" s="26">
        <v>2</v>
      </c>
      <c r="C94" s="18"/>
      <c r="D94" s="18"/>
      <c r="E94" s="18"/>
      <c r="F94" s="18"/>
      <c r="G94" s="18"/>
    </row>
    <row r="95" spans="1:7" x14ac:dyDescent="0.25">
      <c r="A95" s="10" t="s">
        <v>94</v>
      </c>
      <c r="B95" s="26">
        <v>11</v>
      </c>
      <c r="C95" s="18"/>
      <c r="D95" s="18"/>
      <c r="E95" s="18"/>
      <c r="F95" s="18"/>
      <c r="G95" s="18"/>
    </row>
    <row r="96" spans="1:7" x14ac:dyDescent="0.25">
      <c r="C96" s="18"/>
      <c r="D96" s="18"/>
      <c r="E96" s="18"/>
      <c r="F96" s="18"/>
      <c r="G96" s="18"/>
    </row>
    <row r="97" spans="3:7" x14ac:dyDescent="0.25">
      <c r="C97" s="18"/>
      <c r="D97" s="18"/>
      <c r="E97" s="18"/>
      <c r="F97" s="18"/>
      <c r="G97" s="18"/>
    </row>
    <row r="98" spans="3:7" x14ac:dyDescent="0.25">
      <c r="C98" s="18"/>
      <c r="D98" s="18"/>
      <c r="E98" s="18"/>
      <c r="F98" s="18"/>
      <c r="G98" s="18"/>
    </row>
    <row r="99" spans="3:7" x14ac:dyDescent="0.25">
      <c r="C99" s="18"/>
      <c r="D99" s="18"/>
      <c r="E99" s="18"/>
      <c r="F99" s="18"/>
      <c r="G99" s="18"/>
    </row>
    <row r="100" spans="3:7" x14ac:dyDescent="0.25">
      <c r="C100" s="18"/>
      <c r="D100" s="18"/>
      <c r="E100" s="18"/>
      <c r="F100" s="18"/>
      <c r="G100" s="18"/>
    </row>
    <row r="101" spans="3:7" x14ac:dyDescent="0.25">
      <c r="C101" s="18"/>
      <c r="D101" s="18"/>
      <c r="E101" s="18"/>
      <c r="F101" s="18"/>
      <c r="G101" s="18"/>
    </row>
    <row r="102" spans="3:7" x14ac:dyDescent="0.25">
      <c r="C102" s="18"/>
      <c r="D102" s="18"/>
      <c r="E102" s="18"/>
      <c r="F102" s="18"/>
      <c r="G102" s="18"/>
    </row>
    <row r="103" spans="3:7" x14ac:dyDescent="0.25">
      <c r="C103" s="18"/>
      <c r="D103" s="18"/>
      <c r="E103" s="18"/>
      <c r="F103" s="18"/>
      <c r="G103" s="18"/>
    </row>
    <row r="113" spans="1:7" ht="26.25" x14ac:dyDescent="0.4">
      <c r="A113" s="23" t="s">
        <v>131</v>
      </c>
      <c r="B113" s="18"/>
      <c r="C113" s="18"/>
      <c r="D113" s="18"/>
      <c r="E113" s="18"/>
      <c r="F113" s="18"/>
      <c r="G113" s="18"/>
    </row>
    <row r="114" spans="1:7" x14ac:dyDescent="0.25">
      <c r="A114" s="18"/>
      <c r="B114" s="18"/>
      <c r="C114" s="18"/>
      <c r="D114" s="18"/>
      <c r="E114" s="18"/>
      <c r="F114" s="18"/>
      <c r="G114" s="18"/>
    </row>
    <row r="117" spans="1:7" x14ac:dyDescent="0.25">
      <c r="A117" s="9" t="s">
        <v>93</v>
      </c>
      <c r="B117" t="s">
        <v>128</v>
      </c>
    </row>
    <row r="118" spans="1:7" x14ac:dyDescent="0.25">
      <c r="A118" s="10" t="s">
        <v>64</v>
      </c>
      <c r="B118" s="26">
        <v>1</v>
      </c>
    </row>
    <row r="119" spans="1:7" x14ac:dyDescent="0.25">
      <c r="A119" s="10" t="s">
        <v>28</v>
      </c>
      <c r="B119" s="26">
        <v>1</v>
      </c>
    </row>
    <row r="120" spans="1:7" x14ac:dyDescent="0.25">
      <c r="A120" s="10" t="s">
        <v>83</v>
      </c>
      <c r="B120" s="26">
        <v>1</v>
      </c>
    </row>
    <row r="121" spans="1:7" x14ac:dyDescent="0.25">
      <c r="A121" s="10" t="s">
        <v>124</v>
      </c>
      <c r="B121" s="26">
        <v>1</v>
      </c>
    </row>
    <row r="122" spans="1:7" x14ac:dyDescent="0.25">
      <c r="A122" s="10" t="s">
        <v>43</v>
      </c>
      <c r="B122" s="26">
        <v>1</v>
      </c>
    </row>
    <row r="123" spans="1:7" x14ac:dyDescent="0.25">
      <c r="A123" s="10" t="s">
        <v>32</v>
      </c>
      <c r="B123" s="26">
        <v>2</v>
      </c>
    </row>
    <row r="124" spans="1:7" x14ac:dyDescent="0.25">
      <c r="A124" s="10" t="s">
        <v>133</v>
      </c>
      <c r="B124" s="26">
        <v>1</v>
      </c>
    </row>
    <row r="125" spans="1:7" x14ac:dyDescent="0.25">
      <c r="A125" s="10" t="s">
        <v>132</v>
      </c>
      <c r="B125" s="26">
        <v>3</v>
      </c>
    </row>
    <row r="126" spans="1:7" x14ac:dyDescent="0.25">
      <c r="A126" s="10" t="s">
        <v>94</v>
      </c>
      <c r="B126" s="26">
        <v>11</v>
      </c>
    </row>
    <row r="136" spans="1:6" ht="26.25" x14ac:dyDescent="0.4">
      <c r="A136" s="23" t="s">
        <v>134</v>
      </c>
      <c r="B136" s="18"/>
      <c r="C136" s="18"/>
      <c r="D136" s="18"/>
      <c r="E136" s="18"/>
      <c r="F136" s="18"/>
    </row>
    <row r="137" spans="1:6" x14ac:dyDescent="0.25">
      <c r="A137" s="18"/>
      <c r="B137" s="18"/>
      <c r="C137" s="18"/>
      <c r="D137" s="18"/>
      <c r="E137" s="18"/>
      <c r="F137" s="18"/>
    </row>
    <row r="139" spans="1:6" x14ac:dyDescent="0.25">
      <c r="A139" s="9" t="s">
        <v>93</v>
      </c>
      <c r="B139" t="s">
        <v>127</v>
      </c>
      <c r="D139" s="18"/>
      <c r="E139" s="18"/>
      <c r="F139" s="18"/>
    </row>
    <row r="140" spans="1:6" x14ac:dyDescent="0.25">
      <c r="A140" s="10" t="s">
        <v>25</v>
      </c>
      <c r="B140" s="26">
        <v>2</v>
      </c>
      <c r="D140" s="18"/>
      <c r="E140" s="18"/>
      <c r="F140" s="18"/>
    </row>
    <row r="141" spans="1:6" x14ac:dyDescent="0.25">
      <c r="A141" s="10" t="s">
        <v>23</v>
      </c>
      <c r="B141" s="26">
        <v>9</v>
      </c>
      <c r="D141" s="18"/>
      <c r="E141" s="18"/>
      <c r="F141" s="18"/>
    </row>
    <row r="142" spans="1:6" x14ac:dyDescent="0.25">
      <c r="A142" s="10" t="s">
        <v>94</v>
      </c>
      <c r="B142" s="26">
        <v>11</v>
      </c>
      <c r="D142" s="18"/>
      <c r="E142" s="18"/>
      <c r="F142" s="18"/>
    </row>
    <row r="143" spans="1:6" x14ac:dyDescent="0.25">
      <c r="D143" s="18"/>
      <c r="E143" s="18"/>
      <c r="F143" s="18"/>
    </row>
    <row r="144" spans="1:6" x14ac:dyDescent="0.25">
      <c r="D144" s="18"/>
      <c r="E144" s="18"/>
      <c r="F144" s="18"/>
    </row>
    <row r="145" spans="1:6" x14ac:dyDescent="0.25">
      <c r="D145" s="18"/>
      <c r="E145" s="18"/>
      <c r="F145" s="18"/>
    </row>
    <row r="146" spans="1:6" x14ac:dyDescent="0.25">
      <c r="D146" s="18"/>
      <c r="E146" s="18"/>
      <c r="F146" s="18"/>
    </row>
    <row r="147" spans="1:6" x14ac:dyDescent="0.25">
      <c r="D147" s="18"/>
      <c r="E147" s="18"/>
      <c r="F147" s="18"/>
    </row>
    <row r="148" spans="1:6" x14ac:dyDescent="0.25">
      <c r="D148" s="18"/>
      <c r="E148" s="18"/>
      <c r="F148" s="18"/>
    </row>
    <row r="149" spans="1:6" x14ac:dyDescent="0.25">
      <c r="D149" s="18"/>
      <c r="E149" s="18"/>
      <c r="F149" s="18"/>
    </row>
    <row r="150" spans="1:6" x14ac:dyDescent="0.25">
      <c r="D150" s="18"/>
      <c r="E150" s="18"/>
      <c r="F150" s="18"/>
    </row>
    <row r="151" spans="1:6" x14ac:dyDescent="0.25">
      <c r="D151" s="18"/>
      <c r="E151" s="18"/>
      <c r="F151" s="18"/>
    </row>
    <row r="152" spans="1:6" x14ac:dyDescent="0.25">
      <c r="D152" s="18"/>
      <c r="E152" s="18"/>
      <c r="F152" s="18"/>
    </row>
    <row r="153" spans="1:6" x14ac:dyDescent="0.25">
      <c r="D153" s="18"/>
      <c r="E153" s="18"/>
      <c r="F153" s="18"/>
    </row>
    <row r="154" spans="1:6" x14ac:dyDescent="0.25">
      <c r="D154" s="18"/>
      <c r="E154" s="18"/>
      <c r="F154" s="18"/>
    </row>
    <row r="155" spans="1:6" x14ac:dyDescent="0.25">
      <c r="D155" s="18"/>
      <c r="E155" s="18"/>
      <c r="F155" s="18"/>
    </row>
    <row r="160" spans="1:6" ht="26.25" x14ac:dyDescent="0.4">
      <c r="A160" s="23" t="s">
        <v>136</v>
      </c>
      <c r="B160" s="18"/>
      <c r="C160" s="18"/>
      <c r="D160" s="18"/>
      <c r="E160" s="18"/>
      <c r="F160" s="18"/>
    </row>
    <row r="161" spans="1:6" x14ac:dyDescent="0.25">
      <c r="A161" s="18"/>
      <c r="B161" s="18"/>
      <c r="C161" s="18"/>
      <c r="D161" s="18"/>
      <c r="E161" s="18"/>
      <c r="F161" s="18"/>
    </row>
    <row r="162" spans="1:6" x14ac:dyDescent="0.25">
      <c r="A162" s="9" t="s">
        <v>93</v>
      </c>
      <c r="B162" t="s">
        <v>116</v>
      </c>
    </row>
    <row r="163" spans="1:6" x14ac:dyDescent="0.25">
      <c r="A163" s="10" t="s">
        <v>112</v>
      </c>
      <c r="B163" s="26">
        <v>3</v>
      </c>
    </row>
    <row r="164" spans="1:6" x14ac:dyDescent="0.25">
      <c r="A164" s="10" t="s">
        <v>113</v>
      </c>
      <c r="B164" s="26">
        <v>1</v>
      </c>
    </row>
    <row r="165" spans="1:6" x14ac:dyDescent="0.25">
      <c r="A165" s="10" t="s">
        <v>114</v>
      </c>
      <c r="B165" s="26">
        <v>1</v>
      </c>
    </row>
    <row r="166" spans="1:6" x14ac:dyDescent="0.25">
      <c r="A166" s="10" t="s">
        <v>115</v>
      </c>
      <c r="B166" s="26">
        <v>1</v>
      </c>
    </row>
    <row r="167" spans="1:6" x14ac:dyDescent="0.25">
      <c r="A167" s="10" t="s">
        <v>125</v>
      </c>
      <c r="B167" s="26">
        <v>1</v>
      </c>
    </row>
    <row r="168" spans="1:6" x14ac:dyDescent="0.25">
      <c r="A168" s="10" t="s">
        <v>94</v>
      </c>
      <c r="B168" s="26">
        <v>7</v>
      </c>
    </row>
    <row r="171" spans="1:6" x14ac:dyDescent="0.25">
      <c r="C171" s="18"/>
      <c r="D171" s="18"/>
      <c r="E171" s="18"/>
      <c r="F171" s="18"/>
    </row>
    <row r="172" spans="1:6" x14ac:dyDescent="0.25">
      <c r="C172" s="18"/>
      <c r="D172" s="18"/>
      <c r="E172" s="18"/>
      <c r="F172" s="18"/>
    </row>
    <row r="173" spans="1:6" x14ac:dyDescent="0.25">
      <c r="C173" s="18"/>
      <c r="D173" s="18"/>
      <c r="E173" s="18"/>
      <c r="F173" s="18"/>
    </row>
    <row r="174" spans="1:6" x14ac:dyDescent="0.25">
      <c r="C174" s="18"/>
      <c r="D174" s="18"/>
      <c r="E174" s="18"/>
      <c r="F174" s="18"/>
    </row>
    <row r="175" spans="1:6" x14ac:dyDescent="0.25">
      <c r="C175" s="18"/>
      <c r="D175" s="18"/>
      <c r="E175" s="18"/>
      <c r="F175" s="18"/>
    </row>
    <row r="176" spans="1:6" x14ac:dyDescent="0.25">
      <c r="C176" s="18"/>
      <c r="D176" s="18"/>
      <c r="E176" s="18"/>
      <c r="F176" s="18"/>
    </row>
    <row r="177" spans="3:6" x14ac:dyDescent="0.25">
      <c r="C177" s="18"/>
      <c r="D177" s="18"/>
      <c r="E177" s="18"/>
      <c r="F177" s="18"/>
    </row>
    <row r="178" spans="3:6" x14ac:dyDescent="0.25">
      <c r="C178" s="18"/>
      <c r="D178" s="18"/>
      <c r="E178" s="18"/>
      <c r="F178" s="18"/>
    </row>
    <row r="179" spans="3:6" x14ac:dyDescent="0.25">
      <c r="C179" s="18"/>
      <c r="D179" s="18"/>
      <c r="E179" s="18"/>
      <c r="F179" s="18"/>
    </row>
    <row r="180" spans="3:6" x14ac:dyDescent="0.25">
      <c r="C180" s="18"/>
      <c r="D180" s="18"/>
      <c r="E180" s="18"/>
      <c r="F180" s="18"/>
    </row>
    <row r="181" spans="3:6" x14ac:dyDescent="0.25">
      <c r="C181" s="18"/>
      <c r="D181" s="18"/>
      <c r="E181" s="18"/>
      <c r="F181" s="18"/>
    </row>
    <row r="182" spans="3:6" x14ac:dyDescent="0.25">
      <c r="C182" s="18"/>
      <c r="D182" s="18"/>
      <c r="E182" s="18"/>
      <c r="F182" s="18"/>
    </row>
    <row r="183" spans="3:6" x14ac:dyDescent="0.25">
      <c r="C183" s="18"/>
      <c r="D183" s="18"/>
      <c r="E183" s="18"/>
      <c r="F183" s="18"/>
    </row>
    <row r="184" spans="3:6" x14ac:dyDescent="0.25">
      <c r="C184" s="18"/>
      <c r="D184" s="18"/>
      <c r="E184" s="18"/>
      <c r="F184" s="18"/>
    </row>
    <row r="185" spans="3:6" x14ac:dyDescent="0.25">
      <c r="C185" s="18"/>
      <c r="D185" s="18"/>
      <c r="E185" s="18"/>
      <c r="F185" s="18"/>
    </row>
    <row r="195" spans="1:6" ht="31.5" x14ac:dyDescent="0.5">
      <c r="A195" s="24" t="s">
        <v>137</v>
      </c>
      <c r="B195" s="18"/>
      <c r="C195" s="18"/>
      <c r="D195" s="18"/>
      <c r="E195" s="18"/>
      <c r="F195" s="18"/>
    </row>
    <row r="196" spans="1:6" x14ac:dyDescent="0.25">
      <c r="A196" s="18"/>
      <c r="B196" s="18"/>
      <c r="C196" s="18"/>
      <c r="D196" s="18"/>
      <c r="E196" s="18"/>
      <c r="F196" s="18"/>
    </row>
    <row r="197" spans="1:6" x14ac:dyDescent="0.25">
      <c r="A197" t="s">
        <v>109</v>
      </c>
    </row>
    <row r="198" spans="1:6" x14ac:dyDescent="0.25">
      <c r="A198" s="26">
        <v>11</v>
      </c>
    </row>
    <row r="221" spans="1:6" ht="31.5" x14ac:dyDescent="0.5">
      <c r="A221" s="24" t="s">
        <v>139</v>
      </c>
      <c r="B221" s="18"/>
      <c r="C221" s="18"/>
      <c r="D221" s="18"/>
      <c r="E221" s="18"/>
      <c r="F221" s="18"/>
    </row>
    <row r="222" spans="1:6" x14ac:dyDescent="0.25">
      <c r="A222" s="18"/>
      <c r="B222" s="18"/>
      <c r="C222" s="18"/>
      <c r="D222" s="18"/>
      <c r="E222" s="18"/>
      <c r="F222" s="18"/>
    </row>
    <row r="224" spans="1:6" x14ac:dyDescent="0.25">
      <c r="A224" s="9" t="s">
        <v>93</v>
      </c>
      <c r="B224" t="s">
        <v>140</v>
      </c>
    </row>
    <row r="225" spans="1:2" x14ac:dyDescent="0.25">
      <c r="A225" s="10" t="s">
        <v>23</v>
      </c>
      <c r="B225" s="26">
        <v>1</v>
      </c>
    </row>
    <row r="226" spans="1:2" x14ac:dyDescent="0.25">
      <c r="A226" s="10" t="s">
        <v>94</v>
      </c>
      <c r="B226" s="26">
        <v>1</v>
      </c>
    </row>
  </sheetData>
  <pageMargins left="0.511811024" right="0.511811024" top="0.78740157499999996" bottom="0.78740157499999996" header="0.31496062000000002" footer="0.31496062000000002"/>
  <pageSetup orientation="portrait" r:id="rId12"/>
  <drawing r:id="rId13"/>
  <extLst>
    <ext xmlns:x14="http://schemas.microsoft.com/office/spreadsheetml/2009/9/main" uri="{A8765BA9-456A-4dab-B4F3-ACF838C121DE}">
      <x14:slicerList>
        <x14:slicer r:id="rId1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BF79-9385-48E9-8778-290DA34937DF}">
  <dimension ref="A1:H10"/>
  <sheetViews>
    <sheetView zoomScale="70" zoomScaleNormal="70" workbookViewId="0">
      <selection sqref="A1:XFD1048576"/>
    </sheetView>
  </sheetViews>
  <sheetFormatPr defaultRowHeight="15" x14ac:dyDescent="0.25"/>
  <cols>
    <col min="1" max="1" width="24.7109375" bestFit="1" customWidth="1"/>
    <col min="2" max="2" width="86.42578125" bestFit="1" customWidth="1"/>
    <col min="3" max="3" width="66" bestFit="1" customWidth="1"/>
    <col min="4" max="4" width="24.5703125" customWidth="1"/>
    <col min="5" max="5" width="22.140625" customWidth="1"/>
    <col min="6" max="6" width="53" bestFit="1" customWidth="1"/>
    <col min="7" max="7" width="18.5703125" customWidth="1"/>
    <col min="8" max="8" width="27.5703125" bestFit="1" customWidth="1"/>
    <col min="14" max="14" width="10.140625" customWidth="1"/>
    <col min="15" max="15" width="14.42578125" customWidth="1"/>
    <col min="16" max="16" width="24.5703125" customWidth="1"/>
    <col min="17" max="17" width="39" customWidth="1"/>
    <col min="18" max="18" width="22.140625" customWidth="1"/>
    <col min="19" max="19" width="31.28515625" customWidth="1"/>
    <col min="20" max="20" width="28.5703125" customWidth="1"/>
    <col min="21" max="21" width="25.42578125" customWidth="1"/>
    <col min="22" max="22" width="37.140625" customWidth="1"/>
    <col min="23" max="23" width="18.5703125" customWidth="1"/>
    <col min="24" max="24" width="19.42578125" customWidth="1"/>
    <col min="25" max="25" width="9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17</v>
      </c>
      <c r="B2" t="s">
        <v>99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</row>
    <row r="3" spans="1:8" x14ac:dyDescent="0.25">
      <c r="A3" t="s">
        <v>29</v>
      </c>
      <c r="B3" t="s">
        <v>30</v>
      </c>
      <c r="C3" t="s">
        <v>31</v>
      </c>
      <c r="D3" t="s">
        <v>19</v>
      </c>
      <c r="E3" t="s">
        <v>26</v>
      </c>
      <c r="F3" t="s">
        <v>19</v>
      </c>
      <c r="G3" t="s">
        <v>32</v>
      </c>
      <c r="H3" t="s">
        <v>23</v>
      </c>
    </row>
    <row r="4" spans="1:8" x14ac:dyDescent="0.25">
      <c r="A4" t="s">
        <v>35</v>
      </c>
      <c r="B4" t="s">
        <v>36</v>
      </c>
      <c r="C4" t="s">
        <v>32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</row>
    <row r="5" spans="1:8" x14ac:dyDescent="0.25">
      <c r="A5" t="s">
        <v>45</v>
      </c>
      <c r="B5" t="s">
        <v>46</v>
      </c>
      <c r="C5" t="s">
        <v>47</v>
      </c>
      <c r="D5" t="s">
        <v>48</v>
      </c>
      <c r="E5" t="s">
        <v>49</v>
      </c>
      <c r="F5" t="s">
        <v>50</v>
      </c>
      <c r="G5" t="s">
        <v>51</v>
      </c>
      <c r="H5" t="s">
        <v>23</v>
      </c>
    </row>
    <row r="6" spans="1:8" x14ac:dyDescent="0.25">
      <c r="A6" t="s">
        <v>54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t="s">
        <v>23</v>
      </c>
    </row>
    <row r="7" spans="1:8" x14ac:dyDescent="0.25">
      <c r="A7" t="s">
        <v>65</v>
      </c>
      <c r="B7" t="s">
        <v>66</v>
      </c>
      <c r="C7" t="s">
        <v>67</v>
      </c>
      <c r="D7" t="s">
        <v>68</v>
      </c>
      <c r="E7" t="s">
        <v>26</v>
      </c>
      <c r="F7" t="s">
        <v>69</v>
      </c>
      <c r="G7" t="s">
        <v>70</v>
      </c>
      <c r="H7" t="s">
        <v>41</v>
      </c>
    </row>
    <row r="8" spans="1:8" x14ac:dyDescent="0.25">
      <c r="A8" t="s">
        <v>74</v>
      </c>
      <c r="B8" t="s">
        <v>75</v>
      </c>
      <c r="C8" t="s">
        <v>76</v>
      </c>
      <c r="D8" t="s">
        <v>25</v>
      </c>
      <c r="E8" t="s">
        <v>77</v>
      </c>
      <c r="F8" t="s">
        <v>78</v>
      </c>
      <c r="G8" t="s">
        <v>79</v>
      </c>
      <c r="H8" t="s">
        <v>80</v>
      </c>
    </row>
    <row r="9" spans="1:8" x14ac:dyDescent="0.25">
      <c r="A9" t="s">
        <v>84</v>
      </c>
      <c r="B9" t="s">
        <v>36</v>
      </c>
      <c r="C9" t="s">
        <v>32</v>
      </c>
      <c r="D9" t="s">
        <v>25</v>
      </c>
      <c r="E9" t="s">
        <v>26</v>
      </c>
      <c r="F9" t="s">
        <v>85</v>
      </c>
      <c r="G9" t="s">
        <v>86</v>
      </c>
      <c r="H9" t="s">
        <v>23</v>
      </c>
    </row>
    <row r="10" spans="1:8" x14ac:dyDescent="0.25">
      <c r="A10" t="s">
        <v>88</v>
      </c>
      <c r="B10" t="s">
        <v>36</v>
      </c>
      <c r="C10" t="s">
        <v>32</v>
      </c>
      <c r="D10" t="s">
        <v>25</v>
      </c>
      <c r="E10" t="s">
        <v>26</v>
      </c>
      <c r="F10" t="s">
        <v>89</v>
      </c>
      <c r="G10" t="s">
        <v>86</v>
      </c>
      <c r="H10" t="s">
        <v>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7907-9737-4FFB-9BA1-7DE81F90227A}">
  <dimension ref="A1:P14"/>
  <sheetViews>
    <sheetView zoomScale="85" zoomScaleNormal="85" workbookViewId="0">
      <selection sqref="A1:XFD1048576"/>
    </sheetView>
  </sheetViews>
  <sheetFormatPr defaultRowHeight="15" x14ac:dyDescent="0.25"/>
  <cols>
    <col min="1" max="1" width="23.42578125" customWidth="1"/>
    <col min="2" max="2" width="18.5703125" customWidth="1"/>
    <col min="4" max="4" width="13.5703125" customWidth="1"/>
    <col min="5" max="5" width="16.7109375" customWidth="1"/>
    <col min="6" max="6" width="22.85546875" bestFit="1" customWidth="1"/>
    <col min="7" max="7" width="10.140625" customWidth="1"/>
    <col min="8" max="8" width="16.140625" customWidth="1"/>
    <col min="9" max="9" width="29.85546875" bestFit="1" customWidth="1"/>
    <col min="10" max="10" width="35" bestFit="1" customWidth="1"/>
    <col min="11" max="11" width="23.7109375" bestFit="1" customWidth="1"/>
    <col min="12" max="12" width="35.85546875" bestFit="1" customWidth="1"/>
    <col min="13" max="13" width="38.140625" bestFit="1" customWidth="1"/>
    <col min="14" max="14" width="29" bestFit="1" customWidth="1"/>
    <col min="15" max="15" width="19.85546875" bestFit="1" customWidth="1"/>
    <col min="17" max="17" width="13.7109375" bestFit="1" customWidth="1"/>
  </cols>
  <sheetData>
    <row r="1" spans="1:16" x14ac:dyDescent="0.25">
      <c r="A1" t="s">
        <v>8</v>
      </c>
      <c r="B1" s="3" t="s">
        <v>9</v>
      </c>
      <c r="C1" s="3" t="s">
        <v>10</v>
      </c>
      <c r="D1" s="3" t="s">
        <v>1</v>
      </c>
      <c r="E1" s="3" t="s">
        <v>11</v>
      </c>
      <c r="F1" s="3" t="s">
        <v>3</v>
      </c>
      <c r="G1" t="s">
        <v>111</v>
      </c>
      <c r="H1" s="3" t="s">
        <v>110</v>
      </c>
      <c r="I1" s="3" t="s">
        <v>4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6</v>
      </c>
      <c r="O1" s="3" t="s">
        <v>7</v>
      </c>
      <c r="P1" s="4" t="s">
        <v>16</v>
      </c>
    </row>
    <row r="2" spans="1:16" x14ac:dyDescent="0.25">
      <c r="A2" t="s">
        <v>24</v>
      </c>
      <c r="B2" s="5">
        <v>60</v>
      </c>
      <c r="C2" s="5" t="s">
        <v>91</v>
      </c>
      <c r="D2" s="5" t="s">
        <v>106</v>
      </c>
      <c r="E2" s="5" t="s">
        <v>102</v>
      </c>
      <c r="F2" s="5" t="s">
        <v>25</v>
      </c>
      <c r="H2" s="5"/>
      <c r="I2" s="5" t="s">
        <v>26</v>
      </c>
      <c r="J2" s="5" t="s">
        <v>27</v>
      </c>
      <c r="K2" s="5" t="s">
        <v>121</v>
      </c>
      <c r="L2" s="5" t="s">
        <v>23</v>
      </c>
      <c r="M2" s="5"/>
      <c r="N2" s="5" t="s">
        <v>28</v>
      </c>
      <c r="O2" s="5" t="s">
        <v>23</v>
      </c>
      <c r="P2" s="6"/>
    </row>
    <row r="3" spans="1:16" x14ac:dyDescent="0.25">
      <c r="A3" t="s">
        <v>33</v>
      </c>
      <c r="B3" s="7"/>
      <c r="C3" s="7" t="s">
        <v>92</v>
      </c>
      <c r="D3" s="7" t="s">
        <v>30</v>
      </c>
      <c r="E3" s="7" t="s">
        <v>31</v>
      </c>
      <c r="F3" s="7" t="s">
        <v>25</v>
      </c>
      <c r="H3" s="7"/>
      <c r="I3" s="7" t="s">
        <v>26</v>
      </c>
      <c r="J3" s="7" t="s">
        <v>25</v>
      </c>
      <c r="K3" s="7" t="s">
        <v>34</v>
      </c>
      <c r="L3" s="5" t="s">
        <v>25</v>
      </c>
      <c r="M3" s="7"/>
      <c r="N3" s="7" t="s">
        <v>32</v>
      </c>
      <c r="O3" s="7" t="s">
        <v>23</v>
      </c>
      <c r="P3" s="8"/>
    </row>
    <row r="4" spans="1:16" x14ac:dyDescent="0.25">
      <c r="A4" t="s">
        <v>42</v>
      </c>
      <c r="B4" s="5">
        <v>23</v>
      </c>
      <c r="C4" s="5" t="s">
        <v>91</v>
      </c>
      <c r="D4" s="5" t="s">
        <v>36</v>
      </c>
      <c r="E4" s="5" t="s">
        <v>32</v>
      </c>
      <c r="F4" s="5" t="s">
        <v>23</v>
      </c>
      <c r="G4" t="s">
        <v>112</v>
      </c>
      <c r="H4" s="5">
        <v>3</v>
      </c>
      <c r="I4" s="5" t="s">
        <v>26</v>
      </c>
      <c r="J4" s="5" t="s">
        <v>23</v>
      </c>
      <c r="K4" s="5" t="s">
        <v>135</v>
      </c>
      <c r="L4" s="5" t="s">
        <v>25</v>
      </c>
      <c r="M4" s="5"/>
      <c r="N4" s="5" t="s">
        <v>43</v>
      </c>
      <c r="O4" s="5" t="s">
        <v>25</v>
      </c>
      <c r="P4" s="6" t="s">
        <v>44</v>
      </c>
    </row>
    <row r="5" spans="1:16" x14ac:dyDescent="0.25">
      <c r="A5" t="s">
        <v>52</v>
      </c>
      <c r="B5" s="7">
        <v>47</v>
      </c>
      <c r="C5" s="7" t="s">
        <v>92</v>
      </c>
      <c r="D5" s="7" t="s">
        <v>30</v>
      </c>
      <c r="E5" s="7" t="s">
        <v>103</v>
      </c>
      <c r="F5" s="7" t="s">
        <v>23</v>
      </c>
      <c r="G5" t="s">
        <v>113</v>
      </c>
      <c r="H5" s="7">
        <v>1</v>
      </c>
      <c r="I5" s="7" t="s">
        <v>53</v>
      </c>
      <c r="J5" s="7" t="s">
        <v>23</v>
      </c>
      <c r="K5" s="7"/>
      <c r="L5" s="7" t="s">
        <v>25</v>
      </c>
      <c r="M5" s="7" t="s">
        <v>25</v>
      </c>
      <c r="N5" s="7" t="s">
        <v>32</v>
      </c>
      <c r="O5" s="7" t="s">
        <v>23</v>
      </c>
      <c r="P5" s="8"/>
    </row>
    <row r="6" spans="1:16" x14ac:dyDescent="0.25">
      <c r="A6" t="s">
        <v>61</v>
      </c>
      <c r="B6" s="5">
        <v>23</v>
      </c>
      <c r="C6" s="5" t="s">
        <v>91</v>
      </c>
      <c r="D6" s="5" t="s">
        <v>107</v>
      </c>
      <c r="E6" s="5" t="s">
        <v>104</v>
      </c>
      <c r="F6" s="5" t="s">
        <v>23</v>
      </c>
      <c r="G6" t="s">
        <v>114</v>
      </c>
      <c r="H6" s="5">
        <v>1</v>
      </c>
      <c r="I6" s="5" t="s">
        <v>62</v>
      </c>
      <c r="J6" s="5" t="s">
        <v>23</v>
      </c>
      <c r="K6" s="5" t="s">
        <v>63</v>
      </c>
      <c r="L6" s="5" t="s">
        <v>25</v>
      </c>
      <c r="M6" s="5" t="s">
        <v>23</v>
      </c>
      <c r="N6" s="5" t="s">
        <v>64</v>
      </c>
      <c r="O6" s="5" t="s">
        <v>23</v>
      </c>
      <c r="P6" s="6"/>
    </row>
    <row r="7" spans="1:16" x14ac:dyDescent="0.25">
      <c r="A7" t="s">
        <v>71</v>
      </c>
      <c r="B7" s="7">
        <v>43</v>
      </c>
      <c r="C7" s="7" t="s">
        <v>92</v>
      </c>
      <c r="D7" s="7" t="s">
        <v>72</v>
      </c>
      <c r="E7" s="7" t="s">
        <v>105</v>
      </c>
      <c r="F7" s="7" t="s">
        <v>23</v>
      </c>
      <c r="G7" t="s">
        <v>115</v>
      </c>
      <c r="H7" s="7">
        <v>1</v>
      </c>
      <c r="I7" s="7" t="s">
        <v>26</v>
      </c>
      <c r="J7" s="7" t="s">
        <v>23</v>
      </c>
      <c r="K7" s="7" t="s">
        <v>73</v>
      </c>
      <c r="L7" s="7" t="s">
        <v>23</v>
      </c>
      <c r="M7" s="7"/>
      <c r="N7" s="7" t="s">
        <v>133</v>
      </c>
      <c r="O7" s="7" t="s">
        <v>25</v>
      </c>
      <c r="P7" s="8" t="s">
        <v>44</v>
      </c>
    </row>
    <row r="8" spans="1:16" x14ac:dyDescent="0.25">
      <c r="A8" t="s">
        <v>81</v>
      </c>
      <c r="B8" s="5">
        <v>74</v>
      </c>
      <c r="C8" s="5" t="s">
        <v>92</v>
      </c>
      <c r="D8" s="5" t="s">
        <v>106</v>
      </c>
      <c r="E8" s="5" t="s">
        <v>82</v>
      </c>
      <c r="F8" s="5" t="s">
        <v>25</v>
      </c>
      <c r="H8" s="5"/>
      <c r="I8" s="5" t="s">
        <v>26</v>
      </c>
      <c r="J8" s="5" t="s">
        <v>25</v>
      </c>
      <c r="K8" s="5" t="s">
        <v>34</v>
      </c>
      <c r="L8" s="5" t="s">
        <v>25</v>
      </c>
      <c r="M8" s="5" t="s">
        <v>25</v>
      </c>
      <c r="N8" s="5" t="s">
        <v>83</v>
      </c>
      <c r="O8" s="5" t="s">
        <v>23</v>
      </c>
      <c r="P8" s="6"/>
    </row>
    <row r="9" spans="1:16" x14ac:dyDescent="0.25">
      <c r="A9" t="s">
        <v>87</v>
      </c>
      <c r="B9" s="7">
        <v>38</v>
      </c>
      <c r="C9" s="7" t="s">
        <v>91</v>
      </c>
      <c r="D9" s="7" t="s">
        <v>36</v>
      </c>
      <c r="E9" s="7" t="s">
        <v>32</v>
      </c>
      <c r="F9" s="7" t="s">
        <v>25</v>
      </c>
      <c r="H9" s="7"/>
      <c r="I9" s="7" t="s">
        <v>26</v>
      </c>
      <c r="J9" s="7" t="s">
        <v>23</v>
      </c>
      <c r="K9" s="7"/>
      <c r="L9" s="7" t="s">
        <v>25</v>
      </c>
      <c r="M9" s="7"/>
      <c r="N9" s="7" t="s">
        <v>132</v>
      </c>
      <c r="O9" s="7" t="s">
        <v>23</v>
      </c>
      <c r="P9" s="8"/>
    </row>
    <row r="10" spans="1:16" x14ac:dyDescent="0.25">
      <c r="A10" t="s">
        <v>90</v>
      </c>
      <c r="B10" s="5">
        <v>38</v>
      </c>
      <c r="C10" s="5" t="s">
        <v>92</v>
      </c>
      <c r="D10" s="5" t="s">
        <v>36</v>
      </c>
      <c r="E10" s="5" t="s">
        <v>32</v>
      </c>
      <c r="F10" s="5" t="s">
        <v>25</v>
      </c>
      <c r="H10" s="5"/>
      <c r="I10" s="5" t="s">
        <v>26</v>
      </c>
      <c r="J10" s="5" t="s">
        <v>23</v>
      </c>
      <c r="K10" s="5"/>
      <c r="L10" s="5" t="s">
        <v>25</v>
      </c>
      <c r="M10" s="5"/>
      <c r="N10" s="7" t="s">
        <v>132</v>
      </c>
      <c r="O10" s="5" t="s">
        <v>23</v>
      </c>
      <c r="P10" s="6"/>
    </row>
    <row r="11" spans="1:16" x14ac:dyDescent="0.25">
      <c r="A11" t="s">
        <v>52</v>
      </c>
      <c r="B11" s="5"/>
      <c r="C11" s="5" t="s">
        <v>92</v>
      </c>
      <c r="D11" s="5" t="s">
        <v>36</v>
      </c>
      <c r="E11" s="5"/>
      <c r="F11" s="5"/>
      <c r="H11" s="5"/>
      <c r="I11" s="5"/>
      <c r="J11" s="5"/>
      <c r="K11" s="5"/>
      <c r="L11" s="5"/>
      <c r="M11" s="5"/>
      <c r="N11" s="5"/>
      <c r="O11" s="5"/>
      <c r="P11" s="6"/>
    </row>
    <row r="12" spans="1:16" x14ac:dyDescent="0.25">
      <c r="A12" t="s">
        <v>61</v>
      </c>
      <c r="B12" s="5"/>
      <c r="C12" s="5" t="s">
        <v>92</v>
      </c>
      <c r="D12" s="17" t="s">
        <v>100</v>
      </c>
      <c r="E12" s="5"/>
      <c r="F12" s="5"/>
      <c r="H12" s="5"/>
      <c r="I12" s="5"/>
      <c r="J12" s="5"/>
      <c r="K12" s="5"/>
      <c r="L12" s="5"/>
      <c r="M12" s="5"/>
      <c r="N12" s="5"/>
      <c r="O12" s="5"/>
      <c r="P12" s="6"/>
    </row>
    <row r="13" spans="1:16" x14ac:dyDescent="0.25">
      <c r="A13" t="s">
        <v>118</v>
      </c>
      <c r="B13" s="5">
        <v>19</v>
      </c>
      <c r="C13" s="5" t="s">
        <v>92</v>
      </c>
      <c r="D13" s="5" t="s">
        <v>119</v>
      </c>
      <c r="E13" s="5" t="s">
        <v>120</v>
      </c>
      <c r="F13" s="5" t="s">
        <v>25</v>
      </c>
      <c r="H13" s="21"/>
      <c r="I13" s="21" t="s">
        <v>53</v>
      </c>
      <c r="J13" s="21" t="s">
        <v>23</v>
      </c>
      <c r="K13" s="21" t="s">
        <v>121</v>
      </c>
      <c r="L13" s="21" t="s">
        <v>25</v>
      </c>
      <c r="M13" s="21" t="s">
        <v>25</v>
      </c>
      <c r="N13" s="21" t="s">
        <v>132</v>
      </c>
      <c r="O13" s="21" t="s">
        <v>23</v>
      </c>
      <c r="P13" s="22"/>
    </row>
    <row r="14" spans="1:16" x14ac:dyDescent="0.25">
      <c r="A14" t="s">
        <v>122</v>
      </c>
      <c r="B14" s="5">
        <v>18</v>
      </c>
      <c r="C14" s="5" t="s">
        <v>92</v>
      </c>
      <c r="D14" s="5" t="s">
        <v>36</v>
      </c>
      <c r="E14" s="5" t="s">
        <v>123</v>
      </c>
      <c r="F14" s="5" t="s">
        <v>23</v>
      </c>
      <c r="G14" t="s">
        <v>125</v>
      </c>
      <c r="H14" s="5">
        <v>1</v>
      </c>
      <c r="I14" s="5" t="s">
        <v>26</v>
      </c>
      <c r="J14" s="5" t="s">
        <v>25</v>
      </c>
      <c r="K14" s="5"/>
      <c r="L14" s="5" t="s">
        <v>25</v>
      </c>
      <c r="M14" s="5"/>
      <c r="N14" s="5" t="s">
        <v>124</v>
      </c>
      <c r="O14" s="5" t="s">
        <v>23</v>
      </c>
      <c r="P14" s="6"/>
    </row>
  </sheetData>
  <phoneticPr fontId="5" type="noConversion"/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8B0B-F89A-4A14-966D-4D9F4E84691B}">
  <dimension ref="A1"/>
  <sheetViews>
    <sheetView tabSelected="1" zoomScale="70" zoomScaleNormal="70" workbookViewId="0">
      <selection activeCell="Q57" sqref="Q5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11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Calculos</vt:lpstr>
      <vt:lpstr>Dados da Cliente</vt:lpstr>
      <vt:lpstr>Dados_dev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SOARES</dc:creator>
  <cp:lastModifiedBy>LUCAS SOARES</cp:lastModifiedBy>
  <dcterms:created xsi:type="dcterms:W3CDTF">2025-05-16T20:54:11Z</dcterms:created>
  <dcterms:modified xsi:type="dcterms:W3CDTF">2025-05-20T07:30:02Z</dcterms:modified>
</cp:coreProperties>
</file>