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_Larkum\Desktop\Lukas_Edu_Data_Analysis\Coloc_to_AP\TOTAL_NUMBERS_W_SEM\"/>
    </mc:Choice>
  </mc:AlternateContent>
  <xr:revisionPtr revIDLastSave="0" documentId="13_ncr:1_{1D2A664F-58FE-4A19-B2E6-8DC4847EA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C39" i="1"/>
  <c r="D36" i="1"/>
  <c r="C36" i="1"/>
  <c r="Z5" i="1" a="1"/>
  <c r="Z5" i="1" s="1"/>
  <c r="W5" i="1" a="1"/>
  <c r="W5" i="1" s="1"/>
  <c r="V5" i="1" a="1"/>
  <c r="V5" i="1" s="1"/>
  <c r="U5" i="1" a="1"/>
  <c r="U5" i="1" s="1"/>
  <c r="T5" i="1" a="1"/>
  <c r="T5" i="1" s="1"/>
  <c r="R5" i="1" a="1"/>
  <c r="R5" i="1" s="1"/>
  <c r="Q5" i="1" a="1"/>
  <c r="Q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<sst xmlns="http://schemas.openxmlformats.org/spreadsheetml/2006/main" count="37" uniqueCount="19">
  <si>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total_FB</t>
  </si>
  <si>
    <t>total_tdT</t>
  </si>
  <si>
    <t>total_coloc</t>
  </si>
  <si>
    <t>SEM FB</t>
  </si>
  <si>
    <t>SEM tdT</t>
  </si>
  <si>
    <t>SEM Coloc</t>
  </si>
  <si>
    <t>AP POS</t>
  </si>
  <si>
    <t>BGTC</t>
  </si>
  <si>
    <t>TCT</t>
  </si>
  <si>
    <t>Diff BGTC</t>
  </si>
  <si>
    <t>Diff TCT</t>
  </si>
  <si>
    <t>FB-tdT</t>
  </si>
  <si>
    <t>Fract FB</t>
  </si>
  <si>
    <t>Fract tdT</t>
  </si>
  <si>
    <t>OL/FB</t>
  </si>
  <si>
    <t>OL/tdT</t>
  </si>
  <si>
    <t>log</t>
  </si>
  <si>
    <t>Total percentage coloc of FB</t>
  </si>
  <si>
    <t>Total percentage coloc of 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</si>
</sst>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1" fillId="0" borderId="3" xfId="0" applyNumberFormat="1" applyFon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B1" zoomScale="85" zoomScaleNormal="85" workbookViewId="0">
      <selection activeCell="T37" sqref="T37"/>
    </sheetView>
  </sheetViews>
  <sheetFormatPr defaultRowHeight="15" x14ac:dyDescent="0.25"/>
  <cols>
    <col min="1" max="1" width="9.140625" style="1"/>
    <col min="2" max="2" width="22.5703125" style="1" customWidth="1"/>
    <col min="3" max="3" width="21.85546875" style="1" customWidth="1"/>
    <col min="4" max="4" width="22.5703125" style="1" customWidth="1"/>
    <col min="5" max="5" width="19.5703125" style="1" customWidth="1"/>
    <col min="6" max="6" width="17.28515625" style="1" customWidth="1"/>
    <col min="7" max="7" width="18.42578125" style="1" customWidth="1"/>
    <col min="8" max="8" width="15.140625" style="1" customWidth="1"/>
    <col min="9" max="9" width="15.42578125" style="1" customWidth="1"/>
    <col min="10" max="10" width="15.5703125" style="1" customWidth="1"/>
    <col min="11" max="11" width="14" style="1" customWidth="1"/>
    <col min="12" max="12" width="12.5703125" style="1" customWidth="1"/>
    <col min="13" max="13" width="11.42578125" style="1" customWidth="1"/>
    <col min="14" max="16" width="9.140625" style="1"/>
    <col min="17" max="17" width="14.140625" style="1" customWidth="1"/>
    <col min="18" max="16384" width="9.140625" style="1"/>
  </cols>
  <sheetData>
    <row r="1" spans="1:26" x14ac:dyDescent="0.25">
      <c r="Q1" s="1" t="s">
        <v>9</v>
      </c>
      <c r="R1" s="1" t="s">
        <v>10</v>
      </c>
      <c r="T1" s="1" t="s">
        <v>7</v>
      </c>
      <c r="V1" s="1" t="s">
        <v>8</v>
      </c>
    </row>
    <row r="2" spans="1:26" x14ac:dyDescent="0.25">
      <c r="A2" s="1" t="s">
        <v>6</v>
      </c>
      <c r="B2" s="2" t="s">
        <v>0</v>
      </c>
      <c r="C2" s="3" t="s">
        <v>3</v>
      </c>
      <c r="D2" s="1" t="s">
        <v>0</v>
      </c>
      <c r="E2" s="1" t="s">
        <v>3</v>
      </c>
      <c r="F2" s="2" t="s">
        <v>1</v>
      </c>
      <c r="G2" s="3" t="s">
        <v>4</v>
      </c>
      <c r="H2" s="1" t="s">
        <v>1</v>
      </c>
      <c r="I2" s="1" t="s">
        <v>4</v>
      </c>
      <c r="J2" s="2" t="s">
        <v>2</v>
      </c>
      <c r="K2" s="3" t="s">
        <v>5</v>
      </c>
      <c r="L2" s="1" t="s">
        <v>2</v>
      </c>
      <c r="M2" s="1" t="s">
        <v>5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6" x14ac:dyDescent="0.25">
      <c r="B3" s="4" t="s">
        <v>7</v>
      </c>
      <c r="C3" s="5"/>
      <c r="D3" s="1" t="s">
        <v>8</v>
      </c>
      <c r="F3" s="4" t="s">
        <v>7</v>
      </c>
      <c r="G3" s="5"/>
      <c r="H3" s="1" t="s">
        <v>8</v>
      </c>
      <c r="J3" s="4" t="s">
        <v>7</v>
      </c>
      <c r="K3" s="5"/>
      <c r="L3" s="1" t="s">
        <v>8</v>
      </c>
    </row>
    <row r="4" spans="1:26" x14ac:dyDescent="0.25">
      <c r="B4" s="6"/>
      <c r="C4" s="5"/>
      <c r="F4" s="4"/>
      <c r="G4" s="5"/>
      <c r="J4" s="4"/>
      <c r="K4" s="5"/>
      <c r="Q4" s="1" t="s">
        <v>11</v>
      </c>
      <c r="T4" s="1" t="s">
        <v>14</v>
      </c>
      <c r="U4" s="1" t="s">
        <v>15</v>
      </c>
      <c r="V4" s="1" t="s">
        <v>14</v>
      </c>
      <c r="W4" s="1" t="s">
        <v>15</v>
      </c>
      <c r="Z4" s="1" t="s">
        <v>16</v>
      </c>
    </row>
    <row r="5" spans="1:26" x14ac:dyDescent="0.25">
      <c r="A5" s="1">
        <v>-2.1</v>
      </c>
      <c r="B5" s="4">
        <v>36.4444444444445</v>
      </c>
      <c r="C5" s="5">
        <v>2.8072906655494201</v>
      </c>
      <c r="D5" s="1">
        <v>68</v>
      </c>
      <c r="E5" s="1">
        <v>10.462287486943699</v>
      </c>
      <c r="F5" s="4">
        <v>150.388888888889</v>
      </c>
      <c r="G5" s="5">
        <v>9.0724616041931903</v>
      </c>
      <c r="H5" s="1">
        <v>80</v>
      </c>
      <c r="I5" s="1">
        <v>1.8599622199011101</v>
      </c>
      <c r="J5" s="4">
        <v>0.33333333333333298</v>
      </c>
      <c r="K5" s="5">
        <v>9.4915799575249898E-2</v>
      </c>
      <c r="L5" s="1">
        <v>0.5</v>
      </c>
      <c r="M5" s="1">
        <v>0.11624763874381901</v>
      </c>
      <c r="P5" s="1">
        <v>-2.1</v>
      </c>
      <c r="Q5" s="1" cm="1">
        <f t="array" ref="Q5:Q29">B5:B29-F5:F29</f>
        <v>-113.9444444444445</v>
      </c>
      <c r="R5" s="1" cm="1">
        <f t="array" ref="R5:R29">D5:D29-H5:H29</f>
        <v>-12</v>
      </c>
      <c r="T5" s="1" cm="1">
        <f t="array" ref="T5:T29">J5:J29/B5:B29</f>
        <v>9.146341463414611E-3</v>
      </c>
      <c r="U5" s="1" cm="1">
        <f t="array" ref="U5:U29">J5:J29/F5:F29</f>
        <v>2.2164758034724746E-3</v>
      </c>
      <c r="V5" s="1" cm="1">
        <f t="array" ref="V5:V29">L5:L29/D5:D29</f>
        <v>7.3529411764705881E-3</v>
      </c>
      <c r="W5" s="1" cm="1">
        <f t="array" ref="W5:W29">L5:L29/H5:H29</f>
        <v>6.2500000000000003E-3</v>
      </c>
      <c r="Z5" s="1" cm="1">
        <f t="array" ref="Z5:Z29">LOG(D5:D29/H5:H29)</f>
        <v>-7.0581074285707285E-2</v>
      </c>
    </row>
    <row r="6" spans="1:26" x14ac:dyDescent="0.25">
      <c r="A6" s="1">
        <v>-2.0499999999999998</v>
      </c>
      <c r="B6" s="4">
        <v>50.8888888888889</v>
      </c>
      <c r="C6" s="5">
        <v>4.6866795244570501</v>
      </c>
      <c r="D6" s="1">
        <v>84.25</v>
      </c>
      <c r="E6" s="1">
        <v>6.33549631153815</v>
      </c>
      <c r="F6" s="4">
        <v>121.444444444444</v>
      </c>
      <c r="G6" s="5">
        <v>11.5164503484637</v>
      </c>
      <c r="H6" s="1">
        <v>77.25</v>
      </c>
      <c r="I6" s="1">
        <v>1.2206002068101001</v>
      </c>
      <c r="J6" s="4">
        <v>0.66666666666666696</v>
      </c>
      <c r="K6" s="5">
        <v>0.18983159915049999</v>
      </c>
      <c r="L6" s="1">
        <v>2.25</v>
      </c>
      <c r="M6" s="1">
        <v>0.17437145811572899</v>
      </c>
      <c r="P6" s="1">
        <v>-2.0499999999999998</v>
      </c>
      <c r="Q6" s="1">
        <v>-70.555555555555102</v>
      </c>
      <c r="R6" s="1">
        <v>7</v>
      </c>
      <c r="T6" s="1">
        <v>1.310043668122271E-2</v>
      </c>
      <c r="U6" s="1">
        <v>5.4894784995425661E-3</v>
      </c>
      <c r="V6" s="1">
        <v>2.6706231454005934E-2</v>
      </c>
      <c r="W6" s="1">
        <v>2.9126213592233011E-2</v>
      </c>
      <c r="Z6" s="1">
        <v>3.7671421446503997E-2</v>
      </c>
    </row>
    <row r="7" spans="1:26" x14ac:dyDescent="0.25">
      <c r="A7" s="7">
        <v>-2</v>
      </c>
      <c r="B7" s="7">
        <v>70.7222222222222</v>
      </c>
      <c r="C7" s="8">
        <v>5.3857456546198197</v>
      </c>
      <c r="D7" s="9">
        <v>100.5</v>
      </c>
      <c r="E7" s="9">
        <v>2.2087051361325698</v>
      </c>
      <c r="F7" s="7">
        <v>105.166666666667</v>
      </c>
      <c r="G7" s="8">
        <v>11.315599533069101</v>
      </c>
      <c r="H7" s="9">
        <v>74.5</v>
      </c>
      <c r="I7" s="9">
        <v>0.58123819371909702</v>
      </c>
      <c r="J7" s="7">
        <v>1.44444444444444</v>
      </c>
      <c r="K7" s="8">
        <v>0.247105364290339</v>
      </c>
      <c r="L7" s="9">
        <v>4</v>
      </c>
      <c r="M7" s="8">
        <v>0.23249527748763901</v>
      </c>
      <c r="P7" s="7">
        <v>-2</v>
      </c>
      <c r="Q7" s="1">
        <v>-34.444444444444798</v>
      </c>
      <c r="R7" s="1">
        <v>26</v>
      </c>
      <c r="T7" s="7">
        <v>2.0424194815396642E-2</v>
      </c>
      <c r="U7" s="8">
        <v>1.3734812466983538E-2</v>
      </c>
      <c r="V7" s="7">
        <v>3.9800995024875621E-2</v>
      </c>
      <c r="W7" s="8">
        <v>5.3691275167785234E-2</v>
      </c>
      <c r="Z7" s="1">
        <v>0.1300097890082148</v>
      </c>
    </row>
    <row r="8" spans="1:26" x14ac:dyDescent="0.25">
      <c r="A8" s="1">
        <v>-1.95</v>
      </c>
      <c r="B8" s="4">
        <v>92.9444444444445</v>
      </c>
      <c r="C8" s="5">
        <v>6.1666260854114796</v>
      </c>
      <c r="D8" s="1">
        <v>141.25</v>
      </c>
      <c r="E8" s="1">
        <v>6.45174395028197</v>
      </c>
      <c r="F8" s="4">
        <v>101.833333333333</v>
      </c>
      <c r="G8" s="5">
        <v>9.4448374763653309</v>
      </c>
      <c r="H8" s="1">
        <v>81.25</v>
      </c>
      <c r="I8" s="1">
        <v>0.406866735603368</v>
      </c>
      <c r="J8" s="4">
        <v>2.3888888888888902</v>
      </c>
      <c r="K8" s="5">
        <v>0.29040374366446198</v>
      </c>
      <c r="L8" s="1">
        <v>8.25</v>
      </c>
      <c r="M8" s="1">
        <v>0.406866735603368</v>
      </c>
      <c r="P8" s="1">
        <v>-1.95</v>
      </c>
      <c r="Q8" s="1">
        <v>-8.888888888888502</v>
      </c>
      <c r="R8" s="1">
        <v>60</v>
      </c>
      <c r="T8" s="1">
        <v>2.5702331141661684E-2</v>
      </c>
      <c r="U8" s="1">
        <v>2.3458810692853334E-2</v>
      </c>
      <c r="V8" s="1">
        <v>5.8407079646017698E-2</v>
      </c>
      <c r="W8" s="1">
        <v>0.10153846153846154</v>
      </c>
      <c r="Z8" s="1">
        <v>0.24016508684056415</v>
      </c>
    </row>
    <row r="9" spans="1:26" x14ac:dyDescent="0.25">
      <c r="A9" s="1">
        <v>-1.9</v>
      </c>
      <c r="B9" s="4">
        <v>142.333333333333</v>
      </c>
      <c r="C9" s="5">
        <v>14.7596357287992</v>
      </c>
      <c r="D9" s="1">
        <v>182</v>
      </c>
      <c r="E9" s="1">
        <v>10.6947827644314</v>
      </c>
      <c r="F9" s="4">
        <v>109.666666666667</v>
      </c>
      <c r="G9" s="5">
        <v>7.5163485480315204</v>
      </c>
      <c r="H9" s="1">
        <v>88</v>
      </c>
      <c r="I9" s="1">
        <v>1.3949716649258299</v>
      </c>
      <c r="J9" s="4">
        <v>5</v>
      </c>
      <c r="K9" s="5">
        <v>0.75337080350088403</v>
      </c>
      <c r="L9" s="1">
        <v>12.5</v>
      </c>
      <c r="M9" s="1">
        <v>0.58123819371909702</v>
      </c>
      <c r="P9" s="1">
        <v>-1.9</v>
      </c>
      <c r="Q9" s="1">
        <v>32.666666666666003</v>
      </c>
      <c r="R9" s="1">
        <v>94</v>
      </c>
      <c r="T9" s="1">
        <v>3.512880562060898E-2</v>
      </c>
      <c r="U9" s="1">
        <v>4.5592705167173113E-2</v>
      </c>
      <c r="V9" s="1">
        <v>6.8681318681318687E-2</v>
      </c>
      <c r="W9" s="13">
        <v>0.14204545454545456</v>
      </c>
      <c r="Z9" s="1">
        <v>0.31558871583490622</v>
      </c>
    </row>
    <row r="10" spans="1:26" x14ac:dyDescent="0.25">
      <c r="A10" s="1">
        <v>-1.85</v>
      </c>
      <c r="B10" s="4">
        <v>166.277777777778</v>
      </c>
      <c r="C10" s="5">
        <v>15.909993019416399</v>
      </c>
      <c r="D10" s="1">
        <v>207</v>
      </c>
      <c r="E10" s="1">
        <v>9.8810492932246401</v>
      </c>
      <c r="F10" s="4">
        <v>107.166666666667</v>
      </c>
      <c r="G10" s="5">
        <v>6.39062517208529</v>
      </c>
      <c r="H10" s="1">
        <v>112</v>
      </c>
      <c r="I10" s="1">
        <v>0.34874291623145798</v>
      </c>
      <c r="J10" s="4">
        <v>6.2222222222222197</v>
      </c>
      <c r="K10" s="5">
        <v>0.90764741162183904</v>
      </c>
      <c r="L10" s="1">
        <v>14.5</v>
      </c>
      <c r="M10" s="1">
        <v>0.11624763874381901</v>
      </c>
      <c r="P10" s="1">
        <v>-1.85</v>
      </c>
      <c r="Q10" s="1">
        <v>59.111111111111001</v>
      </c>
      <c r="R10" s="1">
        <v>95</v>
      </c>
      <c r="T10" s="1">
        <v>3.7420648179084463E-2</v>
      </c>
      <c r="U10" s="1">
        <v>5.8061171591497984E-2</v>
      </c>
      <c r="V10" s="1">
        <v>7.0048309178743967E-2</v>
      </c>
      <c r="W10" s="1">
        <v>0.12946428571428573</v>
      </c>
      <c r="Z10" s="1">
        <v>0.26675232278673616</v>
      </c>
    </row>
    <row r="11" spans="1:26" x14ac:dyDescent="0.25">
      <c r="A11" s="1">
        <v>-1.8</v>
      </c>
      <c r="B11" s="4">
        <v>190.222222222222</v>
      </c>
      <c r="C11" s="5">
        <v>17.0638558120718</v>
      </c>
      <c r="D11" s="1">
        <v>232</v>
      </c>
      <c r="E11" s="1">
        <v>9.0673158220178998</v>
      </c>
      <c r="F11" s="4">
        <v>104.666666666667</v>
      </c>
      <c r="G11" s="5">
        <v>5.3784689204203797</v>
      </c>
      <c r="H11" s="1">
        <v>136</v>
      </c>
      <c r="I11" s="1">
        <v>2.0924574973887502</v>
      </c>
      <c r="J11" s="4">
        <v>7.44444444444445</v>
      </c>
      <c r="K11" s="5">
        <v>1.0687105043659599</v>
      </c>
      <c r="L11" s="1">
        <v>16.5</v>
      </c>
      <c r="M11" s="1">
        <v>0.813733471206735</v>
      </c>
      <c r="P11" s="1">
        <v>-1.8</v>
      </c>
      <c r="Q11" s="1">
        <v>85.555555555555003</v>
      </c>
      <c r="R11" s="1">
        <v>96</v>
      </c>
      <c r="T11" s="1">
        <v>3.9135514018691663E-2</v>
      </c>
      <c r="U11" s="1">
        <v>7.1125265392781148E-2</v>
      </c>
      <c r="V11" s="1">
        <v>7.1120689655172417E-2</v>
      </c>
      <c r="W11" s="1">
        <v>0.12132352941176471</v>
      </c>
      <c r="Z11" s="1">
        <v>0.23194907652068214</v>
      </c>
    </row>
    <row r="12" spans="1:26" x14ac:dyDescent="0.25">
      <c r="A12" s="1">
        <v>-1.75</v>
      </c>
      <c r="B12" s="4">
        <v>195.833333333333</v>
      </c>
      <c r="C12" s="5">
        <v>13.2140213546203</v>
      </c>
      <c r="D12" s="1">
        <v>245.416666666667</v>
      </c>
      <c r="E12" s="1">
        <v>3.0418132137965999</v>
      </c>
      <c r="F12" s="4">
        <v>93.3333333333333</v>
      </c>
      <c r="G12" s="5">
        <v>4.9880487798968698</v>
      </c>
      <c r="H12" s="1">
        <v>140.25</v>
      </c>
      <c r="I12" s="1">
        <v>5.1730199240999601</v>
      </c>
      <c r="J12" s="4">
        <v>7.8333333333333304</v>
      </c>
      <c r="K12" s="5">
        <v>0.87893260408436502</v>
      </c>
      <c r="L12" s="1">
        <v>17.5</v>
      </c>
      <c r="M12" s="1">
        <v>0.11624763874381901</v>
      </c>
      <c r="P12" s="1">
        <v>-1.75</v>
      </c>
      <c r="Q12" s="1">
        <v>102.4999999999997</v>
      </c>
      <c r="R12" s="1">
        <v>105.166666666667</v>
      </c>
      <c r="T12" s="7">
        <v>4.0000000000000049E-2</v>
      </c>
      <c r="U12" s="9">
        <v>8.3928571428571422E-2</v>
      </c>
      <c r="V12" s="9">
        <v>7.130730050933777E-2</v>
      </c>
      <c r="W12" s="8">
        <v>0.12477718360071301</v>
      </c>
      <c r="Z12" s="1">
        <v>0.24300118314729716</v>
      </c>
    </row>
    <row r="13" spans="1:26" x14ac:dyDescent="0.25">
      <c r="A13" s="1">
        <v>-1.7</v>
      </c>
      <c r="B13" s="4">
        <v>192.166666666667</v>
      </c>
      <c r="C13" s="5">
        <v>11.1143726444311</v>
      </c>
      <c r="D13" s="1">
        <v>258.83333333333297</v>
      </c>
      <c r="E13" s="1">
        <v>15.1509422496111</v>
      </c>
      <c r="F13" s="4">
        <v>83.3333333333333</v>
      </c>
      <c r="G13" s="5">
        <v>4.8472152309852596</v>
      </c>
      <c r="H13" s="1">
        <v>144.5</v>
      </c>
      <c r="I13" s="1">
        <v>8.2535823508111701</v>
      </c>
      <c r="J13" s="4">
        <v>7.1666666666666696</v>
      </c>
      <c r="K13" s="5">
        <v>0.65930621465650197</v>
      </c>
      <c r="L13" s="1">
        <v>18.5</v>
      </c>
      <c r="M13" s="1">
        <v>0.58123819371909702</v>
      </c>
      <c r="P13" s="1">
        <v>-1.7</v>
      </c>
      <c r="Q13" s="1">
        <v>108.8333333333337</v>
      </c>
      <c r="R13" s="1">
        <v>114.33333333333297</v>
      </c>
      <c r="T13" s="1">
        <v>3.7294015611448343E-2</v>
      </c>
      <c r="U13" s="1">
        <v>8.6000000000000076E-2</v>
      </c>
      <c r="V13" s="1">
        <v>7.1474565357372927E-2</v>
      </c>
      <c r="W13" s="1">
        <v>0.12802768166089964</v>
      </c>
      <c r="Z13" s="1">
        <v>0.25315235825234761</v>
      </c>
    </row>
    <row r="14" spans="1:26" x14ac:dyDescent="0.25">
      <c r="A14" s="1">
        <v>-1.65</v>
      </c>
      <c r="B14" s="4">
        <v>164.444444444444</v>
      </c>
      <c r="C14" s="5">
        <v>12.250676678415701</v>
      </c>
      <c r="D14" s="1">
        <v>220.75</v>
      </c>
      <c r="E14" s="1">
        <v>15.2865644948122</v>
      </c>
      <c r="F14" s="4">
        <v>84</v>
      </c>
      <c r="G14" s="5">
        <v>7.5031524906066904</v>
      </c>
      <c r="H14" s="1">
        <v>118.5</v>
      </c>
      <c r="I14" s="1">
        <v>4.3011626335213098</v>
      </c>
      <c r="J14" s="4">
        <v>7.7777777777777803</v>
      </c>
      <c r="K14" s="5">
        <v>1.12484010653304</v>
      </c>
      <c r="L14" s="1">
        <v>15.75</v>
      </c>
      <c r="M14" s="1">
        <v>0.406866735603368</v>
      </c>
      <c r="P14" s="1">
        <v>-1.65</v>
      </c>
      <c r="Q14" s="1">
        <v>80.444444444444002</v>
      </c>
      <c r="R14" s="1">
        <v>102.25</v>
      </c>
      <c r="T14" s="1">
        <v>4.7297297297297439E-2</v>
      </c>
      <c r="U14" s="1">
        <v>9.2592592592592629E-2</v>
      </c>
      <c r="V14" s="1">
        <v>7.1347678369195922E-2</v>
      </c>
      <c r="W14" s="1">
        <v>0.13291139240506328</v>
      </c>
      <c r="Z14" s="1">
        <v>0.27018236190348355</v>
      </c>
    </row>
    <row r="15" spans="1:26" x14ac:dyDescent="0.25">
      <c r="A15" s="1">
        <v>-1.6</v>
      </c>
      <c r="B15" s="4">
        <v>148.222222222222</v>
      </c>
      <c r="C15" s="5">
        <v>14.2807892268229</v>
      </c>
      <c r="D15" s="1">
        <v>230</v>
      </c>
      <c r="E15" s="1">
        <v>4.4174102722651298</v>
      </c>
      <c r="F15" s="4">
        <v>96.6666666666667</v>
      </c>
      <c r="G15" s="5">
        <v>11.6263137395811</v>
      </c>
      <c r="H15" s="1">
        <v>147</v>
      </c>
      <c r="I15" s="1">
        <v>12.322249706844801</v>
      </c>
      <c r="J15" s="4">
        <v>11.8888888888889</v>
      </c>
      <c r="K15" s="5">
        <v>1.59704431702772</v>
      </c>
      <c r="L15" s="1">
        <v>18.5</v>
      </c>
      <c r="M15" s="1">
        <v>1.04622874869437</v>
      </c>
      <c r="P15" s="1">
        <v>-1.6</v>
      </c>
      <c r="Q15" s="1">
        <v>51.555555555555301</v>
      </c>
      <c r="R15" s="1">
        <v>83</v>
      </c>
      <c r="T15" s="1">
        <v>8.0209895052473959E-2</v>
      </c>
      <c r="U15" s="1">
        <v>0.12298850574712651</v>
      </c>
      <c r="V15" s="13">
        <v>8.0434782608695646E-2</v>
      </c>
      <c r="W15" s="1">
        <v>0.12585034013605442</v>
      </c>
      <c r="Z15" s="1">
        <v>0.19441050126941678</v>
      </c>
    </row>
    <row r="16" spans="1:26" x14ac:dyDescent="0.25">
      <c r="A16" s="1">
        <v>-1.55</v>
      </c>
      <c r="B16" s="4">
        <v>155</v>
      </c>
      <c r="C16" s="5">
        <v>12.288205727444501</v>
      </c>
      <c r="D16" s="1">
        <v>222.5</v>
      </c>
      <c r="E16" s="1">
        <v>3.7199244398022202</v>
      </c>
      <c r="F16" s="4">
        <v>116.666666666667</v>
      </c>
      <c r="G16" s="5">
        <v>13.729366172387399</v>
      </c>
      <c r="H16" s="1">
        <v>141.75</v>
      </c>
      <c r="I16" s="1">
        <v>20.052717683308799</v>
      </c>
      <c r="J16" s="4">
        <v>16.8333333333333</v>
      </c>
      <c r="K16" s="5">
        <v>2.04068969086787</v>
      </c>
      <c r="L16" s="1">
        <v>16</v>
      </c>
      <c r="M16" s="1">
        <v>1.8599622199011101</v>
      </c>
      <c r="P16" s="1">
        <v>-1.55</v>
      </c>
      <c r="Q16" s="1">
        <v>38.333333333333002</v>
      </c>
      <c r="R16" s="1">
        <v>80.75</v>
      </c>
      <c r="T16" s="13">
        <v>0.1086021505376342</v>
      </c>
      <c r="U16" s="1">
        <v>0.1442857142857136</v>
      </c>
      <c r="V16" s="1">
        <v>7.1910112359550568E-2</v>
      </c>
      <c r="W16" s="1">
        <v>0.1128747795414462</v>
      </c>
      <c r="Z16" s="1">
        <v>0.19580694775200622</v>
      </c>
    </row>
    <row r="17" spans="1:26" x14ac:dyDescent="0.25">
      <c r="A17" s="7">
        <v>-1.5</v>
      </c>
      <c r="B17" s="7">
        <v>181.333333333333</v>
      </c>
      <c r="C17" s="8">
        <v>14.454339415135101</v>
      </c>
      <c r="D17" s="9">
        <v>215</v>
      </c>
      <c r="E17" s="9">
        <v>3.0224386073392999</v>
      </c>
      <c r="F17" s="7">
        <v>86.6666666666667</v>
      </c>
      <c r="G17" s="8">
        <v>11.8108211185969</v>
      </c>
      <c r="H17" s="9">
        <v>136.5</v>
      </c>
      <c r="I17" s="9">
        <v>27.783185659772801</v>
      </c>
      <c r="J17" s="7">
        <v>12</v>
      </c>
      <c r="K17" s="8">
        <v>2.1371868349696501</v>
      </c>
      <c r="L17" s="9">
        <v>13.5</v>
      </c>
      <c r="M17" s="8">
        <v>2.6736956911078398</v>
      </c>
      <c r="P17" s="7">
        <v>-1.5</v>
      </c>
      <c r="Q17" s="1">
        <v>94.666666666666302</v>
      </c>
      <c r="R17" s="1">
        <v>78.5</v>
      </c>
      <c r="T17" s="7">
        <v>6.617647058823542E-2</v>
      </c>
      <c r="U17" s="8">
        <v>0.13846153846153841</v>
      </c>
      <c r="V17" s="7">
        <v>6.2790697674418611E-2</v>
      </c>
      <c r="W17" s="8">
        <v>9.8901098901098897E-2</v>
      </c>
      <c r="Z17" s="1">
        <v>0.19730580853883048</v>
      </c>
    </row>
    <row r="18" spans="1:26" x14ac:dyDescent="0.25">
      <c r="A18" s="1">
        <v>-1.45</v>
      </c>
      <c r="B18" s="4">
        <v>222.666666666667</v>
      </c>
      <c r="C18" s="5">
        <v>17.0375843146638</v>
      </c>
      <c r="D18" s="1">
        <v>182.75</v>
      </c>
      <c r="E18" s="1">
        <v>5.9867533953066898</v>
      </c>
      <c r="F18" s="4">
        <v>104.833333333333</v>
      </c>
      <c r="G18" s="5">
        <v>10.4170900814846</v>
      </c>
      <c r="H18" s="1">
        <v>94.25</v>
      </c>
      <c r="I18" s="1">
        <v>19.471479489589701</v>
      </c>
      <c r="J18" s="4">
        <v>14.1666666666667</v>
      </c>
      <c r="K18" s="5">
        <v>2.2635975512166202</v>
      </c>
      <c r="L18" s="1">
        <v>9</v>
      </c>
      <c r="M18" s="1">
        <v>1.8599622199011101</v>
      </c>
      <c r="P18" s="1">
        <v>-1.45</v>
      </c>
      <c r="Q18" s="1">
        <v>117.833333333334</v>
      </c>
      <c r="R18" s="1">
        <v>88.5</v>
      </c>
      <c r="T18" s="1">
        <v>6.3622754491018021E-2</v>
      </c>
      <c r="U18" s="1">
        <v>0.13513513513513589</v>
      </c>
      <c r="V18" s="1">
        <v>4.9247606019151846E-2</v>
      </c>
      <c r="W18" s="1">
        <v>9.5490716180371346E-2</v>
      </c>
      <c r="Z18" s="1">
        <v>0.28757602675206756</v>
      </c>
    </row>
    <row r="19" spans="1:26" x14ac:dyDescent="0.25">
      <c r="A19" s="1">
        <v>-1.4</v>
      </c>
      <c r="B19" s="4">
        <v>227.444444444444</v>
      </c>
      <c r="C19" s="5">
        <v>11.1010014067305</v>
      </c>
      <c r="D19" s="1">
        <v>150.5</v>
      </c>
      <c r="E19" s="1">
        <v>8.9510681832740904</v>
      </c>
      <c r="F19" s="4">
        <v>123.777777777778</v>
      </c>
      <c r="G19" s="5">
        <v>10.380788060680199</v>
      </c>
      <c r="H19" s="1">
        <v>52</v>
      </c>
      <c r="I19" s="1">
        <v>11.1597733194067</v>
      </c>
      <c r="J19" s="4">
        <v>16.7777777777778</v>
      </c>
      <c r="K19" s="5">
        <v>2.5476441059320898</v>
      </c>
      <c r="L19" s="1">
        <v>4.5</v>
      </c>
      <c r="M19" s="1">
        <v>1.04622874869437</v>
      </c>
      <c r="P19" s="1">
        <v>-1.4</v>
      </c>
      <c r="Q19" s="1">
        <v>103.666666666666</v>
      </c>
      <c r="R19" s="1">
        <v>98.5</v>
      </c>
      <c r="T19" s="1">
        <v>7.3766487542745715E-2</v>
      </c>
      <c r="U19" s="1">
        <v>0.13554757630161574</v>
      </c>
      <c r="V19" s="1">
        <v>2.9900332225913623E-2</v>
      </c>
      <c r="W19" s="1">
        <v>8.6538461538461536E-2</v>
      </c>
      <c r="Z19" s="1">
        <v>0.46153315629506297</v>
      </c>
    </row>
    <row r="20" spans="1:26" x14ac:dyDescent="0.25">
      <c r="A20" s="1">
        <v>-1.35</v>
      </c>
      <c r="B20" s="4">
        <v>242.638888888889</v>
      </c>
      <c r="C20" s="5">
        <v>5.534025473192</v>
      </c>
      <c r="D20" s="1">
        <v>149.25</v>
      </c>
      <c r="E20" s="1">
        <v>19.122736573358299</v>
      </c>
      <c r="F20" s="4">
        <v>153.472222222222</v>
      </c>
      <c r="G20" s="5">
        <v>13.2489186859285</v>
      </c>
      <c r="H20" s="1">
        <v>12.75</v>
      </c>
      <c r="I20" s="1">
        <v>2.1505813167606602</v>
      </c>
      <c r="J20" s="4">
        <v>22.8888888888889</v>
      </c>
      <c r="K20" s="5">
        <v>2.8838024059072298</v>
      </c>
      <c r="L20" s="1">
        <v>0.5</v>
      </c>
      <c r="M20" s="1">
        <v>0.11624763874381901</v>
      </c>
      <c r="P20" s="1">
        <v>-1.35</v>
      </c>
      <c r="Q20" s="1">
        <v>89.166666666666998</v>
      </c>
      <c r="R20" s="1">
        <v>136.5</v>
      </c>
      <c r="T20" s="1">
        <v>9.4333142530051525E-2</v>
      </c>
      <c r="U20" s="13">
        <v>0.14914027149321296</v>
      </c>
      <c r="V20" s="1">
        <v>3.3500837520938024E-3</v>
      </c>
      <c r="W20" s="1">
        <v>3.9215686274509803E-2</v>
      </c>
      <c r="Z20" s="1">
        <v>1.0684041550314327</v>
      </c>
    </row>
    <row r="21" spans="1:26" x14ac:dyDescent="0.25">
      <c r="A21" s="1">
        <v>-1.3</v>
      </c>
      <c r="B21" s="4">
        <v>204.833333333333</v>
      </c>
      <c r="C21" s="5">
        <v>6.3407377295512699</v>
      </c>
      <c r="D21" s="1">
        <v>137</v>
      </c>
      <c r="E21" s="1">
        <v>31.851853015806501</v>
      </c>
      <c r="F21" s="4">
        <v>137.5</v>
      </c>
      <c r="G21" s="5">
        <v>13.768599214310999</v>
      </c>
      <c r="H21" s="1">
        <v>1.5</v>
      </c>
      <c r="I21" s="1">
        <v>0.34874291623145798</v>
      </c>
      <c r="J21" s="4">
        <v>20.1666666666667</v>
      </c>
      <c r="K21" s="5">
        <v>3.38551498471233</v>
      </c>
      <c r="L21" s="1">
        <v>0</v>
      </c>
      <c r="M21" s="1">
        <v>0</v>
      </c>
      <c r="P21" s="1">
        <v>-1.3</v>
      </c>
      <c r="Q21" s="1">
        <v>67.333333333333002</v>
      </c>
      <c r="R21" s="1">
        <v>135.5</v>
      </c>
      <c r="T21" s="13">
        <v>9.845402766476842E-2</v>
      </c>
      <c r="U21" s="1">
        <v>0.14666666666666692</v>
      </c>
      <c r="V21" s="1">
        <v>0</v>
      </c>
      <c r="W21" s="1">
        <v>0</v>
      </c>
      <c r="Z21" s="1">
        <v>1.9606293081007256</v>
      </c>
    </row>
    <row r="22" spans="1:26" x14ac:dyDescent="0.25">
      <c r="A22" s="1">
        <v>-1.25</v>
      </c>
      <c r="B22" s="4">
        <v>161.25</v>
      </c>
      <c r="C22" s="5">
        <v>11.489639869217999</v>
      </c>
      <c r="D22" s="1">
        <v>137</v>
      </c>
      <c r="E22" s="1">
        <v>31.851853015806501</v>
      </c>
      <c r="F22" s="4">
        <v>95.4166666666667</v>
      </c>
      <c r="G22" s="5">
        <v>9.2736488537717996</v>
      </c>
      <c r="H22" s="1">
        <v>1.5</v>
      </c>
      <c r="I22" s="1">
        <v>0.34874291623145798</v>
      </c>
      <c r="J22" s="4">
        <v>11.6666666666667</v>
      </c>
      <c r="K22" s="5">
        <v>2.6114784739338401</v>
      </c>
      <c r="L22" s="1">
        <v>0</v>
      </c>
      <c r="M22" s="1">
        <v>0</v>
      </c>
      <c r="P22" s="1">
        <v>-1.25</v>
      </c>
      <c r="Q22" s="1">
        <v>65.8333333333333</v>
      </c>
      <c r="R22" s="1">
        <v>135.5</v>
      </c>
      <c r="T22" s="7">
        <v>7.2351421188630693E-2</v>
      </c>
      <c r="U22" s="9">
        <v>0.1222707423580789</v>
      </c>
      <c r="V22" s="9">
        <v>0</v>
      </c>
      <c r="W22" s="8">
        <v>0</v>
      </c>
      <c r="Z22" s="1">
        <v>1.9606293081007256</v>
      </c>
    </row>
    <row r="23" spans="1:26" x14ac:dyDescent="0.25">
      <c r="A23" s="1">
        <v>-1.2</v>
      </c>
      <c r="B23" s="4">
        <v>155.944444444444</v>
      </c>
      <c r="C23" s="5">
        <v>9.7673512863596308</v>
      </c>
      <c r="D23" s="1">
        <v>137</v>
      </c>
      <c r="E23" s="1">
        <v>31.851853015806501</v>
      </c>
      <c r="F23" s="4">
        <v>66.8333333333333</v>
      </c>
      <c r="G23" s="5">
        <v>4.7336727450952596</v>
      </c>
      <c r="H23" s="1">
        <v>1.5</v>
      </c>
      <c r="I23" s="1">
        <v>0.34874291623145798</v>
      </c>
      <c r="J23" s="4">
        <v>6.7777777777777803</v>
      </c>
      <c r="K23" s="5">
        <v>1.45949653309973</v>
      </c>
      <c r="L23" s="1">
        <v>0</v>
      </c>
      <c r="M23" s="1">
        <v>0</v>
      </c>
      <c r="P23" s="1">
        <v>-1.2</v>
      </c>
      <c r="Q23" s="1">
        <v>89.111111111110702</v>
      </c>
      <c r="R23" s="1">
        <v>135.5</v>
      </c>
      <c r="T23" s="1">
        <v>4.3462771642322907E-2</v>
      </c>
      <c r="U23" s="1">
        <v>0.10141313383208654</v>
      </c>
      <c r="V23" s="1">
        <v>0</v>
      </c>
      <c r="W23" s="1">
        <v>0</v>
      </c>
      <c r="Z23" s="1">
        <v>1.9606293081007256</v>
      </c>
    </row>
    <row r="24" spans="1:26" x14ac:dyDescent="0.25">
      <c r="A24" s="1">
        <v>-1.1499999999999999</v>
      </c>
      <c r="B24" s="4">
        <v>80.2222222222222</v>
      </c>
      <c r="C24" s="5">
        <v>11.7455931718649</v>
      </c>
      <c r="D24" s="1">
        <v>137</v>
      </c>
      <c r="E24" s="1">
        <v>31.851853015806501</v>
      </c>
      <c r="F24" s="4">
        <v>27.6666666666667</v>
      </c>
      <c r="G24" s="5">
        <v>4.0414518843273797</v>
      </c>
      <c r="H24" s="1">
        <v>1.5</v>
      </c>
      <c r="I24" s="1">
        <v>0.34874291623145798</v>
      </c>
      <c r="J24" s="4">
        <v>1.8888888888888899</v>
      </c>
      <c r="K24" s="5">
        <v>0.33031668003464398</v>
      </c>
      <c r="L24" s="1">
        <v>0</v>
      </c>
      <c r="M24" s="1">
        <v>0</v>
      </c>
      <c r="P24" s="1">
        <v>-1.1499999999999999</v>
      </c>
      <c r="Q24" s="1">
        <v>52.5555555555555</v>
      </c>
      <c r="R24" s="1">
        <v>135.5</v>
      </c>
      <c r="T24" s="1">
        <v>2.3545706371191154E-2</v>
      </c>
      <c r="U24" s="1">
        <v>6.8273092369477872E-2</v>
      </c>
      <c r="V24" s="1">
        <v>0</v>
      </c>
      <c r="W24" s="1">
        <v>0</v>
      </c>
      <c r="Z24" s="1">
        <v>1.9606293081007256</v>
      </c>
    </row>
    <row r="25" spans="1:26" x14ac:dyDescent="0.25">
      <c r="A25" s="1">
        <v>-1.0999999999999901</v>
      </c>
      <c r="B25" s="4">
        <v>87.5555555555555</v>
      </c>
      <c r="C25" s="5">
        <v>12.751533303944299</v>
      </c>
      <c r="D25" s="1">
        <v>140.25</v>
      </c>
      <c r="E25" s="1">
        <v>32.6074626676413</v>
      </c>
      <c r="F25" s="4">
        <v>17.7777777777778</v>
      </c>
      <c r="G25" s="5">
        <v>2.5599909284123599</v>
      </c>
      <c r="H25" s="1">
        <v>1.25</v>
      </c>
      <c r="I25" s="1">
        <v>0.29061909685954801</v>
      </c>
      <c r="J25" s="4">
        <v>1.2222222222222201</v>
      </c>
      <c r="K25" s="5">
        <v>0.22147019900891601</v>
      </c>
      <c r="L25" s="1">
        <v>0</v>
      </c>
      <c r="M25" s="1">
        <v>0</v>
      </c>
      <c r="P25" s="1">
        <v>-1.0999999999999901</v>
      </c>
      <c r="Q25" s="1">
        <v>69.7777777777777</v>
      </c>
      <c r="R25" s="1">
        <v>139</v>
      </c>
      <c r="T25" s="1">
        <v>1.3959390862944147E-2</v>
      </c>
      <c r="U25" s="1">
        <v>6.8749999999999797E-2</v>
      </c>
      <c r="V25" s="1">
        <v>0</v>
      </c>
      <c r="W25" s="1">
        <v>0</v>
      </c>
      <c r="Z25" s="1">
        <v>2.0499928569201424</v>
      </c>
    </row>
    <row r="26" spans="1:26" x14ac:dyDescent="0.25">
      <c r="A26" s="1">
        <v>-1.0499999999999901</v>
      </c>
      <c r="B26" s="4">
        <v>77.9444444444444</v>
      </c>
      <c r="C26" s="5">
        <v>13.0195721611449</v>
      </c>
      <c r="D26" s="1">
        <v>143.5</v>
      </c>
      <c r="E26" s="1">
        <v>33.363072319476103</v>
      </c>
      <c r="F26" s="4">
        <v>17.5555555555556</v>
      </c>
      <c r="G26" s="5">
        <v>3.3608474073208501</v>
      </c>
      <c r="H26" s="1">
        <v>1</v>
      </c>
      <c r="I26" s="1">
        <v>0.23249527748763901</v>
      </c>
      <c r="J26" s="4">
        <v>0.61111111111111105</v>
      </c>
      <c r="K26" s="5">
        <v>0.11073509950445801</v>
      </c>
      <c r="L26" s="1">
        <v>0</v>
      </c>
      <c r="M26" s="1">
        <v>0</v>
      </c>
      <c r="P26" s="1">
        <v>-1.0499999999999901</v>
      </c>
      <c r="Q26" s="1">
        <v>60.3888888888888</v>
      </c>
      <c r="R26" s="1">
        <v>142.5</v>
      </c>
      <c r="T26" s="1">
        <v>7.8403421240199611E-3</v>
      </c>
      <c r="U26" s="1">
        <v>3.4810126582278389E-2</v>
      </c>
      <c r="V26" s="7">
        <v>0</v>
      </c>
      <c r="W26" s="8">
        <v>0</v>
      </c>
      <c r="Z26" s="1">
        <v>2.1568519010700111</v>
      </c>
    </row>
    <row r="27" spans="1:26" x14ac:dyDescent="0.25">
      <c r="A27" s="7">
        <v>-0.99999999999999001</v>
      </c>
      <c r="B27" s="7">
        <v>68.3333333333333</v>
      </c>
      <c r="C27" s="8">
        <v>14.634588179076699</v>
      </c>
      <c r="D27" s="9">
        <v>0</v>
      </c>
      <c r="E27" s="9">
        <v>0</v>
      </c>
      <c r="F27" s="7">
        <v>17.3333333333333</v>
      </c>
      <c r="G27" s="8">
        <v>4.79395264703167</v>
      </c>
      <c r="H27" s="9">
        <v>0</v>
      </c>
      <c r="I27" s="9">
        <v>0</v>
      </c>
      <c r="J27" s="7">
        <v>0</v>
      </c>
      <c r="K27" s="8">
        <v>0</v>
      </c>
      <c r="L27" s="9">
        <v>0</v>
      </c>
      <c r="M27" s="8">
        <v>0</v>
      </c>
      <c r="P27" s="7">
        <v>-0.99999999999999001</v>
      </c>
      <c r="Q27" s="1">
        <v>51</v>
      </c>
      <c r="R27" s="1">
        <v>0</v>
      </c>
      <c r="T27" s="7">
        <v>0</v>
      </c>
      <c r="U27" s="8">
        <v>0</v>
      </c>
      <c r="V27" s="7" t="e">
        <v>#DIV/0!</v>
      </c>
      <c r="W27" s="8" t="e">
        <v>#DIV/0!</v>
      </c>
      <c r="Z27" s="1" t="e">
        <v>#DIV/0!</v>
      </c>
    </row>
    <row r="28" spans="1:26" x14ac:dyDescent="0.25">
      <c r="A28" s="1">
        <v>-0.94999999999998996</v>
      </c>
      <c r="B28" s="4">
        <v>21.3333333333333</v>
      </c>
      <c r="C28" s="5">
        <v>6.0746111728159899</v>
      </c>
      <c r="D28" s="1">
        <v>0</v>
      </c>
      <c r="E28" s="1">
        <v>0</v>
      </c>
      <c r="F28" s="4">
        <v>0.33333333333333298</v>
      </c>
      <c r="G28" s="5">
        <v>9.4915799575249898E-2</v>
      </c>
      <c r="H28" s="1">
        <v>0</v>
      </c>
      <c r="I28" s="1">
        <v>0</v>
      </c>
      <c r="J28" s="4">
        <v>0</v>
      </c>
      <c r="K28" s="5">
        <v>0</v>
      </c>
      <c r="L28" s="1">
        <v>0</v>
      </c>
      <c r="M28" s="1">
        <v>0</v>
      </c>
      <c r="P28" s="1">
        <v>-0.94999999999998996</v>
      </c>
      <c r="Q28" s="1">
        <v>20.999999999999968</v>
      </c>
      <c r="R28" s="1">
        <v>0</v>
      </c>
      <c r="T28" s="1">
        <v>0</v>
      </c>
      <c r="U28" s="1">
        <v>0</v>
      </c>
      <c r="V28" s="1" t="e">
        <v>#DIV/0!</v>
      </c>
      <c r="W28" s="1" t="e">
        <v>#DIV/0!</v>
      </c>
      <c r="Z28" s="1" t="e">
        <v>#DIV/0!</v>
      </c>
    </row>
    <row r="29" spans="1:26" x14ac:dyDescent="0.25">
      <c r="A29" s="1">
        <v>-0.89999999999999003</v>
      </c>
      <c r="B29" s="10">
        <v>0</v>
      </c>
      <c r="C29" s="11">
        <v>0</v>
      </c>
      <c r="D29" s="1">
        <v>0</v>
      </c>
      <c r="E29" s="1">
        <v>0</v>
      </c>
      <c r="F29" s="10">
        <v>0</v>
      </c>
      <c r="G29" s="11">
        <v>0</v>
      </c>
      <c r="H29" s="1">
        <v>0</v>
      </c>
      <c r="I29" s="1">
        <v>0</v>
      </c>
      <c r="J29" s="10">
        <v>0</v>
      </c>
      <c r="K29" s="11">
        <v>0</v>
      </c>
      <c r="L29" s="1">
        <v>0</v>
      </c>
      <c r="M29" s="1">
        <v>0</v>
      </c>
      <c r="P29" s="1">
        <v>-0.89999999999999003</v>
      </c>
      <c r="Q29" s="1">
        <v>0</v>
      </c>
      <c r="R29" s="1">
        <v>0</v>
      </c>
      <c r="T29" s="1" t="e">
        <v>#DIV/0!</v>
      </c>
      <c r="U29" s="1" t="e">
        <v>#DIV/0!</v>
      </c>
      <c r="V29" s="1" t="e">
        <v>#DIV/0!</v>
      </c>
      <c r="W29" s="1" t="e">
        <v>#DIV/0!</v>
      </c>
      <c r="Z29" s="1" t="e">
        <v>#DIV/0!</v>
      </c>
    </row>
    <row r="34" spans="3:4" x14ac:dyDescent="0.25">
      <c r="C34" s="1" t="s">
        <v>17</v>
      </c>
    </row>
    <row r="35" spans="3:4" x14ac:dyDescent="0.25">
      <c r="C35" s="1" t="s">
        <v>7</v>
      </c>
      <c r="D35" s="1" t="s">
        <v>8</v>
      </c>
    </row>
    <row r="36" spans="3:4" x14ac:dyDescent="0.25">
      <c r="C36" s="12">
        <f>SUM(J5:J29)/SUM(B5:B29)</f>
        <v>5.4889621416441964E-2</v>
      </c>
      <c r="D36" s="12">
        <f>SUM(L5:L29)/SUM(D5:D29)</f>
        <v>4.6281990998858061E-2</v>
      </c>
    </row>
    <row r="37" spans="3:4" x14ac:dyDescent="0.25">
      <c r="C37" s="12"/>
      <c r="D37" s="12"/>
    </row>
    <row r="38" spans="3:4" x14ac:dyDescent="0.25">
      <c r="C38" s="1" t="s">
        <v>18</v>
      </c>
      <c r="D38" s="12"/>
    </row>
    <row r="39" spans="3:4" x14ac:dyDescent="0.25">
      <c r="C39" s="12">
        <f>SUM(J5:J29)/SUM(F5:F29)</f>
        <v>8.6256965701279331E-2</v>
      </c>
      <c r="D39" s="12">
        <f>SUM(L5:L29)/SUM(H5:H29)</f>
        <v>0.10472716218270253</v>
      </c>
    </row>
    <row r="40" spans="3:4" x14ac:dyDescent="0.25">
      <c r="C40" s="12"/>
      <c r="D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Münster</dc:creator>
  <cp:lastModifiedBy>AG_Larkum</cp:lastModifiedBy>
  <dcterms:created xsi:type="dcterms:W3CDTF">2015-06-05T18:17:20Z</dcterms:created>
  <dcterms:modified xsi:type="dcterms:W3CDTF">2023-05-18T11:53:22Z</dcterms:modified>
</cp:coreProperties>
</file>