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gardo\Desktop\"/>
    </mc:Choice>
  </mc:AlternateContent>
  <bookViews>
    <workbookView xWindow="0" yWindow="0" windowWidth="15345" windowHeight="4635"/>
  </bookViews>
  <sheets>
    <sheet name="Hoja1" sheetId="4" r:id="rId1"/>
    <sheet name="Hoja2" sheetId="5" r:id="rId2"/>
  </sheets>
  <calcPr calcId="152511"/>
</workbook>
</file>

<file path=xl/calcChain.xml><?xml version="1.0" encoding="utf-8"?>
<calcChain xmlns="http://schemas.openxmlformats.org/spreadsheetml/2006/main">
  <c r="I17" i="4" l="1"/>
  <c r="I16" i="4" l="1"/>
  <c r="F6" i="5"/>
  <c r="F5" i="5"/>
  <c r="F4" i="5"/>
  <c r="F3" i="5"/>
  <c r="F2" i="5"/>
  <c r="F8" i="5" s="1"/>
  <c r="F9" i="5" l="1"/>
  <c r="F12" i="5" s="1"/>
  <c r="F13" i="5" s="1"/>
  <c r="F11" i="5"/>
  <c r="F10" i="5"/>
  <c r="I14" i="4"/>
  <c r="I15" i="4" s="1"/>
  <c r="G13" i="4"/>
  <c r="I13" i="4" s="1"/>
  <c r="G12" i="4"/>
  <c r="I12" i="4" s="1"/>
  <c r="D12" i="4"/>
  <c r="G11" i="4"/>
  <c r="I11" i="4" s="1"/>
  <c r="D10" i="4"/>
  <c r="C10" i="4"/>
  <c r="G10" i="4" s="1"/>
  <c r="I10" i="4" s="1"/>
  <c r="G9" i="4"/>
  <c r="I9" i="4" s="1"/>
  <c r="G8" i="4"/>
  <c r="I8" i="4" s="1"/>
  <c r="D8" i="4"/>
  <c r="I7" i="4"/>
  <c r="G7" i="4"/>
  <c r="D6" i="4"/>
  <c r="C6" i="4"/>
  <c r="G6" i="4" s="1"/>
  <c r="I6" i="4" s="1"/>
  <c r="I5" i="4"/>
  <c r="G5" i="4"/>
  <c r="D4" i="4" l="1"/>
  <c r="G4" i="4"/>
  <c r="I4" i="4" s="1"/>
  <c r="G3" i="4"/>
  <c r="I3" i="4" s="1"/>
  <c r="D2" i="4"/>
  <c r="C2" i="4"/>
  <c r="G2" i="4" s="1"/>
  <c r="I2" i="4" s="1"/>
</calcChain>
</file>

<file path=xl/comments1.xml><?xml version="1.0" encoding="utf-8"?>
<comments xmlns="http://schemas.openxmlformats.org/spreadsheetml/2006/main">
  <authors>
    <author/>
  </authors>
  <commentList>
    <comment ref="I16" authorId="0" shapeId="0">
      <text>
        <r>
          <rPr>
            <sz val="10"/>
            <color rgb="FF000000"/>
            <rFont val="Arial"/>
          </rPr>
          <t>Interacciones de 40 horas
	-Victor Aravena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</rPr>
          <t>costo empresa = costo liquido + imposiciones + idm vacaciones y despido + bono
	-Victor Aravena</t>
        </r>
      </text>
    </comment>
    <comment ref="E2" authorId="0" shapeId="0">
      <text>
        <r>
          <rPr>
            <sz val="10"/>
            <color rgb="FF000000"/>
            <rFont val="Arial"/>
          </rPr>
          <t>una semana segun xp
	-Victor Aravena</t>
        </r>
      </text>
    </comment>
  </commentList>
</comments>
</file>

<file path=xl/sharedStrings.xml><?xml version="1.0" encoding="utf-8"?>
<sst xmlns="http://schemas.openxmlformats.org/spreadsheetml/2006/main" count="43" uniqueCount="40">
  <si>
    <t>Nombre Artefacto</t>
  </si>
  <si>
    <t>Número de Campos</t>
  </si>
  <si>
    <t>Validación Interfaz</t>
  </si>
  <si>
    <t>Validaciones Negocios / Restricciones</t>
  </si>
  <si>
    <t>Acciones / Operaciones</t>
  </si>
  <si>
    <t>Excepciones</t>
  </si>
  <si>
    <t>Total Elementos</t>
  </si>
  <si>
    <t>Factor</t>
  </si>
  <si>
    <t>Total Estimado en Horas</t>
  </si>
  <si>
    <t>Total Horas</t>
  </si>
  <si>
    <t>Total Día</t>
  </si>
  <si>
    <t>Cantidad Iteracciones Esperada</t>
  </si>
  <si>
    <t>Monto Esperado</t>
  </si>
  <si>
    <t>ingreso usuaro</t>
  </si>
  <si>
    <t>mostrar</t>
  </si>
  <si>
    <t>editar</t>
  </si>
  <si>
    <t>eliminar</t>
  </si>
  <si>
    <t>ingreso empresa</t>
  </si>
  <si>
    <t>editar empresa</t>
  </si>
  <si>
    <t>ingreso contacto</t>
  </si>
  <si>
    <t>eliminar empresa</t>
  </si>
  <si>
    <t>mostrar empresa</t>
  </si>
  <si>
    <t>editar usuario</t>
  </si>
  <si>
    <t>eliminar usuario</t>
  </si>
  <si>
    <t>Perfil</t>
  </si>
  <si>
    <t>Costo Empresa</t>
  </si>
  <si>
    <t>Participación Jornada</t>
  </si>
  <si>
    <t>Tiempo Iteracción Horas</t>
  </si>
  <si>
    <t>Costo en Iteracción</t>
  </si>
  <si>
    <t>Ingeniero de Software</t>
  </si>
  <si>
    <t>Ingeniero de Testing</t>
  </si>
  <si>
    <t>Ingeniero de Proyecto</t>
  </si>
  <si>
    <t>Ingeniero de Operación</t>
  </si>
  <si>
    <t>Costo Iteracción</t>
  </si>
  <si>
    <t>Riesgo %</t>
  </si>
  <si>
    <t>Utilidad %</t>
  </si>
  <si>
    <t>Paso 1</t>
  </si>
  <si>
    <t>Incorporar el equipo por cada iteracción</t>
  </si>
  <si>
    <t>Administración %</t>
  </si>
  <si>
    <t>Costo por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</si>
</sst>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33CC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2" fillId="4" borderId="5" xfId="0" applyFont="1" applyFill="1" applyBorder="1" applyAlignment="1">
      <alignment horizontal="center" wrapText="1"/>
    </xf>
    <xf numFmtId="0" fontId="0" fillId="5" borderId="0" xfId="0" applyFill="1" applyAlignment="1">
      <alignment wrapText="1"/>
    </xf>
    <xf numFmtId="0" fontId="0" fillId="6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3" fillId="8" borderId="8" xfId="0" applyFont="1" applyFill="1" applyBorder="1" applyAlignment="1">
      <alignment wrapText="1"/>
    </xf>
    <xf numFmtId="0" fontId="4" fillId="9" borderId="9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5" fillId="10" borderId="0" xfId="0" applyFont="1" applyFill="1" applyAlignment="1">
      <alignment wrapText="1"/>
    </xf>
    <xf numFmtId="0" fontId="6" fillId="11" borderId="11" xfId="0" applyFont="1" applyFill="1" applyBorder="1" applyAlignment="1">
      <alignment wrapText="1"/>
    </xf>
    <xf numFmtId="0" fontId="7" fillId="12" borderId="12" xfId="0" applyFont="1" applyFill="1" applyBorder="1" applyAlignment="1">
      <alignment wrapText="1"/>
    </xf>
    <xf numFmtId="0" fontId="8" fillId="13" borderId="13" xfId="0" applyFont="1" applyFill="1" applyBorder="1" applyAlignment="1">
      <alignment wrapText="1"/>
    </xf>
    <xf numFmtId="0" fontId="9" fillId="14" borderId="14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abSelected="1" topLeftCell="A7" workbookViewId="0">
      <selection activeCell="I18" sqref="I18"/>
    </sheetView>
  </sheetViews>
  <sheetFormatPr baseColWidth="10" defaultRowHeight="12.75" x14ac:dyDescent="0.2"/>
  <sheetData>
    <row r="1" spans="1:9" ht="63.75" x14ac:dyDescent="0.2">
      <c r="A1" s="5" t="s">
        <v>0</v>
      </c>
      <c r="B1" s="16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5" t="s">
        <v>6</v>
      </c>
      <c r="H1" s="14" t="s">
        <v>7</v>
      </c>
      <c r="I1" s="13" t="s">
        <v>8</v>
      </c>
    </row>
    <row r="2" spans="1:9" ht="25.5" x14ac:dyDescent="0.2">
      <c r="A2" s="2" t="s">
        <v>19</v>
      </c>
      <c r="B2" s="1">
        <v>5</v>
      </c>
      <c r="C2" s="8">
        <f t="shared" ref="C2" si="0">B2*1</f>
        <v>5</v>
      </c>
      <c r="D2" s="8">
        <f t="shared" ref="D2:D4" si="1">B2*1</f>
        <v>5</v>
      </c>
      <c r="E2" s="1">
        <v>1</v>
      </c>
      <c r="F2" s="1">
        <v>1</v>
      </c>
      <c r="G2" s="11">
        <f t="shared" ref="G2:G5" si="2">SUM(B2:F2)</f>
        <v>17</v>
      </c>
      <c r="H2" s="11">
        <v>0.61499999999999999</v>
      </c>
      <c r="I2" s="1">
        <f t="shared" ref="I2:I5" si="3">G2*H2</f>
        <v>10.455</v>
      </c>
    </row>
    <row r="3" spans="1:9" x14ac:dyDescent="0.2">
      <c r="A3" t="s">
        <v>14</v>
      </c>
      <c r="B3" s="1">
        <v>2</v>
      </c>
      <c r="C3" s="7">
        <v>0</v>
      </c>
      <c r="D3" s="7">
        <v>0</v>
      </c>
      <c r="E3" s="1">
        <v>1</v>
      </c>
      <c r="F3" s="1">
        <v>1</v>
      </c>
      <c r="G3" s="1">
        <f t="shared" si="2"/>
        <v>4</v>
      </c>
      <c r="H3" s="1">
        <v>0.57099999999999995</v>
      </c>
      <c r="I3" s="1">
        <f t="shared" si="3"/>
        <v>2.2839999999999998</v>
      </c>
    </row>
    <row r="4" spans="1:9" x14ac:dyDescent="0.2">
      <c r="A4" t="s">
        <v>15</v>
      </c>
      <c r="B4" s="1">
        <v>5</v>
      </c>
      <c r="C4" s="7">
        <v>5</v>
      </c>
      <c r="D4" s="7">
        <f t="shared" si="1"/>
        <v>5</v>
      </c>
      <c r="E4" s="1">
        <v>1</v>
      </c>
      <c r="F4" s="1">
        <v>1</v>
      </c>
      <c r="G4" s="1">
        <f t="shared" si="2"/>
        <v>17</v>
      </c>
      <c r="H4" s="1">
        <v>0.68600000000000005</v>
      </c>
      <c r="I4" s="1">
        <f t="shared" si="3"/>
        <v>11.662000000000001</v>
      </c>
    </row>
    <row r="5" spans="1:9" x14ac:dyDescent="0.2">
      <c r="A5" s="1" t="s">
        <v>16</v>
      </c>
      <c r="B5" s="7">
        <v>4</v>
      </c>
      <c r="C5" s="7">
        <v>4</v>
      </c>
      <c r="D5" s="1">
        <v>4</v>
      </c>
      <c r="E5" s="1">
        <v>1</v>
      </c>
      <c r="F5" s="1">
        <v>1</v>
      </c>
      <c r="G5" s="1">
        <f t="shared" si="2"/>
        <v>14</v>
      </c>
      <c r="H5" s="1">
        <v>0.68600000000000005</v>
      </c>
      <c r="I5" s="1">
        <f t="shared" si="3"/>
        <v>9.604000000000001</v>
      </c>
    </row>
    <row r="6" spans="1:9" ht="25.5" x14ac:dyDescent="0.2">
      <c r="A6" s="2" t="s">
        <v>17</v>
      </c>
      <c r="B6" s="1">
        <v>5</v>
      </c>
      <c r="C6" s="8">
        <f t="shared" ref="C6" si="4">B6*1</f>
        <v>5</v>
      </c>
      <c r="D6" s="8">
        <f t="shared" ref="D6" si="5">B6*1</f>
        <v>5</v>
      </c>
      <c r="E6" s="1">
        <v>1</v>
      </c>
      <c r="F6" s="1">
        <v>1</v>
      </c>
      <c r="G6" s="11">
        <f t="shared" ref="G6:G13" si="6">SUM(B6:F6)</f>
        <v>17</v>
      </c>
      <c r="H6" s="11">
        <v>0.61499999999999999</v>
      </c>
      <c r="I6" s="1">
        <f t="shared" ref="I6:I13" si="7">G6*H6</f>
        <v>10.455</v>
      </c>
    </row>
    <row r="7" spans="1:9" ht="25.5" x14ac:dyDescent="0.2">
      <c r="A7" t="s">
        <v>21</v>
      </c>
      <c r="B7" s="1">
        <v>2</v>
      </c>
      <c r="C7" s="7">
        <v>0</v>
      </c>
      <c r="D7" s="7">
        <v>0</v>
      </c>
      <c r="E7" s="1">
        <v>1</v>
      </c>
      <c r="F7" s="1">
        <v>1</v>
      </c>
      <c r="G7" s="1">
        <f t="shared" si="6"/>
        <v>4</v>
      </c>
      <c r="H7" s="1">
        <v>0.57099999999999995</v>
      </c>
      <c r="I7" s="1">
        <f t="shared" si="7"/>
        <v>2.2839999999999998</v>
      </c>
    </row>
    <row r="8" spans="1:9" ht="25.5" x14ac:dyDescent="0.2">
      <c r="A8" t="s">
        <v>18</v>
      </c>
      <c r="B8" s="1">
        <v>5</v>
      </c>
      <c r="C8" s="7">
        <v>5</v>
      </c>
      <c r="D8" s="7">
        <f t="shared" ref="D8" si="8">B8*1</f>
        <v>5</v>
      </c>
      <c r="E8" s="1">
        <v>1</v>
      </c>
      <c r="F8" s="1">
        <v>1</v>
      </c>
      <c r="G8" s="1">
        <f t="shared" si="6"/>
        <v>17</v>
      </c>
      <c r="H8" s="1">
        <v>0.68600000000000005</v>
      </c>
      <c r="I8" s="1">
        <f t="shared" si="7"/>
        <v>11.662000000000001</v>
      </c>
    </row>
    <row r="9" spans="1:9" ht="25.5" x14ac:dyDescent="0.2">
      <c r="A9" s="1" t="s">
        <v>20</v>
      </c>
      <c r="B9" s="7">
        <v>4</v>
      </c>
      <c r="C9" s="7">
        <v>4</v>
      </c>
      <c r="D9" s="1">
        <v>4</v>
      </c>
      <c r="E9" s="1">
        <v>1</v>
      </c>
      <c r="F9" s="1">
        <v>1</v>
      </c>
      <c r="G9" s="1">
        <f t="shared" si="6"/>
        <v>14</v>
      </c>
      <c r="H9" s="1">
        <v>0.68600000000000005</v>
      </c>
      <c r="I9" s="1">
        <f t="shared" si="7"/>
        <v>9.604000000000001</v>
      </c>
    </row>
    <row r="10" spans="1:9" ht="25.5" x14ac:dyDescent="0.2">
      <c r="A10" s="2" t="s">
        <v>13</v>
      </c>
      <c r="B10" s="1">
        <v>2</v>
      </c>
      <c r="C10" s="8">
        <f t="shared" ref="C10" si="9">B10*1</f>
        <v>2</v>
      </c>
      <c r="D10" s="8">
        <f t="shared" ref="D10" si="10">B10*1</f>
        <v>2</v>
      </c>
      <c r="E10" s="1">
        <v>1</v>
      </c>
      <c r="F10" s="1">
        <v>1</v>
      </c>
      <c r="G10" s="11">
        <f t="shared" si="6"/>
        <v>8</v>
      </c>
      <c r="H10" s="11">
        <v>0.61499999999999999</v>
      </c>
      <c r="I10" s="1">
        <f t="shared" si="7"/>
        <v>4.92</v>
      </c>
    </row>
    <row r="11" spans="1:9" x14ac:dyDescent="0.2">
      <c r="A11" t="s">
        <v>14</v>
      </c>
      <c r="B11" s="1">
        <v>2</v>
      </c>
      <c r="C11" s="7">
        <v>0</v>
      </c>
      <c r="D11" s="7">
        <v>0</v>
      </c>
      <c r="E11" s="1">
        <v>1</v>
      </c>
      <c r="F11" s="1">
        <v>1</v>
      </c>
      <c r="G11" s="1">
        <f t="shared" si="6"/>
        <v>4</v>
      </c>
      <c r="H11" s="1">
        <v>0.57099999999999995</v>
      </c>
      <c r="I11" s="1">
        <f t="shared" si="7"/>
        <v>2.2839999999999998</v>
      </c>
    </row>
    <row r="12" spans="1:9" ht="25.5" x14ac:dyDescent="0.2">
      <c r="A12" t="s">
        <v>22</v>
      </c>
      <c r="B12" s="1">
        <v>2</v>
      </c>
      <c r="C12" s="7">
        <v>3</v>
      </c>
      <c r="D12" s="7">
        <f t="shared" ref="D12" si="11">B12*1</f>
        <v>2</v>
      </c>
      <c r="E12" s="1">
        <v>1</v>
      </c>
      <c r="F12" s="1">
        <v>1</v>
      </c>
      <c r="G12" s="1">
        <f t="shared" si="6"/>
        <v>9</v>
      </c>
      <c r="H12" s="1">
        <v>0.68600000000000005</v>
      </c>
      <c r="I12" s="1">
        <f t="shared" si="7"/>
        <v>6.1740000000000004</v>
      </c>
    </row>
    <row r="13" spans="1:9" ht="25.5" x14ac:dyDescent="0.2">
      <c r="A13" s="1" t="s">
        <v>23</v>
      </c>
      <c r="B13" s="7">
        <v>4</v>
      </c>
      <c r="C13" s="7">
        <v>4</v>
      </c>
      <c r="D13" s="1">
        <v>4</v>
      </c>
      <c r="E13" s="1">
        <v>1</v>
      </c>
      <c r="F13" s="1">
        <v>1</v>
      </c>
      <c r="G13" s="1">
        <f t="shared" si="6"/>
        <v>14</v>
      </c>
      <c r="H13" s="1">
        <v>0.68600000000000005</v>
      </c>
      <c r="I13" s="1">
        <f t="shared" si="7"/>
        <v>9.604000000000001</v>
      </c>
    </row>
    <row r="14" spans="1:9" x14ac:dyDescent="0.2">
      <c r="H14" s="4" t="s">
        <v>9</v>
      </c>
      <c r="I14" s="3">
        <f>SUM(I2:I13)</f>
        <v>90.992000000000019</v>
      </c>
    </row>
    <row r="15" spans="1:9" x14ac:dyDescent="0.2">
      <c r="H15" s="6" t="s">
        <v>10</v>
      </c>
      <c r="I15" s="12">
        <f>I14/8</f>
        <v>11.374000000000002</v>
      </c>
    </row>
    <row r="16" spans="1:9" ht="38.25" x14ac:dyDescent="0.2">
      <c r="H16" s="6" t="s">
        <v>11</v>
      </c>
      <c r="I16" s="12">
        <f>I14/Hoja2!E4</f>
        <v>2.2748000000000004</v>
      </c>
    </row>
    <row r="17" spans="8:9" ht="25.5" x14ac:dyDescent="0.2">
      <c r="H17" s="6" t="s">
        <v>12</v>
      </c>
      <c r="I17" s="12">
        <f>I16*Hoja2!F4</f>
        <v>151653.33333333337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sqref="A1:G13"/>
    </sheetView>
  </sheetViews>
  <sheetFormatPr baseColWidth="10" defaultRowHeight="12.75" x14ac:dyDescent="0.2"/>
  <sheetData>
    <row r="1" spans="1:7" ht="38.25" x14ac:dyDescent="0.2"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28</v>
      </c>
    </row>
    <row r="2" spans="1:7" ht="25.5" x14ac:dyDescent="0.2">
      <c r="B2" t="s">
        <v>29</v>
      </c>
      <c r="C2">
        <v>800000</v>
      </c>
      <c r="D2">
        <v>1</v>
      </c>
      <c r="E2">
        <v>40</v>
      </c>
      <c r="F2">
        <f>((C2*D2)*E2)/168</f>
        <v>190476.19047619047</v>
      </c>
    </row>
    <row r="3" spans="1:7" ht="25.5" x14ac:dyDescent="0.2">
      <c r="B3" t="s">
        <v>29</v>
      </c>
      <c r="C3">
        <v>800000</v>
      </c>
      <c r="D3">
        <v>1</v>
      </c>
      <c r="E3">
        <v>40</v>
      </c>
      <c r="F3">
        <f>((C3*D3)*E3)/168</f>
        <v>190476.19047619047</v>
      </c>
    </row>
    <row r="4" spans="1:7" ht="25.5" x14ac:dyDescent="0.2">
      <c r="B4" t="s">
        <v>30</v>
      </c>
      <c r="C4">
        <v>700000</v>
      </c>
      <c r="D4">
        <v>0.4</v>
      </c>
      <c r="E4">
        <v>40</v>
      </c>
      <c r="F4">
        <f>((C4*D4)*E4)/168</f>
        <v>66666.666666666672</v>
      </c>
    </row>
    <row r="5" spans="1:7" ht="25.5" x14ac:dyDescent="0.2">
      <c r="B5" t="s">
        <v>31</v>
      </c>
      <c r="C5">
        <v>1000000</v>
      </c>
      <c r="D5">
        <v>0.5</v>
      </c>
      <c r="E5">
        <v>40</v>
      </c>
      <c r="F5">
        <f>((C5*D5)*E5)/168</f>
        <v>119047.61904761905</v>
      </c>
    </row>
    <row r="6" spans="1:7" ht="25.5" x14ac:dyDescent="0.2">
      <c r="B6" t="s">
        <v>32</v>
      </c>
      <c r="C6">
        <v>700000</v>
      </c>
      <c r="D6">
        <v>0.2</v>
      </c>
      <c r="E6">
        <v>40</v>
      </c>
      <c r="F6">
        <f>((C6*D6)*E6)/168</f>
        <v>33333.333333333336</v>
      </c>
    </row>
    <row r="7" spans="1:7" x14ac:dyDescent="0.2">
      <c r="E7" s="18"/>
      <c r="F7" s="18"/>
      <c r="G7" s="18"/>
    </row>
    <row r="8" spans="1:7" ht="25.5" x14ac:dyDescent="0.2">
      <c r="D8" s="19"/>
      <c r="E8" s="20" t="s">
        <v>33</v>
      </c>
      <c r="F8" s="20">
        <f>SUM(F2:F6)</f>
        <v>600000.00000000012</v>
      </c>
      <c r="G8" s="20"/>
    </row>
    <row r="9" spans="1:7" x14ac:dyDescent="0.2">
      <c r="D9" s="19"/>
      <c r="E9" s="20" t="s">
        <v>34</v>
      </c>
      <c r="F9" s="20">
        <f>F8*G9</f>
        <v>60000.000000000015</v>
      </c>
      <c r="G9" s="20">
        <v>0.1</v>
      </c>
    </row>
    <row r="10" spans="1:7" x14ac:dyDescent="0.2">
      <c r="D10" s="19"/>
      <c r="E10" s="20" t="s">
        <v>35</v>
      </c>
      <c r="F10" s="20">
        <f>F8*G10</f>
        <v>90000.000000000015</v>
      </c>
      <c r="G10" s="20">
        <v>0.15</v>
      </c>
    </row>
    <row r="11" spans="1:7" ht="51" x14ac:dyDescent="0.2">
      <c r="A11" t="s">
        <v>36</v>
      </c>
      <c r="B11" t="s">
        <v>37</v>
      </c>
      <c r="D11" s="19"/>
      <c r="E11" s="20" t="s">
        <v>38</v>
      </c>
      <c r="F11" s="20">
        <f>F8*G11</f>
        <v>60000.000000000015</v>
      </c>
      <c r="G11" s="20">
        <v>0.1</v>
      </c>
    </row>
    <row r="12" spans="1:7" ht="25.5" x14ac:dyDescent="0.2">
      <c r="D12" s="19"/>
      <c r="E12" s="21" t="s">
        <v>33</v>
      </c>
      <c r="F12" s="21">
        <f>SUM(F8:F11)</f>
        <v>810000.00000000012</v>
      </c>
      <c r="G12" s="20"/>
    </row>
    <row r="13" spans="1:7" ht="25.5" x14ac:dyDescent="0.2">
      <c r="E13" s="22" t="s">
        <v>39</v>
      </c>
      <c r="F13" s="22">
        <f>F12/E2</f>
        <v>20250.000000000004</v>
      </c>
      <c r="G13" s="2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jesus fuentealba gonzalez</dc:creator>
  <cp:lastModifiedBy>Windows User</cp:lastModifiedBy>
  <dcterms:created xsi:type="dcterms:W3CDTF">2016-03-21T17:48:01Z</dcterms:created>
  <dcterms:modified xsi:type="dcterms:W3CDTF">2016-04-20T12:42:13Z</dcterms:modified>
</cp:coreProperties>
</file>