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n\Documents\FYP\Strelka-Flight-Computer\Design Files\Output Files\"/>
    </mc:Choice>
  </mc:AlternateContent>
  <xr:revisionPtr revIDLastSave="0" documentId="13_ncr:1_{D35AF963-808A-47DC-916C-3CB69C73014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relka_Flight_Compu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8" i="1" l="1"/>
  <c r="M11" i="1"/>
  <c r="M15" i="1"/>
  <c r="M20" i="1"/>
  <c r="M23" i="1"/>
  <c r="M24" i="1"/>
  <c r="M27" i="1"/>
  <c r="M28" i="1"/>
  <c r="M31" i="1"/>
  <c r="M32" i="1"/>
  <c r="M35" i="1"/>
  <c r="M36" i="1"/>
  <c r="M37" i="1"/>
  <c r="M38" i="1"/>
  <c r="M39" i="1"/>
  <c r="M40" i="1"/>
  <c r="M43" i="1"/>
  <c r="M44" i="1"/>
  <c r="M47" i="1"/>
  <c r="M48" i="1"/>
  <c r="M51" i="1"/>
  <c r="M52" i="1"/>
  <c r="M55" i="1"/>
  <c r="M56" i="1"/>
  <c r="M60" i="1"/>
  <c r="M64" i="1"/>
  <c r="M68" i="1"/>
  <c r="M72" i="1"/>
  <c r="M76" i="1"/>
  <c r="M77" i="1"/>
  <c r="M7" i="1"/>
  <c r="L57" i="1"/>
  <c r="M57" i="1" s="1"/>
  <c r="L79" i="1"/>
  <c r="M79" i="1" s="1"/>
  <c r="L80" i="1"/>
  <c r="M80" i="1" s="1"/>
  <c r="L78" i="1"/>
  <c r="M78" i="1" s="1"/>
  <c r="L40" i="1"/>
  <c r="L41" i="1"/>
  <c r="M41" i="1" s="1"/>
  <c r="L42" i="1"/>
  <c r="M42" i="1" s="1"/>
  <c r="L43" i="1"/>
  <c r="L44" i="1"/>
  <c r="L45" i="1"/>
  <c r="M45" i="1" s="1"/>
  <c r="L46" i="1"/>
  <c r="M46" i="1" s="1"/>
  <c r="L47" i="1"/>
  <c r="L48" i="1"/>
  <c r="L49" i="1"/>
  <c r="M49" i="1" s="1"/>
  <c r="L50" i="1"/>
  <c r="M50" i="1" s="1"/>
  <c r="L51" i="1"/>
  <c r="L52" i="1"/>
  <c r="L53" i="1"/>
  <c r="M53" i="1" s="1"/>
  <c r="L54" i="1"/>
  <c r="M54" i="1" s="1"/>
  <c r="L55" i="1"/>
  <c r="L56" i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L65" i="1"/>
  <c r="M65" i="1" s="1"/>
  <c r="L66" i="1"/>
  <c r="M66" i="1" s="1"/>
  <c r="L67" i="1"/>
  <c r="M67" i="1" s="1"/>
  <c r="L68" i="1"/>
  <c r="L69" i="1"/>
  <c r="M69" i="1" s="1"/>
  <c r="L70" i="1"/>
  <c r="M70" i="1" s="1"/>
  <c r="L71" i="1"/>
  <c r="M71" i="1" s="1"/>
  <c r="L72" i="1"/>
  <c r="L73" i="1"/>
  <c r="M73" i="1" s="1"/>
  <c r="L74" i="1"/>
  <c r="M74" i="1" s="1"/>
  <c r="L75" i="1"/>
  <c r="M75" i="1" s="1"/>
  <c r="L76" i="1"/>
  <c r="L39" i="1"/>
  <c r="L9" i="1"/>
  <c r="M9" i="1" s="1"/>
  <c r="L10" i="1"/>
  <c r="M10" i="1" s="1"/>
  <c r="L11" i="1"/>
  <c r="L12" i="1"/>
  <c r="M12" i="1" s="1"/>
  <c r="L13" i="1"/>
  <c r="M13" i="1" s="1"/>
  <c r="L14" i="1"/>
  <c r="M14" i="1" s="1"/>
  <c r="L15" i="1"/>
  <c r="L16" i="1"/>
  <c r="M16" i="1" s="1"/>
  <c r="L17" i="1"/>
  <c r="M17" i="1" s="1"/>
  <c r="L18" i="1"/>
  <c r="M18" i="1" s="1"/>
  <c r="L19" i="1"/>
  <c r="M19" i="1" s="1"/>
  <c r="L20" i="1"/>
  <c r="L21" i="1"/>
  <c r="M21" i="1" s="1"/>
  <c r="L22" i="1"/>
  <c r="M22" i="1" s="1"/>
  <c r="L23" i="1"/>
  <c r="L24" i="1"/>
  <c r="L25" i="1"/>
  <c r="M25" i="1" s="1"/>
  <c r="L26" i="1"/>
  <c r="M26" i="1" s="1"/>
  <c r="L27" i="1"/>
  <c r="L28" i="1"/>
  <c r="L29" i="1"/>
  <c r="M29" i="1" s="1"/>
  <c r="L30" i="1"/>
  <c r="M30" i="1" s="1"/>
  <c r="L31" i="1"/>
  <c r="L32" i="1"/>
  <c r="L33" i="1"/>
  <c r="M33" i="1" s="1"/>
  <c r="L34" i="1"/>
  <c r="M34" i="1" s="1"/>
  <c r="L35" i="1"/>
  <c r="L36" i="1"/>
  <c r="L8" i="1"/>
  <c r="M8" i="1" s="1"/>
</calcChain>
</file>

<file path=xl/sharedStrings.xml><?xml version="1.0" encoding="utf-8"?>
<sst xmlns="http://schemas.openxmlformats.org/spreadsheetml/2006/main" count="456" uniqueCount="353">
  <si>
    <t>Source:</t>
  </si>
  <si>
    <t>C:\Users\thean\Documents\FYP\Strelka-Flight-Computer\Design Files\Strelka_Flight_Computer\Strelka_Flight_Computer.kicad_sch</t>
  </si>
  <si>
    <t>Date:</t>
  </si>
  <si>
    <t>Tool:</t>
  </si>
  <si>
    <t>Eeschema (6.0.9)</t>
  </si>
  <si>
    <t>Generator:</t>
  </si>
  <si>
    <t>C:\Program Files\KiCad\6.0\bin\scripting\plugins/bom_csv_grouped_by_value.py</t>
  </si>
  <si>
    <t>Component Count:</t>
  </si>
  <si>
    <t>Item</t>
  </si>
  <si>
    <t>Qty</t>
  </si>
  <si>
    <t>Reference(s)</t>
  </si>
  <si>
    <t>Value</t>
  </si>
  <si>
    <t>LibPart</t>
  </si>
  <si>
    <t>Footprint</t>
  </si>
  <si>
    <t>Datasheet</t>
  </si>
  <si>
    <t>LCSC#</t>
  </si>
  <si>
    <t>Link</t>
  </si>
  <si>
    <t>AE1</t>
  </si>
  <si>
    <t>Antenna_Shield</t>
  </si>
  <si>
    <t>Device:Antenna_Shield</t>
  </si>
  <si>
    <t>Connector_Coaxial:SMA_Amphenol_132134_Vertical</t>
  </si>
  <si>
    <t>~</t>
  </si>
  <si>
    <t>C2874833</t>
  </si>
  <si>
    <t>AE2</t>
  </si>
  <si>
    <t>Connector_Coaxial:U.FL_Hirose_U.FL-R-SMT-1_Vertical</t>
  </si>
  <si>
    <t>C88373</t>
  </si>
  <si>
    <t>BT2</t>
  </si>
  <si>
    <t>MS621FE-FL11E</t>
  </si>
  <si>
    <t>MS621FE-FL11E:MS621FE-FL11E</t>
  </si>
  <si>
    <t>Footprints:BAT_MS621FE-FL11E</t>
  </si>
  <si>
    <t>http://www.sii.co.jp/en/me/datasheets/ms-rechargeable/ms621fe/</t>
  </si>
  <si>
    <t>https://www.ebay.com.au/itm/263174584953</t>
  </si>
  <si>
    <t>C1, C4, 14, 16, C26, C27</t>
  </si>
  <si>
    <t>2.2u</t>
  </si>
  <si>
    <t>Device:C_Small</t>
  </si>
  <si>
    <t>Capacitor_SMD:C_0603_1608Metric</t>
  </si>
  <si>
    <t>C92760</t>
  </si>
  <si>
    <t>C2, C23, C47</t>
  </si>
  <si>
    <t>1u</t>
  </si>
  <si>
    <t>C5673</t>
  </si>
  <si>
    <t>C342901</t>
  </si>
  <si>
    <t>C6, C7, C10, C12, C13, C28, C29, C30, C31, C36, C39, C48</t>
  </si>
  <si>
    <t>100nF</t>
  </si>
  <si>
    <t>Capacitor_SMD:C_0603_1608Metric_Pad1.08x0.95mm_HandSolder</t>
  </si>
  <si>
    <t>C30926</t>
  </si>
  <si>
    <t>C8, C9, C11, C15, C40</t>
  </si>
  <si>
    <t>10uF</t>
  </si>
  <si>
    <t>C87152</t>
  </si>
  <si>
    <t>C19, C20</t>
  </si>
  <si>
    <t>8pF</t>
  </si>
  <si>
    <t>C575408</t>
  </si>
  <si>
    <t>C21, C22</t>
  </si>
  <si>
    <t>18pF</t>
  </si>
  <si>
    <t>C519452</t>
  </si>
  <si>
    <t>C37</t>
  </si>
  <si>
    <t>NC</t>
  </si>
  <si>
    <t>Capacitor_SMD:C_0402_1005Metric</t>
  </si>
  <si>
    <t>C38</t>
  </si>
  <si>
    <t>4.7u</t>
  </si>
  <si>
    <t>C92758</t>
  </si>
  <si>
    <t>C41</t>
  </si>
  <si>
    <t>1500u</t>
  </si>
  <si>
    <t>Device:C_Polarized_Small</t>
  </si>
  <si>
    <t>Capacitor_THT:C_Radial_D8.0mm_H11.5mm_P3.50mm</t>
  </si>
  <si>
    <t>C248440</t>
  </si>
  <si>
    <t>C46</t>
  </si>
  <si>
    <t>22u</t>
  </si>
  <si>
    <t>C2762594</t>
  </si>
  <si>
    <t>C49, C50, C52, C53, C54, C56, C57</t>
  </si>
  <si>
    <t>C51</t>
  </si>
  <si>
    <t>820p</t>
  </si>
  <si>
    <t>C5186722</t>
  </si>
  <si>
    <t>C55</t>
  </si>
  <si>
    <t>47uF</t>
  </si>
  <si>
    <t>Capacitor_SMD:C_0805_2012Metric</t>
  </si>
  <si>
    <t>C76636</t>
  </si>
  <si>
    <t>D1, D2, D4</t>
  </si>
  <si>
    <t>B5819W</t>
  </si>
  <si>
    <t>Device:D_Schottky_Small</t>
  </si>
  <si>
    <t>Diode_SMD:D_SOD-123</t>
  </si>
  <si>
    <t>C8598</t>
  </si>
  <si>
    <t>D3</t>
  </si>
  <si>
    <t>E6X0602QBAC1UDA</t>
  </si>
  <si>
    <t>Device:LED</t>
  </si>
  <si>
    <t>LED_SMD:LED_0603_1608Metric_Pad1.05x0.95mm_HandSolder</t>
  </si>
  <si>
    <t>https://datasheet.lcsc.com/lcsc/2105241210_EKINGLUX-E6X0602QBAC1UDA_C375467.pdf</t>
  </si>
  <si>
    <t>C375467</t>
  </si>
  <si>
    <t>D5, D9</t>
  </si>
  <si>
    <t>1SS388</t>
  </si>
  <si>
    <t>Device:D_Schottky_Small_Filled</t>
  </si>
  <si>
    <t>Diode_SMD:D_SOD-523</t>
  </si>
  <si>
    <t>https://datasheet.lcsc.com/lcsc/2204061830_TECH-PUBLIC-1SS388_C2987059.pdf</t>
  </si>
  <si>
    <t>C2987059</t>
  </si>
  <si>
    <t>D6</t>
  </si>
  <si>
    <t>SP0504BAJT</t>
  </si>
  <si>
    <t>Power_Protection:SP0504BAJT</t>
  </si>
  <si>
    <t>Package_TO_SOT_SMD:SOT-353_SC-70-5</t>
  </si>
  <si>
    <t>http://www.littelfuse.com/~/media/files/littelfuse/technical%20resources/documents/data%20sheets/sp05xxba.pdf</t>
  </si>
  <si>
    <t>C5116451</t>
  </si>
  <si>
    <t>D10</t>
  </si>
  <si>
    <t>ESD9B3.3ST5G</t>
  </si>
  <si>
    <t>Diode:ESD9B3.3ST5G</t>
  </si>
  <si>
    <t>Diode_SMD:D_0402_1005Metric</t>
  </si>
  <si>
    <t>https://datasheet.lcsc.com/lcsc/2108131930_TECH-PUBLIC-TPESD0402G36V_C558621.pdf</t>
  </si>
  <si>
    <t>C558621</t>
  </si>
  <si>
    <t>D11</t>
  </si>
  <si>
    <t>BAT54C</t>
  </si>
  <si>
    <t>Diode:BAT54C</t>
  </si>
  <si>
    <t>Package_TO_SOT_SMD:SOT-23</t>
  </si>
  <si>
    <t>http://www.diodes.com/_files/datasheets/ds11005.pdf</t>
  </si>
  <si>
    <t>C37704</t>
  </si>
  <si>
    <t>D12</t>
  </si>
  <si>
    <t>Device:LED_Small</t>
  </si>
  <si>
    <t>LED_SMD:LED_0603_1608Metric</t>
  </si>
  <si>
    <t>D13</t>
  </si>
  <si>
    <t>BZT52C3V6T</t>
  </si>
  <si>
    <t>Device:D_Zener_Small_Filled</t>
  </si>
  <si>
    <t>https://datasheet.lcsc.com/lcsc/2108150230_MDD-Microdiode-Electronics--BZT52C3V6T_C2858499.pdf</t>
  </si>
  <si>
    <t>C2858499</t>
  </si>
  <si>
    <t>D14</t>
  </si>
  <si>
    <t>DSK34</t>
  </si>
  <si>
    <t>https://datasheet.lcsc.com/lcsc/1912171423_High-Diode-SS34_C466502.pdf</t>
  </si>
  <si>
    <t>C908230</t>
  </si>
  <si>
    <t>FB1, FB2</t>
  </si>
  <si>
    <t>BLM18PG221SN1D</t>
  </si>
  <si>
    <t>Device:FerriteBead_Small</t>
  </si>
  <si>
    <t>Inductor_SMD:L_0603_1608Metric</t>
  </si>
  <si>
    <t>https://datasheet.lcsc.com/lcsc/1810311127_Murata-Electronics-BLM18PG221SN1D_C80165.pdf</t>
  </si>
  <si>
    <t>C80165</t>
  </si>
  <si>
    <t>FB3</t>
  </si>
  <si>
    <t>HZ1005K182TFB03</t>
  </si>
  <si>
    <t>Resistor_SMD:R_0402_1005Metric</t>
  </si>
  <si>
    <t>C279553</t>
  </si>
  <si>
    <t>I1, I2</t>
  </si>
  <si>
    <t>AL5809-30S1-7</t>
  </si>
  <si>
    <t>Simulation_SPICE:IDC</t>
  </si>
  <si>
    <t>https://datasheet.lcsc.com/lcsc/1809290411_Diodes-Incorporated-AL5809-30S1-7_C151325.pdf</t>
  </si>
  <si>
    <t>C151325</t>
  </si>
  <si>
    <t>IC1</t>
  </si>
  <si>
    <t>XTSD04GLGEAG</t>
  </si>
  <si>
    <t>XTSD04GLGEAG:XTSD04GLGEAG</t>
  </si>
  <si>
    <t>SON127P800X600X95-8N</t>
  </si>
  <si>
    <t>https://datasheet.lcsc.com/szlcsc/2005251034_XTX-XTSD04GLGEAG_C558839.pdf</t>
  </si>
  <si>
    <t>C558839</t>
  </si>
  <si>
    <t>IC2</t>
  </si>
  <si>
    <t>MAX-M10S-00B</t>
  </si>
  <si>
    <t>MAX-M10S-00B:MAX-M10S-00B</t>
  </si>
  <si>
    <t>Footprints:MAXM10S00B</t>
  </si>
  <si>
    <t>https://content.u-blox.com/sites/default/files/MAX-M10S_IntegrationManual_UBX-20053088.pdf</t>
  </si>
  <si>
    <t>https://www.digikey.com.au/en/products/detail/u-blox/MAX-M10S-00B/15712906</t>
  </si>
  <si>
    <t>J1</t>
  </si>
  <si>
    <t>1S_LiPo_LARGE_HOLE_XT-30</t>
  </si>
  <si>
    <t>Connector:Conn_01x02_Female</t>
  </si>
  <si>
    <t>Connector_AMASS:AMASS_XT30PW-M_1x02_P2.50mm_Horizontal</t>
  </si>
  <si>
    <t>J2</t>
  </si>
  <si>
    <t>SM04B-GHS-TB(LF)(SN)-</t>
  </si>
  <si>
    <t>SM04B-GHS-TB_LF__SN_-:SM04B-GHS-TB(LF)(SN)-</t>
  </si>
  <si>
    <t>Footprints:JST_SM04B-GHS-TB(LF)(SN)-</t>
  </si>
  <si>
    <t>https://datasheet.lcsc.com/lcsc/1810261120_JST-Sales-America-SM04B-GHS-TB-LF-SN_C189895.pdf</t>
  </si>
  <si>
    <t>C189895</t>
  </si>
  <si>
    <t>J3</t>
  </si>
  <si>
    <t>DB125-3.5-4P-GN-S</t>
  </si>
  <si>
    <t>Connector:Screw_Terminal_01x04</t>
  </si>
  <si>
    <t>TerminalBlock_4Ucon:TerminalBlock_4Ucon_1x04_P3.50mm_Horizontal</t>
  </si>
  <si>
    <t>https://datasheet.lcsc.com/lcsc/2106062245_DIBO-DB125-3-5-4P-GN-S_C2757925.pdf</t>
  </si>
  <si>
    <t>C2757925</t>
  </si>
  <si>
    <t>J4</t>
  </si>
  <si>
    <t>SM06B-GHS-TB(LF)(SN)</t>
  </si>
  <si>
    <t>SM06B-GHS-TB_LF__SN_:SM06B-GHS-TB(LF)(SN)</t>
  </si>
  <si>
    <t>Footprints:JST_SM06B-GHS-TB(LF)(SN)</t>
  </si>
  <si>
    <t>C133065</t>
  </si>
  <si>
    <t>J5</t>
  </si>
  <si>
    <t>USB_B_Micro</t>
  </si>
  <si>
    <t>Connector:USB_B_Micro</t>
  </si>
  <si>
    <t>Connector_USB:USB_Micro-B_Molex-105017-0001</t>
  </si>
  <si>
    <t>J6</t>
  </si>
  <si>
    <t>:USB_B_Micro_1</t>
  </si>
  <si>
    <t>L2</t>
  </si>
  <si>
    <t>6u</t>
  </si>
  <si>
    <t>Device:L_Small</t>
  </si>
  <si>
    <t>Inductor_SMD:L_Bourns_SRP5030T</t>
  </si>
  <si>
    <t>https://datasheet.lcsc.com/lcsc/2105092345_BOURNS-SRP5030T-6R8M_C1329837.pdf</t>
  </si>
  <si>
    <t>C1329837</t>
  </si>
  <si>
    <t>MOSFET1</t>
  </si>
  <si>
    <t>DMG6968UDM-7</t>
  </si>
  <si>
    <t>DMG6968UDM-7:DMG6968UDM-7</t>
  </si>
  <si>
    <t>Footprints:DMG6968UDM-7</t>
  </si>
  <si>
    <t>https://www.diodes.com/assets/Datasheets/ds31758.pdf</t>
  </si>
  <si>
    <t>C151635</t>
  </si>
  <si>
    <t>Q1, Q2</t>
  </si>
  <si>
    <t>CJK2333</t>
  </si>
  <si>
    <t>Transistor_FET:Si2319CDS</t>
  </si>
  <si>
    <t>https://datasheet.lcsc.com/lcsc/2010190933_Jiangsu-Changjing-Electronics-Technology-Co---Ltd--CJK2333_C504109.pdf</t>
  </si>
  <si>
    <t>C504109</t>
  </si>
  <si>
    <t>Q3, Q4, Q8, Q9</t>
  </si>
  <si>
    <t>AO3401A</t>
  </si>
  <si>
    <t>Transistor_FET:AO3401A</t>
  </si>
  <si>
    <t>http://www.aosmd.com/pdfs/datasheet/AO3401A.pdf</t>
  </si>
  <si>
    <t>C347476</t>
  </si>
  <si>
    <t>Q5, Q10</t>
  </si>
  <si>
    <t>AP2300</t>
  </si>
  <si>
    <t>Transistor_FET:2N7002E</t>
  </si>
  <si>
    <t>https://datasheet.lcsc.com/lcsc/1912111437_ALLPOWER-ShenZhen-Quan-Li-Semiconductor-AP2300_C360338.pdf</t>
  </si>
  <si>
    <t>C360338</t>
  </si>
  <si>
    <t>Q6, Q11</t>
  </si>
  <si>
    <t>MMBT2222</t>
  </si>
  <si>
    <t>Device:Q_NPN_BCE</t>
  </si>
  <si>
    <t>chrome-extension://efaidnbmnnnibpcajpcglclefindmkaj/https://www.onsemi.com/pdf/datasheet/mmbt2222lt1-d.pdf</t>
  </si>
  <si>
    <t>C8512</t>
  </si>
  <si>
    <t>R3, R8, R29, R30, R32, R49, R50, R52, R64, R69</t>
  </si>
  <si>
    <t>100k</t>
  </si>
  <si>
    <t>Device:R_Small</t>
  </si>
  <si>
    <t>Resistor_SMD:R_0603_1608Metric</t>
  </si>
  <si>
    <t>C14675</t>
  </si>
  <si>
    <t>R7</t>
  </si>
  <si>
    <t>330R</t>
  </si>
  <si>
    <t>C105881</t>
  </si>
  <si>
    <t>R9</t>
  </si>
  <si>
    <t>2.7k</t>
  </si>
  <si>
    <t>C13167</t>
  </si>
  <si>
    <t>R10, R23</t>
  </si>
  <si>
    <t>10k</t>
  </si>
  <si>
    <t>C98220</t>
  </si>
  <si>
    <t>R11, R12, R21, R22, R25</t>
  </si>
  <si>
    <t>10R</t>
  </si>
  <si>
    <t>C109318</t>
  </si>
  <si>
    <t>R13</t>
  </si>
  <si>
    <t>200R</t>
  </si>
  <si>
    <t>Resistor_SMD:R_0603_1608Metric_Pad0.98x0.95mm_HandSolder</t>
  </si>
  <si>
    <t>C114664</t>
  </si>
  <si>
    <t>R14, R15, R16, R17, R18, R19, R20, R40, R58, R55</t>
  </si>
  <si>
    <t>C21189</t>
  </si>
  <si>
    <t>R24</t>
  </si>
  <si>
    <t>R27, R47</t>
  </si>
  <si>
    <t>2R</t>
  </si>
  <si>
    <t>Resistor_SMD:R_2512_6332Metric</t>
  </si>
  <si>
    <t>https://lcsc.com/product-detail/Chip-span-style-background-color-ff0-Resistor-span-Surface-Mount_UNI-ROYAL-Uniroyal-Elec-HP122WF200KT4E_C91926.html</t>
  </si>
  <si>
    <t>C91926</t>
  </si>
  <si>
    <t>R28, R31, R33, R34, R48, R51, R53, R54, R56, R57</t>
  </si>
  <si>
    <t>1k</t>
  </si>
  <si>
    <t>C22548</t>
  </si>
  <si>
    <t>R35, R36, R37, R38, R39, R60</t>
  </si>
  <si>
    <t>47k</t>
  </si>
  <si>
    <t>C105579</t>
  </si>
  <si>
    <t>R59</t>
  </si>
  <si>
    <t>13k</t>
  </si>
  <si>
    <t>C137796</t>
  </si>
  <si>
    <t>R61</t>
  </si>
  <si>
    <t>56.2k</t>
  </si>
  <si>
    <t>C2930117</t>
  </si>
  <si>
    <t>R62</t>
  </si>
  <si>
    <t>82k</t>
  </si>
  <si>
    <t>C23254</t>
  </si>
  <si>
    <t>R63</t>
  </si>
  <si>
    <t>27k</t>
  </si>
  <si>
    <t>C22967</t>
  </si>
  <si>
    <t>R65, R66, R67, R68</t>
  </si>
  <si>
    <t>C23140</t>
  </si>
  <si>
    <t>SW1, SW2</t>
  </si>
  <si>
    <t>SW_Push</t>
  </si>
  <si>
    <t>Nebula-rescue:SW_Push-Switch-H7_FlightComputer-rescue</t>
  </si>
  <si>
    <t>SW3</t>
  </si>
  <si>
    <t>SM02B-GHS-TB(LF)(SN)</t>
  </si>
  <si>
    <t>Switch:SW_DIP_x01</t>
  </si>
  <si>
    <t>Footprints:SM02BGHSTBLFSN</t>
  </si>
  <si>
    <t>https://datasheet.lcsc.com/lcsc/1810261111_JST-Sales-America-SM02B-GHS-TB-LF-SN_C189893.pdf</t>
  </si>
  <si>
    <t>C189893</t>
  </si>
  <si>
    <t>U2</t>
  </si>
  <si>
    <t>AP9101CK6</t>
  </si>
  <si>
    <t>Battery_Management:AP9101CK6</t>
  </si>
  <si>
    <t>Package_TO_SOT_SMD:SOT-23-6</t>
  </si>
  <si>
    <t>https://www.diodes.com/assets/Datasheets/AP9101C.pdf</t>
  </si>
  <si>
    <t>C151339</t>
  </si>
  <si>
    <t>U3</t>
  </si>
  <si>
    <t>AMS1117-3.3</t>
  </si>
  <si>
    <t>Regulator_Linear:AMS1117-3.3</t>
  </si>
  <si>
    <t>Package_TO_SOT_SMD:SOT-223-3_TabPin2</t>
  </si>
  <si>
    <t>http://www.advanced-monolithic.com/pdf/ds1117.pdf</t>
  </si>
  <si>
    <t>C173386</t>
  </si>
  <si>
    <t>U4</t>
  </si>
  <si>
    <t>RFM95W-915S2</t>
  </si>
  <si>
    <t>RF_Module:RFM95W-915S2</t>
  </si>
  <si>
    <t>RF_Module:HOPERF_RFM9XW_SMD</t>
  </si>
  <si>
    <t>https://www.hoperf.com/data/upload/portal/20181127/5bfcbea20e9ef.pdf</t>
  </si>
  <si>
    <t>C2844473</t>
  </si>
  <si>
    <t>U5</t>
  </si>
  <si>
    <t>STM32F405RGTx</t>
  </si>
  <si>
    <t>MCU_ST_STM32F4:STM32F405RGTx</t>
  </si>
  <si>
    <t>Package_QFP:LQFP-64_10x10mm_P0.5mm</t>
  </si>
  <si>
    <t>http://www.st.com/st-web-ui/static/active/en/resource/technical/document/datasheet/DM00037051.pdf</t>
  </si>
  <si>
    <t>C15742</t>
  </si>
  <si>
    <t>U7, U8</t>
  </si>
  <si>
    <t>USBLC6-2SC6</t>
  </si>
  <si>
    <t>Power_Protection:USBLC6-2SC6</t>
  </si>
  <si>
    <t>https://www.st.com/resource/en/datasheet/usblc6-2.pdf</t>
  </si>
  <si>
    <t>C2687116</t>
  </si>
  <si>
    <t>U9</t>
  </si>
  <si>
    <t>CP2102N-Axx-xQFN28</t>
  </si>
  <si>
    <t>Interface_USB:CP2102N-Axx-xQFN28</t>
  </si>
  <si>
    <t>Package_DFN_QFN:QFN-28-1EP_5x5mm_P0.5mm_EP3.35x3.35mm</t>
  </si>
  <si>
    <t>https://www.silabs.com/documents/public/data-sheets/cp2102n-datasheet.pdf</t>
  </si>
  <si>
    <t>C1550553</t>
  </si>
  <si>
    <t>U10, U15</t>
  </si>
  <si>
    <t>LM321</t>
  </si>
  <si>
    <t>Amplifier_Operational:LM321</t>
  </si>
  <si>
    <t>Package_TO_SOT_SMD:SOT-23-5</t>
  </si>
  <si>
    <t>http://www.ti.com/lit/ds/symlink/lm321.pdf</t>
  </si>
  <si>
    <t>C5189111</t>
  </si>
  <si>
    <t>U11</t>
  </si>
  <si>
    <t>BMX055</t>
  </si>
  <si>
    <t>BMX055:BMX055</t>
  </si>
  <si>
    <t>Footprints:BMX055</t>
  </si>
  <si>
    <t>https://datasheet.lcsc.com/lcsc/1811071031_Bosch-Sensortec-BMX055_C94022.pdf</t>
  </si>
  <si>
    <t>C94022</t>
  </si>
  <si>
    <t>U12</t>
  </si>
  <si>
    <t>MS561101BA03-50</t>
  </si>
  <si>
    <t>MS561101BA03-50:MS561101BA03-50</t>
  </si>
  <si>
    <t>Footprints:MS561101BA03-50</t>
  </si>
  <si>
    <t>https://www.te.com/commerce/DocumentDelivery/DDEController?Action=srchrtrv&amp;DocNm=MS5611-01BA03&amp;DocType=Data+Sheet&amp;DocLang=English</t>
  </si>
  <si>
    <t>U16</t>
  </si>
  <si>
    <t>TPS61085DGKR</t>
  </si>
  <si>
    <t>TPS61085DGKR:TPS61085DGKR</t>
  </si>
  <si>
    <t>Footprints:SOP65P490X110-8N</t>
  </si>
  <si>
    <t>https://www.ti.com/cn/lit/gpn/tps61085</t>
  </si>
  <si>
    <t>C113659</t>
  </si>
  <si>
    <t>Y1</t>
  </si>
  <si>
    <t>Q13FC1350000200</t>
  </si>
  <si>
    <t>Device:Crystal_Small</t>
  </si>
  <si>
    <t>Crystal:Crystal_SMD_3215-2Pin_3.2x1.5mm</t>
  </si>
  <si>
    <t>https://datasheet.lcsc.com/lcsc/1811081213_Seiko-Epson-Q13FC1350000200_C48615.pdf</t>
  </si>
  <si>
    <t>C48615</t>
  </si>
  <si>
    <t>Y2</t>
  </si>
  <si>
    <t>X322524MOB4SI</t>
  </si>
  <si>
    <t>Device:Crystal_GND24_Small</t>
  </si>
  <si>
    <t>Crystal:Crystal_SMD_3225-4Pin_3.2x2.5mm</t>
  </si>
  <si>
    <t>https://datasheet.lcsc.com/lcsc/2103291204_Yangxing-Tech-X322524MOB4SI_C70590.pdf</t>
  </si>
  <si>
    <t>C70590</t>
  </si>
  <si>
    <t>C3, C17, C18</t>
  </si>
  <si>
    <t>10nF</t>
  </si>
  <si>
    <t>RED_BLUE</t>
  </si>
  <si>
    <t>Price (USD)</t>
  </si>
  <si>
    <t>https://www.ebay.com.au/itm/274528359927?hash=item3feb2a55f7:g:0OUAAOSwDAZfgalN&amp;amdata=enc%3AAQAHAAAA4ADa56puFHuP%2FhTGAjSCMEgwOn2WtJA2lGwV%2BdOc3Aoje40Ergq8QNDbwUdnGtk4rDk8zTFUEmW8bq7u1vvsXcJVRYp%2Fxw6QQZfnSYJJDKXEJnV%2FpOHUK36ExmIo55NWnLxWZDrZnP9MLSJNfgO%2F11crSBJgrqA%2BnnXvOi31StwqzSBvvR3LS0xCPu4aan2PT%2BboAZVHabAzHkZx7Czxlv2edGqr2%2Bn2XmxbFDYAxu380je7nK%2FKDtwxUEcDAz%2BoJlFv70pPPVxMaxpMj4tmdIqxNsK6mz8lPvFVRP%2BoDU%2FY%7Ctkp%3ABk9SR9KurJyNYQ</t>
  </si>
  <si>
    <t>Price (AUD)</t>
  </si>
  <si>
    <t>Total (AUD)</t>
  </si>
  <si>
    <t>Already purchased</t>
  </si>
  <si>
    <t>Exchange rate (USB-&gt;AUD)</t>
  </si>
  <si>
    <t>C84263</t>
  </si>
  <si>
    <t>Purchased</t>
  </si>
  <si>
    <t>R55</t>
  </si>
  <si>
    <t>C106231</t>
  </si>
  <si>
    <t>C561518</t>
  </si>
  <si>
    <t>Button_Switch_SMD:SW_Push_SPST_NO_Alps_SKRK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</si>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</sst>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8" fillId="33" borderId="0" xfId="0" applyFont="1" applyFill="1"/>
    <xf numFmtId="0" fontId="0" fillId="33" borderId="0" xfId="0" applyFill="1"/>
    <xf numFmtId="0" fontId="0" fillId="34" borderId="0" xfId="0" applyFill="1"/>
    <xf numFmtId="164" fontId="0" fillId="33" borderId="0" xfId="0" applyNumberFormat="1" applyFill="1"/>
    <xf numFmtId="164" fontId="0" fillId="0" borderId="0" xfId="0" applyNumberFormat="1"/>
    <xf numFmtId="164" fontId="18" fillId="33" borderId="0" xfId="0" applyNumberFormat="1" applyFont="1" applyFill="1"/>
    <xf numFmtId="164" fontId="0" fillId="34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"/>
  <sheetViews>
    <sheetView tabSelected="1" topLeftCell="B59" zoomScaleNormal="100" workbookViewId="0">
      <selection activeCell="D72" sqref="D72"/>
    </sheetView>
  </sheetViews>
  <sheetFormatPr defaultRowHeight="14.5" x14ac:dyDescent="0.35"/>
  <cols>
    <col min="2" max="2" width="26.7265625" customWidth="1"/>
    <col min="3" max="3" width="49" bestFit="1" customWidth="1"/>
    <col min="4" max="4" width="17" customWidth="1"/>
    <col min="5" max="5" width="24.1796875" customWidth="1"/>
    <col min="6" max="6" width="23.81640625" customWidth="1"/>
    <col min="11" max="11" width="17.81640625" customWidth="1"/>
  </cols>
  <sheetData>
    <row r="1" spans="1:15" x14ac:dyDescent="0.35">
      <c r="A1" t="s">
        <v>0</v>
      </c>
      <c r="B1" t="s">
        <v>1</v>
      </c>
    </row>
    <row r="2" spans="1:15" x14ac:dyDescent="0.35">
      <c r="A2" t="s">
        <v>2</v>
      </c>
      <c r="B2" s="1">
        <v>44877.430555555555</v>
      </c>
    </row>
    <row r="3" spans="1:15" x14ac:dyDescent="0.35">
      <c r="A3" t="s">
        <v>3</v>
      </c>
      <c r="B3" t="s">
        <v>4</v>
      </c>
    </row>
    <row r="4" spans="1:15" x14ac:dyDescent="0.35">
      <c r="A4" t="s">
        <v>5</v>
      </c>
      <c r="B4" t="s">
        <v>6</v>
      </c>
    </row>
    <row r="5" spans="1:15" x14ac:dyDescent="0.35">
      <c r="A5" t="s">
        <v>7</v>
      </c>
      <c r="B5">
        <v>166</v>
      </c>
    </row>
    <row r="6" spans="1:15" x14ac:dyDescent="0.3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9</v>
      </c>
      <c r="K6" t="s">
        <v>340</v>
      </c>
      <c r="L6" t="s">
        <v>342</v>
      </c>
      <c r="M6" t="s">
        <v>352</v>
      </c>
      <c r="O6" t="s">
        <v>345</v>
      </c>
    </row>
    <row r="7" spans="1:15" s="3" customFormat="1" x14ac:dyDescent="0.35">
      <c r="A7" s="3">
        <v>1</v>
      </c>
      <c r="B7" s="3">
        <v>1</v>
      </c>
      <c r="C7" s="3" t="s">
        <v>17</v>
      </c>
      <c r="D7" s="3" t="s">
        <v>18</v>
      </c>
      <c r="E7" s="3" t="s">
        <v>19</v>
      </c>
      <c r="F7" s="3" t="s">
        <v>20</v>
      </c>
      <c r="G7" s="3" t="s">
        <v>21</v>
      </c>
      <c r="H7" s="3" t="s">
        <v>22</v>
      </c>
      <c r="K7" s="5"/>
      <c r="L7" s="5"/>
      <c r="M7" s="5">
        <f>L7*J7</f>
        <v>0</v>
      </c>
      <c r="O7" s="3">
        <v>1.49</v>
      </c>
    </row>
    <row r="8" spans="1:15" s="4" customFormat="1" x14ac:dyDescent="0.35">
      <c r="A8" s="4">
        <v>2</v>
      </c>
      <c r="B8" s="4">
        <v>1</v>
      </c>
      <c r="C8" s="4" t="s">
        <v>23</v>
      </c>
      <c r="D8" s="4" t="s">
        <v>18</v>
      </c>
      <c r="E8" s="4" t="s">
        <v>19</v>
      </c>
      <c r="F8" s="4" t="s">
        <v>24</v>
      </c>
      <c r="G8" s="4" t="s">
        <v>21</v>
      </c>
      <c r="H8" s="4" t="s">
        <v>25</v>
      </c>
      <c r="J8" s="4">
        <v>10</v>
      </c>
      <c r="K8" s="8">
        <v>0.1552</v>
      </c>
      <c r="L8" s="8">
        <f>K8*$O$7</f>
        <v>0.23124800000000001</v>
      </c>
      <c r="M8" s="8">
        <f t="shared" ref="M8:M71" si="0">L8*J8</f>
        <v>2.3124799999999999</v>
      </c>
    </row>
    <row r="9" spans="1:15" s="4" customFormat="1" x14ac:dyDescent="0.35">
      <c r="A9" s="4">
        <v>3</v>
      </c>
      <c r="B9" s="4">
        <v>1</v>
      </c>
      <c r="C9" s="4" t="s">
        <v>26</v>
      </c>
      <c r="D9" s="4" t="s">
        <v>27</v>
      </c>
      <c r="E9" s="4" t="s">
        <v>28</v>
      </c>
      <c r="F9" s="4" t="s">
        <v>29</v>
      </c>
      <c r="G9" s="4" t="s">
        <v>30</v>
      </c>
      <c r="I9" s="4" t="s">
        <v>31</v>
      </c>
      <c r="J9" s="4">
        <v>1</v>
      </c>
      <c r="K9" s="8">
        <v>6.47</v>
      </c>
      <c r="L9" s="8">
        <f t="shared" ref="L9:L36" si="1">K9*$O$7</f>
        <v>9.6402999999999999</v>
      </c>
      <c r="M9" s="8">
        <f t="shared" si="0"/>
        <v>9.6402999999999999</v>
      </c>
    </row>
    <row r="10" spans="1:15" s="3" customFormat="1" x14ac:dyDescent="0.35">
      <c r="A10" s="3">
        <v>4</v>
      </c>
      <c r="B10" s="3">
        <v>4</v>
      </c>
      <c r="C10" s="3" t="s">
        <v>32</v>
      </c>
      <c r="D10" s="3" t="s">
        <v>33</v>
      </c>
      <c r="E10" s="3" t="s">
        <v>34</v>
      </c>
      <c r="F10" s="3" t="s">
        <v>35</v>
      </c>
      <c r="G10" s="3" t="s">
        <v>21</v>
      </c>
      <c r="H10" s="3" t="s">
        <v>36</v>
      </c>
      <c r="K10" s="5"/>
      <c r="L10" s="6">
        <f t="shared" si="1"/>
        <v>0</v>
      </c>
      <c r="M10" s="5">
        <f t="shared" si="0"/>
        <v>0</v>
      </c>
    </row>
    <row r="11" spans="1:15" s="3" customFormat="1" x14ac:dyDescent="0.35">
      <c r="A11" s="3">
        <v>5</v>
      </c>
      <c r="B11" s="3">
        <v>2</v>
      </c>
      <c r="C11" s="3" t="s">
        <v>37</v>
      </c>
      <c r="D11" s="3" t="s">
        <v>38</v>
      </c>
      <c r="E11" s="3" t="s">
        <v>34</v>
      </c>
      <c r="F11" s="3" t="s">
        <v>35</v>
      </c>
      <c r="G11" s="3" t="s">
        <v>21</v>
      </c>
      <c r="H11" s="3" t="s">
        <v>39</v>
      </c>
      <c r="K11" s="5"/>
      <c r="L11" s="6">
        <f t="shared" si="1"/>
        <v>0</v>
      </c>
      <c r="M11" s="5">
        <f t="shared" si="0"/>
        <v>0</v>
      </c>
    </row>
    <row r="12" spans="1:15" s="3" customFormat="1" x14ac:dyDescent="0.35">
      <c r="A12" s="3">
        <v>6</v>
      </c>
      <c r="B12" s="3">
        <v>1</v>
      </c>
      <c r="C12" s="3" t="s">
        <v>337</v>
      </c>
      <c r="D12" s="3" t="s">
        <v>338</v>
      </c>
      <c r="E12" s="3" t="s">
        <v>34</v>
      </c>
      <c r="F12" s="3" t="s">
        <v>35</v>
      </c>
      <c r="G12" s="3" t="s">
        <v>21</v>
      </c>
      <c r="H12" s="3" t="s">
        <v>40</v>
      </c>
      <c r="K12" s="5"/>
      <c r="L12" s="6">
        <f t="shared" si="1"/>
        <v>0</v>
      </c>
      <c r="M12" s="5">
        <f t="shared" si="0"/>
        <v>0</v>
      </c>
    </row>
    <row r="13" spans="1:15" s="3" customFormat="1" x14ac:dyDescent="0.35">
      <c r="A13" s="3">
        <v>8</v>
      </c>
      <c r="B13" s="3">
        <v>3</v>
      </c>
      <c r="C13" s="3" t="s">
        <v>41</v>
      </c>
      <c r="D13" s="3" t="s">
        <v>42</v>
      </c>
      <c r="E13" s="3" t="s">
        <v>34</v>
      </c>
      <c r="F13" s="3" t="s">
        <v>43</v>
      </c>
      <c r="G13" s="3" t="s">
        <v>21</v>
      </c>
      <c r="H13" s="3" t="s">
        <v>44</v>
      </c>
      <c r="K13" s="5"/>
      <c r="L13" s="6">
        <f t="shared" si="1"/>
        <v>0</v>
      </c>
      <c r="M13" s="5">
        <f t="shared" si="0"/>
        <v>0</v>
      </c>
    </row>
    <row r="14" spans="1:15" s="3" customFormat="1" x14ac:dyDescent="0.35">
      <c r="A14" s="3">
        <v>9</v>
      </c>
      <c r="B14" s="3">
        <v>4</v>
      </c>
      <c r="C14" s="3" t="s">
        <v>45</v>
      </c>
      <c r="D14" s="3" t="s">
        <v>46</v>
      </c>
      <c r="E14" s="3" t="s">
        <v>34</v>
      </c>
      <c r="F14" s="3" t="s">
        <v>43</v>
      </c>
      <c r="G14" s="3" t="s">
        <v>21</v>
      </c>
      <c r="H14" s="3" t="s">
        <v>47</v>
      </c>
      <c r="K14" s="5"/>
      <c r="L14" s="6">
        <f t="shared" si="1"/>
        <v>0</v>
      </c>
      <c r="M14" s="5">
        <f t="shared" si="0"/>
        <v>0</v>
      </c>
    </row>
    <row r="15" spans="1:15" s="3" customFormat="1" x14ac:dyDescent="0.35">
      <c r="A15" s="3">
        <v>13</v>
      </c>
      <c r="B15" s="3">
        <v>2</v>
      </c>
      <c r="C15" s="3" t="s">
        <v>48</v>
      </c>
      <c r="D15" s="3" t="s">
        <v>49</v>
      </c>
      <c r="E15" s="3" t="s">
        <v>34</v>
      </c>
      <c r="F15" s="3" t="s">
        <v>43</v>
      </c>
      <c r="G15" s="3" t="s">
        <v>21</v>
      </c>
      <c r="H15" s="3" t="s">
        <v>50</v>
      </c>
      <c r="K15" s="5"/>
      <c r="L15" s="6">
        <f t="shared" si="1"/>
        <v>0</v>
      </c>
      <c r="M15" s="5">
        <f t="shared" si="0"/>
        <v>0</v>
      </c>
    </row>
    <row r="16" spans="1:15" s="3" customFormat="1" x14ac:dyDescent="0.35">
      <c r="A16" s="3">
        <v>14</v>
      </c>
      <c r="B16" s="3">
        <v>2</v>
      </c>
      <c r="C16" s="3" t="s">
        <v>51</v>
      </c>
      <c r="D16" s="3" t="s">
        <v>52</v>
      </c>
      <c r="E16" s="3" t="s">
        <v>34</v>
      </c>
      <c r="F16" s="3" t="s">
        <v>43</v>
      </c>
      <c r="G16" s="3" t="s">
        <v>21</v>
      </c>
      <c r="H16" s="3" t="s">
        <v>53</v>
      </c>
      <c r="K16" s="5"/>
      <c r="L16" s="6">
        <f t="shared" si="1"/>
        <v>0</v>
      </c>
      <c r="M16" s="5">
        <f t="shared" si="0"/>
        <v>0</v>
      </c>
    </row>
    <row r="17" spans="1:13" x14ac:dyDescent="0.35">
      <c r="A17">
        <v>18</v>
      </c>
      <c r="B17">
        <v>1</v>
      </c>
      <c r="C17" t="s">
        <v>54</v>
      </c>
      <c r="D17" t="s">
        <v>55</v>
      </c>
      <c r="E17" t="s">
        <v>34</v>
      </c>
      <c r="F17" t="s">
        <v>56</v>
      </c>
      <c r="G17" t="s">
        <v>21</v>
      </c>
      <c r="K17" s="6"/>
      <c r="L17" s="6">
        <f t="shared" si="1"/>
        <v>0</v>
      </c>
      <c r="M17" s="5">
        <f t="shared" si="0"/>
        <v>0</v>
      </c>
    </row>
    <row r="18" spans="1:13" s="4" customFormat="1" x14ac:dyDescent="0.35">
      <c r="A18" s="4">
        <v>19</v>
      </c>
      <c r="B18" s="4">
        <v>1</v>
      </c>
      <c r="C18" s="4" t="s">
        <v>57</v>
      </c>
      <c r="D18" s="4" t="s">
        <v>58</v>
      </c>
      <c r="E18" s="4" t="s">
        <v>34</v>
      </c>
      <c r="F18" s="4" t="s">
        <v>35</v>
      </c>
      <c r="G18" s="4" t="s">
        <v>21</v>
      </c>
      <c r="H18" s="4" t="s">
        <v>59</v>
      </c>
      <c r="J18" s="4">
        <v>50</v>
      </c>
      <c r="K18" s="8">
        <v>1.49E-2</v>
      </c>
      <c r="L18" s="8">
        <f t="shared" si="1"/>
        <v>2.2200999999999999E-2</v>
      </c>
      <c r="M18" s="8">
        <f t="shared" si="0"/>
        <v>1.11005</v>
      </c>
    </row>
    <row r="19" spans="1:13" s="4" customFormat="1" x14ac:dyDescent="0.35">
      <c r="A19" s="4">
        <v>21</v>
      </c>
      <c r="B19" s="4">
        <v>1</v>
      </c>
      <c r="C19" s="4" t="s">
        <v>60</v>
      </c>
      <c r="D19" s="4" t="s">
        <v>61</v>
      </c>
      <c r="E19" s="4" t="s">
        <v>62</v>
      </c>
      <c r="F19" s="4" t="s">
        <v>63</v>
      </c>
      <c r="G19" s="4" t="s">
        <v>21</v>
      </c>
      <c r="H19" s="4" t="s">
        <v>64</v>
      </c>
      <c r="J19" s="4">
        <v>5</v>
      </c>
      <c r="K19" s="8">
        <v>0.252</v>
      </c>
      <c r="L19" s="8">
        <f t="shared" si="1"/>
        <v>0.37547999999999998</v>
      </c>
      <c r="M19" s="8">
        <f t="shared" si="0"/>
        <v>1.8774</v>
      </c>
    </row>
    <row r="20" spans="1:13" s="4" customFormat="1" x14ac:dyDescent="0.35">
      <c r="A20" s="4">
        <v>22</v>
      </c>
      <c r="B20" s="4">
        <v>1</v>
      </c>
      <c r="C20" s="4" t="s">
        <v>65</v>
      </c>
      <c r="D20" s="4" t="s">
        <v>66</v>
      </c>
      <c r="E20" s="4" t="s">
        <v>34</v>
      </c>
      <c r="F20" s="4" t="s">
        <v>35</v>
      </c>
      <c r="G20" s="4" t="s">
        <v>21</v>
      </c>
      <c r="H20" s="4" t="s">
        <v>67</v>
      </c>
      <c r="J20" s="4">
        <v>5</v>
      </c>
      <c r="K20" s="8">
        <v>8.2600000000000007E-2</v>
      </c>
      <c r="L20" s="8">
        <f t="shared" si="1"/>
        <v>0.123074</v>
      </c>
      <c r="M20" s="8">
        <f t="shared" si="0"/>
        <v>0.61536999999999997</v>
      </c>
    </row>
    <row r="21" spans="1:13" x14ac:dyDescent="0.35">
      <c r="A21">
        <v>24</v>
      </c>
      <c r="B21">
        <v>7</v>
      </c>
      <c r="C21" t="s">
        <v>68</v>
      </c>
      <c r="D21" t="s">
        <v>55</v>
      </c>
      <c r="E21" t="s">
        <v>34</v>
      </c>
      <c r="F21" t="s">
        <v>35</v>
      </c>
      <c r="G21" t="s">
        <v>21</v>
      </c>
      <c r="K21" s="6"/>
      <c r="L21" s="6">
        <f t="shared" si="1"/>
        <v>0</v>
      </c>
      <c r="M21" s="5">
        <f t="shared" si="0"/>
        <v>0</v>
      </c>
    </row>
    <row r="22" spans="1:13" s="4" customFormat="1" x14ac:dyDescent="0.35">
      <c r="A22" s="4">
        <v>25</v>
      </c>
      <c r="B22" s="4">
        <v>1</v>
      </c>
      <c r="C22" s="4" t="s">
        <v>69</v>
      </c>
      <c r="D22" s="4" t="s">
        <v>70</v>
      </c>
      <c r="E22" s="4" t="s">
        <v>34</v>
      </c>
      <c r="F22" s="4" t="s">
        <v>35</v>
      </c>
      <c r="G22" s="4" t="s">
        <v>21</v>
      </c>
      <c r="H22" s="4" t="s">
        <v>71</v>
      </c>
      <c r="J22" s="4">
        <v>100</v>
      </c>
      <c r="K22" s="8">
        <v>2.8E-3</v>
      </c>
      <c r="L22" s="8">
        <f t="shared" si="1"/>
        <v>4.1720000000000004E-3</v>
      </c>
      <c r="M22" s="8">
        <f t="shared" si="0"/>
        <v>0.41720000000000002</v>
      </c>
    </row>
    <row r="23" spans="1:13" s="4" customFormat="1" x14ac:dyDescent="0.35">
      <c r="A23" s="4">
        <v>26</v>
      </c>
      <c r="B23" s="4">
        <v>1</v>
      </c>
      <c r="C23" s="4" t="s">
        <v>72</v>
      </c>
      <c r="D23" s="4" t="s">
        <v>73</v>
      </c>
      <c r="E23" s="4" t="s">
        <v>34</v>
      </c>
      <c r="F23" s="4" t="s">
        <v>74</v>
      </c>
      <c r="G23" s="4" t="s">
        <v>21</v>
      </c>
      <c r="H23" s="4" t="s">
        <v>75</v>
      </c>
      <c r="J23" s="4">
        <v>5</v>
      </c>
      <c r="K23" s="8">
        <v>0.27389999999999998</v>
      </c>
      <c r="L23" s="8">
        <f t="shared" si="1"/>
        <v>0.40811099999999995</v>
      </c>
      <c r="M23" s="8">
        <f t="shared" si="0"/>
        <v>2.0405549999999999</v>
      </c>
    </row>
    <row r="24" spans="1:13" s="4" customFormat="1" ht="15.75" customHeight="1" x14ac:dyDescent="0.35">
      <c r="A24" s="4">
        <v>27</v>
      </c>
      <c r="B24" s="4">
        <v>3</v>
      </c>
      <c r="C24" s="4" t="s">
        <v>76</v>
      </c>
      <c r="D24" s="4" t="s">
        <v>77</v>
      </c>
      <c r="E24" s="4" t="s">
        <v>78</v>
      </c>
      <c r="F24" s="4" t="s">
        <v>79</v>
      </c>
      <c r="G24" s="4" t="s">
        <v>21</v>
      </c>
      <c r="H24" s="4" t="s">
        <v>80</v>
      </c>
      <c r="J24" s="4">
        <v>20</v>
      </c>
      <c r="K24" s="8">
        <v>3.1899999999999998E-2</v>
      </c>
      <c r="L24" s="8">
        <f t="shared" si="1"/>
        <v>4.7530999999999997E-2</v>
      </c>
      <c r="M24" s="8">
        <f t="shared" si="0"/>
        <v>0.95061999999999991</v>
      </c>
    </row>
    <row r="25" spans="1:13" s="3" customFormat="1" x14ac:dyDescent="0.35">
      <c r="A25" s="3">
        <v>28</v>
      </c>
      <c r="B25" s="3">
        <v>1</v>
      </c>
      <c r="C25" s="3" t="s">
        <v>81</v>
      </c>
      <c r="D25" s="3" t="s">
        <v>82</v>
      </c>
      <c r="E25" s="3" t="s">
        <v>83</v>
      </c>
      <c r="F25" s="3" t="s">
        <v>84</v>
      </c>
      <c r="G25" s="3" t="s">
        <v>85</v>
      </c>
      <c r="H25" s="3" t="s">
        <v>86</v>
      </c>
      <c r="K25" s="5"/>
      <c r="L25" s="6">
        <f t="shared" si="1"/>
        <v>0</v>
      </c>
      <c r="M25" s="5">
        <f t="shared" si="0"/>
        <v>0</v>
      </c>
    </row>
    <row r="26" spans="1:13" s="4" customFormat="1" x14ac:dyDescent="0.35">
      <c r="A26" s="4">
        <v>29</v>
      </c>
      <c r="B26" s="4">
        <v>2</v>
      </c>
      <c r="C26" s="4" t="s">
        <v>87</v>
      </c>
      <c r="D26" s="4" t="s">
        <v>88</v>
      </c>
      <c r="E26" s="4" t="s">
        <v>89</v>
      </c>
      <c r="F26" s="4" t="s">
        <v>90</v>
      </c>
      <c r="G26" s="4" t="s">
        <v>91</v>
      </c>
      <c r="H26" s="4" t="s">
        <v>92</v>
      </c>
      <c r="J26" s="4">
        <v>20</v>
      </c>
      <c r="K26" s="8">
        <v>0.03</v>
      </c>
      <c r="L26" s="8">
        <f t="shared" si="1"/>
        <v>4.4699999999999997E-2</v>
      </c>
      <c r="M26" s="8">
        <f t="shared" si="0"/>
        <v>0.89399999999999991</v>
      </c>
    </row>
    <row r="27" spans="1:13" s="4" customFormat="1" x14ac:dyDescent="0.35">
      <c r="A27" s="4">
        <v>30</v>
      </c>
      <c r="B27" s="4">
        <v>1</v>
      </c>
      <c r="C27" s="4" t="s">
        <v>93</v>
      </c>
      <c r="D27" s="4" t="s">
        <v>94</v>
      </c>
      <c r="E27" s="4" t="s">
        <v>95</v>
      </c>
      <c r="F27" s="4" t="s">
        <v>96</v>
      </c>
      <c r="G27" s="4" t="s">
        <v>97</v>
      </c>
      <c r="H27" s="4" t="s">
        <v>98</v>
      </c>
      <c r="J27" s="4">
        <v>5</v>
      </c>
      <c r="K27" s="8">
        <v>7.9699999999999993E-2</v>
      </c>
      <c r="L27" s="8">
        <f t="shared" si="1"/>
        <v>0.11875299999999998</v>
      </c>
      <c r="M27" s="8">
        <f t="shared" si="0"/>
        <v>0.59376499999999988</v>
      </c>
    </row>
    <row r="28" spans="1:13" s="4" customFormat="1" x14ac:dyDescent="0.35">
      <c r="A28" s="4">
        <v>31</v>
      </c>
      <c r="B28" s="4">
        <v>1</v>
      </c>
      <c r="C28" s="4" t="s">
        <v>99</v>
      </c>
      <c r="D28" s="4" t="s">
        <v>100</v>
      </c>
      <c r="E28" s="4" t="s">
        <v>101</v>
      </c>
      <c r="F28" s="4" t="s">
        <v>102</v>
      </c>
      <c r="G28" s="4" t="s">
        <v>103</v>
      </c>
      <c r="H28" s="4" t="s">
        <v>104</v>
      </c>
      <c r="J28" s="4">
        <v>40</v>
      </c>
      <c r="K28" s="8">
        <v>3.1800000000000002E-2</v>
      </c>
      <c r="L28" s="8">
        <f t="shared" si="1"/>
        <v>4.7382000000000001E-2</v>
      </c>
      <c r="M28" s="8">
        <f t="shared" si="0"/>
        <v>1.8952800000000001</v>
      </c>
    </row>
    <row r="29" spans="1:13" s="4" customFormat="1" x14ac:dyDescent="0.35">
      <c r="A29" s="4">
        <v>32</v>
      </c>
      <c r="B29" s="4">
        <v>1</v>
      </c>
      <c r="C29" s="4" t="s">
        <v>105</v>
      </c>
      <c r="D29" s="4" t="s">
        <v>106</v>
      </c>
      <c r="E29" s="4" t="s">
        <v>107</v>
      </c>
      <c r="F29" s="4" t="s">
        <v>108</v>
      </c>
      <c r="G29" s="4" t="s">
        <v>109</v>
      </c>
      <c r="H29" s="4" t="s">
        <v>110</v>
      </c>
      <c r="J29" s="4">
        <v>20</v>
      </c>
      <c r="K29" s="8">
        <v>2.4899999999999999E-2</v>
      </c>
      <c r="L29" s="8">
        <f t="shared" si="1"/>
        <v>3.7100999999999995E-2</v>
      </c>
      <c r="M29" s="8">
        <f t="shared" si="0"/>
        <v>0.7420199999999999</v>
      </c>
    </row>
    <row r="30" spans="1:13" s="4" customFormat="1" x14ac:dyDescent="0.35">
      <c r="A30" s="4">
        <v>33</v>
      </c>
      <c r="B30" s="4">
        <v>1</v>
      </c>
      <c r="C30" s="4" t="s">
        <v>111</v>
      </c>
      <c r="D30" s="4" t="s">
        <v>339</v>
      </c>
      <c r="E30" s="4" t="s">
        <v>112</v>
      </c>
      <c r="F30" s="4" t="s">
        <v>113</v>
      </c>
      <c r="G30" s="4" t="s">
        <v>21</v>
      </c>
      <c r="H30" s="4" t="s">
        <v>346</v>
      </c>
      <c r="J30" s="4">
        <v>50</v>
      </c>
      <c r="K30" s="8">
        <v>8.5000000000000006E-3</v>
      </c>
      <c r="L30" s="8">
        <f t="shared" si="1"/>
        <v>1.2665000000000001E-2</v>
      </c>
      <c r="M30" s="8">
        <f t="shared" si="0"/>
        <v>0.63325000000000009</v>
      </c>
    </row>
    <row r="31" spans="1:13" s="4" customFormat="1" x14ac:dyDescent="0.35">
      <c r="A31" s="4">
        <v>34</v>
      </c>
      <c r="B31" s="4">
        <v>1</v>
      </c>
      <c r="C31" s="4" t="s">
        <v>114</v>
      </c>
      <c r="D31" s="4" t="s">
        <v>115</v>
      </c>
      <c r="E31" s="4" t="s">
        <v>116</v>
      </c>
      <c r="F31" s="4" t="s">
        <v>90</v>
      </c>
      <c r="G31" s="4" t="s">
        <v>117</v>
      </c>
      <c r="H31" s="4" t="s">
        <v>118</v>
      </c>
      <c r="J31" s="4">
        <v>50</v>
      </c>
      <c r="K31" s="8">
        <v>1.7999999999999999E-2</v>
      </c>
      <c r="L31" s="8">
        <f t="shared" si="1"/>
        <v>2.6819999999999997E-2</v>
      </c>
      <c r="M31" s="8">
        <f t="shared" si="0"/>
        <v>1.3409999999999997</v>
      </c>
    </row>
    <row r="32" spans="1:13" s="4" customFormat="1" x14ac:dyDescent="0.35">
      <c r="A32" s="4">
        <v>35</v>
      </c>
      <c r="B32" s="4">
        <v>1</v>
      </c>
      <c r="C32" s="4" t="s">
        <v>119</v>
      </c>
      <c r="D32" s="4" t="s">
        <v>120</v>
      </c>
      <c r="E32" s="4" t="s">
        <v>89</v>
      </c>
      <c r="F32" s="4" t="s">
        <v>79</v>
      </c>
      <c r="G32" s="4" t="s">
        <v>121</v>
      </c>
      <c r="H32" s="4" t="s">
        <v>122</v>
      </c>
      <c r="J32" s="4">
        <v>20</v>
      </c>
      <c r="K32" s="8">
        <v>3.2000000000000001E-2</v>
      </c>
      <c r="L32" s="8">
        <f t="shared" si="1"/>
        <v>4.768E-2</v>
      </c>
      <c r="M32" s="8">
        <f t="shared" si="0"/>
        <v>0.9536</v>
      </c>
    </row>
    <row r="33" spans="1:13" s="4" customFormat="1" x14ac:dyDescent="0.35">
      <c r="A33" s="4">
        <v>36</v>
      </c>
      <c r="B33" s="4">
        <v>2</v>
      </c>
      <c r="C33" s="4" t="s">
        <v>123</v>
      </c>
      <c r="D33" s="4" t="s">
        <v>124</v>
      </c>
      <c r="E33" s="4" t="s">
        <v>125</v>
      </c>
      <c r="F33" s="4" t="s">
        <v>126</v>
      </c>
      <c r="G33" s="4" t="s">
        <v>127</v>
      </c>
      <c r="H33" s="4" t="s">
        <v>128</v>
      </c>
      <c r="J33" s="4">
        <v>50</v>
      </c>
      <c r="K33" s="8">
        <v>1.1900000000000001E-2</v>
      </c>
      <c r="L33" s="8">
        <f t="shared" si="1"/>
        <v>1.7731E-2</v>
      </c>
      <c r="M33" s="8">
        <f t="shared" si="0"/>
        <v>0.88655000000000006</v>
      </c>
    </row>
    <row r="34" spans="1:13" s="4" customFormat="1" x14ac:dyDescent="0.35">
      <c r="A34" s="4">
        <v>37</v>
      </c>
      <c r="B34" s="4">
        <v>1</v>
      </c>
      <c r="C34" s="4" t="s">
        <v>129</v>
      </c>
      <c r="D34" s="4" t="s">
        <v>130</v>
      </c>
      <c r="E34" s="4" t="s">
        <v>125</v>
      </c>
      <c r="F34" s="4" t="s">
        <v>131</v>
      </c>
      <c r="G34" s="4" t="s">
        <v>21</v>
      </c>
      <c r="H34" s="4" t="s">
        <v>132</v>
      </c>
      <c r="J34" s="4">
        <v>50</v>
      </c>
      <c r="K34" s="8">
        <v>1.14E-2</v>
      </c>
      <c r="L34" s="8">
        <f t="shared" si="1"/>
        <v>1.6986000000000001E-2</v>
      </c>
      <c r="M34" s="8">
        <f t="shared" si="0"/>
        <v>0.84930000000000005</v>
      </c>
    </row>
    <row r="35" spans="1:13" s="4" customFormat="1" x14ac:dyDescent="0.35">
      <c r="A35" s="4">
        <v>39</v>
      </c>
      <c r="B35" s="4">
        <v>2</v>
      </c>
      <c r="C35" s="4" t="s">
        <v>133</v>
      </c>
      <c r="D35" s="4" t="s">
        <v>134</v>
      </c>
      <c r="E35" s="4" t="s">
        <v>135</v>
      </c>
      <c r="F35" s="4" t="s">
        <v>79</v>
      </c>
      <c r="G35" s="4" t="s">
        <v>136</v>
      </c>
      <c r="H35" s="4" t="s">
        <v>137</v>
      </c>
      <c r="J35" s="4">
        <v>4</v>
      </c>
      <c r="K35" s="8">
        <v>0.36520000000000002</v>
      </c>
      <c r="L35" s="8">
        <f t="shared" si="1"/>
        <v>0.54414800000000008</v>
      </c>
      <c r="M35" s="8">
        <f t="shared" si="0"/>
        <v>2.1765920000000003</v>
      </c>
    </row>
    <row r="36" spans="1:13" s="4" customFormat="1" x14ac:dyDescent="0.35">
      <c r="A36" s="4">
        <v>40</v>
      </c>
      <c r="B36" s="4">
        <v>1</v>
      </c>
      <c r="C36" s="4" t="s">
        <v>138</v>
      </c>
      <c r="D36" s="4" t="s">
        <v>139</v>
      </c>
      <c r="E36" s="4" t="s">
        <v>140</v>
      </c>
      <c r="F36" s="4" t="s">
        <v>141</v>
      </c>
      <c r="G36" s="4" t="s">
        <v>142</v>
      </c>
      <c r="H36" s="4" t="s">
        <v>143</v>
      </c>
      <c r="J36" s="4">
        <v>2</v>
      </c>
      <c r="K36" s="8">
        <v>0.51021000000000005</v>
      </c>
      <c r="L36" s="8">
        <f t="shared" si="1"/>
        <v>0.76021290000000008</v>
      </c>
      <c r="M36" s="8">
        <f t="shared" si="0"/>
        <v>1.5204258000000002</v>
      </c>
    </row>
    <row r="37" spans="1:13" x14ac:dyDescent="0.35">
      <c r="A37">
        <v>41</v>
      </c>
      <c r="B37">
        <v>1</v>
      </c>
      <c r="C37" t="s">
        <v>144</v>
      </c>
      <c r="D37" t="s">
        <v>145</v>
      </c>
      <c r="E37" t="s">
        <v>146</v>
      </c>
      <c r="F37" t="s">
        <v>147</v>
      </c>
      <c r="G37" t="s">
        <v>148</v>
      </c>
      <c r="I37" t="s">
        <v>149</v>
      </c>
      <c r="J37">
        <v>1</v>
      </c>
      <c r="K37" s="6"/>
      <c r="L37" s="6">
        <v>34.07</v>
      </c>
      <c r="M37" s="5">
        <f t="shared" si="0"/>
        <v>34.07</v>
      </c>
    </row>
    <row r="38" spans="1:13" x14ac:dyDescent="0.35">
      <c r="A38" s="4">
        <v>42</v>
      </c>
      <c r="B38" s="4">
        <v>1</v>
      </c>
      <c r="C38" s="4" t="s">
        <v>150</v>
      </c>
      <c r="D38" s="4" t="s">
        <v>151</v>
      </c>
      <c r="E38" s="4" t="s">
        <v>152</v>
      </c>
      <c r="F38" s="4" t="s">
        <v>153</v>
      </c>
      <c r="G38" s="4" t="s">
        <v>341</v>
      </c>
      <c r="J38">
        <v>1</v>
      </c>
      <c r="K38" s="6"/>
      <c r="L38" s="6">
        <v>14</v>
      </c>
      <c r="M38" s="5">
        <f t="shared" si="0"/>
        <v>14</v>
      </c>
    </row>
    <row r="39" spans="1:13" s="4" customFormat="1" x14ac:dyDescent="0.35">
      <c r="A39" s="4">
        <v>43</v>
      </c>
      <c r="B39" s="4">
        <v>1</v>
      </c>
      <c r="C39" s="4" t="s">
        <v>154</v>
      </c>
      <c r="D39" s="4" t="s">
        <v>155</v>
      </c>
      <c r="E39" s="4" t="s">
        <v>156</v>
      </c>
      <c r="F39" s="4" t="s">
        <v>157</v>
      </c>
      <c r="G39" s="4" t="s">
        <v>158</v>
      </c>
      <c r="H39" s="4" t="s">
        <v>159</v>
      </c>
      <c r="J39" s="4">
        <v>10</v>
      </c>
      <c r="K39" s="8">
        <v>0.12839999999999999</v>
      </c>
      <c r="L39" s="8">
        <f>K39*$O$7</f>
        <v>0.19131599999999999</v>
      </c>
      <c r="M39" s="8">
        <f t="shared" si="0"/>
        <v>1.91316</v>
      </c>
    </row>
    <row r="40" spans="1:13" s="4" customFormat="1" x14ac:dyDescent="0.35">
      <c r="A40" s="4">
        <v>44</v>
      </c>
      <c r="B40" s="4">
        <v>1</v>
      </c>
      <c r="C40" s="4" t="s">
        <v>160</v>
      </c>
      <c r="D40" s="4" t="s">
        <v>161</v>
      </c>
      <c r="E40" s="4" t="s">
        <v>162</v>
      </c>
      <c r="F40" s="4" t="s">
        <v>163</v>
      </c>
      <c r="G40" s="4" t="s">
        <v>164</v>
      </c>
      <c r="H40" s="4" t="s">
        <v>165</v>
      </c>
      <c r="J40" s="4">
        <v>5</v>
      </c>
      <c r="K40" s="8">
        <v>0.26819999999999999</v>
      </c>
      <c r="L40" s="8">
        <f t="shared" ref="L40:L80" si="2">K40*$O$7</f>
        <v>0.39961799999999997</v>
      </c>
      <c r="M40" s="8">
        <f t="shared" si="0"/>
        <v>1.9980899999999999</v>
      </c>
    </row>
    <row r="41" spans="1:13" s="4" customFormat="1" x14ac:dyDescent="0.35">
      <c r="A41" s="4">
        <v>45</v>
      </c>
      <c r="B41" s="4">
        <v>1</v>
      </c>
      <c r="C41" s="4" t="s">
        <v>166</v>
      </c>
      <c r="D41" s="4" t="s">
        <v>167</v>
      </c>
      <c r="E41" s="4" t="s">
        <v>168</v>
      </c>
      <c r="F41" s="4" t="s">
        <v>169</v>
      </c>
      <c r="H41" s="4" t="s">
        <v>170</v>
      </c>
      <c r="J41" s="4">
        <v>10</v>
      </c>
      <c r="K41" s="8">
        <v>0.2893</v>
      </c>
      <c r="L41" s="8">
        <f t="shared" si="2"/>
        <v>0.43105700000000002</v>
      </c>
      <c r="M41" s="8">
        <f t="shared" si="0"/>
        <v>4.3105700000000002</v>
      </c>
    </row>
    <row r="42" spans="1:13" s="3" customFormat="1" ht="15.75" customHeight="1" x14ac:dyDescent="0.35">
      <c r="A42" s="3">
        <v>46</v>
      </c>
      <c r="B42" s="3">
        <v>1</v>
      </c>
      <c r="C42" s="3" t="s">
        <v>171</v>
      </c>
      <c r="D42" s="3" t="s">
        <v>172</v>
      </c>
      <c r="E42" s="3" t="s">
        <v>173</v>
      </c>
      <c r="F42" s="3" t="s">
        <v>174</v>
      </c>
      <c r="G42" s="3" t="s">
        <v>21</v>
      </c>
      <c r="K42" s="5"/>
      <c r="L42" s="6">
        <f t="shared" si="2"/>
        <v>0</v>
      </c>
      <c r="M42" s="5">
        <f t="shared" si="0"/>
        <v>0</v>
      </c>
    </row>
    <row r="43" spans="1:13" s="3" customFormat="1" x14ac:dyDescent="0.35">
      <c r="A43" s="3">
        <v>47</v>
      </c>
      <c r="B43" s="3">
        <v>1</v>
      </c>
      <c r="C43" s="3" t="s">
        <v>175</v>
      </c>
      <c r="D43" s="3" t="s">
        <v>172</v>
      </c>
      <c r="E43" s="3" t="s">
        <v>176</v>
      </c>
      <c r="F43" s="3" t="s">
        <v>174</v>
      </c>
      <c r="G43" s="3" t="s">
        <v>21</v>
      </c>
      <c r="K43" s="5"/>
      <c r="L43" s="6">
        <f t="shared" si="2"/>
        <v>0</v>
      </c>
      <c r="M43" s="5">
        <f t="shared" si="0"/>
        <v>0</v>
      </c>
    </row>
    <row r="44" spans="1:13" s="4" customFormat="1" x14ac:dyDescent="0.35">
      <c r="A44" s="4">
        <v>49</v>
      </c>
      <c r="B44" s="4">
        <v>1</v>
      </c>
      <c r="C44" s="4" t="s">
        <v>177</v>
      </c>
      <c r="D44" s="4" t="s">
        <v>178</v>
      </c>
      <c r="E44" s="4" t="s">
        <v>179</v>
      </c>
      <c r="F44" s="4" t="s">
        <v>180</v>
      </c>
      <c r="G44" s="4" t="s">
        <v>181</v>
      </c>
      <c r="H44" s="4" t="s">
        <v>182</v>
      </c>
      <c r="J44" s="4">
        <v>2</v>
      </c>
      <c r="K44" s="8">
        <v>0.98799999999999999</v>
      </c>
      <c r="L44" s="8">
        <f t="shared" si="2"/>
        <v>1.4721199999999999</v>
      </c>
      <c r="M44" s="8">
        <f t="shared" si="0"/>
        <v>2.9442399999999997</v>
      </c>
    </row>
    <row r="45" spans="1:13" s="4" customFormat="1" x14ac:dyDescent="0.35">
      <c r="A45" s="4">
        <v>50</v>
      </c>
      <c r="B45" s="4">
        <v>1</v>
      </c>
      <c r="C45" s="4" t="s">
        <v>183</v>
      </c>
      <c r="D45" s="4" t="s">
        <v>184</v>
      </c>
      <c r="E45" s="4" t="s">
        <v>185</v>
      </c>
      <c r="F45" s="4" t="s">
        <v>186</v>
      </c>
      <c r="G45" s="4" t="s">
        <v>187</v>
      </c>
      <c r="H45" s="4" t="s">
        <v>188</v>
      </c>
      <c r="J45" s="4">
        <v>2</v>
      </c>
      <c r="K45" s="8">
        <v>0.2104</v>
      </c>
      <c r="L45" s="8">
        <f t="shared" si="2"/>
        <v>0.313496</v>
      </c>
      <c r="M45" s="8">
        <f t="shared" si="0"/>
        <v>0.62699199999999999</v>
      </c>
    </row>
    <row r="46" spans="1:13" s="4" customFormat="1" x14ac:dyDescent="0.35">
      <c r="A46" s="4">
        <v>51</v>
      </c>
      <c r="B46" s="4">
        <v>2</v>
      </c>
      <c r="C46" s="4" t="s">
        <v>189</v>
      </c>
      <c r="D46" s="4" t="s">
        <v>190</v>
      </c>
      <c r="E46" s="4" t="s">
        <v>191</v>
      </c>
      <c r="F46" s="4" t="s">
        <v>108</v>
      </c>
      <c r="G46" s="4" t="s">
        <v>192</v>
      </c>
      <c r="H46" s="4" t="s">
        <v>193</v>
      </c>
      <c r="J46" s="4">
        <v>5</v>
      </c>
      <c r="K46" s="8">
        <v>7.4800000000000005E-2</v>
      </c>
      <c r="L46" s="8">
        <f t="shared" si="2"/>
        <v>0.11145200000000001</v>
      </c>
      <c r="M46" s="8">
        <f t="shared" si="0"/>
        <v>0.55726000000000009</v>
      </c>
    </row>
    <row r="47" spans="1:13" s="4" customFormat="1" x14ac:dyDescent="0.35">
      <c r="A47" s="4">
        <v>52</v>
      </c>
      <c r="B47" s="4">
        <v>4</v>
      </c>
      <c r="C47" s="4" t="s">
        <v>194</v>
      </c>
      <c r="D47" s="4" t="s">
        <v>195</v>
      </c>
      <c r="E47" s="4" t="s">
        <v>196</v>
      </c>
      <c r="F47" s="4" t="s">
        <v>108</v>
      </c>
      <c r="G47" s="4" t="s">
        <v>197</v>
      </c>
      <c r="H47" s="4" t="s">
        <v>198</v>
      </c>
      <c r="J47" s="4">
        <v>20</v>
      </c>
      <c r="K47" s="8">
        <v>3.1300000000000001E-2</v>
      </c>
      <c r="L47" s="8">
        <f t="shared" si="2"/>
        <v>4.6637000000000005E-2</v>
      </c>
      <c r="M47" s="8">
        <f t="shared" si="0"/>
        <v>0.93274000000000012</v>
      </c>
    </row>
    <row r="48" spans="1:13" s="2" customFormat="1" x14ac:dyDescent="0.35">
      <c r="A48" s="2">
        <v>53</v>
      </c>
      <c r="B48" s="2">
        <v>2</v>
      </c>
      <c r="C48" s="2" t="s">
        <v>199</v>
      </c>
      <c r="D48" s="2" t="s">
        <v>200</v>
      </c>
      <c r="E48" s="2" t="s">
        <v>201</v>
      </c>
      <c r="F48" s="2" t="s">
        <v>108</v>
      </c>
      <c r="G48" s="2" t="s">
        <v>202</v>
      </c>
      <c r="H48" s="2" t="s">
        <v>203</v>
      </c>
      <c r="K48" s="7"/>
      <c r="L48" s="6">
        <f t="shared" si="2"/>
        <v>0</v>
      </c>
      <c r="M48" s="5">
        <f t="shared" si="0"/>
        <v>0</v>
      </c>
    </row>
    <row r="49" spans="1:13" s="3" customFormat="1" x14ac:dyDescent="0.35">
      <c r="A49" s="3">
        <v>54</v>
      </c>
      <c r="B49" s="3">
        <v>2</v>
      </c>
      <c r="C49" s="3" t="s">
        <v>204</v>
      </c>
      <c r="D49" s="3" t="s">
        <v>205</v>
      </c>
      <c r="E49" s="3" t="s">
        <v>206</v>
      </c>
      <c r="F49" s="3" t="s">
        <v>108</v>
      </c>
      <c r="G49" s="3" t="s">
        <v>207</v>
      </c>
      <c r="H49" s="3" t="s">
        <v>208</v>
      </c>
      <c r="K49" s="5"/>
      <c r="L49" s="6">
        <f t="shared" si="2"/>
        <v>0</v>
      </c>
      <c r="M49" s="5">
        <f t="shared" si="0"/>
        <v>0</v>
      </c>
    </row>
    <row r="50" spans="1:13" s="4" customFormat="1" x14ac:dyDescent="0.35">
      <c r="A50" s="4">
        <v>55</v>
      </c>
      <c r="B50" s="4">
        <v>10</v>
      </c>
      <c r="C50" s="4" t="s">
        <v>209</v>
      </c>
      <c r="D50" s="4" t="s">
        <v>210</v>
      </c>
      <c r="E50" s="4" t="s">
        <v>211</v>
      </c>
      <c r="F50" s="4" t="s">
        <v>212</v>
      </c>
      <c r="G50" s="4" t="s">
        <v>21</v>
      </c>
      <c r="H50" s="4" t="s">
        <v>213</v>
      </c>
      <c r="J50" s="4">
        <v>100</v>
      </c>
      <c r="K50" s="8">
        <v>1.1000000000000001E-3</v>
      </c>
      <c r="L50" s="8">
        <f t="shared" si="2"/>
        <v>1.639E-3</v>
      </c>
      <c r="M50" s="8">
        <f t="shared" si="0"/>
        <v>0.16390000000000002</v>
      </c>
    </row>
    <row r="51" spans="1:13" s="4" customFormat="1" x14ac:dyDescent="0.35">
      <c r="A51" s="4">
        <v>56</v>
      </c>
      <c r="B51" s="4">
        <v>1</v>
      </c>
      <c r="C51" s="4" t="s">
        <v>214</v>
      </c>
      <c r="D51" s="4" t="s">
        <v>215</v>
      </c>
      <c r="E51" s="4" t="s">
        <v>211</v>
      </c>
      <c r="F51" s="4" t="s">
        <v>212</v>
      </c>
      <c r="G51" s="4" t="s">
        <v>21</v>
      </c>
      <c r="H51" s="4" t="s">
        <v>216</v>
      </c>
      <c r="J51" s="4">
        <v>100</v>
      </c>
      <c r="K51" s="8">
        <v>1.2999999999999999E-3</v>
      </c>
      <c r="L51" s="8">
        <f t="shared" si="2"/>
        <v>1.9369999999999999E-3</v>
      </c>
      <c r="M51" s="8">
        <f t="shared" si="0"/>
        <v>0.19369999999999998</v>
      </c>
    </row>
    <row r="52" spans="1:13" s="4" customFormat="1" x14ac:dyDescent="0.35">
      <c r="A52" s="4">
        <v>57</v>
      </c>
      <c r="B52" s="4">
        <v>1</v>
      </c>
      <c r="C52" s="4" t="s">
        <v>217</v>
      </c>
      <c r="D52" s="4" t="s">
        <v>218</v>
      </c>
      <c r="E52" s="4" t="s">
        <v>211</v>
      </c>
      <c r="F52" s="4" t="s">
        <v>212</v>
      </c>
      <c r="G52" s="4" t="s">
        <v>21</v>
      </c>
      <c r="H52" s="4" t="s">
        <v>219</v>
      </c>
      <c r="J52" s="4">
        <v>100</v>
      </c>
      <c r="K52" s="8">
        <v>8.9999999999999998E-4</v>
      </c>
      <c r="L52" s="8">
        <f t="shared" si="2"/>
        <v>1.341E-3</v>
      </c>
      <c r="M52" s="8">
        <f t="shared" si="0"/>
        <v>0.1341</v>
      </c>
    </row>
    <row r="53" spans="1:13" s="3" customFormat="1" x14ac:dyDescent="0.35">
      <c r="A53" s="3">
        <v>58</v>
      </c>
      <c r="B53" s="3">
        <v>2</v>
      </c>
      <c r="C53" s="3" t="s">
        <v>220</v>
      </c>
      <c r="D53" s="3" t="s">
        <v>221</v>
      </c>
      <c r="E53" s="3" t="s">
        <v>211</v>
      </c>
      <c r="F53" s="3" t="s">
        <v>212</v>
      </c>
      <c r="G53" s="3" t="s">
        <v>21</v>
      </c>
      <c r="H53" s="3" t="s">
        <v>222</v>
      </c>
      <c r="K53" s="5"/>
      <c r="L53" s="6">
        <f t="shared" si="2"/>
        <v>0</v>
      </c>
      <c r="M53" s="5">
        <f t="shared" si="0"/>
        <v>0</v>
      </c>
    </row>
    <row r="54" spans="1:13" s="3" customFormat="1" x14ac:dyDescent="0.35">
      <c r="A54" s="3">
        <v>59</v>
      </c>
      <c r="B54" s="3">
        <v>2</v>
      </c>
      <c r="C54" s="3" t="s">
        <v>223</v>
      </c>
      <c r="D54" s="3" t="s">
        <v>224</v>
      </c>
      <c r="E54" s="3" t="s">
        <v>211</v>
      </c>
      <c r="F54" s="3" t="s">
        <v>212</v>
      </c>
      <c r="G54" s="3" t="s">
        <v>21</v>
      </c>
      <c r="H54" s="3" t="s">
        <v>225</v>
      </c>
      <c r="K54" s="5"/>
      <c r="L54" s="6">
        <f t="shared" si="2"/>
        <v>0</v>
      </c>
      <c r="M54" s="5">
        <f t="shared" si="0"/>
        <v>0</v>
      </c>
    </row>
    <row r="55" spans="1:13" s="3" customFormat="1" x14ac:dyDescent="0.35">
      <c r="A55" s="3">
        <v>60</v>
      </c>
      <c r="B55" s="3">
        <v>1</v>
      </c>
      <c r="C55" s="3" t="s">
        <v>226</v>
      </c>
      <c r="D55" s="3" t="s">
        <v>227</v>
      </c>
      <c r="E55" s="3" t="s">
        <v>211</v>
      </c>
      <c r="F55" s="3" t="s">
        <v>228</v>
      </c>
      <c r="G55" s="3" t="s">
        <v>21</v>
      </c>
      <c r="H55" s="3" t="s">
        <v>229</v>
      </c>
      <c r="K55" s="5"/>
      <c r="L55" s="6">
        <f t="shared" si="2"/>
        <v>0</v>
      </c>
      <c r="M55" s="5">
        <f t="shared" si="0"/>
        <v>0</v>
      </c>
    </row>
    <row r="56" spans="1:13" s="4" customFormat="1" x14ac:dyDescent="0.35">
      <c r="A56" s="4">
        <v>61</v>
      </c>
      <c r="B56" s="4">
        <v>6</v>
      </c>
      <c r="C56" s="4" t="s">
        <v>230</v>
      </c>
      <c r="D56" s="4">
        <v>0</v>
      </c>
      <c r="E56" s="4" t="s">
        <v>211</v>
      </c>
      <c r="F56" s="4" t="s">
        <v>228</v>
      </c>
      <c r="G56" s="4" t="s">
        <v>21</v>
      </c>
      <c r="H56" s="4" t="s">
        <v>231</v>
      </c>
      <c r="J56" s="4">
        <v>100</v>
      </c>
      <c r="K56" s="8">
        <v>1E-3</v>
      </c>
      <c r="L56" s="8">
        <f t="shared" si="2"/>
        <v>1.49E-3</v>
      </c>
      <c r="M56" s="8">
        <f t="shared" si="0"/>
        <v>0.14899999999999999</v>
      </c>
    </row>
    <row r="57" spans="1:13" s="4" customFormat="1" x14ac:dyDescent="0.35">
      <c r="A57" s="4">
        <v>62</v>
      </c>
      <c r="B57" s="4">
        <v>1</v>
      </c>
      <c r="C57" s="4" t="s">
        <v>348</v>
      </c>
      <c r="D57" s="4">
        <v>0</v>
      </c>
      <c r="E57" s="4" t="s">
        <v>211</v>
      </c>
      <c r="F57" s="4" t="s">
        <v>131</v>
      </c>
      <c r="H57" s="4" t="s">
        <v>349</v>
      </c>
      <c r="J57" s="4">
        <v>100</v>
      </c>
      <c r="K57" s="8">
        <v>5.9999999999999995E-4</v>
      </c>
      <c r="L57" s="8">
        <f t="shared" si="2"/>
        <v>8.9399999999999994E-4</v>
      </c>
      <c r="M57" s="8">
        <f t="shared" si="0"/>
        <v>8.9399999999999993E-2</v>
      </c>
    </row>
    <row r="58" spans="1:13" x14ac:dyDescent="0.35">
      <c r="A58">
        <v>64</v>
      </c>
      <c r="B58">
        <v>1</v>
      </c>
      <c r="C58" t="s">
        <v>232</v>
      </c>
      <c r="D58" t="s">
        <v>55</v>
      </c>
      <c r="E58" t="s">
        <v>211</v>
      </c>
      <c r="F58" t="s">
        <v>228</v>
      </c>
      <c r="G58" t="s">
        <v>21</v>
      </c>
      <c r="K58" s="6"/>
      <c r="L58" s="6">
        <f t="shared" si="2"/>
        <v>0</v>
      </c>
      <c r="M58" s="5">
        <f t="shared" si="0"/>
        <v>0</v>
      </c>
    </row>
    <row r="59" spans="1:13" s="4" customFormat="1" x14ac:dyDescent="0.35">
      <c r="A59" s="4">
        <v>65</v>
      </c>
      <c r="B59" s="4">
        <v>2</v>
      </c>
      <c r="C59" s="4" t="s">
        <v>233</v>
      </c>
      <c r="D59" s="4" t="s">
        <v>234</v>
      </c>
      <c r="E59" s="4" t="s">
        <v>211</v>
      </c>
      <c r="F59" s="4" t="s">
        <v>235</v>
      </c>
      <c r="G59" s="4" t="s">
        <v>236</v>
      </c>
      <c r="H59" s="4" t="s">
        <v>237</v>
      </c>
      <c r="J59" s="4">
        <v>8</v>
      </c>
      <c r="K59" s="8">
        <v>0.19869999999999999</v>
      </c>
      <c r="L59" s="8">
        <f t="shared" si="2"/>
        <v>0.29606299999999997</v>
      </c>
      <c r="M59" s="8">
        <f t="shared" si="0"/>
        <v>2.3685039999999997</v>
      </c>
    </row>
    <row r="60" spans="1:13" s="4" customFormat="1" x14ac:dyDescent="0.35">
      <c r="A60" s="4">
        <v>66</v>
      </c>
      <c r="B60" s="4">
        <v>10</v>
      </c>
      <c r="C60" s="4" t="s">
        <v>238</v>
      </c>
      <c r="D60" s="4" t="s">
        <v>239</v>
      </c>
      <c r="E60" s="4" t="s">
        <v>211</v>
      </c>
      <c r="F60" s="4" t="s">
        <v>212</v>
      </c>
      <c r="G60" s="4" t="s">
        <v>21</v>
      </c>
      <c r="H60" s="4" t="s">
        <v>240</v>
      </c>
      <c r="J60" s="4">
        <v>100</v>
      </c>
      <c r="K60" s="8">
        <v>1.1000000000000001E-3</v>
      </c>
      <c r="L60" s="8">
        <f t="shared" si="2"/>
        <v>1.639E-3</v>
      </c>
      <c r="M60" s="8">
        <f t="shared" si="0"/>
        <v>0.16390000000000002</v>
      </c>
    </row>
    <row r="61" spans="1:13" s="4" customFormat="1" x14ac:dyDescent="0.35">
      <c r="A61" s="4">
        <v>67</v>
      </c>
      <c r="B61" s="4">
        <v>6</v>
      </c>
      <c r="C61" s="4" t="s">
        <v>241</v>
      </c>
      <c r="D61" s="4" t="s">
        <v>242</v>
      </c>
      <c r="E61" s="4" t="s">
        <v>211</v>
      </c>
      <c r="F61" s="4" t="s">
        <v>212</v>
      </c>
      <c r="G61" s="4" t="s">
        <v>21</v>
      </c>
      <c r="H61" s="4" t="s">
        <v>243</v>
      </c>
      <c r="J61" s="4">
        <v>200</v>
      </c>
      <c r="K61" s="8">
        <v>1.2999999999999999E-3</v>
      </c>
      <c r="L61" s="8">
        <f t="shared" si="2"/>
        <v>1.9369999999999999E-3</v>
      </c>
      <c r="M61" s="8">
        <f t="shared" si="0"/>
        <v>0.38739999999999997</v>
      </c>
    </row>
    <row r="62" spans="1:13" s="4" customFormat="1" x14ac:dyDescent="0.35">
      <c r="A62" s="4">
        <v>70</v>
      </c>
      <c r="B62" s="4">
        <v>1</v>
      </c>
      <c r="C62" s="4" t="s">
        <v>244</v>
      </c>
      <c r="D62" s="4" t="s">
        <v>245</v>
      </c>
      <c r="E62" s="4" t="s">
        <v>211</v>
      </c>
      <c r="F62" s="4" t="s">
        <v>212</v>
      </c>
      <c r="G62" s="4" t="s">
        <v>21</v>
      </c>
      <c r="H62" s="4" t="s">
        <v>246</v>
      </c>
      <c r="J62" s="4">
        <v>100</v>
      </c>
      <c r="K62" s="8">
        <v>1.4E-3</v>
      </c>
      <c r="L62" s="8">
        <f t="shared" si="2"/>
        <v>2.0860000000000002E-3</v>
      </c>
      <c r="M62" s="8">
        <f t="shared" si="0"/>
        <v>0.20860000000000001</v>
      </c>
    </row>
    <row r="63" spans="1:13" s="4" customFormat="1" x14ac:dyDescent="0.35">
      <c r="A63" s="4">
        <v>71</v>
      </c>
      <c r="B63" s="4">
        <v>1</v>
      </c>
      <c r="C63" s="4" t="s">
        <v>247</v>
      </c>
      <c r="D63" s="4" t="s">
        <v>248</v>
      </c>
      <c r="E63" s="4" t="s">
        <v>211</v>
      </c>
      <c r="F63" s="4" t="s">
        <v>212</v>
      </c>
      <c r="G63" s="4" t="s">
        <v>21</v>
      </c>
      <c r="H63" s="4" t="s">
        <v>249</v>
      </c>
      <c r="J63" s="4">
        <v>100</v>
      </c>
      <c r="K63" s="8">
        <v>8.9999999999999998E-4</v>
      </c>
      <c r="L63" s="8">
        <f t="shared" si="2"/>
        <v>1.341E-3</v>
      </c>
      <c r="M63" s="8">
        <f t="shared" si="0"/>
        <v>0.1341</v>
      </c>
    </row>
    <row r="64" spans="1:13" s="4" customFormat="1" x14ac:dyDescent="0.35">
      <c r="A64" s="4">
        <v>72</v>
      </c>
      <c r="B64" s="4">
        <v>1</v>
      </c>
      <c r="C64" s="4" t="s">
        <v>250</v>
      </c>
      <c r="D64" s="4" t="s">
        <v>251</v>
      </c>
      <c r="E64" s="4" t="s">
        <v>211</v>
      </c>
      <c r="F64" s="4" t="s">
        <v>212</v>
      </c>
      <c r="G64" s="4" t="s">
        <v>21</v>
      </c>
      <c r="H64" s="4" t="s">
        <v>252</v>
      </c>
      <c r="J64" s="4">
        <v>100</v>
      </c>
      <c r="K64" s="8">
        <v>1E-3</v>
      </c>
      <c r="L64" s="8">
        <f t="shared" si="2"/>
        <v>1.49E-3</v>
      </c>
      <c r="M64" s="8">
        <f t="shared" si="0"/>
        <v>0.14899999999999999</v>
      </c>
    </row>
    <row r="65" spans="1:13" s="4" customFormat="1" x14ac:dyDescent="0.35">
      <c r="A65" s="4">
        <v>73</v>
      </c>
      <c r="B65" s="4">
        <v>1</v>
      </c>
      <c r="C65" s="4" t="s">
        <v>253</v>
      </c>
      <c r="D65" s="4" t="s">
        <v>254</v>
      </c>
      <c r="E65" s="4" t="s">
        <v>211</v>
      </c>
      <c r="F65" s="4" t="s">
        <v>212</v>
      </c>
      <c r="G65" s="4" t="s">
        <v>21</v>
      </c>
      <c r="H65" s="4" t="s">
        <v>255</v>
      </c>
      <c r="J65" s="4">
        <v>100</v>
      </c>
      <c r="K65" s="8">
        <v>8.9999999999999998E-4</v>
      </c>
      <c r="L65" s="8">
        <f t="shared" si="2"/>
        <v>1.341E-3</v>
      </c>
      <c r="M65" s="8">
        <f t="shared" si="0"/>
        <v>0.1341</v>
      </c>
    </row>
    <row r="66" spans="1:13" s="4" customFormat="1" x14ac:dyDescent="0.35">
      <c r="A66" s="4">
        <v>74</v>
      </c>
      <c r="B66" s="4">
        <v>4</v>
      </c>
      <c r="C66" s="4" t="s">
        <v>256</v>
      </c>
      <c r="D66" s="4">
        <v>33</v>
      </c>
      <c r="E66" s="4" t="s">
        <v>211</v>
      </c>
      <c r="F66" s="4" t="s">
        <v>228</v>
      </c>
      <c r="G66" s="4" t="s">
        <v>21</v>
      </c>
      <c r="H66" s="4" t="s">
        <v>257</v>
      </c>
      <c r="J66" s="4">
        <v>100</v>
      </c>
      <c r="K66" s="8">
        <v>1E-4</v>
      </c>
      <c r="L66" s="8">
        <f t="shared" si="2"/>
        <v>1.4900000000000002E-4</v>
      </c>
      <c r="M66" s="8">
        <f t="shared" si="0"/>
        <v>1.4900000000000002E-2</v>
      </c>
    </row>
    <row r="67" spans="1:13" s="4" customFormat="1" x14ac:dyDescent="0.35">
      <c r="A67" s="4">
        <v>75</v>
      </c>
      <c r="B67" s="4">
        <v>2</v>
      </c>
      <c r="C67" s="4" t="s">
        <v>258</v>
      </c>
      <c r="D67" s="4" t="s">
        <v>259</v>
      </c>
      <c r="E67" s="4" t="s">
        <v>260</v>
      </c>
      <c r="F67" s="4" t="s">
        <v>351</v>
      </c>
      <c r="H67" s="4" t="s">
        <v>350</v>
      </c>
      <c r="J67" s="4">
        <v>20</v>
      </c>
      <c r="K67" s="8">
        <v>5.3699999999999998E-2</v>
      </c>
      <c r="L67" s="8">
        <f t="shared" si="2"/>
        <v>8.0013000000000001E-2</v>
      </c>
      <c r="M67" s="8">
        <f t="shared" si="0"/>
        <v>1.60026</v>
      </c>
    </row>
    <row r="68" spans="1:13" s="4" customFormat="1" x14ac:dyDescent="0.35">
      <c r="A68" s="4">
        <v>76</v>
      </c>
      <c r="B68" s="4">
        <v>1</v>
      </c>
      <c r="C68" s="4" t="s">
        <v>261</v>
      </c>
      <c r="D68" s="4" t="s">
        <v>262</v>
      </c>
      <c r="E68" s="4" t="s">
        <v>263</v>
      </c>
      <c r="F68" s="4" t="s">
        <v>264</v>
      </c>
      <c r="G68" s="4" t="s">
        <v>265</v>
      </c>
      <c r="H68" s="4" t="s">
        <v>266</v>
      </c>
      <c r="J68" s="4">
        <v>10</v>
      </c>
      <c r="K68" s="8">
        <v>0.1105</v>
      </c>
      <c r="L68" s="8">
        <f t="shared" si="2"/>
        <v>0.16464500000000001</v>
      </c>
      <c r="M68" s="8">
        <f t="shared" si="0"/>
        <v>1.6464500000000002</v>
      </c>
    </row>
    <row r="69" spans="1:13" s="3" customFormat="1" x14ac:dyDescent="0.35">
      <c r="A69" s="3">
        <v>77</v>
      </c>
      <c r="B69" s="3">
        <v>1</v>
      </c>
      <c r="C69" s="3" t="s">
        <v>267</v>
      </c>
      <c r="D69" s="3" t="s">
        <v>268</v>
      </c>
      <c r="E69" s="3" t="s">
        <v>269</v>
      </c>
      <c r="F69" s="3" t="s">
        <v>270</v>
      </c>
      <c r="G69" s="3" t="s">
        <v>271</v>
      </c>
      <c r="H69" s="3" t="s">
        <v>272</v>
      </c>
      <c r="K69" s="5"/>
      <c r="L69" s="6">
        <f t="shared" si="2"/>
        <v>0</v>
      </c>
      <c r="M69" s="5">
        <f t="shared" si="0"/>
        <v>0</v>
      </c>
    </row>
    <row r="70" spans="1:13" s="3" customFormat="1" x14ac:dyDescent="0.35">
      <c r="A70" s="3">
        <v>78</v>
      </c>
      <c r="B70" s="3">
        <v>1</v>
      </c>
      <c r="C70" s="3" t="s">
        <v>273</v>
      </c>
      <c r="D70" s="3" t="s">
        <v>274</v>
      </c>
      <c r="E70" s="3" t="s">
        <v>275</v>
      </c>
      <c r="F70" s="3" t="s">
        <v>276</v>
      </c>
      <c r="G70" s="3" t="s">
        <v>277</v>
      </c>
      <c r="H70" s="3" t="s">
        <v>278</v>
      </c>
      <c r="K70" s="5"/>
      <c r="L70" s="6">
        <f t="shared" si="2"/>
        <v>0</v>
      </c>
      <c r="M70" s="5">
        <f t="shared" si="0"/>
        <v>0</v>
      </c>
    </row>
    <row r="71" spans="1:13" s="3" customFormat="1" x14ac:dyDescent="0.35">
      <c r="A71" s="3">
        <v>79</v>
      </c>
      <c r="B71" s="3">
        <v>1</v>
      </c>
      <c r="C71" s="3" t="s">
        <v>279</v>
      </c>
      <c r="D71" s="3" t="s">
        <v>280</v>
      </c>
      <c r="E71" s="3" t="s">
        <v>281</v>
      </c>
      <c r="F71" s="3" t="s">
        <v>282</v>
      </c>
      <c r="G71" s="3" t="s">
        <v>283</v>
      </c>
      <c r="H71" s="3" t="s">
        <v>284</v>
      </c>
      <c r="K71" s="5"/>
      <c r="L71" s="6">
        <f t="shared" si="2"/>
        <v>0</v>
      </c>
      <c r="M71" s="5">
        <f t="shared" si="0"/>
        <v>0</v>
      </c>
    </row>
    <row r="72" spans="1:13" x14ac:dyDescent="0.35">
      <c r="A72">
        <v>80</v>
      </c>
      <c r="B72">
        <v>1</v>
      </c>
      <c r="C72" t="s">
        <v>285</v>
      </c>
      <c r="D72" t="s">
        <v>286</v>
      </c>
      <c r="E72" t="s">
        <v>287</v>
      </c>
      <c r="F72" t="s">
        <v>288</v>
      </c>
      <c r="G72" t="s">
        <v>289</v>
      </c>
      <c r="H72" t="s">
        <v>290</v>
      </c>
      <c r="J72">
        <v>2</v>
      </c>
      <c r="K72" s="6">
        <v>13.791600000000001</v>
      </c>
      <c r="L72" s="6">
        <f t="shared" si="2"/>
        <v>20.549484</v>
      </c>
      <c r="M72" s="5">
        <f t="shared" ref="M72:M80" si="3">L72*J72</f>
        <v>41.098967999999999</v>
      </c>
    </row>
    <row r="73" spans="1:13" s="3" customFormat="1" ht="14.25" customHeight="1" x14ac:dyDescent="0.35">
      <c r="A73" s="3">
        <v>81</v>
      </c>
      <c r="B73" s="3">
        <v>2</v>
      </c>
      <c r="C73" s="3" t="s">
        <v>291</v>
      </c>
      <c r="D73" s="3" t="s">
        <v>292</v>
      </c>
      <c r="E73" s="3" t="s">
        <v>293</v>
      </c>
      <c r="F73" s="3" t="s">
        <v>270</v>
      </c>
      <c r="G73" s="3" t="s">
        <v>294</v>
      </c>
      <c r="H73" s="3" t="s">
        <v>295</v>
      </c>
      <c r="K73" s="5"/>
      <c r="L73" s="6">
        <f t="shared" si="2"/>
        <v>0</v>
      </c>
      <c r="M73" s="5">
        <f t="shared" si="3"/>
        <v>0</v>
      </c>
    </row>
    <row r="74" spans="1:13" s="3" customFormat="1" x14ac:dyDescent="0.35">
      <c r="A74" s="3">
        <v>82</v>
      </c>
      <c r="B74" s="3">
        <v>1</v>
      </c>
      <c r="C74" s="3" t="s">
        <v>296</v>
      </c>
      <c r="D74" s="3" t="s">
        <v>297</v>
      </c>
      <c r="E74" s="3" t="s">
        <v>298</v>
      </c>
      <c r="F74" s="3" t="s">
        <v>299</v>
      </c>
      <c r="G74" s="3" t="s">
        <v>300</v>
      </c>
      <c r="H74" s="3" t="s">
        <v>301</v>
      </c>
      <c r="J74" s="3">
        <v>1</v>
      </c>
      <c r="K74" s="5">
        <v>1.1232</v>
      </c>
      <c r="L74" s="6">
        <f t="shared" si="2"/>
        <v>1.6735679999999999</v>
      </c>
      <c r="M74" s="5">
        <f t="shared" si="3"/>
        <v>1.6735679999999999</v>
      </c>
    </row>
    <row r="75" spans="1:13" s="4" customFormat="1" x14ac:dyDescent="0.35">
      <c r="A75" s="4">
        <v>83</v>
      </c>
      <c r="B75" s="4">
        <v>2</v>
      </c>
      <c r="C75" s="4" t="s">
        <v>302</v>
      </c>
      <c r="D75" s="4" t="s">
        <v>303</v>
      </c>
      <c r="E75" s="4" t="s">
        <v>304</v>
      </c>
      <c r="F75" s="4" t="s">
        <v>305</v>
      </c>
      <c r="G75" s="4" t="s">
        <v>306</v>
      </c>
      <c r="H75" s="4" t="s">
        <v>307</v>
      </c>
      <c r="J75" s="4">
        <v>10</v>
      </c>
      <c r="K75" s="8">
        <v>4.36E-2</v>
      </c>
      <c r="L75" s="8">
        <f t="shared" si="2"/>
        <v>6.4963999999999994E-2</v>
      </c>
      <c r="M75" s="8">
        <f t="shared" si="3"/>
        <v>0.64964</v>
      </c>
    </row>
    <row r="76" spans="1:13" s="4" customFormat="1" x14ac:dyDescent="0.35">
      <c r="A76" s="4">
        <v>84</v>
      </c>
      <c r="B76" s="4">
        <v>1</v>
      </c>
      <c r="C76" s="4" t="s">
        <v>308</v>
      </c>
      <c r="D76" s="4" t="s">
        <v>309</v>
      </c>
      <c r="E76" s="4" t="s">
        <v>310</v>
      </c>
      <c r="F76" s="4" t="s">
        <v>311</v>
      </c>
      <c r="G76" s="4" t="s">
        <v>312</v>
      </c>
      <c r="H76" s="4" t="s">
        <v>313</v>
      </c>
      <c r="J76" s="4">
        <v>2</v>
      </c>
      <c r="K76" s="8">
        <v>15.82</v>
      </c>
      <c r="L76" s="8">
        <f t="shared" si="2"/>
        <v>23.5718</v>
      </c>
      <c r="M76" s="8">
        <f t="shared" si="3"/>
        <v>47.143599999999999</v>
      </c>
    </row>
    <row r="77" spans="1:13" s="4" customFormat="1" x14ac:dyDescent="0.35">
      <c r="A77" s="4">
        <v>85</v>
      </c>
      <c r="B77" s="4">
        <v>1</v>
      </c>
      <c r="C77" s="4" t="s">
        <v>314</v>
      </c>
      <c r="D77" s="4" t="s">
        <v>315</v>
      </c>
      <c r="E77" s="4" t="s">
        <v>316</v>
      </c>
      <c r="F77" s="4" t="s">
        <v>317</v>
      </c>
      <c r="G77" s="4" t="s">
        <v>318</v>
      </c>
      <c r="J77" s="4">
        <v>1</v>
      </c>
      <c r="K77" s="8"/>
      <c r="L77" s="8">
        <v>20.93</v>
      </c>
      <c r="M77" s="8">
        <f t="shared" si="3"/>
        <v>20.93</v>
      </c>
    </row>
    <row r="78" spans="1:13" s="4" customFormat="1" x14ac:dyDescent="0.35">
      <c r="A78" s="4">
        <v>86</v>
      </c>
      <c r="B78" s="4">
        <v>1</v>
      </c>
      <c r="C78" s="4" t="s">
        <v>319</v>
      </c>
      <c r="D78" s="4" t="s">
        <v>320</v>
      </c>
      <c r="E78" s="4" t="s">
        <v>321</v>
      </c>
      <c r="F78" s="4" t="s">
        <v>322</v>
      </c>
      <c r="G78" s="4" t="s">
        <v>323</v>
      </c>
      <c r="H78" s="4" t="s">
        <v>324</v>
      </c>
      <c r="J78" s="4">
        <v>2</v>
      </c>
      <c r="K78" s="8">
        <v>1.5178</v>
      </c>
      <c r="L78" s="8">
        <f t="shared" si="2"/>
        <v>2.2615220000000003</v>
      </c>
      <c r="M78" s="8">
        <f t="shared" si="3"/>
        <v>4.5230440000000005</v>
      </c>
    </row>
    <row r="79" spans="1:13" s="3" customFormat="1" x14ac:dyDescent="0.35">
      <c r="A79" s="3">
        <v>87</v>
      </c>
      <c r="B79" s="3">
        <v>1</v>
      </c>
      <c r="C79" s="3" t="s">
        <v>325</v>
      </c>
      <c r="D79" s="3" t="s">
        <v>326</v>
      </c>
      <c r="E79" s="3" t="s">
        <v>327</v>
      </c>
      <c r="F79" s="3" t="s">
        <v>328</v>
      </c>
      <c r="G79" s="3" t="s">
        <v>329</v>
      </c>
      <c r="H79" s="3" t="s">
        <v>330</v>
      </c>
      <c r="K79" s="5"/>
      <c r="L79" s="6">
        <f t="shared" si="2"/>
        <v>0</v>
      </c>
      <c r="M79" s="5">
        <f t="shared" si="3"/>
        <v>0</v>
      </c>
    </row>
    <row r="80" spans="1:13" s="3" customFormat="1" x14ac:dyDescent="0.35">
      <c r="A80" s="3">
        <v>88</v>
      </c>
      <c r="B80" s="3">
        <v>1</v>
      </c>
      <c r="C80" s="3" t="s">
        <v>331</v>
      </c>
      <c r="D80" s="3" t="s">
        <v>332</v>
      </c>
      <c r="E80" s="3" t="s">
        <v>333</v>
      </c>
      <c r="F80" s="3" t="s">
        <v>334</v>
      </c>
      <c r="G80" s="3" t="s">
        <v>335</v>
      </c>
      <c r="H80" s="3" t="s">
        <v>336</v>
      </c>
      <c r="K80" s="5"/>
      <c r="L80" s="6">
        <f t="shared" si="2"/>
        <v>0</v>
      </c>
      <c r="M80" s="5">
        <f t="shared" si="3"/>
        <v>0</v>
      </c>
    </row>
    <row r="81" spans="1:13" x14ac:dyDescent="0.35">
      <c r="A81" s="9"/>
      <c r="B81" s="9"/>
      <c r="K81" s="6"/>
      <c r="L81" s="6"/>
      <c r="M81" s="6"/>
    </row>
    <row r="83" spans="1:13" x14ac:dyDescent="0.35">
      <c r="A83" s="9"/>
    </row>
    <row r="88" spans="1:13" x14ac:dyDescent="0.35">
      <c r="K88" s="6" t="s">
        <v>343</v>
      </c>
      <c r="L88" s="6"/>
      <c r="M88" s="6">
        <f>SUM(M7:M86)</f>
        <v>216.35894380000002</v>
      </c>
    </row>
    <row r="91" spans="1:13" x14ac:dyDescent="0.35">
      <c r="K91" t="s">
        <v>344</v>
      </c>
      <c r="L91" s="3"/>
    </row>
    <row r="92" spans="1:13" x14ac:dyDescent="0.35">
      <c r="K92" t="s">
        <v>347</v>
      </c>
      <c r="L92" s="4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Strelka_Flight_Computer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McLennan</dc:creator>
  <cp:lastModifiedBy>Angus McLennan</cp:lastModifiedBy>
  <dcterms:created xsi:type="dcterms:W3CDTF">2022-11-12T02:24:23Z</dcterms:created>
  <dcterms:modified xsi:type="dcterms:W3CDTF">2022-11-18T06:12:22Z</dcterms:modified>
</cp:coreProperties>
</file>