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activeTab="2"/>
  </bookViews>
  <sheets>
    <sheet name="账目" sheetId="1" r:id="rId1"/>
    <sheet name="年度账目2016-2017" sheetId="2" r:id="rId2"/>
    <sheet name="装修准备" sheetId="3" r:id="rId3"/>
    <sheet name="装修日记" sheetId="5" r:id="rId4"/>
    <sheet name="电改造" sheetId="7" r:id="rId5"/>
    <sheet name="水改造" sheetId="8" r:id="rId6"/>
  </sheets>
  <calcPr calcId="144525" concurrentCalc="0"/>
</workbook>
</file>

<file path=xl/comments1.xml><?xml version="1.0" encoding="utf-8"?>
<comments xmlns="http://schemas.openxmlformats.org/spreadsheetml/2006/main">
  <authors>
    <author>iechenyb</author>
  </authors>
  <commentList>
    <comment ref="F6" authorId="0">
      <text>
        <r>
          <rPr>
            <sz val="9"/>
            <rFont val="宋体"/>
            <charset val="134"/>
          </rPr>
          <t xml:space="preserve">花呗加信用卡还款
</t>
        </r>
      </text>
    </comment>
  </commentList>
</comments>
</file>

<file path=xl/comments2.xml><?xml version="1.0" encoding="utf-8"?>
<comments xmlns="http://schemas.openxmlformats.org/spreadsheetml/2006/main">
  <authors>
    <author>iechenyb</author>
  </authors>
  <commentList>
    <comment ref="G6" authorId="0">
      <text>
        <r>
          <rPr>
            <sz val="9"/>
            <rFont val="宋体"/>
            <charset val="134"/>
          </rPr>
          <t>借陈青青1000+3000</t>
        </r>
      </text>
    </comment>
    <comment ref="L7" authorId="0">
      <text>
        <r>
          <rPr>
            <sz val="9"/>
            <rFont val="宋体"/>
            <charset val="134"/>
          </rPr>
          <t xml:space="preserve">借小敏2万，刘营辉1万
</t>
        </r>
      </text>
    </comment>
  </commentList>
</comments>
</file>

<file path=xl/comments3.xml><?xml version="1.0" encoding="utf-8"?>
<comments xmlns="http://schemas.openxmlformats.org/spreadsheetml/2006/main">
  <authors>
    <author>DHUser</author>
  </authors>
  <commentList>
    <comment ref="B9" authorId="0">
      <text>
        <r>
          <rPr>
            <b/>
            <sz val="9"/>
            <rFont val="宋体"/>
            <charset val="134"/>
          </rPr>
          <t>DHUser:</t>
        </r>
        <r>
          <rPr>
            <sz val="9"/>
            <rFont val="宋体"/>
            <charset val="134"/>
          </rPr>
          <t xml:space="preserve">
估算值</t>
        </r>
      </text>
    </comment>
    <comment ref="B10" authorId="0">
      <text>
        <r>
          <rPr>
            <b/>
            <sz val="9"/>
            <rFont val="宋体"/>
            <charset val="134"/>
          </rPr>
          <t>DHUser:</t>
        </r>
        <r>
          <rPr>
            <sz val="9"/>
            <rFont val="宋体"/>
            <charset val="134"/>
          </rPr>
          <t xml:space="preserve">
估算值</t>
        </r>
      </text>
    </comment>
    <comment ref="B13" authorId="0">
      <text>
        <r>
          <rPr>
            <b/>
            <sz val="9"/>
            <rFont val="宋体"/>
            <charset val="134"/>
          </rPr>
          <t>DHUser:</t>
        </r>
        <r>
          <rPr>
            <sz val="9"/>
            <rFont val="宋体"/>
            <charset val="134"/>
          </rPr>
          <t xml:space="preserve">
估算值</t>
        </r>
      </text>
    </comment>
  </commentList>
</comments>
</file>

<file path=xl/sharedStrings.xml><?xml version="1.0" encoding="utf-8"?>
<sst xmlns="http://schemas.openxmlformats.org/spreadsheetml/2006/main" count="137">
  <si>
    <t>外债</t>
  </si>
  <si>
    <t>借呗</t>
  </si>
  <si>
    <t>月度总支出</t>
  </si>
  <si>
    <t>月度总收入</t>
  </si>
  <si>
    <t>借呗分期</t>
  </si>
  <si>
    <t>房贷、公积金</t>
  </si>
  <si>
    <t>信用卡1</t>
  </si>
  <si>
    <t>信用卡2</t>
  </si>
  <si>
    <t>生活费</t>
  </si>
  <si>
    <t>总支出</t>
  </si>
  <si>
    <t>工资</t>
  </si>
  <si>
    <t>公积金提取</t>
  </si>
  <si>
    <t>总收入</t>
  </si>
  <si>
    <t>月度结余</t>
  </si>
  <si>
    <t>2016.10</t>
  </si>
  <si>
    <t>借青青1000</t>
  </si>
  <si>
    <t>借青青3000</t>
  </si>
  <si>
    <t>本金</t>
  </si>
  <si>
    <t>9月还款</t>
  </si>
  <si>
    <t>利息</t>
  </si>
  <si>
    <t>截止10月10日</t>
  </si>
  <si>
    <t>总还</t>
  </si>
  <si>
    <t>总利息</t>
  </si>
  <si>
    <t>6月-12月</t>
  </si>
  <si>
    <t>1月-6月</t>
  </si>
  <si>
    <t>公积金</t>
  </si>
  <si>
    <t>家庭账目（2016-2017年度）</t>
  </si>
  <si>
    <t>5月底预结余5.28w</t>
  </si>
  <si>
    <t>租房</t>
  </si>
  <si>
    <t>其他</t>
  </si>
  <si>
    <t>2016.11</t>
  </si>
  <si>
    <t>2016.12</t>
  </si>
  <si>
    <t>2017.1</t>
  </si>
  <si>
    <t>2017.2</t>
  </si>
  <si>
    <t>2017.3</t>
  </si>
  <si>
    <t>2017.4</t>
  </si>
  <si>
    <t>2017.5</t>
  </si>
  <si>
    <t>2017.6</t>
  </si>
  <si>
    <t>2017.7</t>
  </si>
  <si>
    <t>2017.8</t>
  </si>
  <si>
    <t>2017.9</t>
  </si>
  <si>
    <t>2017.10</t>
  </si>
  <si>
    <t>2017.11</t>
  </si>
  <si>
    <t>2017.12</t>
  </si>
  <si>
    <t>总计</t>
  </si>
  <si>
    <t>外债：老大3.5w，xm4w,lyh1w</t>
  </si>
  <si>
    <t>估算面积</t>
  </si>
  <si>
    <t>长（东西）</t>
  </si>
  <si>
    <t>宽（南北）</t>
  </si>
  <si>
    <t>面积(平方)</t>
  </si>
  <si>
    <t>厨房</t>
  </si>
  <si>
    <t>阳台+餐厅</t>
  </si>
  <si>
    <t>书房</t>
  </si>
  <si>
    <t>次卧</t>
  </si>
  <si>
    <t>公卫</t>
  </si>
  <si>
    <t>主卫</t>
  </si>
  <si>
    <t>主卧</t>
  </si>
  <si>
    <t>飘窗</t>
  </si>
  <si>
    <t>主次走廊</t>
  </si>
  <si>
    <t>客厅走廊</t>
  </si>
  <si>
    <t>客厅</t>
  </si>
  <si>
    <t>套内面积</t>
  </si>
  <si>
    <t>南阳台</t>
  </si>
  <si>
    <t>建筑面积</t>
  </si>
  <si>
    <t>得房率</t>
  </si>
  <si>
    <t>注意：数据来源参考合同户型图纸，包含墙体面积在内。</t>
  </si>
  <si>
    <t>实际测量面积</t>
  </si>
  <si>
    <t>《竣工验收备案表》</t>
  </si>
  <si>
    <t>《住宅质量保证书》</t>
  </si>
  <si>
    <t>《建设工程质量认定证书》</t>
  </si>
  <si>
    <t>《房地产开发建设项目竣工综合验收合格证》</t>
  </si>
  <si>
    <t>《实测面积登记表》</t>
  </si>
  <si>
    <t>若实测面积误差超出3%，可以中止收房</t>
  </si>
  <si>
    <t xml:space="preserve">  是否有地漏（是否合理） </t>
  </si>
  <si>
    <t xml:space="preserve">墙 地面 </t>
  </si>
  <si>
    <t xml:space="preserve">水 电 </t>
  </si>
  <si>
    <t>钥匙</t>
  </si>
  <si>
    <t xml:space="preserve"> 业主卡</t>
  </si>
  <si>
    <t>信箱钥匙</t>
  </si>
  <si>
    <t>门禁卡</t>
  </si>
  <si>
    <t>门 窗</t>
  </si>
  <si>
    <t>渗水测试</t>
  </si>
  <si>
    <t>通风系统</t>
  </si>
  <si>
    <t>装修日记|2017-03-02</t>
  </si>
  <si>
    <t>流水号</t>
  </si>
  <si>
    <t>项目</t>
  </si>
  <si>
    <t>开始时间</t>
  </si>
  <si>
    <t>结束时间</t>
  </si>
  <si>
    <t>注意事项</t>
  </si>
  <si>
    <t>开工里程碑</t>
  </si>
  <si>
    <t>前期设计</t>
  </si>
  <si>
    <t>主体改造</t>
  </si>
  <si>
    <t>水电改造</t>
  </si>
  <si>
    <t>木工</t>
  </si>
  <si>
    <t>贴砖</t>
  </si>
  <si>
    <t>刷墙漆</t>
  </si>
  <si>
    <t>厨卫吊顶</t>
  </si>
  <si>
    <t>橱柜安装</t>
  </si>
  <si>
    <t>木门安装</t>
  </si>
  <si>
    <t>地板安装</t>
  </si>
  <si>
    <t>铺贴壁纸</t>
  </si>
  <si>
    <t>散热器安装</t>
  </si>
  <si>
    <t>开关插座安装</t>
  </si>
  <si>
    <t>灯具安装</t>
  </si>
  <si>
    <t>五金洁具安装</t>
  </si>
  <si>
    <t>窗帘杆安装</t>
  </si>
  <si>
    <t>拓荒保洁</t>
  </si>
  <si>
    <t>家具进场</t>
  </si>
  <si>
    <t>家电进场</t>
  </si>
  <si>
    <t>家居配饰</t>
  </si>
  <si>
    <t>电改造统计</t>
  </si>
  <si>
    <t>序号</t>
  </si>
  <si>
    <t>明细</t>
  </si>
  <si>
    <t>备忘</t>
  </si>
  <si>
    <t>微波炉插座</t>
  </si>
  <si>
    <t>冰箱插座</t>
  </si>
  <si>
    <t>油烟机插座</t>
  </si>
  <si>
    <t>客厅阳台</t>
  </si>
  <si>
    <t>洗衣机插座</t>
  </si>
  <si>
    <t>顶灯接口</t>
  </si>
  <si>
    <t>餐厅阳台</t>
  </si>
  <si>
    <t>餐厅</t>
  </si>
  <si>
    <t>吊顶灯接口</t>
  </si>
  <si>
    <t>电视接口</t>
  </si>
  <si>
    <t>空调接口</t>
  </si>
  <si>
    <t>电话线</t>
  </si>
  <si>
    <t>网线</t>
  </si>
  <si>
    <t>卫生间1</t>
  </si>
  <si>
    <t>洗衣机</t>
  </si>
  <si>
    <t>马桶</t>
  </si>
  <si>
    <t>淋浴</t>
  </si>
  <si>
    <t>洗手盆</t>
  </si>
  <si>
    <t>漂洗池</t>
  </si>
  <si>
    <t>地漏</t>
  </si>
  <si>
    <t>卫生间2</t>
  </si>
  <si>
    <t>水改造统计</t>
  </si>
  <si>
    <t>洗菜盆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</si>
</sst>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\(0.00\)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333333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rgb="FFFFC000"/>
      <name val="微软雅黑"/>
      <charset val="134"/>
    </font>
    <font>
      <sz val="9"/>
      <color rgb="FFFF0000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29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24" borderId="33" applyNumberFormat="0" applyAlignment="0" applyProtection="0">
      <alignment vertical="center"/>
    </xf>
    <xf numFmtId="0" fontId="31" fillId="24" borderId="27" applyNumberFormat="0" applyAlignment="0" applyProtection="0">
      <alignment vertical="center"/>
    </xf>
    <xf numFmtId="0" fontId="16" fillId="6" borderId="2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7" xfId="0" applyFont="1" applyBorder="1">
      <alignment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/>
    </xf>
    <xf numFmtId="0" fontId="8" fillId="3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49" fontId="6" fillId="2" borderId="17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7F4152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133350</xdr:colOff>
      <xdr:row>3</xdr:row>
      <xdr:rowOff>114300</xdr:rowOff>
    </xdr:from>
    <xdr:to>
      <xdr:col>16</xdr:col>
      <xdr:colOff>1057275</xdr:colOff>
      <xdr:row>12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800100"/>
          <a:ext cx="923925" cy="2066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53</xdr:row>
      <xdr:rowOff>40005</xdr:rowOff>
    </xdr:from>
    <xdr:to>
      <xdr:col>7</xdr:col>
      <xdr:colOff>911860</xdr:colOff>
      <xdr:row>88</xdr:row>
      <xdr:rowOff>116205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9266555"/>
          <a:ext cx="6216650" cy="6076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88</xdr:row>
      <xdr:rowOff>133350</xdr:rowOff>
    </xdr:from>
    <xdr:to>
      <xdr:col>7</xdr:col>
      <xdr:colOff>894715</xdr:colOff>
      <xdr:row>106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15360650"/>
          <a:ext cx="6190615" cy="3095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107</xdr:row>
      <xdr:rowOff>8890</xdr:rowOff>
    </xdr:from>
    <xdr:to>
      <xdr:col>8</xdr:col>
      <xdr:colOff>0</xdr:colOff>
      <xdr:row>131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18493740"/>
          <a:ext cx="6266815" cy="4276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27"/>
  <sheetViews>
    <sheetView workbookViewId="0">
      <selection activeCell="P18" sqref="P18"/>
    </sheetView>
  </sheetViews>
  <sheetFormatPr defaultColWidth="9" defaultRowHeight="18" customHeight="1"/>
  <cols>
    <col min="1" max="1" width="4.625" style="31" customWidth="1"/>
    <col min="2" max="2" width="6.75" style="31" customWidth="1"/>
    <col min="3" max="3" width="7.875" style="31" customWidth="1"/>
    <col min="4" max="4" width="9.875" style="31" customWidth="1"/>
    <col min="5" max="5" width="10.5" style="31" customWidth="1"/>
    <col min="6" max="6" width="7.75" style="31" customWidth="1"/>
    <col min="7" max="7" width="7.375" style="31" customWidth="1"/>
    <col min="8" max="8" width="9" style="56" customWidth="1"/>
    <col min="9" max="9" width="2.875" style="56" customWidth="1"/>
    <col min="10" max="10" width="6.75" style="31" customWidth="1"/>
    <col min="11" max="11" width="6.875" style="31" customWidth="1"/>
    <col min="12" max="12" width="7.625" style="31" customWidth="1"/>
    <col min="13" max="13" width="7.75" style="31" customWidth="1"/>
    <col min="14" max="14" width="9" style="31"/>
    <col min="15" max="15" width="2.25" style="31" customWidth="1"/>
    <col min="16" max="16" width="10.5" style="31" customWidth="1"/>
    <col min="17" max="17" width="11.625" style="31"/>
    <col min="18" max="18" width="7.5" style="31" customWidth="1"/>
    <col min="19" max="16384" width="9" style="31"/>
  </cols>
  <sheetData>
    <row r="2" customHeight="1" spans="2:7">
      <c r="B2" s="57" t="s">
        <v>0</v>
      </c>
      <c r="C2" s="58">
        <v>-55000</v>
      </c>
      <c r="E2" s="57" t="s">
        <v>1</v>
      </c>
      <c r="F2" s="59"/>
      <c r="G2" s="58">
        <v>-54000</v>
      </c>
    </row>
    <row r="4" customHeight="1" spans="2:14">
      <c r="B4" s="60" t="s">
        <v>2</v>
      </c>
      <c r="C4" s="61"/>
      <c r="D4" s="61"/>
      <c r="E4" s="61"/>
      <c r="F4" s="61"/>
      <c r="G4" s="61"/>
      <c r="H4" s="62"/>
      <c r="J4" s="76" t="s">
        <v>3</v>
      </c>
      <c r="K4" s="77"/>
      <c r="L4" s="77"/>
      <c r="M4" s="77"/>
      <c r="N4" s="78"/>
    </row>
    <row r="5" s="49" customFormat="1" customHeight="1" spans="2:16">
      <c r="B5" s="63"/>
      <c r="C5" s="35" t="s">
        <v>4</v>
      </c>
      <c r="D5" s="35" t="s">
        <v>5</v>
      </c>
      <c r="E5" s="35" t="s">
        <v>6</v>
      </c>
      <c r="F5" s="35" t="s">
        <v>7</v>
      </c>
      <c r="G5" s="64" t="s">
        <v>8</v>
      </c>
      <c r="H5" s="65" t="s">
        <v>9</v>
      </c>
      <c r="I5" s="47"/>
      <c r="J5" s="79"/>
      <c r="K5" s="48" t="s">
        <v>10</v>
      </c>
      <c r="L5" s="48" t="s">
        <v>10</v>
      </c>
      <c r="M5" s="48" t="s">
        <v>11</v>
      </c>
      <c r="N5" s="80" t="s">
        <v>12</v>
      </c>
      <c r="P5" s="81" t="s">
        <v>13</v>
      </c>
    </row>
    <row r="6" customHeight="1" spans="2:16">
      <c r="B6" s="66">
        <v>2016.9</v>
      </c>
      <c r="C6" s="52">
        <v>12423.78</v>
      </c>
      <c r="D6" s="67">
        <v>3611</v>
      </c>
      <c r="E6" s="67">
        <v>1720.52</v>
      </c>
      <c r="F6" s="68">
        <v>4631.42</v>
      </c>
      <c r="G6" s="69">
        <v>1400</v>
      </c>
      <c r="H6" s="70">
        <f>SUM(C6:G6)</f>
        <v>23786.72</v>
      </c>
      <c r="I6" s="53"/>
      <c r="J6" s="82">
        <v>2016.9</v>
      </c>
      <c r="K6" s="83">
        <v>3486.72</v>
      </c>
      <c r="L6" s="84">
        <v>12200</v>
      </c>
      <c r="M6" s="84">
        <v>10500</v>
      </c>
      <c r="N6" s="85">
        <f>SUM(K6:M6)</f>
        <v>26186.72</v>
      </c>
      <c r="P6" s="86">
        <v>0</v>
      </c>
    </row>
    <row r="7" customHeight="1" spans="2:17">
      <c r="B7" s="66" t="s">
        <v>14</v>
      </c>
      <c r="C7" s="52"/>
      <c r="D7" s="52">
        <v>3611</v>
      </c>
      <c r="E7" s="52">
        <v>4352.54</v>
      </c>
      <c r="F7" s="68"/>
      <c r="G7" s="68"/>
      <c r="H7" s="70">
        <f t="shared" ref="H7:H12" si="0">SUM(C7:G7)</f>
        <v>7963.54</v>
      </c>
      <c r="I7" s="53"/>
      <c r="J7" s="82" t="s">
        <v>14</v>
      </c>
      <c r="K7" s="84">
        <v>4400</v>
      </c>
      <c r="L7" s="84">
        <v>12200</v>
      </c>
      <c r="M7" s="84"/>
      <c r="N7" s="85">
        <f t="shared" ref="N7:N12" si="1">SUM(K7:M7)</f>
        <v>16600</v>
      </c>
      <c r="P7" s="86">
        <v>0</v>
      </c>
      <c r="Q7" s="31" t="s">
        <v>15</v>
      </c>
    </row>
    <row r="8" customHeight="1" spans="2:17">
      <c r="B8" s="66">
        <v>2016.11</v>
      </c>
      <c r="C8" s="52"/>
      <c r="D8" s="52">
        <v>3611</v>
      </c>
      <c r="E8" s="52"/>
      <c r="F8" s="68"/>
      <c r="G8" s="68">
        <v>8000</v>
      </c>
      <c r="H8" s="70">
        <f t="shared" si="0"/>
        <v>11611</v>
      </c>
      <c r="I8" s="53"/>
      <c r="J8" s="82">
        <v>2016.11</v>
      </c>
      <c r="K8" s="84">
        <v>4400</v>
      </c>
      <c r="L8" s="84">
        <v>12200</v>
      </c>
      <c r="M8" s="84"/>
      <c r="N8" s="85">
        <f t="shared" si="1"/>
        <v>16600</v>
      </c>
      <c r="P8" s="86">
        <f>N8-H8</f>
        <v>4989</v>
      </c>
      <c r="Q8" s="31" t="s">
        <v>16</v>
      </c>
    </row>
    <row r="9" customHeight="1" spans="2:16">
      <c r="B9" s="66">
        <v>2016.12</v>
      </c>
      <c r="C9" s="52"/>
      <c r="D9" s="52">
        <v>3611</v>
      </c>
      <c r="E9" s="52"/>
      <c r="F9" s="68"/>
      <c r="G9" s="68">
        <v>1000</v>
      </c>
      <c r="H9" s="70">
        <f t="shared" si="0"/>
        <v>4611</v>
      </c>
      <c r="I9" s="53"/>
      <c r="J9" s="82">
        <v>2016.12</v>
      </c>
      <c r="K9" s="84">
        <v>4400</v>
      </c>
      <c r="L9" s="84">
        <v>12200</v>
      </c>
      <c r="M9" s="84">
        <v>10500</v>
      </c>
      <c r="N9" s="85">
        <f t="shared" si="1"/>
        <v>27100</v>
      </c>
      <c r="P9" s="86">
        <f t="shared" ref="P7:P12" si="2">N9-H9</f>
        <v>22489</v>
      </c>
    </row>
    <row r="10" customHeight="1" spans="2:16">
      <c r="B10" s="66">
        <v>2016.1</v>
      </c>
      <c r="C10" s="52"/>
      <c r="D10" s="52">
        <v>3611</v>
      </c>
      <c r="E10" s="52"/>
      <c r="F10" s="68"/>
      <c r="G10" s="68">
        <v>3000</v>
      </c>
      <c r="H10" s="70">
        <f t="shared" si="0"/>
        <v>6611</v>
      </c>
      <c r="I10" s="53"/>
      <c r="J10" s="82">
        <v>2016.1</v>
      </c>
      <c r="K10" s="84">
        <v>4400</v>
      </c>
      <c r="L10" s="84">
        <v>24400</v>
      </c>
      <c r="M10" s="84"/>
      <c r="N10" s="85">
        <f t="shared" si="1"/>
        <v>28800</v>
      </c>
      <c r="P10" s="86">
        <f t="shared" si="2"/>
        <v>22189</v>
      </c>
    </row>
    <row r="11" customHeight="1" spans="2:16">
      <c r="B11" s="66">
        <v>2016.2</v>
      </c>
      <c r="C11" s="52"/>
      <c r="D11" s="52">
        <v>3611</v>
      </c>
      <c r="E11" s="52"/>
      <c r="F11" s="68"/>
      <c r="G11" s="68">
        <v>5000</v>
      </c>
      <c r="H11" s="70">
        <f t="shared" si="0"/>
        <v>8611</v>
      </c>
      <c r="I11" s="53"/>
      <c r="J11" s="82">
        <v>2016.2</v>
      </c>
      <c r="K11" s="84">
        <v>4400</v>
      </c>
      <c r="L11" s="84">
        <v>12200</v>
      </c>
      <c r="M11" s="84"/>
      <c r="N11" s="85">
        <f t="shared" si="1"/>
        <v>16600</v>
      </c>
      <c r="P11" s="86">
        <f t="shared" si="2"/>
        <v>7989</v>
      </c>
    </row>
    <row r="12" customHeight="1" spans="2:16">
      <c r="B12" s="71">
        <v>2016.3</v>
      </c>
      <c r="C12" s="72"/>
      <c r="D12" s="72">
        <v>3611</v>
      </c>
      <c r="E12" s="72"/>
      <c r="F12" s="73"/>
      <c r="G12" s="73">
        <v>1000</v>
      </c>
      <c r="H12" s="74">
        <f t="shared" si="0"/>
        <v>4611</v>
      </c>
      <c r="I12" s="53"/>
      <c r="J12" s="87">
        <v>2016.3</v>
      </c>
      <c r="K12" s="88">
        <v>4400</v>
      </c>
      <c r="L12" s="88">
        <v>12200</v>
      </c>
      <c r="M12" s="88">
        <v>10500</v>
      </c>
      <c r="N12" s="89">
        <f t="shared" si="1"/>
        <v>27100</v>
      </c>
      <c r="P12" s="86">
        <f t="shared" si="2"/>
        <v>22489</v>
      </c>
    </row>
    <row r="13" customHeight="1" spans="1:4">
      <c r="A13" s="31" t="s">
        <v>17</v>
      </c>
      <c r="B13" s="31">
        <v>49000</v>
      </c>
      <c r="C13" s="31">
        <f>SUM(C6:C12)</f>
        <v>12423.78</v>
      </c>
      <c r="D13" s="31" t="s">
        <v>18</v>
      </c>
    </row>
    <row r="14" customHeight="1" spans="1:4">
      <c r="A14" s="31" t="s">
        <v>19</v>
      </c>
      <c r="B14" s="31">
        <v>1680</v>
      </c>
      <c r="C14" s="31">
        <v>16240.37</v>
      </c>
      <c r="D14" s="31" t="s">
        <v>20</v>
      </c>
    </row>
    <row r="15" customHeight="1" spans="3:4">
      <c r="C15" s="31">
        <v>4228.41</v>
      </c>
      <c r="D15" s="31">
        <v>10.11</v>
      </c>
    </row>
    <row r="16" customHeight="1" spans="3:4">
      <c r="C16" s="31">
        <v>5000</v>
      </c>
      <c r="D16" s="31">
        <v>10.12</v>
      </c>
    </row>
    <row r="17" customHeight="1" spans="3:7">
      <c r="C17" s="31">
        <v>5000</v>
      </c>
      <c r="D17" s="31">
        <v>10.13</v>
      </c>
      <c r="F17" s="31">
        <v>6.5</v>
      </c>
      <c r="G17" s="75">
        <v>404.6</v>
      </c>
    </row>
    <row r="18" customHeight="1" spans="3:7">
      <c r="C18" s="31">
        <v>6674.28</v>
      </c>
      <c r="D18" s="31">
        <v>10.14</v>
      </c>
      <c r="F18" s="31">
        <v>7.5</v>
      </c>
      <c r="G18" s="75">
        <v>4489.4</v>
      </c>
    </row>
    <row r="19" customHeight="1" spans="2:7">
      <c r="B19" s="31" t="s">
        <v>21</v>
      </c>
      <c r="C19" s="31">
        <f>SUM(C13:C18)</f>
        <v>49566.84</v>
      </c>
      <c r="F19" s="31">
        <v>8.5</v>
      </c>
      <c r="G19" s="75">
        <v>2150</v>
      </c>
    </row>
    <row r="20" customHeight="1" spans="2:7">
      <c r="B20" s="31" t="s">
        <v>22</v>
      </c>
      <c r="C20" s="31">
        <f>C19-B13</f>
        <v>566.839999999997</v>
      </c>
      <c r="F20" s="31">
        <v>9.5</v>
      </c>
      <c r="G20" s="75">
        <v>3486.72</v>
      </c>
    </row>
    <row r="21" customHeight="1" spans="6:7">
      <c r="F21" s="31">
        <v>10.5</v>
      </c>
      <c r="G21" s="75">
        <v>4406.95</v>
      </c>
    </row>
    <row r="22" customHeight="1" spans="6:7">
      <c r="F22" s="31">
        <v>11.5</v>
      </c>
      <c r="G22" s="75">
        <v>4406.95</v>
      </c>
    </row>
    <row r="23" customHeight="1" spans="6:7">
      <c r="F23" s="31">
        <v>12.5</v>
      </c>
      <c r="G23" s="75">
        <v>4406.95</v>
      </c>
    </row>
    <row r="24" customHeight="1" spans="6:7">
      <c r="F24" s="31" t="s">
        <v>23</v>
      </c>
      <c r="G24" s="75">
        <f>SUM(G18:G23)</f>
        <v>23346.97</v>
      </c>
    </row>
    <row r="25" customHeight="1" spans="6:7">
      <c r="F25" s="31" t="s">
        <v>24</v>
      </c>
      <c r="G25" s="75">
        <v>25606.78</v>
      </c>
    </row>
    <row r="26" customHeight="1" spans="6:7">
      <c r="F26" s="31" t="s">
        <v>25</v>
      </c>
      <c r="G26" s="75">
        <v>10871.07</v>
      </c>
    </row>
    <row r="27" customHeight="1" spans="7:7">
      <c r="G27" s="75">
        <f>SUM(G24:G26)</f>
        <v>59824.82</v>
      </c>
    </row>
  </sheetData>
  <mergeCells count="2">
    <mergeCell ref="B4:H4"/>
    <mergeCell ref="J4:N4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21"/>
  <sheetViews>
    <sheetView topLeftCell="A16" workbookViewId="0">
      <selection activeCell="D23" sqref="D23"/>
    </sheetView>
  </sheetViews>
  <sheetFormatPr defaultColWidth="9" defaultRowHeight="18" customHeight="1"/>
  <cols>
    <col min="1" max="1" width="9.5" style="30" customWidth="1"/>
    <col min="2" max="2" width="10" style="30" customWidth="1"/>
    <col min="3" max="3" width="8.5" style="30" customWidth="1"/>
    <col min="4" max="4" width="9.25" style="30"/>
    <col min="5" max="6" width="9" style="30"/>
    <col min="7" max="7" width="8.75" style="30" customWidth="1"/>
    <col min="8" max="8" width="12" style="30" customWidth="1"/>
    <col min="9" max="9" width="3.375" style="30" customWidth="1"/>
    <col min="10" max="12" width="9" style="30"/>
    <col min="13" max="13" width="12" style="30" customWidth="1"/>
    <col min="14" max="14" width="3.125" style="30" customWidth="1"/>
    <col min="15" max="15" width="10.625" style="30" customWidth="1"/>
    <col min="16" max="16" width="9" style="30"/>
    <col min="17" max="17" width="16.625" style="30" customWidth="1"/>
    <col min="18" max="16384" width="9" style="30"/>
  </cols>
  <sheetData>
    <row r="2" customHeight="1" spans="1:15">
      <c r="A2" s="33" t="s">
        <v>26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customHeight="1" spans="1:17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Q3" s="30" t="s">
        <v>27</v>
      </c>
    </row>
    <row r="4" s="30" customFormat="1" ht="24" customHeight="1" spans="1:15">
      <c r="A4" s="34" t="s">
        <v>2</v>
      </c>
      <c r="B4" s="34"/>
      <c r="C4" s="34"/>
      <c r="D4" s="34"/>
      <c r="E4" s="34"/>
      <c r="F4" s="34"/>
      <c r="G4" s="34"/>
      <c r="H4" s="34"/>
      <c r="I4" s="32"/>
      <c r="J4" s="45" t="s">
        <v>3</v>
      </c>
      <c r="K4" s="45"/>
      <c r="L4" s="45"/>
      <c r="M4" s="45"/>
      <c r="O4" s="46" t="s">
        <v>13</v>
      </c>
    </row>
    <row r="5" s="31" customFormat="1" customHeight="1" spans="1:16">
      <c r="A5" s="35"/>
      <c r="B5" s="35" t="s">
        <v>5</v>
      </c>
      <c r="C5" s="35" t="s">
        <v>28</v>
      </c>
      <c r="D5" s="35" t="s">
        <v>6</v>
      </c>
      <c r="E5" s="35" t="s">
        <v>7</v>
      </c>
      <c r="F5" s="35" t="s">
        <v>8</v>
      </c>
      <c r="G5" s="35" t="s">
        <v>29</v>
      </c>
      <c r="H5" s="35" t="s">
        <v>9</v>
      </c>
      <c r="I5" s="47"/>
      <c r="J5" s="48" t="s">
        <v>10</v>
      </c>
      <c r="K5" s="48" t="s">
        <v>10</v>
      </c>
      <c r="L5" s="48" t="s">
        <v>11</v>
      </c>
      <c r="M5" s="48" t="s">
        <v>12</v>
      </c>
      <c r="N5" s="49"/>
      <c r="O5" s="50"/>
      <c r="P5" s="31">
        <v>-55000</v>
      </c>
    </row>
    <row r="6" s="31" customFormat="1" customHeight="1" spans="1:16">
      <c r="A6" s="36" t="s">
        <v>30</v>
      </c>
      <c r="B6" s="37">
        <v>3611</v>
      </c>
      <c r="C6" s="37">
        <v>3850</v>
      </c>
      <c r="D6" s="37">
        <v>1503.15</v>
      </c>
      <c r="E6" s="37">
        <v>216.69</v>
      </c>
      <c r="F6" s="37">
        <v>800</v>
      </c>
      <c r="G6" s="37">
        <v>3000</v>
      </c>
      <c r="H6" s="37">
        <f>SUM(B6:G6)</f>
        <v>12980.84</v>
      </c>
      <c r="I6" s="51"/>
      <c r="J6" s="37">
        <v>4406.95</v>
      </c>
      <c r="K6" s="38">
        <v>12200</v>
      </c>
      <c r="L6" s="38"/>
      <c r="M6" s="38">
        <f>SUM(J6:L6)</f>
        <v>16606.95</v>
      </c>
      <c r="O6" s="52">
        <f t="shared" ref="O6:O8" si="0">SUM(M6-H6)</f>
        <v>3626.11</v>
      </c>
      <c r="P6" s="31">
        <v>3700</v>
      </c>
    </row>
    <row r="7" s="31" customFormat="1" customHeight="1" spans="1:15">
      <c r="A7" s="36" t="s">
        <v>31</v>
      </c>
      <c r="B7" s="38">
        <v>3611</v>
      </c>
      <c r="C7" s="38"/>
      <c r="D7" s="38">
        <v>1726.04</v>
      </c>
      <c r="E7" s="38"/>
      <c r="F7" s="38">
        <v>500</v>
      </c>
      <c r="G7" s="37">
        <v>80000</v>
      </c>
      <c r="H7" s="38">
        <f t="shared" ref="H7:H19" si="1">SUM(B7:G7)</f>
        <v>85837.04</v>
      </c>
      <c r="I7" s="53"/>
      <c r="J7" s="38">
        <v>4406.95</v>
      </c>
      <c r="K7" s="38">
        <v>12200</v>
      </c>
      <c r="L7" s="38">
        <v>40500</v>
      </c>
      <c r="M7" s="38">
        <f t="shared" ref="M7:M19" si="2">SUM(J7:L7)</f>
        <v>57106.95</v>
      </c>
      <c r="O7" s="52">
        <f t="shared" si="0"/>
        <v>-28730.09</v>
      </c>
    </row>
    <row r="8" s="31" customFormat="1" customHeight="1" spans="1:15">
      <c r="A8" s="36" t="s">
        <v>32</v>
      </c>
      <c r="B8" s="37">
        <v>3611</v>
      </c>
      <c r="C8" s="39"/>
      <c r="D8" s="39"/>
      <c r="E8" s="39"/>
      <c r="F8" s="39"/>
      <c r="G8" s="39"/>
      <c r="H8" s="39">
        <v>36</v>
      </c>
      <c r="I8" s="54"/>
      <c r="J8" s="37">
        <v>4406.95</v>
      </c>
      <c r="K8" s="39">
        <v>20000</v>
      </c>
      <c r="L8" s="39"/>
      <c r="M8" s="39">
        <f t="shared" si="2"/>
        <v>24406.95</v>
      </c>
      <c r="O8" s="52">
        <f t="shared" si="0"/>
        <v>24370.95</v>
      </c>
    </row>
    <row r="9" s="31" customFormat="1" customHeight="1" spans="1:15">
      <c r="A9" s="36" t="s">
        <v>33</v>
      </c>
      <c r="B9" s="39">
        <v>1000</v>
      </c>
      <c r="C9" s="39">
        <v>3850</v>
      </c>
      <c r="D9" s="39"/>
      <c r="E9" s="39"/>
      <c r="F9" s="39"/>
      <c r="G9" s="39">
        <v>1000</v>
      </c>
      <c r="H9" s="39">
        <f t="shared" si="1"/>
        <v>5850</v>
      </c>
      <c r="I9" s="54"/>
      <c r="J9" s="39">
        <v>4400</v>
      </c>
      <c r="K9" s="39">
        <v>12200</v>
      </c>
      <c r="L9" s="39"/>
      <c r="M9" s="39">
        <f t="shared" si="2"/>
        <v>16600</v>
      </c>
      <c r="O9" s="52">
        <f t="shared" ref="O9:O19" si="3">SUM(M9-H9)</f>
        <v>10750</v>
      </c>
    </row>
    <row r="10" s="31" customFormat="1" customHeight="1" spans="1:15">
      <c r="A10" s="36" t="s">
        <v>34</v>
      </c>
      <c r="B10" s="39">
        <v>1000</v>
      </c>
      <c r="C10" s="39"/>
      <c r="D10" s="39"/>
      <c r="E10" s="39"/>
      <c r="F10" s="39"/>
      <c r="G10" s="39">
        <v>1000</v>
      </c>
      <c r="H10" s="39">
        <f t="shared" si="1"/>
        <v>2000</v>
      </c>
      <c r="I10" s="54"/>
      <c r="J10" s="39">
        <v>4400</v>
      </c>
      <c r="K10" s="39">
        <v>12200</v>
      </c>
      <c r="L10" s="39">
        <v>10500</v>
      </c>
      <c r="M10" s="39">
        <f t="shared" si="2"/>
        <v>27100</v>
      </c>
      <c r="O10" s="52">
        <f t="shared" si="3"/>
        <v>25100</v>
      </c>
    </row>
    <row r="11" s="31" customFormat="1" customHeight="1" spans="1:15">
      <c r="A11" s="36" t="s">
        <v>35</v>
      </c>
      <c r="B11" s="39">
        <v>1000</v>
      </c>
      <c r="C11" s="39"/>
      <c r="D11" s="39"/>
      <c r="E11" s="39"/>
      <c r="F11" s="39"/>
      <c r="G11" s="39">
        <v>1000</v>
      </c>
      <c r="H11" s="39">
        <f t="shared" si="1"/>
        <v>2000</v>
      </c>
      <c r="I11" s="54"/>
      <c r="J11" s="39">
        <v>4400</v>
      </c>
      <c r="K11" s="39">
        <v>12200</v>
      </c>
      <c r="L11" s="39"/>
      <c r="M11" s="39">
        <f t="shared" si="2"/>
        <v>16600</v>
      </c>
      <c r="O11" s="52">
        <f t="shared" si="3"/>
        <v>14600</v>
      </c>
    </row>
    <row r="12" s="31" customFormat="1" customHeight="1" spans="1:15">
      <c r="A12" s="36" t="s">
        <v>36</v>
      </c>
      <c r="B12" s="40">
        <v>1000</v>
      </c>
      <c r="C12" s="40">
        <v>4000</v>
      </c>
      <c r="D12" s="40"/>
      <c r="E12" s="40"/>
      <c r="F12" s="40"/>
      <c r="G12" s="40">
        <v>1000</v>
      </c>
      <c r="H12" s="39">
        <f t="shared" si="1"/>
        <v>6000</v>
      </c>
      <c r="I12" s="55"/>
      <c r="J12" s="39">
        <v>4400</v>
      </c>
      <c r="K12" s="39">
        <v>12200</v>
      </c>
      <c r="L12" s="40"/>
      <c r="M12" s="39">
        <f t="shared" si="2"/>
        <v>16600</v>
      </c>
      <c r="O12" s="52">
        <f t="shared" si="3"/>
        <v>10600</v>
      </c>
    </row>
    <row r="13" s="31" customFormat="1" customHeight="1" spans="1:15">
      <c r="A13" s="36" t="s">
        <v>37</v>
      </c>
      <c r="B13" s="40"/>
      <c r="C13" s="40"/>
      <c r="D13" s="40"/>
      <c r="E13" s="40"/>
      <c r="F13" s="40"/>
      <c r="G13" s="40"/>
      <c r="H13" s="39">
        <f t="shared" si="1"/>
        <v>0</v>
      </c>
      <c r="I13" s="55"/>
      <c r="J13" s="40"/>
      <c r="K13" s="40"/>
      <c r="L13" s="39">
        <v>10500</v>
      </c>
      <c r="M13" s="39">
        <f t="shared" si="2"/>
        <v>10500</v>
      </c>
      <c r="O13" s="52">
        <f t="shared" si="3"/>
        <v>10500</v>
      </c>
    </row>
    <row r="14" s="31" customFormat="1" customHeight="1" spans="1:15">
      <c r="A14" s="36" t="s">
        <v>38</v>
      </c>
      <c r="B14" s="40"/>
      <c r="C14" s="40"/>
      <c r="D14" s="40"/>
      <c r="E14" s="40"/>
      <c r="F14" s="40"/>
      <c r="G14" s="40"/>
      <c r="H14" s="39">
        <f t="shared" si="1"/>
        <v>0</v>
      </c>
      <c r="I14" s="55"/>
      <c r="J14" s="40"/>
      <c r="K14" s="40"/>
      <c r="L14" s="40"/>
      <c r="M14" s="39">
        <f t="shared" si="2"/>
        <v>0</v>
      </c>
      <c r="O14" s="52">
        <f t="shared" si="3"/>
        <v>0</v>
      </c>
    </row>
    <row r="15" s="31" customFormat="1" customHeight="1" spans="1:15">
      <c r="A15" s="36" t="s">
        <v>39</v>
      </c>
      <c r="B15" s="41"/>
      <c r="C15" s="41"/>
      <c r="D15" s="41"/>
      <c r="E15" s="41"/>
      <c r="F15" s="41"/>
      <c r="G15" s="41"/>
      <c r="H15" s="38">
        <f t="shared" si="1"/>
        <v>0</v>
      </c>
      <c r="J15" s="41"/>
      <c r="K15" s="41"/>
      <c r="L15" s="41"/>
      <c r="M15" s="38">
        <f t="shared" si="2"/>
        <v>0</v>
      </c>
      <c r="O15" s="52">
        <f t="shared" si="3"/>
        <v>0</v>
      </c>
    </row>
    <row r="16" s="31" customFormat="1" customHeight="1" spans="1:15">
      <c r="A16" s="36" t="s">
        <v>40</v>
      </c>
      <c r="B16" s="41"/>
      <c r="C16" s="41"/>
      <c r="D16" s="41"/>
      <c r="E16" s="41"/>
      <c r="F16" s="41"/>
      <c r="G16" s="41"/>
      <c r="H16" s="38">
        <f t="shared" si="1"/>
        <v>0</v>
      </c>
      <c r="J16" s="41"/>
      <c r="K16" s="41"/>
      <c r="L16" s="41"/>
      <c r="M16" s="38">
        <f t="shared" si="2"/>
        <v>0</v>
      </c>
      <c r="O16" s="52">
        <f t="shared" si="3"/>
        <v>0</v>
      </c>
    </row>
    <row r="17" s="31" customFormat="1" customHeight="1" spans="1:15">
      <c r="A17" s="36" t="s">
        <v>41</v>
      </c>
      <c r="B17" s="41"/>
      <c r="C17" s="41"/>
      <c r="D17" s="41"/>
      <c r="E17" s="41"/>
      <c r="F17" s="41"/>
      <c r="G17" s="41"/>
      <c r="H17" s="38">
        <f t="shared" si="1"/>
        <v>0</v>
      </c>
      <c r="J17" s="41"/>
      <c r="K17" s="41"/>
      <c r="L17" s="41"/>
      <c r="M17" s="38">
        <f t="shared" si="2"/>
        <v>0</v>
      </c>
      <c r="O17" s="52">
        <f t="shared" si="3"/>
        <v>0</v>
      </c>
    </row>
    <row r="18" s="31" customFormat="1" customHeight="1" spans="1:15">
      <c r="A18" s="36" t="s">
        <v>42</v>
      </c>
      <c r="B18" s="41"/>
      <c r="C18" s="41"/>
      <c r="D18" s="41"/>
      <c r="E18" s="41"/>
      <c r="F18" s="41"/>
      <c r="G18" s="41"/>
      <c r="H18" s="38">
        <f t="shared" si="1"/>
        <v>0</v>
      </c>
      <c r="J18" s="41"/>
      <c r="K18" s="41"/>
      <c r="L18" s="41"/>
      <c r="M18" s="38">
        <f t="shared" si="2"/>
        <v>0</v>
      </c>
      <c r="O18" s="52">
        <f t="shared" si="3"/>
        <v>0</v>
      </c>
    </row>
    <row r="19" s="31" customFormat="1" customHeight="1" spans="1:15">
      <c r="A19" s="36" t="s">
        <v>43</v>
      </c>
      <c r="B19" s="42"/>
      <c r="C19" s="42"/>
      <c r="D19" s="42"/>
      <c r="E19" s="42"/>
      <c r="F19" s="42"/>
      <c r="G19" s="42"/>
      <c r="H19" s="38">
        <f t="shared" si="1"/>
        <v>0</v>
      </c>
      <c r="J19" s="42"/>
      <c r="K19" s="42"/>
      <c r="L19" s="42"/>
      <c r="M19" s="38">
        <f t="shared" si="2"/>
        <v>0</v>
      </c>
      <c r="O19" s="52">
        <f t="shared" si="3"/>
        <v>0</v>
      </c>
    </row>
    <row r="20" s="32" customFormat="1" ht="24" customHeight="1" spans="1:15">
      <c r="A20" s="35" t="s">
        <v>44</v>
      </c>
      <c r="B20" s="43">
        <f t="shared" ref="B20:H20" si="4">SUM(B6:B19)</f>
        <v>14833</v>
      </c>
      <c r="C20" s="43">
        <f t="shared" si="4"/>
        <v>11700</v>
      </c>
      <c r="D20" s="43">
        <f t="shared" si="4"/>
        <v>3229.19</v>
      </c>
      <c r="E20" s="43">
        <f t="shared" si="4"/>
        <v>216.69</v>
      </c>
      <c r="F20" s="43">
        <f t="shared" si="4"/>
        <v>1300</v>
      </c>
      <c r="G20" s="43">
        <f t="shared" si="4"/>
        <v>87000</v>
      </c>
      <c r="H20" s="43">
        <f t="shared" si="4"/>
        <v>114703.88</v>
      </c>
      <c r="I20" s="43"/>
      <c r="J20" s="43">
        <f t="shared" ref="J20:M20" si="5">SUM(J6:J19)</f>
        <v>30820.85</v>
      </c>
      <c r="K20" s="43">
        <f t="shared" si="5"/>
        <v>93200</v>
      </c>
      <c r="L20" s="43">
        <f t="shared" si="5"/>
        <v>61500</v>
      </c>
      <c r="M20" s="43">
        <f t="shared" si="5"/>
        <v>185520.85</v>
      </c>
      <c r="N20" s="43"/>
      <c r="O20" s="43">
        <f>SUM(O6:O19)</f>
        <v>70816.97</v>
      </c>
    </row>
    <row r="21" ht="52" customHeight="1" spans="1:15">
      <c r="A21" s="35" t="s">
        <v>29</v>
      </c>
      <c r="B21" s="44" t="s">
        <v>45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</row>
  </sheetData>
  <mergeCells count="5">
    <mergeCell ref="A4:H4"/>
    <mergeCell ref="J4:M4"/>
    <mergeCell ref="B21:O21"/>
    <mergeCell ref="O4:O5"/>
    <mergeCell ref="A2:O3"/>
  </mergeCells>
  <pageMargins left="0.699305555555556" right="0.699305555555556" top="0.75" bottom="0.75" header="0.3" footer="0.3"/>
  <pageSetup paperSize="9" orientation="landscape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7"/>
  <sheetViews>
    <sheetView tabSelected="1" topLeftCell="A52" workbookViewId="0">
      <selection activeCell="M65" sqref="M65"/>
    </sheetView>
  </sheetViews>
  <sheetFormatPr defaultColWidth="9" defaultRowHeight="13.5" outlineLevelCol="7"/>
  <cols>
    <col min="1" max="1" width="9.875" customWidth="1"/>
    <col min="2" max="3" width="10.875" customWidth="1"/>
    <col min="4" max="4" width="11" customWidth="1"/>
    <col min="8" max="8" width="12.625"/>
  </cols>
  <sheetData>
    <row r="1" spans="1:8">
      <c r="A1" s="20"/>
      <c r="B1" s="20"/>
      <c r="C1" s="20"/>
      <c r="D1" s="20"/>
      <c r="E1" s="20"/>
      <c r="F1" s="20"/>
      <c r="G1" s="20"/>
      <c r="H1" s="20"/>
    </row>
    <row r="2" ht="18" customHeight="1" spans="1:8">
      <c r="A2" s="20"/>
      <c r="B2" s="20"/>
      <c r="C2" s="20"/>
      <c r="D2" s="20"/>
      <c r="E2" s="20"/>
      <c r="F2" s="20"/>
      <c r="G2" s="20"/>
      <c r="H2" s="20"/>
    </row>
    <row r="3" ht="20" customHeight="1" spans="1:8">
      <c r="A3" s="21" t="s">
        <v>46</v>
      </c>
      <c r="B3" s="21"/>
      <c r="C3" s="21"/>
      <c r="D3" s="21"/>
      <c r="E3" s="20"/>
      <c r="F3" s="20"/>
      <c r="G3" s="20"/>
      <c r="H3" s="20"/>
    </row>
    <row r="4" spans="1:8">
      <c r="A4" s="22"/>
      <c r="B4" s="21" t="s">
        <v>47</v>
      </c>
      <c r="C4" s="21" t="s">
        <v>48</v>
      </c>
      <c r="D4" s="21" t="s">
        <v>49</v>
      </c>
      <c r="E4" s="22"/>
      <c r="F4" s="22"/>
      <c r="G4" s="22"/>
      <c r="H4" s="22"/>
    </row>
    <row r="5" spans="1:8">
      <c r="A5" s="23" t="s">
        <v>50</v>
      </c>
      <c r="B5" s="22">
        <v>3900</v>
      </c>
      <c r="C5" s="22">
        <v>2000</v>
      </c>
      <c r="D5" s="24">
        <f>B5*C5/1000000</f>
        <v>7.8</v>
      </c>
      <c r="E5" s="22"/>
      <c r="F5" s="22"/>
      <c r="G5" s="22"/>
      <c r="H5" s="22"/>
    </row>
    <row r="6" spans="1:8">
      <c r="A6" s="23" t="s">
        <v>51</v>
      </c>
      <c r="B6" s="22">
        <v>3900</v>
      </c>
      <c r="C6" s="22">
        <v>3300</v>
      </c>
      <c r="D6" s="24">
        <f t="shared" ref="D6:D16" si="0">B6*C6/1000000</f>
        <v>12.87</v>
      </c>
      <c r="E6" s="22"/>
      <c r="F6" s="22"/>
      <c r="G6" s="22"/>
      <c r="H6" s="22"/>
    </row>
    <row r="7" spans="1:8">
      <c r="A7" s="23" t="s">
        <v>52</v>
      </c>
      <c r="B7" s="22">
        <v>3900</v>
      </c>
      <c r="C7" s="22">
        <v>3100</v>
      </c>
      <c r="D7" s="24">
        <f t="shared" si="0"/>
        <v>12.09</v>
      </c>
      <c r="E7" s="22"/>
      <c r="F7" s="22"/>
      <c r="G7" s="22"/>
      <c r="H7" s="22"/>
    </row>
    <row r="8" spans="1:8">
      <c r="A8" s="23" t="s">
        <v>53</v>
      </c>
      <c r="B8" s="22">
        <v>3000</v>
      </c>
      <c r="C8" s="22">
        <v>3500</v>
      </c>
      <c r="D8" s="24">
        <f t="shared" si="0"/>
        <v>10.5</v>
      </c>
      <c r="E8" s="22"/>
      <c r="F8" s="22"/>
      <c r="G8" s="22"/>
      <c r="H8" s="22"/>
    </row>
    <row r="9" spans="1:8">
      <c r="A9" s="23" t="s">
        <v>54</v>
      </c>
      <c r="B9" s="25">
        <v>2000</v>
      </c>
      <c r="C9" s="22">
        <v>1800</v>
      </c>
      <c r="D9" s="24">
        <f t="shared" si="0"/>
        <v>3.6</v>
      </c>
      <c r="E9" s="22"/>
      <c r="F9" s="22"/>
      <c r="G9" s="22"/>
      <c r="H9" s="22"/>
    </row>
    <row r="10" spans="1:8">
      <c r="A10" s="23" t="s">
        <v>55</v>
      </c>
      <c r="B10" s="25">
        <v>2000</v>
      </c>
      <c r="C10" s="22">
        <v>1700</v>
      </c>
      <c r="D10" s="24">
        <f t="shared" si="0"/>
        <v>3.4</v>
      </c>
      <c r="E10" s="22"/>
      <c r="F10" s="22"/>
      <c r="G10" s="22"/>
      <c r="H10" s="22"/>
    </row>
    <row r="11" spans="1:8">
      <c r="A11" s="23" t="s">
        <v>56</v>
      </c>
      <c r="B11" s="22">
        <v>3500</v>
      </c>
      <c r="C11" s="22">
        <v>4200</v>
      </c>
      <c r="D11" s="24">
        <f t="shared" si="0"/>
        <v>14.7</v>
      </c>
      <c r="E11" s="22"/>
      <c r="F11" s="22"/>
      <c r="G11" s="22"/>
      <c r="H11" s="22"/>
    </row>
    <row r="12" spans="1:8">
      <c r="A12" s="23" t="s">
        <v>57</v>
      </c>
      <c r="B12" s="22">
        <v>3500</v>
      </c>
      <c r="C12" s="22">
        <v>700</v>
      </c>
      <c r="D12" s="24">
        <f t="shared" si="0"/>
        <v>2.45</v>
      </c>
      <c r="E12" s="22"/>
      <c r="F12" s="22"/>
      <c r="G12" s="22"/>
      <c r="H12" s="22"/>
    </row>
    <row r="13" spans="1:8">
      <c r="A13" s="23" t="s">
        <v>58</v>
      </c>
      <c r="B13" s="25">
        <v>1500</v>
      </c>
      <c r="C13" s="22">
        <v>3500</v>
      </c>
      <c r="D13" s="24">
        <f t="shared" si="0"/>
        <v>5.25</v>
      </c>
      <c r="E13" s="22"/>
      <c r="F13" s="22"/>
      <c r="G13" s="22"/>
      <c r="H13" s="22"/>
    </row>
    <row r="14" spans="1:8">
      <c r="A14" s="23" t="s">
        <v>59</v>
      </c>
      <c r="B14" s="22">
        <v>7500</v>
      </c>
      <c r="C14" s="22">
        <v>1500</v>
      </c>
      <c r="D14" s="24">
        <f t="shared" si="0"/>
        <v>11.25</v>
      </c>
      <c r="E14" s="20"/>
      <c r="F14" s="20"/>
      <c r="G14" s="22"/>
      <c r="H14" s="22"/>
    </row>
    <row r="15" spans="1:8">
      <c r="A15" s="23" t="s">
        <v>60</v>
      </c>
      <c r="B15" s="22">
        <v>3900</v>
      </c>
      <c r="C15" s="22">
        <v>4300</v>
      </c>
      <c r="D15" s="24">
        <f t="shared" si="0"/>
        <v>16.77</v>
      </c>
      <c r="E15" s="23" t="s">
        <v>61</v>
      </c>
      <c r="F15" s="22">
        <f>D17</f>
        <v>106.53</v>
      </c>
      <c r="G15" s="22"/>
      <c r="H15" s="22"/>
    </row>
    <row r="16" spans="1:8">
      <c r="A16" s="23" t="s">
        <v>62</v>
      </c>
      <c r="B16" s="22">
        <v>3900</v>
      </c>
      <c r="C16" s="22">
        <v>1500</v>
      </c>
      <c r="D16" s="24">
        <f t="shared" si="0"/>
        <v>5.85</v>
      </c>
      <c r="E16" s="23" t="s">
        <v>63</v>
      </c>
      <c r="F16" s="22">
        <v>124.8</v>
      </c>
      <c r="G16" s="22"/>
      <c r="H16" s="22"/>
    </row>
    <row r="17" spans="1:8">
      <c r="A17" s="22"/>
      <c r="B17" s="22"/>
      <c r="C17" s="20"/>
      <c r="D17" s="22">
        <f>SUM(D5:D16)</f>
        <v>106.53</v>
      </c>
      <c r="E17" s="23" t="s">
        <v>64</v>
      </c>
      <c r="F17" s="26">
        <f>D17/F16*100</f>
        <v>85.3605769230769</v>
      </c>
      <c r="G17" s="20"/>
      <c r="H17" s="20"/>
    </row>
    <row r="18" spans="1:8">
      <c r="A18" s="27" t="s">
        <v>65</v>
      </c>
      <c r="B18" s="27"/>
      <c r="C18" s="27"/>
      <c r="D18" s="27"/>
      <c r="E18" s="27"/>
      <c r="F18" s="27"/>
      <c r="G18" s="27"/>
      <c r="H18" s="27"/>
    </row>
    <row r="19" spans="1:8">
      <c r="A19" s="20"/>
      <c r="B19" s="20"/>
      <c r="C19" s="20"/>
      <c r="D19" s="20"/>
      <c r="E19" s="20"/>
      <c r="F19" s="20"/>
      <c r="G19" s="20"/>
      <c r="H19" s="20"/>
    </row>
    <row r="20" spans="1:8">
      <c r="A20" s="20"/>
      <c r="B20" s="20"/>
      <c r="C20" s="20"/>
      <c r="D20" s="20"/>
      <c r="E20" s="20"/>
      <c r="F20" s="20"/>
      <c r="G20" s="20"/>
      <c r="H20" s="20"/>
    </row>
    <row r="21" spans="1:8">
      <c r="A21" s="20"/>
      <c r="B21" s="20"/>
      <c r="C21" s="20"/>
      <c r="D21" s="20"/>
      <c r="E21" s="20"/>
      <c r="F21" s="20"/>
      <c r="G21" s="20"/>
      <c r="H21" s="20"/>
    </row>
    <row r="22" spans="1:8">
      <c r="A22" s="20"/>
      <c r="B22" s="20"/>
      <c r="C22" s="20"/>
      <c r="D22" s="20"/>
      <c r="E22" s="20"/>
      <c r="F22" s="20"/>
      <c r="G22" s="20"/>
      <c r="H22" s="20"/>
    </row>
    <row r="23" spans="1:8">
      <c r="A23" s="21" t="s">
        <v>66</v>
      </c>
      <c r="B23" s="21"/>
      <c r="C23" s="21"/>
      <c r="D23" s="21"/>
      <c r="E23" s="20"/>
      <c r="F23" s="20"/>
      <c r="G23" s="20"/>
      <c r="H23" s="20"/>
    </row>
    <row r="24" spans="1:8">
      <c r="A24" s="22"/>
      <c r="B24" s="21" t="s">
        <v>47</v>
      </c>
      <c r="C24" s="21" t="s">
        <v>48</v>
      </c>
      <c r="D24" s="21" t="s">
        <v>49</v>
      </c>
      <c r="E24" s="20"/>
      <c r="F24" s="20"/>
      <c r="G24" s="20"/>
      <c r="H24" s="20"/>
    </row>
    <row r="25" spans="1:8">
      <c r="A25" s="23" t="s">
        <v>50</v>
      </c>
      <c r="B25" s="22"/>
      <c r="C25" s="22"/>
      <c r="D25" s="24"/>
      <c r="E25" s="20"/>
      <c r="F25" s="20"/>
      <c r="G25" s="20"/>
      <c r="H25" s="20"/>
    </row>
    <row r="26" spans="1:8">
      <c r="A26" s="23" t="s">
        <v>51</v>
      </c>
      <c r="B26" s="22"/>
      <c r="C26" s="22"/>
      <c r="D26" s="24"/>
      <c r="E26" s="20"/>
      <c r="F26" s="20"/>
      <c r="G26" s="20"/>
      <c r="H26" s="20"/>
    </row>
    <row r="27" spans="1:8">
      <c r="A27" s="23" t="s">
        <v>52</v>
      </c>
      <c r="B27" s="22"/>
      <c r="C27" s="22"/>
      <c r="D27" s="24"/>
      <c r="E27" s="20"/>
      <c r="F27" s="20"/>
      <c r="G27" s="20"/>
      <c r="H27" s="20"/>
    </row>
    <row r="28" spans="1:8">
      <c r="A28" s="23" t="s">
        <v>53</v>
      </c>
      <c r="B28" s="22"/>
      <c r="C28" s="22"/>
      <c r="D28" s="24"/>
      <c r="E28" s="20"/>
      <c r="F28" s="20"/>
      <c r="G28" s="20"/>
      <c r="H28" s="20"/>
    </row>
    <row r="29" spans="1:8">
      <c r="A29" s="23" t="s">
        <v>54</v>
      </c>
      <c r="B29" s="25"/>
      <c r="C29" s="22"/>
      <c r="D29" s="24"/>
      <c r="E29" s="20"/>
      <c r="F29" s="20"/>
      <c r="G29" s="20"/>
      <c r="H29" s="20"/>
    </row>
    <row r="30" spans="1:8">
      <c r="A30" s="23" t="s">
        <v>55</v>
      </c>
      <c r="B30" s="25"/>
      <c r="C30" s="22"/>
      <c r="D30" s="24"/>
      <c r="E30" s="20"/>
      <c r="F30" s="20"/>
      <c r="G30" s="20"/>
      <c r="H30" s="20"/>
    </row>
    <row r="31" spans="1:8">
      <c r="A31" s="23" t="s">
        <v>56</v>
      </c>
      <c r="B31" s="22"/>
      <c r="C31" s="22"/>
      <c r="D31" s="24"/>
      <c r="E31" s="20"/>
      <c r="F31" s="20"/>
      <c r="G31" s="20"/>
      <c r="H31" s="20"/>
    </row>
    <row r="32" spans="1:8">
      <c r="A32" s="23" t="s">
        <v>57</v>
      </c>
      <c r="B32" s="22"/>
      <c r="C32" s="22"/>
      <c r="D32" s="24"/>
      <c r="E32" s="20"/>
      <c r="F32" s="20"/>
      <c r="G32" s="20"/>
      <c r="H32" s="20"/>
    </row>
    <row r="33" spans="1:8">
      <c r="A33" s="23" t="s">
        <v>58</v>
      </c>
      <c r="B33" s="25"/>
      <c r="C33" s="22"/>
      <c r="D33" s="24"/>
      <c r="E33" s="20"/>
      <c r="F33" s="20"/>
      <c r="G33" s="20"/>
      <c r="H33" s="20"/>
    </row>
    <row r="34" spans="1:8">
      <c r="A34" s="23" t="s">
        <v>59</v>
      </c>
      <c r="B34" s="22"/>
      <c r="C34" s="22"/>
      <c r="D34" s="24"/>
      <c r="E34" s="20"/>
      <c r="F34" s="20"/>
      <c r="G34" s="20"/>
      <c r="H34" s="20"/>
    </row>
    <row r="35" spans="1:8">
      <c r="A35" s="23" t="s">
        <v>60</v>
      </c>
      <c r="B35" s="22"/>
      <c r="C35" s="22"/>
      <c r="D35" s="24"/>
      <c r="E35" s="23" t="s">
        <v>61</v>
      </c>
      <c r="F35" s="20"/>
      <c r="G35" s="20"/>
      <c r="H35" s="20"/>
    </row>
    <row r="36" spans="1:8">
      <c r="A36" s="23" t="s">
        <v>62</v>
      </c>
      <c r="B36" s="22"/>
      <c r="C36" s="22"/>
      <c r="D36" s="24"/>
      <c r="E36" s="23" t="s">
        <v>63</v>
      </c>
      <c r="F36" s="20">
        <v>124.8</v>
      </c>
      <c r="G36" s="20"/>
      <c r="H36" s="20"/>
    </row>
    <row r="37" spans="1:8">
      <c r="A37" s="20"/>
      <c r="B37" s="20"/>
      <c r="C37" s="20"/>
      <c r="D37" s="20"/>
      <c r="E37" s="23" t="s">
        <v>64</v>
      </c>
      <c r="F37" s="20"/>
      <c r="G37" s="20"/>
      <c r="H37" s="20"/>
    </row>
    <row r="38" spans="1:8">
      <c r="A38" s="20"/>
      <c r="B38" s="20"/>
      <c r="C38" s="20"/>
      <c r="D38" s="20"/>
      <c r="E38" s="20"/>
      <c r="F38" s="20"/>
      <c r="G38" s="20"/>
      <c r="H38" s="20"/>
    </row>
    <row r="39" spans="1:8">
      <c r="A39" s="20"/>
      <c r="B39" s="20"/>
      <c r="C39" s="20"/>
      <c r="D39" s="20"/>
      <c r="E39" s="20"/>
      <c r="F39" s="20"/>
      <c r="G39" s="20"/>
      <c r="H39" s="20"/>
    </row>
    <row r="40" spans="1:8">
      <c r="A40" s="20"/>
      <c r="B40" s="20"/>
      <c r="C40" s="20"/>
      <c r="D40" s="20"/>
      <c r="E40" s="20"/>
      <c r="F40" s="20"/>
      <c r="G40" s="20"/>
      <c r="H40" s="20"/>
    </row>
    <row r="41" spans="1:8">
      <c r="A41" s="20"/>
      <c r="B41" s="20"/>
      <c r="C41" s="20"/>
      <c r="D41" s="20"/>
      <c r="E41" s="20"/>
      <c r="F41" s="20"/>
      <c r="G41" s="20"/>
      <c r="H41" s="20"/>
    </row>
    <row r="42" spans="1:8">
      <c r="A42" s="20"/>
      <c r="B42" s="20"/>
      <c r="C42" s="20"/>
      <c r="D42" s="20"/>
      <c r="E42" s="20"/>
      <c r="F42" s="20"/>
      <c r="G42" s="20"/>
      <c r="H42" s="20"/>
    </row>
    <row r="43" spans="1:8">
      <c r="A43" s="20"/>
      <c r="B43" s="20"/>
      <c r="C43" s="20"/>
      <c r="D43" s="20"/>
      <c r="E43" s="20"/>
      <c r="F43" s="20"/>
      <c r="G43" s="20"/>
      <c r="H43" s="20"/>
    </row>
    <row r="44" spans="1:8">
      <c r="A44" s="20"/>
      <c r="B44" s="20"/>
      <c r="C44" s="20"/>
      <c r="D44" s="20"/>
      <c r="E44" s="20"/>
      <c r="F44" s="20"/>
      <c r="G44" s="20"/>
      <c r="H44" s="20"/>
    </row>
    <row r="45" spans="1:8">
      <c r="A45" s="20"/>
      <c r="B45" s="20"/>
      <c r="C45" s="20"/>
      <c r="D45" s="20"/>
      <c r="E45" s="20"/>
      <c r="F45" s="20"/>
      <c r="G45" s="20"/>
      <c r="H45" s="20"/>
    </row>
    <row r="46" spans="1:8">
      <c r="A46" s="20"/>
      <c r="B46" s="20"/>
      <c r="C46" s="20"/>
      <c r="D46" s="20"/>
      <c r="E46" s="20"/>
      <c r="F46" s="20"/>
      <c r="G46" s="20"/>
      <c r="H46" s="20"/>
    </row>
    <row r="47" spans="1:8">
      <c r="A47" s="20"/>
      <c r="B47" s="20"/>
      <c r="C47" s="20"/>
      <c r="D47" s="20"/>
      <c r="E47" s="20"/>
      <c r="F47" s="20"/>
      <c r="G47" s="20"/>
      <c r="H47" s="20"/>
    </row>
    <row r="48" spans="1:8">
      <c r="A48" s="20"/>
      <c r="B48" s="20"/>
      <c r="C48" s="20"/>
      <c r="D48" s="20"/>
      <c r="E48" s="20"/>
      <c r="F48" s="20"/>
      <c r="G48" s="20"/>
      <c r="H48" s="20"/>
    </row>
    <row r="49" spans="1:8">
      <c r="A49" s="20"/>
      <c r="B49" s="20"/>
      <c r="C49" s="20"/>
      <c r="D49" s="20"/>
      <c r="E49" s="20"/>
      <c r="F49" s="20"/>
      <c r="G49" s="20"/>
      <c r="H49" s="20"/>
    </row>
    <row r="50" spans="1:8">
      <c r="A50" s="20"/>
      <c r="B50" s="20"/>
      <c r="C50" s="20"/>
      <c r="D50" s="20"/>
      <c r="E50" s="20"/>
      <c r="F50" s="20"/>
      <c r="G50" s="20"/>
      <c r="H50" s="20"/>
    </row>
    <row r="51" spans="1:8">
      <c r="A51" s="20"/>
      <c r="B51" s="20"/>
      <c r="C51" s="20"/>
      <c r="D51" s="20"/>
      <c r="E51" s="20"/>
      <c r="F51" s="20"/>
      <c r="G51" s="20"/>
      <c r="H51" s="20"/>
    </row>
    <row r="52" spans="1:8">
      <c r="A52" s="20"/>
      <c r="B52" s="20"/>
      <c r="C52" s="20"/>
      <c r="D52" s="20"/>
      <c r="E52" s="20"/>
      <c r="F52" s="20"/>
      <c r="G52" s="20"/>
      <c r="H52" s="20"/>
    </row>
    <row r="53" spans="1:8">
      <c r="A53" s="20"/>
      <c r="B53" s="20"/>
      <c r="C53" s="20"/>
      <c r="D53" s="20"/>
      <c r="E53" s="20"/>
      <c r="F53" s="20"/>
      <c r="G53" s="20"/>
      <c r="H53" s="20"/>
    </row>
    <row r="133" ht="17.25" spans="1:5">
      <c r="A133" s="28" t="s">
        <v>67</v>
      </c>
      <c r="C133" s="28" t="s">
        <v>68</v>
      </c>
      <c r="E133" s="28" t="s">
        <v>69</v>
      </c>
    </row>
    <row r="134" ht="17.25" spans="1:5">
      <c r="A134" s="28" t="s">
        <v>70</v>
      </c>
      <c r="E134" s="28" t="s">
        <v>71</v>
      </c>
    </row>
    <row r="135" ht="17.25" spans="1:1">
      <c r="A135" s="28" t="s">
        <v>72</v>
      </c>
    </row>
    <row r="136" spans="1:8">
      <c r="A136" s="29" t="s">
        <v>73</v>
      </c>
      <c r="B136" s="29"/>
      <c r="C136" s="29"/>
      <c r="D136" s="29" t="s">
        <v>74</v>
      </c>
      <c r="E136" s="29" t="s">
        <v>75</v>
      </c>
      <c r="F136" s="29" t="s">
        <v>76</v>
      </c>
      <c r="G136" s="29" t="s">
        <v>77</v>
      </c>
      <c r="H136" s="29" t="s">
        <v>78</v>
      </c>
    </row>
    <row r="137" spans="1:8">
      <c r="A137" s="29" t="s">
        <v>79</v>
      </c>
      <c r="B137" s="29" t="s">
        <v>80</v>
      </c>
      <c r="C137" s="29" t="s">
        <v>81</v>
      </c>
      <c r="D137" s="29" t="s">
        <v>82</v>
      </c>
      <c r="E137" s="29"/>
      <c r="F137" s="29"/>
      <c r="G137" s="29"/>
      <c r="H137" s="29"/>
    </row>
  </sheetData>
  <mergeCells count="3">
    <mergeCell ref="A3:D3"/>
    <mergeCell ref="A18:H18"/>
    <mergeCell ref="A23:D23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2"/>
  <sheetViews>
    <sheetView workbookViewId="0">
      <selection activeCell="F26" sqref="F26"/>
    </sheetView>
  </sheetViews>
  <sheetFormatPr defaultColWidth="9" defaultRowHeight="13.5" outlineLevelCol="4"/>
  <cols>
    <col min="2" max="2" width="13.125" customWidth="1"/>
    <col min="3" max="3" width="10.375" customWidth="1"/>
    <col min="4" max="4" width="11.125" customWidth="1"/>
    <col min="5" max="5" width="38.375" customWidth="1"/>
    <col min="6" max="6" width="9" customWidth="1"/>
    <col min="7" max="7" width="6.125" customWidth="1"/>
    <col min="8" max="8" width="7.75" customWidth="1"/>
    <col min="9" max="9" width="8.375" customWidth="1"/>
    <col min="10" max="10" width="6.75" customWidth="1"/>
    <col min="11" max="11" width="9.625" customWidth="1"/>
    <col min="12" max="12" width="9.125" customWidth="1"/>
    <col min="13" max="13" width="3.125" customWidth="1"/>
    <col min="14" max="14" width="1.625" customWidth="1"/>
    <col min="15" max="15" width="3.125" customWidth="1"/>
    <col min="16" max="16" width="2.375" customWidth="1"/>
    <col min="17" max="17" width="6.875" customWidth="1"/>
    <col min="18" max="18" width="3.5" customWidth="1"/>
  </cols>
  <sheetData>
    <row r="1" spans="1:5">
      <c r="A1" s="12" t="s">
        <v>83</v>
      </c>
      <c r="B1" s="12"/>
      <c r="C1" s="12"/>
      <c r="D1" s="12"/>
      <c r="E1" s="12"/>
    </row>
    <row r="2" spans="1:5">
      <c r="A2" s="6" t="s">
        <v>84</v>
      </c>
      <c r="B2" s="15" t="s">
        <v>85</v>
      </c>
      <c r="C2" s="15" t="s">
        <v>86</v>
      </c>
      <c r="D2" s="15" t="s">
        <v>87</v>
      </c>
      <c r="E2" s="15" t="s">
        <v>88</v>
      </c>
    </row>
    <row r="3" spans="1:5">
      <c r="A3" s="16">
        <v>1</v>
      </c>
      <c r="B3" s="17" t="s">
        <v>89</v>
      </c>
      <c r="C3" s="15"/>
      <c r="D3" s="15"/>
      <c r="E3" s="15"/>
    </row>
    <row r="4" spans="1:5">
      <c r="A4" s="16">
        <v>2</v>
      </c>
      <c r="B4" s="18" t="s">
        <v>90</v>
      </c>
      <c r="C4" s="15"/>
      <c r="D4" s="15"/>
      <c r="E4" s="8"/>
    </row>
    <row r="5" spans="1:5">
      <c r="A5" s="16">
        <v>3</v>
      </c>
      <c r="B5" s="19" t="s">
        <v>91</v>
      </c>
      <c r="C5" s="8"/>
      <c r="D5" s="8"/>
      <c r="E5" s="8"/>
    </row>
    <row r="6" spans="1:5">
      <c r="A6" s="16">
        <v>4</v>
      </c>
      <c r="B6" s="8" t="s">
        <v>92</v>
      </c>
      <c r="C6" s="8"/>
      <c r="D6" s="8"/>
      <c r="E6" s="8"/>
    </row>
    <row r="7" spans="1:5">
      <c r="A7" s="16">
        <v>5</v>
      </c>
      <c r="B7" s="8" t="s">
        <v>93</v>
      </c>
      <c r="C7" s="8"/>
      <c r="D7" s="8"/>
      <c r="E7" s="8"/>
    </row>
    <row r="8" spans="1:5">
      <c r="A8" s="16">
        <v>6</v>
      </c>
      <c r="B8" s="8" t="s">
        <v>94</v>
      </c>
      <c r="C8" s="8"/>
      <c r="D8" s="8"/>
      <c r="E8" s="8"/>
    </row>
    <row r="9" spans="1:5">
      <c r="A9" s="16">
        <v>7</v>
      </c>
      <c r="B9" s="8" t="s">
        <v>95</v>
      </c>
      <c r="C9" s="8"/>
      <c r="D9" s="8"/>
      <c r="E9" s="8"/>
    </row>
    <row r="10" spans="1:5">
      <c r="A10" s="16">
        <v>8</v>
      </c>
      <c r="B10" s="8" t="s">
        <v>96</v>
      </c>
      <c r="C10" s="8"/>
      <c r="D10" s="8"/>
      <c r="E10" s="8"/>
    </row>
    <row r="11" spans="1:5">
      <c r="A11" s="16">
        <v>9</v>
      </c>
      <c r="B11" s="8" t="s">
        <v>97</v>
      </c>
      <c r="C11" s="8"/>
      <c r="D11" s="8"/>
      <c r="E11" s="8"/>
    </row>
    <row r="12" spans="1:5">
      <c r="A12" s="16">
        <v>10</v>
      </c>
      <c r="B12" s="8" t="s">
        <v>98</v>
      </c>
      <c r="C12" s="8"/>
      <c r="D12" s="8"/>
      <c r="E12" s="8"/>
    </row>
    <row r="13" spans="1:5">
      <c r="A13" s="16">
        <v>11</v>
      </c>
      <c r="B13" s="8" t="s">
        <v>99</v>
      </c>
      <c r="C13" s="8"/>
      <c r="D13" s="8"/>
      <c r="E13" s="8"/>
    </row>
    <row r="14" spans="1:5">
      <c r="A14" s="16">
        <v>12</v>
      </c>
      <c r="B14" s="8" t="s">
        <v>100</v>
      </c>
      <c r="C14" s="8"/>
      <c r="D14" s="8"/>
      <c r="E14" s="8"/>
    </row>
    <row r="15" spans="1:5">
      <c r="A15" s="16">
        <v>13</v>
      </c>
      <c r="B15" s="8" t="s">
        <v>101</v>
      </c>
      <c r="C15" s="8"/>
      <c r="D15" s="8"/>
      <c r="E15" s="8"/>
    </row>
    <row r="16" spans="1:5">
      <c r="A16" s="16">
        <v>14</v>
      </c>
      <c r="B16" s="8" t="s">
        <v>102</v>
      </c>
      <c r="C16" s="8"/>
      <c r="D16" s="8"/>
      <c r="E16" s="8"/>
    </row>
    <row r="17" spans="1:5">
      <c r="A17" s="16">
        <v>15</v>
      </c>
      <c r="B17" s="8" t="s">
        <v>103</v>
      </c>
      <c r="C17" s="8"/>
      <c r="D17" s="8"/>
      <c r="E17" s="8"/>
    </row>
    <row r="18" spans="1:5">
      <c r="A18" s="16">
        <v>16</v>
      </c>
      <c r="B18" s="8" t="s">
        <v>104</v>
      </c>
      <c r="C18" s="8"/>
      <c r="D18" s="8"/>
      <c r="E18" s="8"/>
    </row>
    <row r="19" spans="1:5">
      <c r="A19" s="16">
        <v>17</v>
      </c>
      <c r="B19" s="8" t="s">
        <v>105</v>
      </c>
      <c r="C19" s="8"/>
      <c r="D19" s="8"/>
      <c r="E19" s="8"/>
    </row>
    <row r="20" spans="1:5">
      <c r="A20" s="16">
        <v>18</v>
      </c>
      <c r="B20" s="8" t="s">
        <v>106</v>
      </c>
      <c r="C20" s="8"/>
      <c r="D20" s="8"/>
      <c r="E20" s="8"/>
    </row>
    <row r="21" spans="1:5">
      <c r="A21" s="16">
        <v>19</v>
      </c>
      <c r="B21" s="8" t="s">
        <v>107</v>
      </c>
      <c r="C21" s="8"/>
      <c r="D21" s="8"/>
      <c r="E21" s="8"/>
    </row>
    <row r="22" spans="1:5">
      <c r="A22" s="16">
        <v>20</v>
      </c>
      <c r="B22" s="8" t="s">
        <v>108</v>
      </c>
      <c r="C22" s="8"/>
      <c r="D22" s="8"/>
      <c r="E22" s="8"/>
    </row>
    <row r="23" spans="1:5">
      <c r="A23" s="16">
        <v>21</v>
      </c>
      <c r="B23" s="8" t="s">
        <v>109</v>
      </c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8"/>
      <c r="B36" s="8"/>
      <c r="C36" s="8"/>
      <c r="D36" s="8"/>
      <c r="E36" s="8"/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  <row r="41" spans="1:5">
      <c r="A41" s="8"/>
      <c r="B41" s="8"/>
      <c r="C41" s="8"/>
      <c r="D41" s="8"/>
      <c r="E41" s="8"/>
    </row>
    <row r="42" spans="1:5">
      <c r="A42" s="8"/>
      <c r="B42" s="8"/>
      <c r="C42" s="8"/>
      <c r="D42" s="8"/>
      <c r="E42" s="8"/>
    </row>
    <row r="43" spans="1:5">
      <c r="A43" s="8"/>
      <c r="B43" s="8"/>
      <c r="C43" s="8"/>
      <c r="D43" s="8"/>
      <c r="E43" s="8"/>
    </row>
    <row r="44" spans="1:5">
      <c r="A44" s="8"/>
      <c r="B44" s="8"/>
      <c r="C44" s="8"/>
      <c r="D44" s="8"/>
      <c r="E44" s="8"/>
    </row>
    <row r="45" spans="1:5">
      <c r="A45" s="8"/>
      <c r="B45" s="8"/>
      <c r="C45" s="8"/>
      <c r="D45" s="8"/>
      <c r="E45" s="8"/>
    </row>
    <row r="46" spans="1:5">
      <c r="A46" s="8"/>
      <c r="B46" s="8"/>
      <c r="C46" s="8"/>
      <c r="D46" s="8"/>
      <c r="E46" s="8"/>
    </row>
    <row r="47" spans="1:5">
      <c r="A47" s="8"/>
      <c r="B47" s="8"/>
      <c r="C47" s="8"/>
      <c r="D47" s="8"/>
      <c r="E47" s="8"/>
    </row>
    <row r="48" spans="1:5">
      <c r="A48" s="8"/>
      <c r="B48" s="8"/>
      <c r="C48" s="8"/>
      <c r="D48" s="8"/>
      <c r="E48" s="8"/>
    </row>
    <row r="49" spans="1:5">
      <c r="A49" s="8"/>
      <c r="B49" s="8"/>
      <c r="C49" s="8"/>
      <c r="D49" s="8"/>
      <c r="E49" s="8"/>
    </row>
    <row r="50" spans="1:5">
      <c r="A50" s="8"/>
      <c r="B50" s="8"/>
      <c r="C50" s="8"/>
      <c r="D50" s="8"/>
      <c r="E50" s="8"/>
    </row>
    <row r="51" spans="1:5">
      <c r="A51" s="8"/>
      <c r="B51" s="8"/>
      <c r="C51" s="8"/>
      <c r="D51" s="8"/>
      <c r="E51" s="8"/>
    </row>
    <row r="52" spans="1:5">
      <c r="A52" s="8"/>
      <c r="B52" s="8"/>
      <c r="C52" s="8"/>
      <c r="D52" s="8"/>
      <c r="E52" s="8"/>
    </row>
  </sheetData>
  <mergeCells count="1">
    <mergeCell ref="A1:E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workbookViewId="0">
      <selection activeCell="M8" sqref="M8"/>
    </sheetView>
  </sheetViews>
  <sheetFormatPr defaultColWidth="9" defaultRowHeight="13.5" outlineLevelCol="3"/>
  <cols>
    <col min="1" max="1" width="5.25" style="1" customWidth="1"/>
    <col min="2" max="2" width="9" style="11"/>
    <col min="3" max="3" width="14.5" customWidth="1"/>
    <col min="4" max="4" width="53.125" customWidth="1"/>
    <col min="5" max="5" width="5.5" customWidth="1"/>
    <col min="6" max="6" width="9" hidden="1" customWidth="1"/>
  </cols>
  <sheetData>
    <row r="1" spans="1:4">
      <c r="A1" s="12" t="s">
        <v>110</v>
      </c>
      <c r="B1" s="12"/>
      <c r="C1" s="12"/>
      <c r="D1" s="12"/>
    </row>
    <row r="2" spans="1:4">
      <c r="A2" s="13" t="s">
        <v>111</v>
      </c>
      <c r="B2" s="14" t="s">
        <v>85</v>
      </c>
      <c r="C2" s="13" t="s">
        <v>112</v>
      </c>
      <c r="D2" s="13" t="s">
        <v>113</v>
      </c>
    </row>
    <row r="3" spans="1:4">
      <c r="A3" s="1">
        <v>1</v>
      </c>
      <c r="B3" s="7" t="s">
        <v>50</v>
      </c>
      <c r="C3" s="9" t="s">
        <v>114</v>
      </c>
      <c r="D3" s="8"/>
    </row>
    <row r="4" spans="1:4">
      <c r="A4" s="1">
        <v>2</v>
      </c>
      <c r="B4" s="7"/>
      <c r="C4" s="8" t="s">
        <v>115</v>
      </c>
      <c r="D4" s="8"/>
    </row>
    <row r="5" spans="1:4">
      <c r="A5" s="1">
        <v>3</v>
      </c>
      <c r="B5" s="7"/>
      <c r="C5" s="9" t="s">
        <v>116</v>
      </c>
      <c r="D5" s="8"/>
    </row>
    <row r="6" spans="1:4">
      <c r="A6" s="1">
        <v>4</v>
      </c>
      <c r="B6" s="7"/>
      <c r="C6" s="9"/>
      <c r="D6" s="8"/>
    </row>
    <row r="7" spans="1:4">
      <c r="A7" s="1">
        <v>5</v>
      </c>
      <c r="B7" s="10"/>
      <c r="D7" s="8"/>
    </row>
    <row r="8" spans="1:4">
      <c r="A8" s="1">
        <v>6</v>
      </c>
      <c r="B8" s="7" t="s">
        <v>117</v>
      </c>
      <c r="C8" s="8" t="s">
        <v>118</v>
      </c>
      <c r="D8" s="8"/>
    </row>
    <row r="9" spans="1:4">
      <c r="A9" s="1">
        <v>7</v>
      </c>
      <c r="B9" s="7"/>
      <c r="C9" s="8" t="s">
        <v>119</v>
      </c>
      <c r="D9" s="8"/>
    </row>
    <row r="10" spans="1:4">
      <c r="A10" s="1">
        <v>8</v>
      </c>
      <c r="B10" s="7"/>
      <c r="C10" s="8"/>
      <c r="D10" s="8"/>
    </row>
    <row r="11" spans="1:4">
      <c r="A11" s="1">
        <v>9</v>
      </c>
      <c r="B11" s="7"/>
      <c r="C11" s="8"/>
      <c r="D11" s="8"/>
    </row>
    <row r="12" spans="1:4">
      <c r="A12" s="1">
        <v>10</v>
      </c>
      <c r="B12" s="7"/>
      <c r="C12" s="8"/>
      <c r="D12" s="8"/>
    </row>
    <row r="13" spans="1:4">
      <c r="A13" s="1">
        <v>11</v>
      </c>
      <c r="B13" s="7" t="s">
        <v>120</v>
      </c>
      <c r="C13" s="8" t="s">
        <v>119</v>
      </c>
      <c r="D13" s="8"/>
    </row>
    <row r="14" spans="1:4">
      <c r="A14" s="1">
        <v>12</v>
      </c>
      <c r="B14" s="7"/>
      <c r="C14" s="8"/>
      <c r="D14" s="8"/>
    </row>
    <row r="15" spans="1:4">
      <c r="A15" s="1">
        <v>13</v>
      </c>
      <c r="B15" s="7"/>
      <c r="C15" s="8"/>
      <c r="D15" s="8"/>
    </row>
    <row r="16" spans="1:4">
      <c r="A16" s="1">
        <v>14</v>
      </c>
      <c r="B16" s="7"/>
      <c r="C16" s="8"/>
      <c r="D16" s="8"/>
    </row>
    <row r="17" spans="1:4">
      <c r="A17" s="1">
        <v>15</v>
      </c>
      <c r="B17" s="10"/>
      <c r="C17" s="8"/>
      <c r="D17" s="8"/>
    </row>
    <row r="18" spans="1:4">
      <c r="A18" s="1">
        <v>16</v>
      </c>
      <c r="B18" s="7" t="s">
        <v>121</v>
      </c>
      <c r="C18" s="8" t="s">
        <v>122</v>
      </c>
      <c r="D18" s="8"/>
    </row>
    <row r="19" spans="1:4">
      <c r="A19" s="1">
        <v>17</v>
      </c>
      <c r="B19" s="7"/>
      <c r="C19" s="8"/>
      <c r="D19" s="8"/>
    </row>
    <row r="20" spans="1:4">
      <c r="A20" s="1">
        <v>18</v>
      </c>
      <c r="B20" s="7"/>
      <c r="C20" s="8"/>
      <c r="D20" s="8"/>
    </row>
    <row r="21" spans="1:4">
      <c r="A21" s="1">
        <v>19</v>
      </c>
      <c r="B21" s="7"/>
      <c r="C21" s="8"/>
      <c r="D21" s="8"/>
    </row>
    <row r="22" spans="1:4">
      <c r="A22" s="1">
        <v>20</v>
      </c>
      <c r="B22" s="7"/>
      <c r="C22" s="8"/>
      <c r="D22" s="8"/>
    </row>
    <row r="23" spans="1:4">
      <c r="A23" s="1">
        <v>21</v>
      </c>
      <c r="B23" s="7" t="s">
        <v>60</v>
      </c>
      <c r="C23" s="8" t="s">
        <v>123</v>
      </c>
      <c r="D23" s="8"/>
    </row>
    <row r="24" spans="1:4">
      <c r="A24" s="1">
        <v>22</v>
      </c>
      <c r="B24" s="7"/>
      <c r="C24" s="8" t="s">
        <v>124</v>
      </c>
      <c r="D24" s="8"/>
    </row>
    <row r="25" spans="1:4">
      <c r="A25" s="1">
        <v>23</v>
      </c>
      <c r="B25" s="7"/>
      <c r="C25" s="8" t="s">
        <v>122</v>
      </c>
      <c r="D25" s="8"/>
    </row>
    <row r="26" spans="1:4">
      <c r="A26" s="1">
        <v>24</v>
      </c>
      <c r="B26" s="7"/>
      <c r="C26" s="8" t="s">
        <v>125</v>
      </c>
      <c r="D26" s="8"/>
    </row>
    <row r="27" spans="1:4">
      <c r="A27" s="1">
        <v>25</v>
      </c>
      <c r="B27" s="7"/>
      <c r="C27" s="8" t="s">
        <v>126</v>
      </c>
      <c r="D27" s="8"/>
    </row>
    <row r="28" spans="1:4">
      <c r="A28" s="1">
        <v>26</v>
      </c>
      <c r="B28" s="7"/>
      <c r="C28" s="8"/>
      <c r="D28" s="8"/>
    </row>
    <row r="29" spans="1:4">
      <c r="A29" s="1">
        <v>27</v>
      </c>
      <c r="B29" s="7"/>
      <c r="C29" s="8"/>
      <c r="D29" s="8"/>
    </row>
    <row r="30" spans="1:4">
      <c r="A30" s="1">
        <v>28</v>
      </c>
      <c r="B30" s="7"/>
      <c r="C30" s="8"/>
      <c r="D30" s="8"/>
    </row>
    <row r="31" spans="1:4">
      <c r="A31" s="1">
        <v>29</v>
      </c>
      <c r="B31" s="7"/>
      <c r="C31" s="8"/>
      <c r="D31" s="8"/>
    </row>
    <row r="32" spans="1:4">
      <c r="A32" s="1">
        <v>30</v>
      </c>
      <c r="B32" s="10"/>
      <c r="C32" s="8"/>
      <c r="D32" s="8"/>
    </row>
    <row r="33" spans="1:4">
      <c r="A33" s="1">
        <v>31</v>
      </c>
      <c r="B33" s="7" t="s">
        <v>56</v>
      </c>
      <c r="C33" s="8" t="s">
        <v>122</v>
      </c>
      <c r="D33" s="8"/>
    </row>
    <row r="34" spans="1:4">
      <c r="A34" s="1">
        <v>32</v>
      </c>
      <c r="B34" s="7"/>
      <c r="C34" s="8"/>
      <c r="D34" s="8"/>
    </row>
    <row r="35" spans="1:4">
      <c r="A35" s="1">
        <v>33</v>
      </c>
      <c r="B35" s="7"/>
      <c r="C35" s="8"/>
      <c r="D35" s="8"/>
    </row>
    <row r="36" spans="1:4">
      <c r="A36" s="1">
        <v>34</v>
      </c>
      <c r="B36" s="7"/>
      <c r="C36" s="8"/>
      <c r="D36" s="8"/>
    </row>
    <row r="37" spans="1:4">
      <c r="A37" s="1">
        <v>35</v>
      </c>
      <c r="B37" s="7"/>
      <c r="C37" s="8"/>
      <c r="D37" s="8"/>
    </row>
    <row r="38" spans="1:4">
      <c r="A38" s="1">
        <v>36</v>
      </c>
      <c r="B38" s="7"/>
      <c r="C38" s="8"/>
      <c r="D38" s="8"/>
    </row>
    <row r="39" spans="1:4">
      <c r="A39" s="1">
        <v>37</v>
      </c>
      <c r="B39" s="10"/>
      <c r="C39" s="8"/>
      <c r="D39" s="8"/>
    </row>
    <row r="40" spans="1:4">
      <c r="A40" s="1">
        <v>38</v>
      </c>
      <c r="B40" s="7" t="s">
        <v>53</v>
      </c>
      <c r="C40" s="8" t="s">
        <v>122</v>
      </c>
      <c r="D40" s="8"/>
    </row>
    <row r="41" spans="1:4">
      <c r="A41" s="1">
        <v>39</v>
      </c>
      <c r="B41" s="7"/>
      <c r="C41" s="8"/>
      <c r="D41" s="8"/>
    </row>
    <row r="42" spans="1:4">
      <c r="A42" s="1">
        <v>40</v>
      </c>
      <c r="B42" s="7"/>
      <c r="C42" s="8"/>
      <c r="D42" s="8"/>
    </row>
    <row r="43" spans="1:4">
      <c r="A43" s="1">
        <v>41</v>
      </c>
      <c r="B43" s="7"/>
      <c r="C43" s="8"/>
      <c r="D43" s="8"/>
    </row>
    <row r="44" spans="1:4">
      <c r="A44" s="1">
        <v>42</v>
      </c>
      <c r="B44" s="7"/>
      <c r="C44" s="8"/>
      <c r="D44" s="8"/>
    </row>
    <row r="45" spans="1:4">
      <c r="A45" s="1">
        <v>43</v>
      </c>
      <c r="B45" s="10"/>
      <c r="C45" s="8"/>
      <c r="D45" s="8"/>
    </row>
    <row r="46" spans="1:4">
      <c r="A46" s="1">
        <v>44</v>
      </c>
      <c r="B46" s="7" t="s">
        <v>127</v>
      </c>
      <c r="C46" s="8" t="s">
        <v>128</v>
      </c>
      <c r="D46" s="8"/>
    </row>
    <row r="47" spans="1:4">
      <c r="A47" s="1">
        <v>45</v>
      </c>
      <c r="B47" s="7"/>
      <c r="C47" s="8" t="s">
        <v>129</v>
      </c>
      <c r="D47" s="8"/>
    </row>
    <row r="48" spans="1:4">
      <c r="A48" s="1">
        <v>46</v>
      </c>
      <c r="B48" s="7"/>
      <c r="C48" s="8" t="s">
        <v>130</v>
      </c>
      <c r="D48" s="8"/>
    </row>
    <row r="49" spans="1:4">
      <c r="A49" s="1">
        <v>47</v>
      </c>
      <c r="B49" s="7"/>
      <c r="C49" s="8" t="s">
        <v>131</v>
      </c>
      <c r="D49" s="8"/>
    </row>
    <row r="50" spans="1:4">
      <c r="A50" s="1">
        <v>48</v>
      </c>
      <c r="B50" s="7"/>
      <c r="C50" s="8" t="s">
        <v>132</v>
      </c>
      <c r="D50" s="8"/>
    </row>
    <row r="51" spans="1:4">
      <c r="A51" s="1">
        <v>49</v>
      </c>
      <c r="B51" s="7"/>
      <c r="C51" s="8" t="s">
        <v>133</v>
      </c>
      <c r="D51" s="8"/>
    </row>
    <row r="52" spans="1:4">
      <c r="A52" s="1">
        <v>50</v>
      </c>
      <c r="B52" s="7" t="s">
        <v>134</v>
      </c>
      <c r="C52" s="8" t="s">
        <v>128</v>
      </c>
      <c r="D52" s="8"/>
    </row>
    <row r="53" spans="1:4">
      <c r="A53" s="1">
        <v>51</v>
      </c>
      <c r="B53" s="7"/>
      <c r="C53" s="8" t="s">
        <v>129</v>
      </c>
      <c r="D53" s="8"/>
    </row>
    <row r="54" spans="1:4">
      <c r="A54" s="1">
        <v>52</v>
      </c>
      <c r="B54" s="7"/>
      <c r="C54" s="8" t="s">
        <v>130</v>
      </c>
      <c r="D54" s="8"/>
    </row>
    <row r="55" spans="1:4">
      <c r="A55" s="1">
        <v>53</v>
      </c>
      <c r="B55" s="7"/>
      <c r="C55" s="8" t="s">
        <v>131</v>
      </c>
      <c r="D55" s="8"/>
    </row>
    <row r="56" spans="1:4">
      <c r="A56" s="1">
        <v>54</v>
      </c>
      <c r="B56" s="7"/>
      <c r="C56" s="8" t="s">
        <v>132</v>
      </c>
      <c r="D56" s="8"/>
    </row>
    <row r="57" spans="1:4">
      <c r="A57" s="1">
        <v>55</v>
      </c>
      <c r="B57" s="7"/>
      <c r="C57" s="8" t="s">
        <v>133</v>
      </c>
      <c r="D57" s="8"/>
    </row>
  </sheetData>
  <mergeCells count="10">
    <mergeCell ref="A1:D1"/>
    <mergeCell ref="B3:B7"/>
    <mergeCell ref="B8:B12"/>
    <mergeCell ref="B13:B17"/>
    <mergeCell ref="B18:B22"/>
    <mergeCell ref="B23:B32"/>
    <mergeCell ref="B33:B39"/>
    <mergeCell ref="B40:B45"/>
    <mergeCell ref="B46:B51"/>
    <mergeCell ref="B52:B57"/>
  </mergeCell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topLeftCell="A31" workbookViewId="0">
      <selection activeCell="D57" sqref="D57"/>
    </sheetView>
  </sheetViews>
  <sheetFormatPr defaultColWidth="9" defaultRowHeight="13.5" outlineLevelCol="3"/>
  <cols>
    <col min="1" max="1" width="5.25" style="1" customWidth="1"/>
    <col min="3" max="3" width="10.875" customWidth="1"/>
    <col min="4" max="4" width="57" customWidth="1"/>
    <col min="5" max="5" width="2.5" customWidth="1"/>
  </cols>
  <sheetData>
    <row r="1" spans="1:4">
      <c r="A1" s="2" t="s">
        <v>135</v>
      </c>
      <c r="B1" s="3"/>
      <c r="C1" s="3"/>
      <c r="D1" s="4"/>
    </row>
    <row r="2" spans="1:4">
      <c r="A2" s="1" t="s">
        <v>111</v>
      </c>
      <c r="B2" s="5" t="s">
        <v>85</v>
      </c>
      <c r="C2" s="6" t="s">
        <v>112</v>
      </c>
      <c r="D2" s="6" t="s">
        <v>113</v>
      </c>
    </row>
    <row r="3" spans="1:4">
      <c r="A3" s="1">
        <v>1</v>
      </c>
      <c r="B3" s="7" t="s">
        <v>50</v>
      </c>
      <c r="C3" s="8" t="s">
        <v>136</v>
      </c>
      <c r="D3" s="8"/>
    </row>
    <row r="4" spans="1:4">
      <c r="A4" s="1">
        <v>2</v>
      </c>
      <c r="B4" s="7"/>
      <c r="C4" s="8"/>
      <c r="D4" s="8"/>
    </row>
    <row r="5" spans="1:4">
      <c r="A5" s="1">
        <v>3</v>
      </c>
      <c r="B5" s="7"/>
      <c r="C5" s="9"/>
      <c r="D5" s="8"/>
    </row>
    <row r="6" spans="1:4">
      <c r="A6" s="1">
        <v>4</v>
      </c>
      <c r="B6" s="7"/>
      <c r="C6" s="9"/>
      <c r="D6" s="8"/>
    </row>
    <row r="7" spans="1:4">
      <c r="A7" s="1">
        <v>5</v>
      </c>
      <c r="B7" s="10"/>
      <c r="D7" s="8"/>
    </row>
    <row r="8" spans="1:4">
      <c r="A8" s="1">
        <v>6</v>
      </c>
      <c r="B8" s="7" t="s">
        <v>117</v>
      </c>
      <c r="C8" s="8" t="s">
        <v>128</v>
      </c>
      <c r="D8" s="8"/>
    </row>
    <row r="9" spans="1:4">
      <c r="A9" s="1">
        <v>7</v>
      </c>
      <c r="B9" s="7"/>
      <c r="C9" s="8"/>
      <c r="D9" s="8"/>
    </row>
    <row r="10" spans="1:4">
      <c r="A10" s="1">
        <v>8</v>
      </c>
      <c r="B10" s="7"/>
      <c r="C10" s="8"/>
      <c r="D10" s="8"/>
    </row>
    <row r="11" spans="1:4">
      <c r="A11" s="1">
        <v>9</v>
      </c>
      <c r="B11" s="7"/>
      <c r="C11" s="8"/>
      <c r="D11" s="8"/>
    </row>
    <row r="12" spans="1:4">
      <c r="A12" s="1">
        <v>10</v>
      </c>
      <c r="B12" s="7"/>
      <c r="C12" s="8"/>
      <c r="D12" s="8"/>
    </row>
    <row r="13" spans="1:4">
      <c r="A13" s="1">
        <v>11</v>
      </c>
      <c r="B13" s="7" t="s">
        <v>120</v>
      </c>
      <c r="C13" s="8"/>
      <c r="D13" s="8"/>
    </row>
    <row r="14" spans="1:4">
      <c r="A14" s="1">
        <v>12</v>
      </c>
      <c r="B14" s="7"/>
      <c r="C14" s="8"/>
      <c r="D14" s="8"/>
    </row>
    <row r="15" spans="1:4">
      <c r="A15" s="1">
        <v>13</v>
      </c>
      <c r="B15" s="7"/>
      <c r="C15" s="8"/>
      <c r="D15" s="8"/>
    </row>
    <row r="16" spans="1:4">
      <c r="A16" s="1">
        <v>14</v>
      </c>
      <c r="B16" s="7"/>
      <c r="C16" s="8"/>
      <c r="D16" s="8"/>
    </row>
    <row r="17" spans="1:4">
      <c r="A17" s="1">
        <v>15</v>
      </c>
      <c r="B17" s="10"/>
      <c r="C17" s="8"/>
      <c r="D17" s="8"/>
    </row>
    <row r="18" spans="1:4">
      <c r="A18" s="1">
        <v>16</v>
      </c>
      <c r="B18" s="7" t="s">
        <v>121</v>
      </c>
      <c r="C18" s="8"/>
      <c r="D18" s="8"/>
    </row>
    <row r="19" spans="1:4">
      <c r="A19" s="1">
        <v>17</v>
      </c>
      <c r="B19" s="7"/>
      <c r="C19" s="8"/>
      <c r="D19" s="8"/>
    </row>
    <row r="20" spans="1:4">
      <c r="A20" s="1">
        <v>18</v>
      </c>
      <c r="B20" s="7"/>
      <c r="C20" s="8"/>
      <c r="D20" s="8"/>
    </row>
    <row r="21" spans="1:4">
      <c r="A21" s="1">
        <v>19</v>
      </c>
      <c r="B21" s="7"/>
      <c r="C21" s="8"/>
      <c r="D21" s="8"/>
    </row>
    <row r="22" spans="1:4">
      <c r="A22" s="1">
        <v>20</v>
      </c>
      <c r="B22" s="7"/>
      <c r="C22" s="8"/>
      <c r="D22" s="8"/>
    </row>
    <row r="23" spans="1:4">
      <c r="A23" s="1">
        <v>21</v>
      </c>
      <c r="B23" s="7" t="s">
        <v>60</v>
      </c>
      <c r="C23" s="8"/>
      <c r="D23" s="8"/>
    </row>
    <row r="24" spans="1:4">
      <c r="A24" s="1">
        <v>22</v>
      </c>
      <c r="B24" s="7"/>
      <c r="C24" s="8"/>
      <c r="D24" s="8"/>
    </row>
    <row r="25" spans="1:4">
      <c r="A25" s="1">
        <v>23</v>
      </c>
      <c r="B25" s="7"/>
      <c r="C25" s="8"/>
      <c r="D25" s="8"/>
    </row>
    <row r="26" spans="1:4">
      <c r="A26" s="1">
        <v>24</v>
      </c>
      <c r="B26" s="7"/>
      <c r="C26" s="8"/>
      <c r="D26" s="8"/>
    </row>
    <row r="27" spans="1:4">
      <c r="A27" s="1">
        <v>25</v>
      </c>
      <c r="B27" s="7"/>
      <c r="C27" s="8"/>
      <c r="D27" s="8"/>
    </row>
    <row r="28" spans="1:4">
      <c r="A28" s="1">
        <v>26</v>
      </c>
      <c r="B28" s="7"/>
      <c r="C28" s="8"/>
      <c r="D28" s="8"/>
    </row>
    <row r="29" spans="1:4">
      <c r="A29" s="1">
        <v>27</v>
      </c>
      <c r="B29" s="7"/>
      <c r="C29" s="8"/>
      <c r="D29" s="8"/>
    </row>
    <row r="30" spans="1:4">
      <c r="A30" s="1">
        <v>28</v>
      </c>
      <c r="B30" s="7"/>
      <c r="C30" s="8"/>
      <c r="D30" s="8"/>
    </row>
    <row r="31" spans="1:4">
      <c r="A31" s="1">
        <v>29</v>
      </c>
      <c r="B31" s="7"/>
      <c r="C31" s="8"/>
      <c r="D31" s="8"/>
    </row>
    <row r="32" spans="1:4">
      <c r="A32" s="1">
        <v>30</v>
      </c>
      <c r="B32" s="10"/>
      <c r="C32" s="8"/>
      <c r="D32" s="8"/>
    </row>
    <row r="33" spans="1:4">
      <c r="A33" s="1">
        <v>31</v>
      </c>
      <c r="B33" s="7" t="s">
        <v>56</v>
      </c>
      <c r="C33" s="8"/>
      <c r="D33" s="8"/>
    </row>
    <row r="34" spans="1:4">
      <c r="A34" s="1">
        <v>32</v>
      </c>
      <c r="B34" s="7"/>
      <c r="C34" s="8"/>
      <c r="D34" s="8"/>
    </row>
    <row r="35" spans="1:4">
      <c r="A35" s="1">
        <v>33</v>
      </c>
      <c r="B35" s="7"/>
      <c r="C35" s="8"/>
      <c r="D35" s="8"/>
    </row>
    <row r="36" spans="1:4">
      <c r="A36" s="1">
        <v>34</v>
      </c>
      <c r="B36" s="7"/>
      <c r="C36" s="8"/>
      <c r="D36" s="8"/>
    </row>
    <row r="37" spans="1:4">
      <c r="A37" s="1">
        <v>35</v>
      </c>
      <c r="B37" s="7"/>
      <c r="C37" s="8"/>
      <c r="D37" s="8"/>
    </row>
    <row r="38" spans="1:4">
      <c r="A38" s="1">
        <v>36</v>
      </c>
      <c r="B38" s="7"/>
      <c r="C38" s="8"/>
      <c r="D38" s="8"/>
    </row>
    <row r="39" spans="1:4">
      <c r="A39" s="1">
        <v>37</v>
      </c>
      <c r="B39" s="10"/>
      <c r="C39" s="8"/>
      <c r="D39" s="8"/>
    </row>
    <row r="40" spans="1:4">
      <c r="A40" s="1">
        <v>38</v>
      </c>
      <c r="B40" s="7" t="s">
        <v>53</v>
      </c>
      <c r="C40" s="8"/>
      <c r="D40" s="8"/>
    </row>
    <row r="41" spans="1:4">
      <c r="A41" s="1">
        <v>39</v>
      </c>
      <c r="B41" s="7"/>
      <c r="C41" s="8"/>
      <c r="D41" s="8"/>
    </row>
    <row r="42" spans="1:4">
      <c r="A42" s="1">
        <v>40</v>
      </c>
      <c r="B42" s="7"/>
      <c r="C42" s="8"/>
      <c r="D42" s="8"/>
    </row>
    <row r="43" spans="1:4">
      <c r="A43" s="1">
        <v>41</v>
      </c>
      <c r="B43" s="7"/>
      <c r="C43" s="8"/>
      <c r="D43" s="8"/>
    </row>
    <row r="44" spans="1:4">
      <c r="A44" s="1">
        <v>42</v>
      </c>
      <c r="B44" s="7"/>
      <c r="C44" s="8"/>
      <c r="D44" s="8"/>
    </row>
    <row r="45" spans="1:4">
      <c r="A45" s="1">
        <v>43</v>
      </c>
      <c r="B45" s="10"/>
      <c r="C45" s="8"/>
      <c r="D45" s="8"/>
    </row>
    <row r="46" spans="1:4">
      <c r="A46" s="1">
        <v>44</v>
      </c>
      <c r="B46" s="7" t="s">
        <v>127</v>
      </c>
      <c r="C46" s="8" t="s">
        <v>128</v>
      </c>
      <c r="D46" s="8"/>
    </row>
    <row r="47" spans="1:4">
      <c r="A47" s="1">
        <v>45</v>
      </c>
      <c r="B47" s="7"/>
      <c r="C47" s="8" t="s">
        <v>129</v>
      </c>
      <c r="D47" s="8"/>
    </row>
    <row r="48" spans="1:4">
      <c r="A48" s="1">
        <v>46</v>
      </c>
      <c r="B48" s="7"/>
      <c r="C48" s="8" t="s">
        <v>130</v>
      </c>
      <c r="D48" s="8"/>
    </row>
    <row r="49" spans="1:4">
      <c r="A49" s="1">
        <v>47</v>
      </c>
      <c r="B49" s="7"/>
      <c r="C49" s="8" t="s">
        <v>131</v>
      </c>
      <c r="D49" s="8"/>
    </row>
    <row r="50" spans="1:4">
      <c r="A50" s="1">
        <v>48</v>
      </c>
      <c r="B50" s="7"/>
      <c r="C50" s="8" t="s">
        <v>132</v>
      </c>
      <c r="D50" s="8"/>
    </row>
    <row r="51" spans="1:4">
      <c r="A51" s="1">
        <v>49</v>
      </c>
      <c r="B51" s="7"/>
      <c r="D51" s="8"/>
    </row>
    <row r="52" spans="1:4">
      <c r="A52" s="1">
        <v>50</v>
      </c>
      <c r="B52" s="7" t="s">
        <v>134</v>
      </c>
      <c r="C52" s="8"/>
      <c r="D52" s="8"/>
    </row>
    <row r="53" spans="1:4">
      <c r="A53" s="1">
        <v>51</v>
      </c>
      <c r="B53" s="7"/>
      <c r="C53" s="8"/>
      <c r="D53" s="8"/>
    </row>
    <row r="54" spans="1:4">
      <c r="A54" s="1">
        <v>52</v>
      </c>
      <c r="B54" s="7"/>
      <c r="C54" s="8"/>
      <c r="D54" s="8"/>
    </row>
    <row r="55" spans="1:4">
      <c r="A55" s="1">
        <v>53</v>
      </c>
      <c r="B55" s="7"/>
      <c r="C55" s="8"/>
      <c r="D55" s="8"/>
    </row>
    <row r="56" spans="1:4">
      <c r="A56" s="1">
        <v>54</v>
      </c>
      <c r="B56" s="7"/>
      <c r="C56" s="8"/>
      <c r="D56" s="8"/>
    </row>
    <row r="57" spans="1:4">
      <c r="A57" s="1">
        <v>55</v>
      </c>
      <c r="B57" s="7"/>
      <c r="C57" s="8"/>
      <c r="D57" s="8"/>
    </row>
  </sheetData>
  <mergeCells count="10">
    <mergeCell ref="A1:D1"/>
    <mergeCell ref="B3:B7"/>
    <mergeCell ref="B8:B12"/>
    <mergeCell ref="B13:B17"/>
    <mergeCell ref="B18:B22"/>
    <mergeCell ref="B23:B32"/>
    <mergeCell ref="B33:B39"/>
    <mergeCell ref="B40:B45"/>
    <mergeCell ref="B46:B51"/>
    <mergeCell ref="B52:B57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账目</vt:lpstr>
      <vt:lpstr>年度账目2016-2017</vt:lpstr>
      <vt:lpstr>装修准备</vt:lpstr>
      <vt:lpstr>装修日记</vt:lpstr>
      <vt:lpstr>电改造</vt:lpstr>
      <vt:lpstr>水改造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zhx</dc:creator>
  <dcterms:created xsi:type="dcterms:W3CDTF">2016-08-24T04:36:00Z</dcterms:created>
  <dcterms:modified xsi:type="dcterms:W3CDTF">2017-03-03T00:31:46Z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