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530d6d3b2f218d4/Desktop/BME590/"/>
    </mc:Choice>
  </mc:AlternateContent>
  <xr:revisionPtr revIDLastSave="41" documentId="11_52A6971A077F8673A0610157EC77AEF5C028941B" xr6:coauthVersionLast="47" xr6:coauthVersionMax="47" xr10:uidLastSave="{BFD7FF67-C6CC-4963-B4E7-4A6698AC8C9D}"/>
  <bookViews>
    <workbookView xWindow="-108" yWindow="-108" windowWidth="23256" windowHeight="12576" activeTab="1" xr2:uid="{00000000-000D-0000-FFFF-FFFF00000000}"/>
  </bookViews>
  <sheets>
    <sheet name="Plate results" sheetId="1" r:id="rId1"/>
    <sheet name="Sheet1" sheetId="3" r:id="rId2"/>
    <sheet name="Parameter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83" i="1" l="1"/>
  <c r="L583" i="1"/>
  <c r="K583" i="1"/>
  <c r="J583" i="1"/>
  <c r="I583" i="1"/>
  <c r="H583" i="1"/>
  <c r="G583" i="1"/>
  <c r="F583" i="1"/>
  <c r="E583" i="1"/>
  <c r="D583" i="1"/>
  <c r="C583" i="1"/>
  <c r="B583" i="1"/>
  <c r="M582" i="1"/>
  <c r="L582" i="1"/>
  <c r="K582" i="1"/>
  <c r="J582" i="1"/>
  <c r="I582" i="1"/>
  <c r="H582" i="1"/>
  <c r="G582" i="1"/>
  <c r="F582" i="1"/>
  <c r="E582" i="1"/>
  <c r="D582" i="1"/>
  <c r="C582" i="1"/>
  <c r="B582" i="1"/>
  <c r="O422" i="1" s="1" a="1"/>
  <c r="O422" i="1" s="1"/>
  <c r="M567" i="1"/>
  <c r="L567" i="1"/>
  <c r="K567" i="1"/>
  <c r="J567" i="1"/>
  <c r="I567" i="1"/>
  <c r="H567" i="1"/>
  <c r="G567" i="1"/>
  <c r="F567" i="1"/>
  <c r="E567" i="1"/>
  <c r="D567" i="1"/>
  <c r="C567" i="1"/>
  <c r="B567" i="1"/>
  <c r="M566" i="1"/>
  <c r="L566" i="1"/>
  <c r="K566" i="1"/>
  <c r="J566" i="1"/>
  <c r="I566" i="1"/>
  <c r="H566" i="1"/>
  <c r="G566" i="1"/>
  <c r="F566" i="1"/>
  <c r="E566" i="1"/>
  <c r="D566" i="1"/>
  <c r="C566" i="1"/>
  <c r="B566" i="1"/>
  <c r="O410" i="1" s="1" a="1"/>
  <c r="O410" i="1" s="1"/>
  <c r="M551" i="1"/>
  <c r="L551" i="1"/>
  <c r="K551" i="1"/>
  <c r="J551" i="1"/>
  <c r="I551" i="1"/>
  <c r="H551" i="1"/>
  <c r="G551" i="1"/>
  <c r="F551" i="1"/>
  <c r="E551" i="1"/>
  <c r="D551" i="1"/>
  <c r="C551" i="1"/>
  <c r="B551" i="1"/>
  <c r="M550" i="1"/>
  <c r="L550" i="1"/>
  <c r="K550" i="1"/>
  <c r="J550" i="1"/>
  <c r="I550" i="1"/>
  <c r="H550" i="1"/>
  <c r="G550" i="1"/>
  <c r="F550" i="1"/>
  <c r="E550" i="1"/>
  <c r="D550" i="1"/>
  <c r="C550" i="1"/>
  <c r="B550" i="1"/>
  <c r="O398" i="1" s="1" a="1"/>
  <c r="O398" i="1" s="1"/>
  <c r="M535" i="1"/>
  <c r="L535" i="1"/>
  <c r="K535" i="1"/>
  <c r="J535" i="1"/>
  <c r="I535" i="1"/>
  <c r="H535" i="1"/>
  <c r="G535" i="1"/>
  <c r="F535" i="1"/>
  <c r="E535" i="1"/>
  <c r="D535" i="1"/>
  <c r="C535" i="1"/>
  <c r="B535" i="1"/>
  <c r="M534" i="1"/>
  <c r="L534" i="1"/>
  <c r="K534" i="1"/>
  <c r="J534" i="1"/>
  <c r="I534" i="1"/>
  <c r="H534" i="1"/>
  <c r="G534" i="1"/>
  <c r="F534" i="1"/>
  <c r="E534" i="1"/>
  <c r="D534" i="1"/>
  <c r="C534" i="1"/>
  <c r="B534" i="1"/>
  <c r="O386" i="1" s="1" a="1"/>
  <c r="O386" i="1" s="1"/>
  <c r="M519" i="1"/>
  <c r="L519" i="1"/>
  <c r="K519" i="1"/>
  <c r="J519" i="1"/>
  <c r="I519" i="1"/>
  <c r="H519" i="1"/>
  <c r="G519" i="1"/>
  <c r="F519" i="1"/>
  <c r="E519" i="1"/>
  <c r="D519" i="1"/>
  <c r="C519" i="1"/>
  <c r="B519" i="1"/>
  <c r="M518" i="1"/>
  <c r="L518" i="1"/>
  <c r="K518" i="1"/>
  <c r="J518" i="1"/>
  <c r="I518" i="1"/>
  <c r="H518" i="1"/>
  <c r="G518" i="1"/>
  <c r="F518" i="1"/>
  <c r="E518" i="1"/>
  <c r="D518" i="1"/>
  <c r="C518" i="1"/>
  <c r="B518" i="1"/>
  <c r="O374" i="1" s="1" a="1"/>
  <c r="O374" i="1" s="1"/>
  <c r="M503" i="1"/>
  <c r="L503" i="1"/>
  <c r="K503" i="1"/>
  <c r="J503" i="1"/>
  <c r="I503" i="1"/>
  <c r="H503" i="1"/>
  <c r="G503" i="1"/>
  <c r="F503" i="1"/>
  <c r="E503" i="1"/>
  <c r="D503" i="1"/>
  <c r="C503" i="1"/>
  <c r="B503" i="1"/>
  <c r="M502" i="1"/>
  <c r="L502" i="1"/>
  <c r="K502" i="1"/>
  <c r="J502" i="1"/>
  <c r="I502" i="1"/>
  <c r="H502" i="1"/>
  <c r="G502" i="1"/>
  <c r="F502" i="1"/>
  <c r="E502" i="1"/>
  <c r="D502" i="1"/>
  <c r="C502" i="1"/>
  <c r="B502" i="1"/>
  <c r="O362" i="1" s="1" a="1"/>
  <c r="O362" i="1" s="1"/>
  <c r="M487" i="1"/>
  <c r="L487" i="1"/>
  <c r="K487" i="1"/>
  <c r="J487" i="1"/>
  <c r="I487" i="1"/>
  <c r="H487" i="1"/>
  <c r="G487" i="1"/>
  <c r="F487" i="1"/>
  <c r="E487" i="1"/>
  <c r="D487" i="1"/>
  <c r="C487" i="1"/>
  <c r="B487" i="1"/>
  <c r="M486" i="1"/>
  <c r="L486" i="1"/>
  <c r="K486" i="1"/>
  <c r="J486" i="1"/>
  <c r="I486" i="1"/>
  <c r="H486" i="1"/>
  <c r="G486" i="1"/>
  <c r="F486" i="1"/>
  <c r="E486" i="1"/>
  <c r="D486" i="1"/>
  <c r="C486" i="1"/>
  <c r="B486" i="1"/>
  <c r="O350" i="1" s="1" a="1"/>
  <c r="O350" i="1" s="1"/>
  <c r="M471" i="1"/>
  <c r="L471" i="1"/>
  <c r="K471" i="1"/>
  <c r="J471" i="1"/>
  <c r="I471" i="1"/>
  <c r="H471" i="1"/>
  <c r="G471" i="1"/>
  <c r="F471" i="1"/>
  <c r="E471" i="1"/>
  <c r="D471" i="1"/>
  <c r="C471" i="1"/>
  <c r="B471" i="1"/>
  <c r="M470" i="1"/>
  <c r="L470" i="1"/>
  <c r="K470" i="1"/>
  <c r="J470" i="1"/>
  <c r="I470" i="1"/>
  <c r="H470" i="1"/>
  <c r="G470" i="1"/>
  <c r="F470" i="1"/>
  <c r="E470" i="1"/>
  <c r="D470" i="1"/>
  <c r="C470" i="1"/>
  <c r="B470" i="1"/>
  <c r="O338" i="1" s="1" a="1"/>
  <c r="O338" i="1" s="1"/>
  <c r="M455" i="1"/>
  <c r="L455" i="1"/>
  <c r="K455" i="1"/>
  <c r="J455" i="1"/>
  <c r="I455" i="1"/>
  <c r="H455" i="1"/>
  <c r="G455" i="1"/>
  <c r="F455" i="1"/>
  <c r="E455" i="1"/>
  <c r="D455" i="1"/>
  <c r="C455" i="1"/>
  <c r="B455" i="1"/>
  <c r="M454" i="1"/>
  <c r="L454" i="1"/>
  <c r="K454" i="1"/>
  <c r="J454" i="1"/>
  <c r="I454" i="1"/>
  <c r="H454" i="1"/>
  <c r="G454" i="1"/>
  <c r="F454" i="1"/>
  <c r="E454" i="1"/>
  <c r="D454" i="1"/>
  <c r="C454" i="1"/>
  <c r="B454" i="1"/>
  <c r="O326" i="1" s="1" a="1"/>
  <c r="O326" i="1" s="1"/>
  <c r="M439" i="1"/>
  <c r="L439" i="1"/>
  <c r="K439" i="1"/>
  <c r="J439" i="1"/>
  <c r="I439" i="1"/>
  <c r="H439" i="1"/>
  <c r="G439" i="1"/>
  <c r="F439" i="1"/>
  <c r="E439" i="1"/>
  <c r="D439" i="1"/>
  <c r="C439" i="1"/>
  <c r="B439" i="1"/>
  <c r="M438" i="1"/>
  <c r="L438" i="1"/>
  <c r="K438" i="1"/>
  <c r="J438" i="1"/>
  <c r="I438" i="1"/>
  <c r="H438" i="1"/>
  <c r="G438" i="1"/>
  <c r="F438" i="1"/>
  <c r="E438" i="1"/>
  <c r="D438" i="1"/>
  <c r="C438" i="1"/>
  <c r="B438" i="1"/>
  <c r="O314" i="1" s="1" a="1"/>
  <c r="O314" i="1" s="1"/>
  <c r="M423" i="1"/>
  <c r="L423" i="1"/>
  <c r="K423" i="1"/>
  <c r="J423" i="1"/>
  <c r="I423" i="1"/>
  <c r="H423" i="1"/>
  <c r="G423" i="1"/>
  <c r="F423" i="1"/>
  <c r="E423" i="1"/>
  <c r="D423" i="1"/>
  <c r="C423" i="1"/>
  <c r="B423" i="1"/>
  <c r="M422" i="1"/>
  <c r="L422" i="1"/>
  <c r="K422" i="1"/>
  <c r="J422" i="1"/>
  <c r="I422" i="1"/>
  <c r="H422" i="1"/>
  <c r="G422" i="1"/>
  <c r="F422" i="1"/>
  <c r="E422" i="1"/>
  <c r="D422" i="1"/>
  <c r="C422" i="1"/>
  <c r="B422" i="1"/>
  <c r="O302" i="1" s="1" a="1"/>
  <c r="O302" i="1" s="1"/>
  <c r="M407" i="1"/>
  <c r="L407" i="1"/>
  <c r="K407" i="1"/>
  <c r="J407" i="1"/>
  <c r="I407" i="1"/>
  <c r="H407" i="1"/>
  <c r="G407" i="1"/>
  <c r="F407" i="1"/>
  <c r="E407" i="1"/>
  <c r="D407" i="1"/>
  <c r="C407" i="1"/>
  <c r="B407" i="1"/>
  <c r="M406" i="1"/>
  <c r="L406" i="1"/>
  <c r="K406" i="1"/>
  <c r="J406" i="1"/>
  <c r="I406" i="1"/>
  <c r="H406" i="1"/>
  <c r="G406" i="1"/>
  <c r="F406" i="1"/>
  <c r="E406" i="1"/>
  <c r="D406" i="1"/>
  <c r="C406" i="1"/>
  <c r="B406" i="1"/>
  <c r="O290" i="1" s="1" a="1"/>
  <c r="O290" i="1" s="1"/>
  <c r="M391" i="1"/>
  <c r="L391" i="1"/>
  <c r="K391" i="1"/>
  <c r="J391" i="1"/>
  <c r="I391" i="1"/>
  <c r="H391" i="1"/>
  <c r="G391" i="1"/>
  <c r="F391" i="1"/>
  <c r="E391" i="1"/>
  <c r="D391" i="1"/>
  <c r="C391" i="1"/>
  <c r="B391" i="1"/>
  <c r="M390" i="1"/>
  <c r="L390" i="1"/>
  <c r="K390" i="1"/>
  <c r="J390" i="1"/>
  <c r="I390" i="1"/>
  <c r="H390" i="1"/>
  <c r="G390" i="1"/>
  <c r="F390" i="1"/>
  <c r="E390" i="1"/>
  <c r="D390" i="1"/>
  <c r="C390" i="1"/>
  <c r="B390" i="1"/>
  <c r="O278" i="1" s="1" a="1"/>
  <c r="O278" i="1" s="1"/>
  <c r="M375" i="1"/>
  <c r="L375" i="1"/>
  <c r="K375" i="1"/>
  <c r="J375" i="1"/>
  <c r="I375" i="1"/>
  <c r="H375" i="1"/>
  <c r="G375" i="1"/>
  <c r="F375" i="1"/>
  <c r="E375" i="1"/>
  <c r="D375" i="1"/>
  <c r="C375" i="1"/>
  <c r="B375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O266" i="1" s="1" a="1"/>
  <c r="O266" i="1" s="1"/>
  <c r="M359" i="1"/>
  <c r="L359" i="1"/>
  <c r="K359" i="1"/>
  <c r="J359" i="1"/>
  <c r="I359" i="1"/>
  <c r="H359" i="1"/>
  <c r="G359" i="1"/>
  <c r="F359" i="1"/>
  <c r="E359" i="1"/>
  <c r="D359" i="1"/>
  <c r="C359" i="1"/>
  <c r="B359" i="1"/>
  <c r="M358" i="1"/>
  <c r="L358" i="1"/>
  <c r="K358" i="1"/>
  <c r="J358" i="1"/>
  <c r="I358" i="1"/>
  <c r="H358" i="1"/>
  <c r="G358" i="1"/>
  <c r="F358" i="1"/>
  <c r="E358" i="1"/>
  <c r="D358" i="1"/>
  <c r="O254" i="1" s="1" a="1"/>
  <c r="O254" i="1" s="1"/>
  <c r="C358" i="1"/>
  <c r="B358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M342" i="1"/>
  <c r="L342" i="1"/>
  <c r="K342" i="1"/>
  <c r="J342" i="1"/>
  <c r="I342" i="1"/>
  <c r="H342" i="1"/>
  <c r="G342" i="1"/>
  <c r="F342" i="1"/>
  <c r="E342" i="1"/>
  <c r="D342" i="1"/>
  <c r="C342" i="1"/>
  <c r="B342" i="1"/>
  <c r="O242" i="1" s="1" a="1"/>
  <c r="O242" i="1" s="1"/>
  <c r="M327" i="1"/>
  <c r="L327" i="1"/>
  <c r="K327" i="1"/>
  <c r="J327" i="1"/>
  <c r="I327" i="1"/>
  <c r="H327" i="1"/>
  <c r="G327" i="1"/>
  <c r="F327" i="1"/>
  <c r="E327" i="1"/>
  <c r="D327" i="1"/>
  <c r="C327" i="1"/>
  <c r="B327" i="1"/>
  <c r="M326" i="1"/>
  <c r="L326" i="1"/>
  <c r="K326" i="1"/>
  <c r="J326" i="1"/>
  <c r="I326" i="1"/>
  <c r="H326" i="1"/>
  <c r="G326" i="1"/>
  <c r="F326" i="1"/>
  <c r="E326" i="1"/>
  <c r="D326" i="1"/>
  <c r="C326" i="1"/>
  <c r="B326" i="1"/>
  <c r="O230" i="1" s="1" a="1"/>
  <c r="O230" i="1" s="1"/>
  <c r="M311" i="1"/>
  <c r="L311" i="1"/>
  <c r="K311" i="1"/>
  <c r="J311" i="1"/>
  <c r="I311" i="1"/>
  <c r="H311" i="1"/>
  <c r="G311" i="1"/>
  <c r="F311" i="1"/>
  <c r="E311" i="1"/>
  <c r="D311" i="1"/>
  <c r="C311" i="1"/>
  <c r="B311" i="1"/>
  <c r="M310" i="1"/>
  <c r="L310" i="1"/>
  <c r="K310" i="1"/>
  <c r="J310" i="1"/>
  <c r="I310" i="1"/>
  <c r="H310" i="1"/>
  <c r="G310" i="1"/>
  <c r="F310" i="1"/>
  <c r="E310" i="1"/>
  <c r="D310" i="1"/>
  <c r="C310" i="1"/>
  <c r="B310" i="1"/>
  <c r="O218" i="1" s="1" a="1"/>
  <c r="O218" i="1" s="1"/>
  <c r="M295" i="1"/>
  <c r="L295" i="1"/>
  <c r="K295" i="1"/>
  <c r="J295" i="1"/>
  <c r="I295" i="1"/>
  <c r="H295" i="1"/>
  <c r="G295" i="1"/>
  <c r="F295" i="1"/>
  <c r="E295" i="1"/>
  <c r="D295" i="1"/>
  <c r="C295" i="1"/>
  <c r="B295" i="1"/>
  <c r="M294" i="1"/>
  <c r="L294" i="1"/>
  <c r="K294" i="1"/>
  <c r="J294" i="1"/>
  <c r="I294" i="1"/>
  <c r="H294" i="1"/>
  <c r="G294" i="1"/>
  <c r="F294" i="1"/>
  <c r="E294" i="1"/>
  <c r="D294" i="1"/>
  <c r="C294" i="1"/>
  <c r="B294" i="1"/>
  <c r="O206" i="1" s="1" a="1"/>
  <c r="O206" i="1" s="1"/>
  <c r="M279" i="1"/>
  <c r="L279" i="1"/>
  <c r="K279" i="1"/>
  <c r="J279" i="1"/>
  <c r="I279" i="1"/>
  <c r="H279" i="1"/>
  <c r="G279" i="1"/>
  <c r="F279" i="1"/>
  <c r="E279" i="1"/>
  <c r="D279" i="1"/>
  <c r="C279" i="1"/>
  <c r="B279" i="1"/>
  <c r="M278" i="1"/>
  <c r="L278" i="1"/>
  <c r="K278" i="1"/>
  <c r="J278" i="1"/>
  <c r="I278" i="1"/>
  <c r="H278" i="1"/>
  <c r="G278" i="1"/>
  <c r="F278" i="1"/>
  <c r="E278" i="1"/>
  <c r="D278" i="1"/>
  <c r="C278" i="1"/>
  <c r="B278" i="1"/>
  <c r="O194" i="1" s="1" a="1"/>
  <c r="O194" i="1" s="1"/>
  <c r="M263" i="1"/>
  <c r="L263" i="1"/>
  <c r="K263" i="1"/>
  <c r="J263" i="1"/>
  <c r="I263" i="1"/>
  <c r="H263" i="1"/>
  <c r="G263" i="1"/>
  <c r="F263" i="1"/>
  <c r="E263" i="1"/>
  <c r="D263" i="1"/>
  <c r="C263" i="1"/>
  <c r="B263" i="1"/>
  <c r="M262" i="1"/>
  <c r="L262" i="1"/>
  <c r="K262" i="1"/>
  <c r="J262" i="1"/>
  <c r="I262" i="1"/>
  <c r="H262" i="1"/>
  <c r="G262" i="1"/>
  <c r="F262" i="1"/>
  <c r="E262" i="1"/>
  <c r="D262" i="1"/>
  <c r="C262" i="1"/>
  <c r="B262" i="1"/>
  <c r="O182" i="1" s="1" a="1"/>
  <c r="O182" i="1" s="1"/>
  <c r="M247" i="1"/>
  <c r="L247" i="1"/>
  <c r="K247" i="1"/>
  <c r="J247" i="1"/>
  <c r="I247" i="1"/>
  <c r="H247" i="1"/>
  <c r="G247" i="1"/>
  <c r="F247" i="1"/>
  <c r="E247" i="1"/>
  <c r="D247" i="1"/>
  <c r="C247" i="1"/>
  <c r="B247" i="1"/>
  <c r="M246" i="1"/>
  <c r="L246" i="1"/>
  <c r="K246" i="1"/>
  <c r="J246" i="1"/>
  <c r="I246" i="1"/>
  <c r="H246" i="1"/>
  <c r="G246" i="1"/>
  <c r="F246" i="1"/>
  <c r="E246" i="1"/>
  <c r="D246" i="1"/>
  <c r="C246" i="1"/>
  <c r="B246" i="1"/>
  <c r="O170" i="1" s="1" a="1"/>
  <c r="O170" i="1" s="1"/>
  <c r="M231" i="1"/>
  <c r="L231" i="1"/>
  <c r="K231" i="1"/>
  <c r="J231" i="1"/>
  <c r="I231" i="1"/>
  <c r="H231" i="1"/>
  <c r="G231" i="1"/>
  <c r="F231" i="1"/>
  <c r="E231" i="1"/>
  <c r="D231" i="1"/>
  <c r="C231" i="1"/>
  <c r="B231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O158" i="1" s="1" a="1"/>
  <c r="O158" i="1" s="1"/>
  <c r="M215" i="1"/>
  <c r="L215" i="1"/>
  <c r="K215" i="1"/>
  <c r="J215" i="1"/>
  <c r="I215" i="1"/>
  <c r="H215" i="1"/>
  <c r="G215" i="1"/>
  <c r="F215" i="1"/>
  <c r="E215" i="1"/>
  <c r="D215" i="1"/>
  <c r="C215" i="1"/>
  <c r="B215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O146" i="1" s="1" a="1"/>
  <c r="O146" i="1" s="1"/>
  <c r="M199" i="1"/>
  <c r="L199" i="1"/>
  <c r="K199" i="1"/>
  <c r="J199" i="1"/>
  <c r="I199" i="1"/>
  <c r="H199" i="1"/>
  <c r="G199" i="1"/>
  <c r="F199" i="1"/>
  <c r="E199" i="1"/>
  <c r="D199" i="1"/>
  <c r="C199" i="1"/>
  <c r="B199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O134" i="1" s="1" a="1"/>
  <c r="O134" i="1" s="1"/>
  <c r="M183" i="1"/>
  <c r="L183" i="1"/>
  <c r="K183" i="1"/>
  <c r="J183" i="1"/>
  <c r="I183" i="1"/>
  <c r="H183" i="1"/>
  <c r="G183" i="1"/>
  <c r="F183" i="1"/>
  <c r="E183" i="1"/>
  <c r="D183" i="1"/>
  <c r="C183" i="1"/>
  <c r="B183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O122" i="1" s="1" a="1"/>
  <c r="O122" i="1" s="1"/>
  <c r="M167" i="1"/>
  <c r="L167" i="1"/>
  <c r="K167" i="1"/>
  <c r="J167" i="1"/>
  <c r="I167" i="1"/>
  <c r="H167" i="1"/>
  <c r="G167" i="1"/>
  <c r="F167" i="1"/>
  <c r="E167" i="1"/>
  <c r="D167" i="1"/>
  <c r="C167" i="1"/>
  <c r="B167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O110" i="1" s="1" a="1"/>
  <c r="O110" i="1" s="1"/>
  <c r="M151" i="1"/>
  <c r="L151" i="1"/>
  <c r="K151" i="1"/>
  <c r="J151" i="1"/>
  <c r="I151" i="1"/>
  <c r="H151" i="1"/>
  <c r="G151" i="1"/>
  <c r="F151" i="1"/>
  <c r="E151" i="1"/>
  <c r="D151" i="1"/>
  <c r="C151" i="1"/>
  <c r="B151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O98" i="1" s="1" a="1"/>
  <c r="O98" i="1" s="1"/>
  <c r="M135" i="1"/>
  <c r="L135" i="1"/>
  <c r="K135" i="1"/>
  <c r="J135" i="1"/>
  <c r="I135" i="1"/>
  <c r="H135" i="1"/>
  <c r="G135" i="1"/>
  <c r="F135" i="1"/>
  <c r="E135" i="1"/>
  <c r="D135" i="1"/>
  <c r="C135" i="1"/>
  <c r="B135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O86" i="1" s="1" a="1"/>
  <c r="O86" i="1" s="1"/>
  <c r="M119" i="1"/>
  <c r="L119" i="1"/>
  <c r="K119" i="1"/>
  <c r="J119" i="1"/>
  <c r="I119" i="1"/>
  <c r="H119" i="1"/>
  <c r="G119" i="1"/>
  <c r="F119" i="1"/>
  <c r="E119" i="1"/>
  <c r="D119" i="1"/>
  <c r="C119" i="1"/>
  <c r="B119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O74" i="1" s="1" a="1"/>
  <c r="O74" i="1" s="1"/>
  <c r="M103" i="1"/>
  <c r="L103" i="1"/>
  <c r="K103" i="1"/>
  <c r="J103" i="1"/>
  <c r="I103" i="1"/>
  <c r="H103" i="1"/>
  <c r="G103" i="1"/>
  <c r="F103" i="1"/>
  <c r="E103" i="1"/>
  <c r="D103" i="1"/>
  <c r="C103" i="1"/>
  <c r="B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O50" i="1" s="1" a="1"/>
  <c r="O50" i="1" s="1"/>
  <c r="C86" i="1"/>
  <c r="B86" i="1"/>
  <c r="M71" i="1"/>
  <c r="L71" i="1"/>
  <c r="K71" i="1"/>
  <c r="J71" i="1"/>
  <c r="I71" i="1"/>
  <c r="H71" i="1"/>
  <c r="G71" i="1"/>
  <c r="F71" i="1"/>
  <c r="E71" i="1"/>
  <c r="D71" i="1"/>
  <c r="C71" i="1"/>
  <c r="B71" i="1"/>
  <c r="M70" i="1"/>
  <c r="L70" i="1"/>
  <c r="K70" i="1"/>
  <c r="J70" i="1"/>
  <c r="I70" i="1"/>
  <c r="H70" i="1"/>
  <c r="G70" i="1"/>
  <c r="F70" i="1"/>
  <c r="E70" i="1"/>
  <c r="D70" i="1"/>
  <c r="C70" i="1"/>
  <c r="B70" i="1"/>
  <c r="O38" i="1" s="1" a="1"/>
  <c r="O38" i="1" s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O26" i="1" s="1" a="1"/>
  <c r="O26" i="1" s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O14" i="1" s="1" a="1"/>
  <c r="O14" i="1" s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O2" i="1" s="1" a="1"/>
  <c r="O2" i="1" s="1"/>
  <c r="G22" i="1"/>
  <c r="F22" i="1"/>
  <c r="E22" i="1"/>
  <c r="D22" i="1"/>
  <c r="C22" i="1"/>
  <c r="B22" i="1"/>
  <c r="Q433" i="1"/>
  <c r="N433" i="1"/>
  <c r="Q432" i="1"/>
  <c r="N432" i="1"/>
  <c r="Q431" i="1"/>
  <c r="N431" i="1"/>
  <c r="Q430" i="1"/>
  <c r="N430" i="1"/>
  <c r="Q429" i="1"/>
  <c r="N429" i="1"/>
  <c r="Q428" i="1"/>
  <c r="N428" i="1"/>
  <c r="Q427" i="1"/>
  <c r="N427" i="1"/>
  <c r="Q426" i="1"/>
  <c r="N426" i="1"/>
  <c r="N425" i="1"/>
  <c r="N424" i="1"/>
  <c r="N423" i="1"/>
  <c r="N422" i="1"/>
  <c r="Q421" i="1"/>
  <c r="N421" i="1"/>
  <c r="Q420" i="1"/>
  <c r="N420" i="1"/>
  <c r="Q419" i="1"/>
  <c r="N419" i="1"/>
  <c r="Q418" i="1"/>
  <c r="N418" i="1"/>
  <c r="Q417" i="1"/>
  <c r="N417" i="1"/>
  <c r="Q416" i="1"/>
  <c r="N416" i="1"/>
  <c r="Q415" i="1"/>
  <c r="N415" i="1"/>
  <c r="Q414" i="1"/>
  <c r="N414" i="1"/>
  <c r="N413" i="1"/>
  <c r="N412" i="1"/>
  <c r="N411" i="1"/>
  <c r="N410" i="1"/>
  <c r="Q409" i="1"/>
  <c r="N409" i="1"/>
  <c r="Q408" i="1"/>
  <c r="N408" i="1"/>
  <c r="Q407" i="1"/>
  <c r="N407" i="1"/>
  <c r="Q406" i="1"/>
  <c r="N406" i="1"/>
  <c r="Q405" i="1"/>
  <c r="N405" i="1"/>
  <c r="Q404" i="1"/>
  <c r="N404" i="1"/>
  <c r="Q403" i="1"/>
  <c r="N403" i="1"/>
  <c r="Q402" i="1"/>
  <c r="N402" i="1"/>
  <c r="N401" i="1"/>
  <c r="N400" i="1"/>
  <c r="N399" i="1"/>
  <c r="N398" i="1"/>
  <c r="Q397" i="1"/>
  <c r="N397" i="1"/>
  <c r="Q396" i="1"/>
  <c r="N396" i="1"/>
  <c r="Q395" i="1"/>
  <c r="N395" i="1"/>
  <c r="Q394" i="1"/>
  <c r="N394" i="1"/>
  <c r="Q393" i="1"/>
  <c r="N393" i="1"/>
  <c r="Q392" i="1"/>
  <c r="N392" i="1"/>
  <c r="Q391" i="1"/>
  <c r="N391" i="1"/>
  <c r="Q390" i="1"/>
  <c r="N390" i="1"/>
  <c r="N389" i="1"/>
  <c r="N388" i="1"/>
  <c r="N387" i="1"/>
  <c r="N386" i="1"/>
  <c r="Q385" i="1"/>
  <c r="N385" i="1"/>
  <c r="Q384" i="1"/>
  <c r="N384" i="1"/>
  <c r="Q383" i="1"/>
  <c r="N383" i="1"/>
  <c r="Q382" i="1"/>
  <c r="N382" i="1"/>
  <c r="Q381" i="1"/>
  <c r="N381" i="1"/>
  <c r="Q380" i="1"/>
  <c r="N380" i="1"/>
  <c r="Q379" i="1"/>
  <c r="N379" i="1"/>
  <c r="Q378" i="1"/>
  <c r="N378" i="1"/>
  <c r="N377" i="1"/>
  <c r="N376" i="1"/>
  <c r="N375" i="1"/>
  <c r="N374" i="1"/>
  <c r="Q373" i="1"/>
  <c r="N373" i="1"/>
  <c r="Q372" i="1"/>
  <c r="N372" i="1"/>
  <c r="Q371" i="1"/>
  <c r="N371" i="1"/>
  <c r="Q370" i="1"/>
  <c r="N370" i="1"/>
  <c r="Q369" i="1"/>
  <c r="N369" i="1"/>
  <c r="Q368" i="1"/>
  <c r="N368" i="1"/>
  <c r="Q367" i="1"/>
  <c r="N367" i="1"/>
  <c r="Q366" i="1"/>
  <c r="N366" i="1"/>
  <c r="N365" i="1"/>
  <c r="N364" i="1"/>
  <c r="N363" i="1"/>
  <c r="N362" i="1"/>
  <c r="Q361" i="1"/>
  <c r="N361" i="1"/>
  <c r="Q360" i="1"/>
  <c r="N360" i="1"/>
  <c r="Q359" i="1"/>
  <c r="N359" i="1"/>
  <c r="Q358" i="1"/>
  <c r="N358" i="1"/>
  <c r="Q357" i="1"/>
  <c r="N357" i="1"/>
  <c r="Q356" i="1"/>
  <c r="N356" i="1"/>
  <c r="Q355" i="1"/>
  <c r="N355" i="1"/>
  <c r="Q354" i="1"/>
  <c r="N354" i="1"/>
  <c r="N353" i="1"/>
  <c r="N352" i="1"/>
  <c r="N351" i="1"/>
  <c r="N350" i="1"/>
  <c r="Q349" i="1"/>
  <c r="N349" i="1"/>
  <c r="Q348" i="1"/>
  <c r="N348" i="1"/>
  <c r="Q347" i="1"/>
  <c r="N347" i="1"/>
  <c r="Q346" i="1"/>
  <c r="N346" i="1"/>
  <c r="Q345" i="1"/>
  <c r="N345" i="1"/>
  <c r="Q344" i="1"/>
  <c r="N344" i="1"/>
  <c r="Q343" i="1"/>
  <c r="N343" i="1"/>
  <c r="Q342" i="1"/>
  <c r="N342" i="1"/>
  <c r="N341" i="1"/>
  <c r="N340" i="1"/>
  <c r="N339" i="1"/>
  <c r="N338" i="1"/>
  <c r="Q337" i="1"/>
  <c r="N337" i="1"/>
  <c r="Q336" i="1"/>
  <c r="N336" i="1"/>
  <c r="Q335" i="1"/>
  <c r="N335" i="1"/>
  <c r="Q334" i="1"/>
  <c r="N334" i="1"/>
  <c r="Q333" i="1"/>
  <c r="N333" i="1"/>
  <c r="Q332" i="1"/>
  <c r="N332" i="1"/>
  <c r="Q331" i="1"/>
  <c r="N331" i="1"/>
  <c r="Q330" i="1"/>
  <c r="N330" i="1"/>
  <c r="N329" i="1"/>
  <c r="N328" i="1"/>
  <c r="N327" i="1"/>
  <c r="N326" i="1"/>
  <c r="Q325" i="1"/>
  <c r="N325" i="1"/>
  <c r="Q324" i="1"/>
  <c r="N324" i="1"/>
  <c r="Q323" i="1"/>
  <c r="N323" i="1"/>
  <c r="Q322" i="1"/>
  <c r="N322" i="1"/>
  <c r="Q321" i="1"/>
  <c r="N321" i="1"/>
  <c r="Q320" i="1"/>
  <c r="N320" i="1"/>
  <c r="Q319" i="1"/>
  <c r="N319" i="1"/>
  <c r="Q318" i="1"/>
  <c r="N318" i="1"/>
  <c r="N317" i="1"/>
  <c r="N316" i="1"/>
  <c r="N315" i="1"/>
  <c r="N314" i="1"/>
  <c r="Q313" i="1"/>
  <c r="N313" i="1"/>
  <c r="Q312" i="1"/>
  <c r="N312" i="1"/>
  <c r="Q311" i="1"/>
  <c r="N311" i="1"/>
  <c r="Q310" i="1"/>
  <c r="N310" i="1"/>
  <c r="Q309" i="1"/>
  <c r="N309" i="1"/>
  <c r="Q308" i="1"/>
  <c r="N308" i="1"/>
  <c r="Q307" i="1"/>
  <c r="N307" i="1"/>
  <c r="Q306" i="1"/>
  <c r="N306" i="1"/>
  <c r="N305" i="1"/>
  <c r="N304" i="1"/>
  <c r="N303" i="1"/>
  <c r="N302" i="1"/>
  <c r="Q301" i="1"/>
  <c r="N301" i="1"/>
  <c r="Q300" i="1"/>
  <c r="N300" i="1"/>
  <c r="Q299" i="1"/>
  <c r="N299" i="1"/>
  <c r="Q298" i="1"/>
  <c r="N298" i="1"/>
  <c r="Q297" i="1"/>
  <c r="N297" i="1"/>
  <c r="Q296" i="1"/>
  <c r="N296" i="1"/>
  <c r="Q295" i="1"/>
  <c r="N295" i="1"/>
  <c r="Q294" i="1"/>
  <c r="N294" i="1"/>
  <c r="N293" i="1"/>
  <c r="N292" i="1"/>
  <c r="N291" i="1"/>
  <c r="N290" i="1"/>
  <c r="Q289" i="1"/>
  <c r="N289" i="1"/>
  <c r="Q288" i="1"/>
  <c r="N288" i="1"/>
  <c r="Q287" i="1"/>
  <c r="N287" i="1"/>
  <c r="Q286" i="1"/>
  <c r="N286" i="1"/>
  <c r="Q285" i="1"/>
  <c r="N285" i="1"/>
  <c r="Q284" i="1"/>
  <c r="N284" i="1"/>
  <c r="Q283" i="1"/>
  <c r="N283" i="1"/>
  <c r="Q282" i="1"/>
  <c r="N282" i="1"/>
  <c r="N281" i="1"/>
  <c r="N280" i="1"/>
  <c r="N279" i="1"/>
  <c r="N278" i="1"/>
  <c r="Q277" i="1"/>
  <c r="N277" i="1"/>
  <c r="Q276" i="1"/>
  <c r="N276" i="1"/>
  <c r="Q275" i="1"/>
  <c r="N275" i="1"/>
  <c r="Q274" i="1"/>
  <c r="N274" i="1"/>
  <c r="Q273" i="1"/>
  <c r="N273" i="1"/>
  <c r="Q272" i="1"/>
  <c r="N272" i="1"/>
  <c r="Q271" i="1"/>
  <c r="N271" i="1"/>
  <c r="Q270" i="1"/>
  <c r="N270" i="1"/>
  <c r="N269" i="1"/>
  <c r="N268" i="1"/>
  <c r="N267" i="1"/>
  <c r="N266" i="1"/>
  <c r="Q265" i="1"/>
  <c r="N265" i="1"/>
  <c r="Q264" i="1"/>
  <c r="N264" i="1"/>
  <c r="Q263" i="1"/>
  <c r="N263" i="1"/>
  <c r="Q262" i="1"/>
  <c r="N262" i="1"/>
  <c r="Q261" i="1"/>
  <c r="N261" i="1"/>
  <c r="Q260" i="1"/>
  <c r="N260" i="1"/>
  <c r="Q259" i="1"/>
  <c r="N259" i="1"/>
  <c r="Q258" i="1"/>
  <c r="N258" i="1"/>
  <c r="N257" i="1"/>
  <c r="N256" i="1"/>
  <c r="N255" i="1"/>
  <c r="N254" i="1"/>
  <c r="Q253" i="1"/>
  <c r="N253" i="1"/>
  <c r="Q252" i="1"/>
  <c r="N252" i="1"/>
  <c r="Q251" i="1"/>
  <c r="N251" i="1"/>
  <c r="Q250" i="1"/>
  <c r="N250" i="1"/>
  <c r="Q249" i="1"/>
  <c r="N249" i="1"/>
  <c r="Q248" i="1"/>
  <c r="N248" i="1"/>
  <c r="Q247" i="1"/>
  <c r="N247" i="1"/>
  <c r="Q246" i="1"/>
  <c r="N246" i="1"/>
  <c r="N245" i="1"/>
  <c r="N244" i="1"/>
  <c r="N243" i="1"/>
  <c r="N242" i="1"/>
  <c r="Q241" i="1"/>
  <c r="N241" i="1"/>
  <c r="Q240" i="1"/>
  <c r="N240" i="1"/>
  <c r="Q239" i="1"/>
  <c r="N239" i="1"/>
  <c r="Q238" i="1"/>
  <c r="N238" i="1"/>
  <c r="Q237" i="1"/>
  <c r="N237" i="1"/>
  <c r="Q236" i="1"/>
  <c r="N236" i="1"/>
  <c r="Q235" i="1"/>
  <c r="N235" i="1"/>
  <c r="Q234" i="1"/>
  <c r="N234" i="1"/>
  <c r="N233" i="1"/>
  <c r="N232" i="1"/>
  <c r="N231" i="1"/>
  <c r="N230" i="1"/>
  <c r="Q229" i="1"/>
  <c r="N229" i="1"/>
  <c r="Q228" i="1"/>
  <c r="N228" i="1"/>
  <c r="Q227" i="1"/>
  <c r="N227" i="1"/>
  <c r="Q226" i="1"/>
  <c r="N226" i="1"/>
  <c r="Q225" i="1"/>
  <c r="N225" i="1"/>
  <c r="Q224" i="1"/>
  <c r="N224" i="1"/>
  <c r="Q223" i="1"/>
  <c r="N223" i="1"/>
  <c r="Q222" i="1"/>
  <c r="N222" i="1"/>
  <c r="N221" i="1"/>
  <c r="N220" i="1"/>
  <c r="N219" i="1"/>
  <c r="N218" i="1"/>
  <c r="Q217" i="1"/>
  <c r="N217" i="1"/>
  <c r="Q216" i="1"/>
  <c r="N216" i="1"/>
  <c r="Q215" i="1"/>
  <c r="N215" i="1"/>
  <c r="Q214" i="1"/>
  <c r="N214" i="1"/>
  <c r="Q213" i="1"/>
  <c r="N213" i="1"/>
  <c r="Q212" i="1"/>
  <c r="N212" i="1"/>
  <c r="Q211" i="1"/>
  <c r="N211" i="1"/>
  <c r="Q210" i="1"/>
  <c r="N210" i="1"/>
  <c r="N209" i="1"/>
  <c r="N208" i="1"/>
  <c r="N207" i="1"/>
  <c r="N206" i="1"/>
  <c r="Q205" i="1"/>
  <c r="N205" i="1"/>
  <c r="Q204" i="1"/>
  <c r="N204" i="1"/>
  <c r="Q203" i="1"/>
  <c r="N203" i="1"/>
  <c r="Q202" i="1"/>
  <c r="N202" i="1"/>
  <c r="Q201" i="1"/>
  <c r="N201" i="1"/>
  <c r="Q200" i="1"/>
  <c r="N200" i="1"/>
  <c r="Q199" i="1"/>
  <c r="N199" i="1"/>
  <c r="Q198" i="1"/>
  <c r="N198" i="1"/>
  <c r="N197" i="1"/>
  <c r="N196" i="1"/>
  <c r="N195" i="1"/>
  <c r="N194" i="1"/>
  <c r="Q193" i="1"/>
  <c r="N193" i="1"/>
  <c r="Q192" i="1"/>
  <c r="N192" i="1"/>
  <c r="Q191" i="1"/>
  <c r="N191" i="1"/>
  <c r="Q190" i="1"/>
  <c r="N190" i="1"/>
  <c r="Q189" i="1"/>
  <c r="N189" i="1"/>
  <c r="Q188" i="1"/>
  <c r="N188" i="1"/>
  <c r="Q187" i="1"/>
  <c r="N187" i="1"/>
  <c r="Q186" i="1"/>
  <c r="N186" i="1"/>
  <c r="N185" i="1"/>
  <c r="N184" i="1"/>
  <c r="N183" i="1"/>
  <c r="N182" i="1"/>
  <c r="Q181" i="1"/>
  <c r="N181" i="1"/>
  <c r="Q180" i="1"/>
  <c r="N180" i="1"/>
  <c r="Q179" i="1"/>
  <c r="N179" i="1"/>
  <c r="Q178" i="1"/>
  <c r="N178" i="1"/>
  <c r="Q177" i="1"/>
  <c r="N177" i="1"/>
  <c r="Q176" i="1"/>
  <c r="N176" i="1"/>
  <c r="Q175" i="1"/>
  <c r="N175" i="1"/>
  <c r="Q174" i="1"/>
  <c r="N174" i="1"/>
  <c r="N173" i="1"/>
  <c r="N172" i="1"/>
  <c r="N171" i="1"/>
  <c r="N170" i="1"/>
  <c r="Q169" i="1"/>
  <c r="N169" i="1"/>
  <c r="Q168" i="1"/>
  <c r="N168" i="1"/>
  <c r="Q167" i="1"/>
  <c r="N167" i="1"/>
  <c r="Q166" i="1"/>
  <c r="N166" i="1"/>
  <c r="Q165" i="1"/>
  <c r="N165" i="1"/>
  <c r="Q164" i="1"/>
  <c r="N164" i="1"/>
  <c r="Q163" i="1"/>
  <c r="N163" i="1"/>
  <c r="Q162" i="1"/>
  <c r="N162" i="1"/>
  <c r="N161" i="1"/>
  <c r="N160" i="1"/>
  <c r="N159" i="1"/>
  <c r="N158" i="1"/>
  <c r="Q157" i="1"/>
  <c r="N157" i="1"/>
  <c r="Q156" i="1"/>
  <c r="N156" i="1"/>
  <c r="Q155" i="1"/>
  <c r="N155" i="1"/>
  <c r="Q154" i="1"/>
  <c r="N154" i="1"/>
  <c r="Q153" i="1"/>
  <c r="N153" i="1"/>
  <c r="Q152" i="1"/>
  <c r="N152" i="1"/>
  <c r="Q151" i="1"/>
  <c r="N151" i="1"/>
  <c r="Q150" i="1"/>
  <c r="N150" i="1"/>
  <c r="N149" i="1"/>
  <c r="N148" i="1"/>
  <c r="N147" i="1"/>
  <c r="N146" i="1"/>
  <c r="Q145" i="1"/>
  <c r="N145" i="1"/>
  <c r="Q144" i="1"/>
  <c r="N144" i="1"/>
  <c r="Q143" i="1"/>
  <c r="N143" i="1"/>
  <c r="Q142" i="1"/>
  <c r="N142" i="1"/>
  <c r="Q141" i="1"/>
  <c r="N141" i="1"/>
  <c r="Q140" i="1"/>
  <c r="N140" i="1"/>
  <c r="Q139" i="1"/>
  <c r="N139" i="1"/>
  <c r="Q138" i="1"/>
  <c r="N138" i="1"/>
  <c r="N137" i="1"/>
  <c r="N136" i="1"/>
  <c r="N135" i="1"/>
  <c r="N134" i="1"/>
  <c r="Q133" i="1"/>
  <c r="N133" i="1"/>
  <c r="Q132" i="1"/>
  <c r="N132" i="1"/>
  <c r="Q131" i="1"/>
  <c r="N131" i="1"/>
  <c r="Q130" i="1"/>
  <c r="N130" i="1"/>
  <c r="Q129" i="1"/>
  <c r="N129" i="1"/>
  <c r="Q128" i="1"/>
  <c r="N128" i="1"/>
  <c r="Q127" i="1"/>
  <c r="N127" i="1"/>
  <c r="Q126" i="1"/>
  <c r="N126" i="1"/>
  <c r="N125" i="1"/>
  <c r="N124" i="1"/>
  <c r="N123" i="1"/>
  <c r="N122" i="1"/>
  <c r="Q121" i="1"/>
  <c r="N121" i="1"/>
  <c r="Q120" i="1"/>
  <c r="N120" i="1"/>
  <c r="Q119" i="1"/>
  <c r="N119" i="1"/>
  <c r="Q118" i="1"/>
  <c r="N118" i="1"/>
  <c r="Q117" i="1"/>
  <c r="N117" i="1"/>
  <c r="Q116" i="1"/>
  <c r="N116" i="1"/>
  <c r="Q115" i="1"/>
  <c r="N115" i="1"/>
  <c r="Q114" i="1"/>
  <c r="N114" i="1"/>
  <c r="N113" i="1"/>
  <c r="N112" i="1"/>
  <c r="N111" i="1"/>
  <c r="N110" i="1"/>
  <c r="Q109" i="1"/>
  <c r="N109" i="1"/>
  <c r="Q108" i="1"/>
  <c r="N108" i="1"/>
  <c r="Q107" i="1"/>
  <c r="N107" i="1"/>
  <c r="Q106" i="1"/>
  <c r="N106" i="1"/>
  <c r="Q105" i="1"/>
  <c r="N105" i="1"/>
  <c r="Q104" i="1"/>
  <c r="N104" i="1"/>
  <c r="Q103" i="1"/>
  <c r="N103" i="1"/>
  <c r="Q102" i="1"/>
  <c r="N102" i="1"/>
  <c r="N101" i="1"/>
  <c r="N100" i="1"/>
  <c r="N99" i="1"/>
  <c r="N98" i="1"/>
  <c r="Q97" i="1"/>
  <c r="N97" i="1"/>
  <c r="Q96" i="1"/>
  <c r="N96" i="1"/>
  <c r="Q95" i="1"/>
  <c r="N95" i="1"/>
  <c r="Q94" i="1"/>
  <c r="N94" i="1"/>
  <c r="Q93" i="1"/>
  <c r="N93" i="1"/>
  <c r="Q92" i="1"/>
  <c r="N92" i="1"/>
  <c r="Q91" i="1"/>
  <c r="N91" i="1"/>
  <c r="Q90" i="1"/>
  <c r="N90" i="1"/>
  <c r="N89" i="1"/>
  <c r="N88" i="1"/>
  <c r="N87" i="1"/>
  <c r="N86" i="1"/>
  <c r="Q85" i="1"/>
  <c r="N85" i="1"/>
  <c r="Q84" i="1"/>
  <c r="N84" i="1"/>
  <c r="Q83" i="1"/>
  <c r="N83" i="1"/>
  <c r="Q82" i="1"/>
  <c r="N82" i="1"/>
  <c r="Q81" i="1"/>
  <c r="N81" i="1"/>
  <c r="Q80" i="1"/>
  <c r="N80" i="1"/>
  <c r="Q79" i="1"/>
  <c r="N79" i="1"/>
  <c r="Q78" i="1"/>
  <c r="N78" i="1"/>
  <c r="N77" i="1"/>
  <c r="N76" i="1"/>
  <c r="N75" i="1"/>
  <c r="N74" i="1"/>
  <c r="Q73" i="1"/>
  <c r="N73" i="1"/>
  <c r="Q72" i="1"/>
  <c r="N72" i="1"/>
  <c r="Q71" i="1"/>
  <c r="N71" i="1"/>
  <c r="Q70" i="1"/>
  <c r="N70" i="1"/>
  <c r="Q69" i="1"/>
  <c r="N69" i="1"/>
  <c r="Q68" i="1"/>
  <c r="N68" i="1"/>
  <c r="Q67" i="1"/>
  <c r="N67" i="1"/>
  <c r="Q66" i="1"/>
  <c r="N66" i="1"/>
  <c r="N65" i="1"/>
  <c r="N64" i="1"/>
  <c r="N63" i="1"/>
  <c r="O62" i="1" a="1"/>
  <c r="O62" i="1" s="1"/>
  <c r="N62" i="1"/>
  <c r="Q61" i="1"/>
  <c r="Q60" i="1"/>
  <c r="Q59" i="1"/>
  <c r="Q58" i="1"/>
  <c r="Q57" i="1"/>
  <c r="Q56" i="1"/>
  <c r="Q55" i="1"/>
  <c r="Q54" i="1"/>
  <c r="Q49" i="1"/>
  <c r="Q48" i="1"/>
  <c r="Q47" i="1"/>
  <c r="Q46" i="1"/>
  <c r="Q45" i="1"/>
  <c r="Q44" i="1"/>
  <c r="Q43" i="1"/>
  <c r="Q42" i="1"/>
  <c r="Q37" i="1"/>
  <c r="N37" i="1"/>
  <c r="Q36" i="1"/>
  <c r="N36" i="1"/>
  <c r="Q35" i="1"/>
  <c r="N35" i="1"/>
  <c r="Q34" i="1"/>
  <c r="N34" i="1"/>
  <c r="Q33" i="1"/>
  <c r="N33" i="1"/>
  <c r="Q32" i="1"/>
  <c r="N32" i="1"/>
  <c r="Q31" i="1"/>
  <c r="N31" i="1"/>
  <c r="Q30" i="1"/>
  <c r="N30" i="1"/>
  <c r="N29" i="1"/>
  <c r="N28" i="1"/>
  <c r="N27" i="1"/>
  <c r="N26" i="1"/>
  <c r="Q25" i="1"/>
  <c r="Q24" i="1"/>
  <c r="Q23" i="1"/>
  <c r="Q22" i="1"/>
  <c r="Q21" i="1"/>
  <c r="Q20" i="1"/>
  <c r="Q19" i="1"/>
  <c r="Q18" i="1"/>
  <c r="Q13" i="1"/>
  <c r="N13" i="1"/>
  <c r="Q12" i="1"/>
  <c r="N12" i="1"/>
  <c r="Q11" i="1"/>
  <c r="N11" i="1"/>
  <c r="Q10" i="1"/>
  <c r="N10" i="1"/>
  <c r="Q9" i="1"/>
  <c r="N9" i="1"/>
  <c r="Q8" i="1"/>
  <c r="N8" i="1"/>
  <c r="Q7" i="1"/>
  <c r="N7" i="1"/>
  <c r="Q6" i="1"/>
  <c r="N6" i="1"/>
  <c r="N5" i="1"/>
  <c r="N4" i="1"/>
  <c r="N3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<sst xmlns="http://schemas.openxmlformats.org/spreadsheetml/2006/main" count="3117" uniqueCount="106">
  <si>
    <t>PLATE RESULTS</t>
  </si>
  <si>
    <t/>
  </si>
  <si>
    <t>PROTOCOL RUN TYPE</t>
  </si>
  <si>
    <t>START</t>
  </si>
  <si>
    <t>PROTOCOL NAME</t>
  </si>
  <si>
    <t>QS Gone Growth Curve</t>
  </si>
  <si>
    <t>MEASUREMENT START DATE</t>
  </si>
  <si>
    <t>2/12/2023  5:53:32 PM</t>
  </si>
  <si>
    <t>UTC</t>
  </si>
  <si>
    <t>2023-02-12T22:53:32+0000</t>
  </si>
  <si>
    <t>MEASUREMENT END DATE</t>
  </si>
  <si>
    <t>2/13/2023  11:24:32 AM</t>
  </si>
  <si>
    <t>2023-02-13T16:24:32+0000</t>
  </si>
  <si>
    <t>Plate</t>
  </si>
  <si>
    <t>0</t>
  </si>
  <si>
    <t>Barcode</t>
  </si>
  <si>
    <t>3 OPERATION</t>
  </si>
  <si>
    <t>ABS (F) - Kinetics</t>
  </si>
  <si>
    <t>TEMPERATURE(Celsius)</t>
  </si>
  <si>
    <t>Cycle</t>
  </si>
  <si>
    <t>Time(s)</t>
  </si>
  <si>
    <t>A</t>
  </si>
  <si>
    <t>B</t>
  </si>
  <si>
    <t>C</t>
  </si>
  <si>
    <t>D</t>
  </si>
  <si>
    <t>E</t>
  </si>
  <si>
    <t>F</t>
  </si>
  <si>
    <t>G</t>
  </si>
  <si>
    <t>H</t>
  </si>
  <si>
    <t>PARAMETERS</t>
  </si>
  <si>
    <t>USER NAME</t>
  </si>
  <si>
    <t>MEASUREMENT COMMENTS</t>
  </si>
  <si>
    <t xml:space="preserve"> 2/13/2023  11:24:30 AM 2023-02-13T16:24:30+0000
seeded 5:37 oiled with 40 ul
</t>
  </si>
  <si>
    <t>User interface program version</t>
  </si>
  <si>
    <t>5.0.0</t>
  </si>
  <si>
    <t>Instrument serial number</t>
  </si>
  <si>
    <t>PROTOCOL CREATION DATE</t>
  </si>
  <si>
    <t>2/11/2023  3:39:43 PM</t>
  </si>
  <si>
    <t>2023-02-11T20:39:43+0000</t>
  </si>
  <si>
    <t>PROTOCOL CREATOR NAME</t>
  </si>
  <si>
    <t>PLATES WITH LIDS</t>
  </si>
  <si>
    <t>n.a.</t>
  </si>
  <si>
    <t>MEASURE WITH LIDS</t>
  </si>
  <si>
    <t>BARCODE READING</t>
  </si>
  <si>
    <t>PLATE TYPE</t>
  </si>
  <si>
    <t>General 96</t>
  </si>
  <si>
    <t>PLATE FORMAT</t>
  </si>
  <si>
    <t>96 wells (8X12)</t>
  </si>
  <si>
    <t>PLATE PARAMETERS</t>
  </si>
  <si>
    <t>A1 row-coordinate(µm)</t>
  </si>
  <si>
    <t>A1 column-coordinate(µm)</t>
  </si>
  <si>
    <t>Well spacing (µm)</t>
  </si>
  <si>
    <t>Well diameter(µm)</t>
  </si>
  <si>
    <t>Well volume(µl)</t>
  </si>
  <si>
    <t>1 OPERATION</t>
  </si>
  <si>
    <t>Plate Kinetics-Plate start</t>
  </si>
  <si>
    <t>KINETIC CYCLES</t>
  </si>
  <si>
    <t>CYCLE TIME</t>
  </si>
  <si>
    <t>0 hours 30 minutes 0.0 seconds</t>
  </si>
  <si>
    <t>SHAKE WHILE WAITING</t>
  </si>
  <si>
    <t>No</t>
  </si>
  <si>
    <t>MEASUREMENT ORDER</t>
  </si>
  <si>
    <t>Bi-directional by rows</t>
  </si>
  <si>
    <t>2 OPERATION</t>
  </si>
  <si>
    <t>Shaker-Shake in Kinetics</t>
  </si>
  <si>
    <t>SHAKE TYPE</t>
  </si>
  <si>
    <t>Orbital</t>
  </si>
  <si>
    <t>SHAKE POSITION</t>
  </si>
  <si>
    <t>Inside</t>
  </si>
  <si>
    <t>SHAKE SPEED (rpm)</t>
  </si>
  <si>
    <t>SHAKE TIME</t>
  </si>
  <si>
    <t>0 hours 0 minutes 15 seconds</t>
  </si>
  <si>
    <t>SHAKING CYCLES</t>
  </si>
  <si>
    <t>Every cycle</t>
  </si>
  <si>
    <t>ABS (F)-Plate Kinetics</t>
  </si>
  <si>
    <t>MEASUREMENT UNIT</t>
  </si>
  <si>
    <t>OD</t>
  </si>
  <si>
    <t>MEASUREMENT TYPE</t>
  </si>
  <si>
    <t>Single label</t>
  </si>
  <si>
    <t>EXCITATION FILTER</t>
  </si>
  <si>
    <t>600/10nm</t>
  </si>
  <si>
    <t>MEASUREMENT TIME (ms)</t>
  </si>
  <si>
    <t>4 OPERATION</t>
  </si>
  <si>
    <t>Plate Kinetics-Plate end</t>
  </si>
  <si>
    <t>PROTOCOL COMMENT</t>
  </si>
  <si>
    <t xml:space="preserve">P Fluoroscens </t>
  </si>
  <si>
    <t>TSB ad LB blanks</t>
  </si>
  <si>
    <t>PLATE MAP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</si>
  <si>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</si>
  <si>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</si>
  <si>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</si>
  <si>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</si>
  <si>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</si>
  <si>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</si>
  <si>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</si>
  <si>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</si>
  <si>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</si>
  <si>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</si>
  <si>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-</t>
  </si>
  <si>
    <t>Time</t>
  </si>
  <si>
    <t>average</t>
  </si>
  <si>
    <t>sem</t>
  </si>
  <si>
    <t>ul original</t>
  </si>
  <si>
    <t>media</t>
  </si>
  <si>
    <t>TSB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</si>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</sst>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6"/>
  <sheetViews>
    <sheetView zoomScale="46" workbookViewId="0">
      <selection activeCell="N1" sqref="N1:R1048576"/>
    </sheetView>
  </sheetViews>
  <sheetFormatPr defaultRowHeight="15.6" x14ac:dyDescent="0.3"/>
  <cols>
    <col min="1" max="1" width="28" customWidth="1"/>
    <col min="14" max="15" width="8.8984375" bestFit="1" customWidth="1"/>
    <col min="16" max="16" width="15.09765625" bestFit="1" customWidth="1"/>
    <col min="17" max="17" width="8.8984375" bestFit="1" customWidth="1"/>
  </cols>
  <sheetData>
    <row r="1" spans="1:18" x14ac:dyDescent="0.3">
      <c r="A1" t="s">
        <v>0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</row>
    <row r="2" spans="1:18" x14ac:dyDescent="0.3">
      <c r="A2" t="s">
        <v>1</v>
      </c>
      <c r="N2">
        <f>$D$14</f>
        <v>0</v>
      </c>
      <c r="O2" cm="1">
        <f t="array" ref="O2:P13">TRANSPOSE(B22:M23)</f>
        <v>8.9333333333333334E-2</v>
      </c>
      <c r="P2">
        <v>8.8191710368819764E-4</v>
      </c>
      <c r="Q2">
        <v>0</v>
      </c>
      <c r="R2" t="s">
        <v>104</v>
      </c>
    </row>
    <row r="3" spans="1:18" x14ac:dyDescent="0.3">
      <c r="A3" t="s">
        <v>2</v>
      </c>
      <c r="B3" t="s">
        <v>3</v>
      </c>
      <c r="N3">
        <f t="shared" ref="N3:N13" si="0">$D$14</f>
        <v>0</v>
      </c>
      <c r="O3">
        <v>6.433333333333334E-2</v>
      </c>
      <c r="P3">
        <v>3.333333333333337E-4</v>
      </c>
      <c r="Q3">
        <v>0</v>
      </c>
      <c r="R3" t="s">
        <v>105</v>
      </c>
    </row>
    <row r="4" spans="1:18" x14ac:dyDescent="0.3">
      <c r="A4" t="s">
        <v>4</v>
      </c>
      <c r="B4" t="s">
        <v>5</v>
      </c>
      <c r="N4">
        <f t="shared" si="0"/>
        <v>0</v>
      </c>
      <c r="O4">
        <v>0.55399999999999994</v>
      </c>
      <c r="P4">
        <v>2.6159765544311223E-2</v>
      </c>
      <c r="Q4">
        <v>100</v>
      </c>
      <c r="R4" t="s">
        <v>104</v>
      </c>
    </row>
    <row r="5" spans="1:18" x14ac:dyDescent="0.3">
      <c r="A5" t="s">
        <v>1</v>
      </c>
      <c r="N5">
        <f t="shared" si="0"/>
        <v>0</v>
      </c>
      <c r="O5">
        <v>0.53933333333333333</v>
      </c>
      <c r="P5">
        <v>3.2095344072172072E-2</v>
      </c>
      <c r="Q5">
        <v>100</v>
      </c>
      <c r="R5" t="s">
        <v>105</v>
      </c>
    </row>
    <row r="6" spans="1:18" x14ac:dyDescent="0.3">
      <c r="A6" t="s">
        <v>6</v>
      </c>
      <c r="B6" t="s">
        <v>7</v>
      </c>
      <c r="C6" t="s">
        <v>1</v>
      </c>
      <c r="D6" t="s">
        <v>8</v>
      </c>
      <c r="E6" t="s">
        <v>9</v>
      </c>
      <c r="N6">
        <f t="shared" si="0"/>
        <v>0</v>
      </c>
      <c r="O6">
        <v>0.12833333333333333</v>
      </c>
      <c r="P6">
        <v>1.8559214542766759E-3</v>
      </c>
      <c r="Q6">
        <f>100/11</f>
        <v>9.0909090909090917</v>
      </c>
      <c r="R6" t="s">
        <v>104</v>
      </c>
    </row>
    <row r="7" spans="1:18" x14ac:dyDescent="0.3">
      <c r="A7" t="s">
        <v>10</v>
      </c>
      <c r="B7" t="s">
        <v>11</v>
      </c>
      <c r="C7" t="s">
        <v>1</v>
      </c>
      <c r="D7" t="s">
        <v>8</v>
      </c>
      <c r="E7" t="s">
        <v>12</v>
      </c>
      <c r="N7">
        <f t="shared" si="0"/>
        <v>0</v>
      </c>
      <c r="O7">
        <v>9.4333333333333338E-2</v>
      </c>
      <c r="P7">
        <v>1.2018504251546643E-3</v>
      </c>
      <c r="Q7">
        <f>100/11</f>
        <v>9.0909090909090917</v>
      </c>
      <c r="R7" t="s">
        <v>105</v>
      </c>
    </row>
    <row r="8" spans="1:18" x14ac:dyDescent="0.3">
      <c r="A8" t="s">
        <v>1</v>
      </c>
      <c r="N8">
        <f t="shared" si="0"/>
        <v>0</v>
      </c>
      <c r="O8">
        <v>9.4333333333333338E-2</v>
      </c>
      <c r="P8">
        <v>6.666666666666674E-4</v>
      </c>
      <c r="Q8">
        <f>100/121</f>
        <v>0.82644628099173556</v>
      </c>
      <c r="R8" t="s">
        <v>104</v>
      </c>
    </row>
    <row r="9" spans="1:18" x14ac:dyDescent="0.3">
      <c r="A9" t="s">
        <v>13</v>
      </c>
      <c r="B9" t="s">
        <v>14</v>
      </c>
      <c r="N9">
        <f>$D$14</f>
        <v>0</v>
      </c>
      <c r="O9">
        <v>6.7666666666666667E-2</v>
      </c>
      <c r="P9">
        <v>3.7118429085533471E-3</v>
      </c>
      <c r="Q9">
        <f>100/121</f>
        <v>0.82644628099173556</v>
      </c>
      <c r="R9" t="s">
        <v>105</v>
      </c>
    </row>
    <row r="10" spans="1:18" x14ac:dyDescent="0.3">
      <c r="A10" t="s">
        <v>15</v>
      </c>
      <c r="B10" t="s">
        <v>14</v>
      </c>
      <c r="N10">
        <f t="shared" si="0"/>
        <v>0</v>
      </c>
      <c r="O10">
        <v>9.2000000000000012E-2</v>
      </c>
      <c r="P10">
        <v>1.5275252316519481E-3</v>
      </c>
      <c r="Q10">
        <f>100/1331</f>
        <v>7.5131480090157771E-2</v>
      </c>
      <c r="R10" t="s">
        <v>104</v>
      </c>
    </row>
    <row r="11" spans="1:18" x14ac:dyDescent="0.3">
      <c r="A11" t="s">
        <v>1</v>
      </c>
      <c r="N11">
        <f t="shared" si="0"/>
        <v>0</v>
      </c>
      <c r="O11">
        <v>6.2666666666666662E-2</v>
      </c>
      <c r="P11">
        <v>3.333333333333337E-4</v>
      </c>
      <c r="Q11">
        <f>100/1331</f>
        <v>7.5131480090157771E-2</v>
      </c>
      <c r="R11" t="s">
        <v>105</v>
      </c>
    </row>
    <row r="12" spans="1:18" x14ac:dyDescent="0.3">
      <c r="A12" t="s">
        <v>16</v>
      </c>
      <c r="B12" t="s">
        <v>17</v>
      </c>
      <c r="N12">
        <f t="shared" si="0"/>
        <v>0</v>
      </c>
      <c r="O12">
        <v>8.9666666666666672E-2</v>
      </c>
      <c r="P12">
        <v>3.333333333333337E-4</v>
      </c>
      <c r="Q12">
        <f>100/14641</f>
        <v>6.8301345536507067E-3</v>
      </c>
      <c r="R12" t="s">
        <v>104</v>
      </c>
    </row>
    <row r="13" spans="1:18" x14ac:dyDescent="0.3">
      <c r="A13" t="s">
        <v>18</v>
      </c>
      <c r="B13">
        <v>26.7</v>
      </c>
      <c r="N13">
        <f t="shared" si="0"/>
        <v>0</v>
      </c>
      <c r="O13">
        <v>6.3E-2</v>
      </c>
      <c r="P13">
        <v>5.7735026918962634E-4</v>
      </c>
      <c r="Q13">
        <f>100/14641</f>
        <v>6.8301345536507067E-3</v>
      </c>
      <c r="R13" t="s">
        <v>105</v>
      </c>
    </row>
    <row r="14" spans="1:18" x14ac:dyDescent="0.3">
      <c r="A14" t="s">
        <v>19</v>
      </c>
      <c r="B14">
        <v>1</v>
      </c>
      <c r="C14" t="s">
        <v>20</v>
      </c>
      <c r="D14">
        <v>0</v>
      </c>
      <c r="N14">
        <v>1775.6</v>
      </c>
      <c r="O14" cm="1">
        <f t="array" ref="O14:P25">TRANSPOSE(B38:M39)</f>
        <v>9.0000000000000011E-2</v>
      </c>
      <c r="P14">
        <v>1.1547005383792527E-3</v>
      </c>
      <c r="Q14">
        <v>0</v>
      </c>
      <c r="R14" t="s">
        <v>104</v>
      </c>
    </row>
    <row r="15" spans="1:18" x14ac:dyDescent="0.3">
      <c r="A15" t="s">
        <v>13</v>
      </c>
      <c r="B15" t="s">
        <v>14</v>
      </c>
      <c r="N15">
        <v>1775.6</v>
      </c>
      <c r="O15">
        <v>6.4000000000000001E-2</v>
      </c>
      <c r="P15">
        <v>0</v>
      </c>
      <c r="Q15">
        <v>0</v>
      </c>
      <c r="R15" t="s">
        <v>105</v>
      </c>
    </row>
    <row r="16" spans="1:18" x14ac:dyDescent="0.3">
      <c r="A16" t="s">
        <v>15</v>
      </c>
      <c r="B16" t="s">
        <v>14</v>
      </c>
      <c r="N16">
        <v>1775.6</v>
      </c>
      <c r="O16">
        <v>0.54333333333333333</v>
      </c>
      <c r="P16">
        <v>2.1850502155429833E-2</v>
      </c>
      <c r="Q16">
        <v>100</v>
      </c>
      <c r="R16" t="s">
        <v>104</v>
      </c>
    </row>
    <row r="17" spans="1:18" x14ac:dyDescent="0.3">
      <c r="A17" t="s">
        <v>1</v>
      </c>
      <c r="N17">
        <v>1775.6</v>
      </c>
      <c r="O17">
        <v>0.46966666666666668</v>
      </c>
      <c r="P17">
        <v>1.5376750126227724E-2</v>
      </c>
      <c r="Q17">
        <v>100</v>
      </c>
      <c r="R17" t="s">
        <v>105</v>
      </c>
    </row>
    <row r="18" spans="1:18" x14ac:dyDescent="0.3">
      <c r="A18" t="s">
        <v>1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1775.6</v>
      </c>
      <c r="O18">
        <v>0.12833333333333333</v>
      </c>
      <c r="P18">
        <v>2.4037008503093285E-3</v>
      </c>
      <c r="Q18">
        <f>100/11</f>
        <v>9.0909090909090917</v>
      </c>
      <c r="R18" t="s">
        <v>104</v>
      </c>
    </row>
    <row r="19" spans="1:18" x14ac:dyDescent="0.3">
      <c r="A19" t="s">
        <v>21</v>
      </c>
      <c r="B19">
        <v>9.0999999999999998E-2</v>
      </c>
      <c r="C19">
        <v>6.5000000000000002E-2</v>
      </c>
      <c r="D19">
        <v>0.60599999999999998</v>
      </c>
      <c r="E19">
        <v>0.48899999999999999</v>
      </c>
      <c r="F19">
        <v>0.13200000000000001</v>
      </c>
      <c r="G19">
        <v>9.1999999999999998E-2</v>
      </c>
      <c r="H19">
        <v>9.5000000000000001E-2</v>
      </c>
      <c r="I19">
        <v>6.3E-2</v>
      </c>
      <c r="J19">
        <v>9.0999999999999998E-2</v>
      </c>
      <c r="K19">
        <v>6.3E-2</v>
      </c>
      <c r="L19">
        <v>8.8999999999999996E-2</v>
      </c>
      <c r="M19">
        <v>6.4000000000000001E-2</v>
      </c>
      <c r="N19">
        <v>1775.6</v>
      </c>
      <c r="O19">
        <v>8.7333333333333332E-2</v>
      </c>
      <c r="P19">
        <v>8.8191710368819764E-4</v>
      </c>
      <c r="Q19">
        <f>100/11</f>
        <v>9.0909090909090917</v>
      </c>
      <c r="R19" t="s">
        <v>105</v>
      </c>
    </row>
    <row r="20" spans="1:18" x14ac:dyDescent="0.3">
      <c r="A20" t="s">
        <v>22</v>
      </c>
      <c r="B20">
        <v>8.8999999999999996E-2</v>
      </c>
      <c r="C20">
        <v>6.4000000000000001E-2</v>
      </c>
      <c r="D20">
        <v>0.53300000000000003</v>
      </c>
      <c r="E20">
        <v>0.53</v>
      </c>
      <c r="F20">
        <v>0.127</v>
      </c>
      <c r="G20">
        <v>9.6000000000000002E-2</v>
      </c>
      <c r="H20">
        <v>9.5000000000000001E-2</v>
      </c>
      <c r="I20">
        <v>7.4999999999999997E-2</v>
      </c>
      <c r="J20">
        <v>0.09</v>
      </c>
      <c r="K20">
        <v>6.2E-2</v>
      </c>
      <c r="L20">
        <v>0.09</v>
      </c>
      <c r="M20">
        <v>6.3E-2</v>
      </c>
      <c r="N20">
        <v>1775.6</v>
      </c>
      <c r="O20">
        <v>9.4000000000000014E-2</v>
      </c>
      <c r="P20">
        <v>1.1547005383792527E-3</v>
      </c>
      <c r="Q20">
        <f>100/121</f>
        <v>0.82644628099173556</v>
      </c>
      <c r="R20" t="s">
        <v>104</v>
      </c>
    </row>
    <row r="21" spans="1:18" x14ac:dyDescent="0.3">
      <c r="A21" t="s">
        <v>23</v>
      </c>
      <c r="B21">
        <v>8.7999999999999995E-2</v>
      </c>
      <c r="C21">
        <v>6.4000000000000001E-2</v>
      </c>
      <c r="D21">
        <v>0.52300000000000002</v>
      </c>
      <c r="E21">
        <v>0.59899999999999998</v>
      </c>
      <c r="F21">
        <v>0.126</v>
      </c>
      <c r="G21">
        <v>9.5000000000000001E-2</v>
      </c>
      <c r="H21">
        <v>9.2999999999999999E-2</v>
      </c>
      <c r="I21">
        <v>6.5000000000000002E-2</v>
      </c>
      <c r="J21">
        <v>9.5000000000000001E-2</v>
      </c>
      <c r="K21">
        <v>6.3E-2</v>
      </c>
      <c r="L21">
        <v>0.09</v>
      </c>
      <c r="M21">
        <v>6.2E-2</v>
      </c>
      <c r="N21">
        <v>1775.6</v>
      </c>
      <c r="O21">
        <v>6.9000000000000006E-2</v>
      </c>
      <c r="P21">
        <v>3.511884584284245E-3</v>
      </c>
      <c r="Q21">
        <f>100/121</f>
        <v>0.82644628099173556</v>
      </c>
      <c r="R21" t="s">
        <v>105</v>
      </c>
    </row>
    <row r="22" spans="1:18" x14ac:dyDescent="0.3">
      <c r="A22" t="s">
        <v>24</v>
      </c>
      <c r="B22">
        <f>AVERAGE(B19:B21)</f>
        <v>8.9333333333333334E-2</v>
      </c>
      <c r="C22">
        <f t="shared" ref="C22:M22" si="1">AVERAGE(C19:C21)</f>
        <v>6.433333333333334E-2</v>
      </c>
      <c r="D22">
        <f t="shared" si="1"/>
        <v>0.55399999999999994</v>
      </c>
      <c r="E22">
        <f t="shared" si="1"/>
        <v>0.53933333333333333</v>
      </c>
      <c r="F22">
        <f t="shared" si="1"/>
        <v>0.12833333333333333</v>
      </c>
      <c r="G22">
        <f t="shared" si="1"/>
        <v>9.4333333333333338E-2</v>
      </c>
      <c r="H22">
        <f t="shared" si="1"/>
        <v>9.4333333333333338E-2</v>
      </c>
      <c r="I22">
        <f t="shared" si="1"/>
        <v>6.7666666666666667E-2</v>
      </c>
      <c r="J22">
        <f t="shared" si="1"/>
        <v>9.2000000000000012E-2</v>
      </c>
      <c r="K22">
        <f t="shared" si="1"/>
        <v>6.2666666666666662E-2</v>
      </c>
      <c r="L22">
        <f t="shared" si="1"/>
        <v>8.9666666666666672E-2</v>
      </c>
      <c r="M22">
        <f t="shared" si="1"/>
        <v>6.3E-2</v>
      </c>
      <c r="N22">
        <v>1775.6</v>
      </c>
      <c r="O22">
        <v>9.1333333333333336E-2</v>
      </c>
      <c r="P22">
        <v>3.333333333333337E-4</v>
      </c>
      <c r="Q22">
        <f>100/1331</f>
        <v>7.5131480090157771E-2</v>
      </c>
      <c r="R22" t="s">
        <v>104</v>
      </c>
    </row>
    <row r="23" spans="1:18" x14ac:dyDescent="0.3">
      <c r="A23" t="s">
        <v>25</v>
      </c>
      <c r="B23">
        <f>_xlfn.STDEV.S(B19:B21)/3^0.5</f>
        <v>8.8191710368819764E-4</v>
      </c>
      <c r="C23">
        <f t="shared" ref="C23:M23" si="2">_xlfn.STDEV.S(C19:C21)/3^0.5</f>
        <v>3.333333333333337E-4</v>
      </c>
      <c r="D23">
        <f t="shared" si="2"/>
        <v>2.6159765544311223E-2</v>
      </c>
      <c r="E23">
        <f t="shared" si="2"/>
        <v>3.2095344072172072E-2</v>
      </c>
      <c r="F23">
        <f t="shared" si="2"/>
        <v>1.8559214542766759E-3</v>
      </c>
      <c r="G23">
        <f t="shared" si="2"/>
        <v>1.2018504251546643E-3</v>
      </c>
      <c r="H23">
        <f t="shared" si="2"/>
        <v>6.666666666666674E-4</v>
      </c>
      <c r="I23">
        <f t="shared" si="2"/>
        <v>3.7118429085533471E-3</v>
      </c>
      <c r="J23">
        <f t="shared" si="2"/>
        <v>1.5275252316519481E-3</v>
      </c>
      <c r="K23">
        <f t="shared" si="2"/>
        <v>3.333333333333337E-4</v>
      </c>
      <c r="L23">
        <f t="shared" si="2"/>
        <v>3.333333333333337E-4</v>
      </c>
      <c r="M23">
        <f t="shared" si="2"/>
        <v>5.7735026918962634E-4</v>
      </c>
      <c r="N23">
        <v>1775.6</v>
      </c>
      <c r="O23">
        <v>6.3E-2</v>
      </c>
      <c r="P23">
        <v>5.7735026918962634E-4</v>
      </c>
      <c r="Q23">
        <f>100/1331</f>
        <v>7.5131480090157771E-2</v>
      </c>
      <c r="R23" t="s">
        <v>105</v>
      </c>
    </row>
    <row r="24" spans="1:18" x14ac:dyDescent="0.3">
      <c r="A24" t="s">
        <v>26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>
        <v>1775.6</v>
      </c>
      <c r="O24">
        <v>9.0333333333333335E-2</v>
      </c>
      <c r="P24">
        <v>3.333333333333337E-4</v>
      </c>
      <c r="Q24">
        <f>100/14641</f>
        <v>6.8301345536507067E-3</v>
      </c>
      <c r="R24" t="s">
        <v>104</v>
      </c>
    </row>
    <row r="25" spans="1:18" x14ac:dyDescent="0.3">
      <c r="A25" t="s">
        <v>27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>
        <v>1775.6</v>
      </c>
      <c r="O25">
        <v>6.3333333333333339E-2</v>
      </c>
      <c r="P25">
        <v>3.333333333333337E-4</v>
      </c>
      <c r="Q25">
        <f>100/14641</f>
        <v>6.8301345536507067E-3</v>
      </c>
      <c r="R25" t="s">
        <v>105</v>
      </c>
    </row>
    <row r="26" spans="1:18" x14ac:dyDescent="0.3">
      <c r="A26" t="s">
        <v>28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>
        <f>$D$46</f>
        <v>3549.5</v>
      </c>
      <c r="O26" cm="1">
        <f t="array" ref="O26:P37">TRANSPOSE(B54:M55)</f>
        <v>0.2173333333333333</v>
      </c>
      <c r="P26">
        <v>0.12833333333333338</v>
      </c>
      <c r="Q26">
        <v>0</v>
      </c>
      <c r="R26" t="s">
        <v>104</v>
      </c>
    </row>
    <row r="27" spans="1:18" x14ac:dyDescent="0.3">
      <c r="A27" t="s">
        <v>1</v>
      </c>
      <c r="N27">
        <f t="shared" ref="N27:N37" si="3">$D$46</f>
        <v>3549.5</v>
      </c>
      <c r="O27">
        <v>6.4000000000000001E-2</v>
      </c>
      <c r="P27">
        <v>5.7735026918962634E-4</v>
      </c>
      <c r="Q27">
        <v>0</v>
      </c>
      <c r="R27" t="s">
        <v>105</v>
      </c>
    </row>
    <row r="28" spans="1:18" x14ac:dyDescent="0.3">
      <c r="A28" t="s">
        <v>16</v>
      </c>
      <c r="B28" t="s">
        <v>17</v>
      </c>
      <c r="N28">
        <f t="shared" si="3"/>
        <v>3549.5</v>
      </c>
      <c r="O28">
        <v>0.53466666666666673</v>
      </c>
      <c r="P28">
        <v>2.0739120307069689E-2</v>
      </c>
      <c r="Q28">
        <v>100</v>
      </c>
      <c r="R28" t="s">
        <v>104</v>
      </c>
    </row>
    <row r="29" spans="1:18" x14ac:dyDescent="0.3">
      <c r="A29" t="s">
        <v>18</v>
      </c>
      <c r="B29">
        <v>26.7</v>
      </c>
      <c r="N29">
        <f t="shared" si="3"/>
        <v>3549.5</v>
      </c>
      <c r="O29">
        <v>0.54533333333333334</v>
      </c>
      <c r="P29">
        <v>6.3857480202226778E-3</v>
      </c>
      <c r="Q29">
        <v>100</v>
      </c>
      <c r="R29" t="s">
        <v>105</v>
      </c>
    </row>
    <row r="30" spans="1:18" x14ac:dyDescent="0.3">
      <c r="A30" t="s">
        <v>19</v>
      </c>
      <c r="B30">
        <v>2</v>
      </c>
      <c r="C30" t="s">
        <v>20</v>
      </c>
      <c r="D30">
        <v>1775.6</v>
      </c>
      <c r="N30">
        <f t="shared" si="3"/>
        <v>3549.5</v>
      </c>
      <c r="O30">
        <v>0.13</v>
      </c>
      <c r="P30">
        <v>2.0816659994661348E-3</v>
      </c>
      <c r="Q30">
        <f>100/11</f>
        <v>9.0909090909090917</v>
      </c>
      <c r="R30" t="s">
        <v>104</v>
      </c>
    </row>
    <row r="31" spans="1:18" x14ac:dyDescent="0.3">
      <c r="A31" t="s">
        <v>13</v>
      </c>
      <c r="B31" t="s">
        <v>14</v>
      </c>
      <c r="N31">
        <f t="shared" si="3"/>
        <v>3549.5</v>
      </c>
      <c r="O31">
        <v>8.8333333333333333E-2</v>
      </c>
      <c r="P31">
        <v>8.8191710368819764E-4</v>
      </c>
      <c r="Q31">
        <f>100/11</f>
        <v>9.0909090909090917</v>
      </c>
      <c r="R31" t="s">
        <v>105</v>
      </c>
    </row>
    <row r="32" spans="1:18" x14ac:dyDescent="0.3">
      <c r="A32" t="s">
        <v>15</v>
      </c>
      <c r="B32" t="s">
        <v>14</v>
      </c>
      <c r="N32">
        <f t="shared" si="3"/>
        <v>3549.5</v>
      </c>
      <c r="O32">
        <v>9.633333333333334E-2</v>
      </c>
      <c r="P32">
        <v>1.2018504251546643E-3</v>
      </c>
      <c r="Q32">
        <f>100/121</f>
        <v>0.82644628099173556</v>
      </c>
      <c r="R32" t="s">
        <v>104</v>
      </c>
    </row>
    <row r="33" spans="1:18" x14ac:dyDescent="0.3">
      <c r="A33" t="s">
        <v>1</v>
      </c>
      <c r="N33">
        <f t="shared" si="3"/>
        <v>3549.5</v>
      </c>
      <c r="O33">
        <v>9.0000000000000011E-2</v>
      </c>
      <c r="P33">
        <v>2.4501700621249407E-2</v>
      </c>
      <c r="Q33">
        <f>100/121</f>
        <v>0.82644628099173556</v>
      </c>
      <c r="R33" t="s">
        <v>105</v>
      </c>
    </row>
    <row r="34" spans="1:18" x14ac:dyDescent="0.3">
      <c r="A34" t="s">
        <v>1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f t="shared" si="3"/>
        <v>3549.5</v>
      </c>
      <c r="O34">
        <v>9.2000000000000012E-2</v>
      </c>
      <c r="P34">
        <v>5.7735026918962634E-4</v>
      </c>
      <c r="Q34">
        <f>100/1331</f>
        <v>7.5131480090157771E-2</v>
      </c>
      <c r="R34" t="s">
        <v>104</v>
      </c>
    </row>
    <row r="35" spans="1:18" x14ac:dyDescent="0.3">
      <c r="A35" t="s">
        <v>21</v>
      </c>
      <c r="B35">
        <v>9.1999999999999998E-2</v>
      </c>
      <c r="C35">
        <v>6.4000000000000001E-2</v>
      </c>
      <c r="D35">
        <v>0.58699999999999997</v>
      </c>
      <c r="E35">
        <v>0.46300000000000002</v>
      </c>
      <c r="F35">
        <v>0.13300000000000001</v>
      </c>
      <c r="G35">
        <v>8.6999999999999994E-2</v>
      </c>
      <c r="H35">
        <v>9.4E-2</v>
      </c>
      <c r="I35">
        <v>6.5000000000000002E-2</v>
      </c>
      <c r="J35">
        <v>9.0999999999999998E-2</v>
      </c>
      <c r="K35">
        <v>6.4000000000000001E-2</v>
      </c>
      <c r="L35">
        <v>9.0999999999999998E-2</v>
      </c>
      <c r="M35">
        <v>6.4000000000000001E-2</v>
      </c>
      <c r="N35">
        <f t="shared" si="3"/>
        <v>3549.5</v>
      </c>
      <c r="O35">
        <v>6.4000000000000001E-2</v>
      </c>
      <c r="P35">
        <v>5.7735026918962634E-4</v>
      </c>
      <c r="Q35">
        <f>100/1331</f>
        <v>7.5131480090157771E-2</v>
      </c>
      <c r="R35" t="s">
        <v>105</v>
      </c>
    </row>
    <row r="36" spans="1:18" x14ac:dyDescent="0.3">
      <c r="A36" t="s">
        <v>22</v>
      </c>
      <c r="B36">
        <v>8.7999999999999995E-2</v>
      </c>
      <c r="C36">
        <v>6.4000000000000001E-2</v>
      </c>
      <c r="D36">
        <v>0.52300000000000002</v>
      </c>
      <c r="E36">
        <v>0.499</v>
      </c>
      <c r="F36">
        <v>0.127</v>
      </c>
      <c r="G36">
        <v>8.8999999999999996E-2</v>
      </c>
      <c r="H36">
        <v>9.6000000000000002E-2</v>
      </c>
      <c r="I36">
        <v>7.5999999999999998E-2</v>
      </c>
      <c r="J36">
        <v>9.0999999999999998E-2</v>
      </c>
      <c r="K36">
        <v>6.3E-2</v>
      </c>
      <c r="L36">
        <v>0.09</v>
      </c>
      <c r="M36">
        <v>6.3E-2</v>
      </c>
      <c r="N36">
        <f t="shared" si="3"/>
        <v>3549.5</v>
      </c>
      <c r="O36">
        <v>9.1666666666666674E-2</v>
      </c>
      <c r="P36">
        <v>3.333333333333337E-4</v>
      </c>
      <c r="Q36">
        <f>100/14641</f>
        <v>6.8301345536507067E-3</v>
      </c>
      <c r="R36" t="s">
        <v>104</v>
      </c>
    </row>
    <row r="37" spans="1:18" x14ac:dyDescent="0.3">
      <c r="A37" t="s">
        <v>23</v>
      </c>
      <c r="B37">
        <v>0.09</v>
      </c>
      <c r="C37">
        <v>6.4000000000000001E-2</v>
      </c>
      <c r="D37">
        <v>0.52</v>
      </c>
      <c r="E37">
        <v>0.44700000000000001</v>
      </c>
      <c r="F37">
        <v>0.125</v>
      </c>
      <c r="G37">
        <v>8.5999999999999993E-2</v>
      </c>
      <c r="H37">
        <v>9.1999999999999998E-2</v>
      </c>
      <c r="I37">
        <v>6.6000000000000003E-2</v>
      </c>
      <c r="J37">
        <v>9.1999999999999998E-2</v>
      </c>
      <c r="K37">
        <v>6.2E-2</v>
      </c>
      <c r="L37">
        <v>0.09</v>
      </c>
      <c r="M37">
        <v>6.3E-2</v>
      </c>
      <c r="N37">
        <f t="shared" si="3"/>
        <v>3549.5</v>
      </c>
      <c r="O37">
        <v>6.3666666666666663E-2</v>
      </c>
      <c r="P37">
        <v>3.333333333333337E-4</v>
      </c>
      <c r="Q37">
        <f>100/14641</f>
        <v>6.8301345536507067E-3</v>
      </c>
      <c r="R37" t="s">
        <v>105</v>
      </c>
    </row>
    <row r="38" spans="1:18" x14ac:dyDescent="0.3">
      <c r="A38" t="s">
        <v>24</v>
      </c>
      <c r="B38">
        <f>AVERAGE(B35:B37)</f>
        <v>9.0000000000000011E-2</v>
      </c>
      <c r="C38">
        <f t="shared" ref="C38:M38" si="4">AVERAGE(C35:C37)</f>
        <v>6.4000000000000001E-2</v>
      </c>
      <c r="D38">
        <f t="shared" si="4"/>
        <v>0.54333333333333333</v>
      </c>
      <c r="E38">
        <f t="shared" si="4"/>
        <v>0.46966666666666668</v>
      </c>
      <c r="F38">
        <f t="shared" si="4"/>
        <v>0.12833333333333333</v>
      </c>
      <c r="G38">
        <f t="shared" si="4"/>
        <v>8.7333333333333332E-2</v>
      </c>
      <c r="H38">
        <f t="shared" si="4"/>
        <v>9.4000000000000014E-2</v>
      </c>
      <c r="I38">
        <f t="shared" si="4"/>
        <v>6.9000000000000006E-2</v>
      </c>
      <c r="J38">
        <f t="shared" si="4"/>
        <v>9.1333333333333336E-2</v>
      </c>
      <c r="K38">
        <f t="shared" si="4"/>
        <v>6.3E-2</v>
      </c>
      <c r="L38">
        <f t="shared" si="4"/>
        <v>9.0333333333333335E-2</v>
      </c>
      <c r="M38">
        <f t="shared" si="4"/>
        <v>6.3333333333333339E-2</v>
      </c>
      <c r="N38">
        <v>5349.9</v>
      </c>
      <c r="O38" cm="1">
        <f t="array" ref="O38:P49">TRANSPOSE(B70:M71)</f>
        <v>8.9333333333333334E-2</v>
      </c>
      <c r="P38">
        <v>1.4529663145135591E-3</v>
      </c>
      <c r="Q38">
        <v>0</v>
      </c>
      <c r="R38" t="s">
        <v>104</v>
      </c>
    </row>
    <row r="39" spans="1:18" x14ac:dyDescent="0.3">
      <c r="A39" t="s">
        <v>25</v>
      </c>
      <c r="B39">
        <f>_xlfn.STDEV.S(B35:B37)/3^0.5</f>
        <v>1.1547005383792527E-3</v>
      </c>
      <c r="C39">
        <f t="shared" ref="C39:M39" si="5">_xlfn.STDEV.S(C35:C37)/3^0.5</f>
        <v>0</v>
      </c>
      <c r="D39">
        <f t="shared" si="5"/>
        <v>2.1850502155429833E-2</v>
      </c>
      <c r="E39">
        <f t="shared" si="5"/>
        <v>1.5376750126227724E-2</v>
      </c>
      <c r="F39">
        <f t="shared" si="5"/>
        <v>2.4037008503093285E-3</v>
      </c>
      <c r="G39">
        <f t="shared" si="5"/>
        <v>8.8191710368819764E-4</v>
      </c>
      <c r="H39">
        <f t="shared" si="5"/>
        <v>1.1547005383792527E-3</v>
      </c>
      <c r="I39">
        <f t="shared" si="5"/>
        <v>3.511884584284245E-3</v>
      </c>
      <c r="J39">
        <f t="shared" si="5"/>
        <v>3.333333333333337E-4</v>
      </c>
      <c r="K39">
        <f t="shared" si="5"/>
        <v>5.7735026918962634E-4</v>
      </c>
      <c r="L39">
        <f t="shared" si="5"/>
        <v>3.333333333333337E-4</v>
      </c>
      <c r="M39">
        <f t="shared" si="5"/>
        <v>3.333333333333337E-4</v>
      </c>
      <c r="N39">
        <v>5349.9</v>
      </c>
      <c r="O39">
        <v>6.4000000000000001E-2</v>
      </c>
      <c r="P39">
        <v>0</v>
      </c>
      <c r="Q39">
        <v>0</v>
      </c>
      <c r="R39" t="s">
        <v>105</v>
      </c>
    </row>
    <row r="40" spans="1:18" x14ac:dyDescent="0.3">
      <c r="A40" t="s">
        <v>26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>
        <v>5349.9</v>
      </c>
      <c r="O40">
        <v>0.52833333333333332</v>
      </c>
      <c r="P40">
        <v>2.1987370112053956E-2</v>
      </c>
      <c r="Q40">
        <v>100</v>
      </c>
      <c r="R40" t="s">
        <v>104</v>
      </c>
    </row>
    <row r="41" spans="1:18" x14ac:dyDescent="0.3">
      <c r="A41" t="s">
        <v>27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>
        <v>5349.9</v>
      </c>
      <c r="O41">
        <v>0.55433333333333334</v>
      </c>
      <c r="P41">
        <v>1.4310058622443767E-2</v>
      </c>
      <c r="Q41">
        <v>100</v>
      </c>
      <c r="R41" t="s">
        <v>105</v>
      </c>
    </row>
    <row r="42" spans="1:18" x14ac:dyDescent="0.3">
      <c r="A42" t="s">
        <v>28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>
        <v>5349.9</v>
      </c>
      <c r="O42">
        <v>0.14666666666666667</v>
      </c>
      <c r="P42">
        <v>5.8404718226450726E-3</v>
      </c>
      <c r="Q42">
        <f>100/11</f>
        <v>9.0909090909090917</v>
      </c>
      <c r="R42" t="s">
        <v>104</v>
      </c>
    </row>
    <row r="43" spans="1:18" x14ac:dyDescent="0.3">
      <c r="A43" t="s">
        <v>1</v>
      </c>
      <c r="N43">
        <v>5349.9</v>
      </c>
      <c r="O43">
        <v>0.10333333333333333</v>
      </c>
      <c r="P43">
        <v>1.2018504251546599E-3</v>
      </c>
      <c r="Q43">
        <f>100/11</f>
        <v>9.0909090909090917</v>
      </c>
      <c r="R43" t="s">
        <v>105</v>
      </c>
    </row>
    <row r="44" spans="1:18" x14ac:dyDescent="0.3">
      <c r="A44" t="s">
        <v>16</v>
      </c>
      <c r="B44" t="s">
        <v>17</v>
      </c>
      <c r="N44">
        <v>5349.9</v>
      </c>
      <c r="O44">
        <v>9.4666666666666677E-2</v>
      </c>
      <c r="P44">
        <v>6.666666666666674E-4</v>
      </c>
      <c r="Q44">
        <f>100/121</f>
        <v>0.82644628099173556</v>
      </c>
      <c r="R44" t="s">
        <v>104</v>
      </c>
    </row>
    <row r="45" spans="1:18" x14ac:dyDescent="0.3">
      <c r="A45" t="s">
        <v>18</v>
      </c>
      <c r="B45">
        <v>26.7</v>
      </c>
      <c r="N45">
        <v>5349.9</v>
      </c>
      <c r="O45">
        <v>0.16066666666666665</v>
      </c>
      <c r="P45">
        <v>9.5673635053991984E-2</v>
      </c>
      <c r="Q45">
        <f>100/121</f>
        <v>0.82644628099173556</v>
      </c>
      <c r="R45" t="s">
        <v>105</v>
      </c>
    </row>
    <row r="46" spans="1:18" x14ac:dyDescent="0.3">
      <c r="A46" t="s">
        <v>19</v>
      </c>
      <c r="B46">
        <v>3</v>
      </c>
      <c r="C46" t="s">
        <v>20</v>
      </c>
      <c r="D46">
        <v>3549.5</v>
      </c>
      <c r="N46">
        <v>5349.9</v>
      </c>
      <c r="O46">
        <v>9.2000000000000012E-2</v>
      </c>
      <c r="P46">
        <v>5.7735026918962634E-4</v>
      </c>
      <c r="Q46">
        <f>100/1331</f>
        <v>7.5131480090157771E-2</v>
      </c>
      <c r="R46" t="s">
        <v>104</v>
      </c>
    </row>
    <row r="47" spans="1:18" x14ac:dyDescent="0.3">
      <c r="A47" t="s">
        <v>13</v>
      </c>
      <c r="B47" t="s">
        <v>14</v>
      </c>
      <c r="N47">
        <v>5349.9</v>
      </c>
      <c r="O47">
        <v>6.3333333333333339E-2</v>
      </c>
      <c r="P47">
        <v>3.333333333333337E-4</v>
      </c>
      <c r="Q47">
        <f>100/1331</f>
        <v>7.5131480090157771E-2</v>
      </c>
      <c r="R47" t="s">
        <v>105</v>
      </c>
    </row>
    <row r="48" spans="1:18" x14ac:dyDescent="0.3">
      <c r="A48" t="s">
        <v>15</v>
      </c>
      <c r="B48" t="s">
        <v>14</v>
      </c>
      <c r="N48">
        <v>5349.9</v>
      </c>
      <c r="O48">
        <v>9.1333333333333336E-2</v>
      </c>
      <c r="P48">
        <v>3.333333333333337E-4</v>
      </c>
      <c r="Q48">
        <f>100/14641</f>
        <v>6.8301345536507067E-3</v>
      </c>
      <c r="R48" t="s">
        <v>104</v>
      </c>
    </row>
    <row r="49" spans="1:18" x14ac:dyDescent="0.3">
      <c r="A49" t="s">
        <v>1</v>
      </c>
      <c r="N49">
        <v>5349.9</v>
      </c>
      <c r="O49">
        <v>6.3666666666666663E-2</v>
      </c>
      <c r="P49">
        <v>1.6666666666666683E-3</v>
      </c>
      <c r="Q49">
        <f>100/14641</f>
        <v>6.8301345536507067E-3</v>
      </c>
      <c r="R49" t="s">
        <v>105</v>
      </c>
    </row>
    <row r="50" spans="1:18" x14ac:dyDescent="0.3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7132.7</v>
      </c>
      <c r="O50" cm="1">
        <f t="array" ref="O50:P61">TRANSPOSE(B86:M87)</f>
        <v>9.0000000000000011E-2</v>
      </c>
      <c r="P50">
        <v>1.0000000000000009E-3</v>
      </c>
      <c r="Q50">
        <v>0</v>
      </c>
      <c r="R50" t="s">
        <v>104</v>
      </c>
    </row>
    <row r="51" spans="1:18" x14ac:dyDescent="0.3">
      <c r="A51" t="s">
        <v>21</v>
      </c>
      <c r="B51">
        <v>0.47399999999999998</v>
      </c>
      <c r="C51">
        <v>6.5000000000000002E-2</v>
      </c>
      <c r="D51">
        <v>0.57599999999999996</v>
      </c>
      <c r="E51">
        <v>0.53500000000000003</v>
      </c>
      <c r="F51">
        <v>0.13300000000000001</v>
      </c>
      <c r="G51">
        <v>8.7999999999999995E-2</v>
      </c>
      <c r="H51">
        <v>9.7000000000000003E-2</v>
      </c>
      <c r="I51">
        <v>6.6000000000000003E-2</v>
      </c>
      <c r="J51">
        <v>9.1999999999999998E-2</v>
      </c>
      <c r="K51">
        <v>6.5000000000000002E-2</v>
      </c>
      <c r="L51">
        <v>9.1999999999999998E-2</v>
      </c>
      <c r="M51">
        <v>6.4000000000000001E-2</v>
      </c>
      <c r="N51">
        <v>7132.7</v>
      </c>
      <c r="O51">
        <v>6.4666666666666664E-2</v>
      </c>
      <c r="P51">
        <v>6.666666666666674E-4</v>
      </c>
      <c r="Q51">
        <v>0</v>
      </c>
      <c r="R51" t="s">
        <v>105</v>
      </c>
    </row>
    <row r="52" spans="1:18" x14ac:dyDescent="0.3">
      <c r="A52" t="s">
        <v>22</v>
      </c>
      <c r="B52">
        <v>8.8999999999999996E-2</v>
      </c>
      <c r="C52">
        <v>6.3E-2</v>
      </c>
      <c r="D52">
        <v>0.51700000000000002</v>
      </c>
      <c r="E52">
        <v>0.55700000000000005</v>
      </c>
      <c r="F52">
        <v>0.13100000000000001</v>
      </c>
      <c r="G52">
        <v>0.09</v>
      </c>
      <c r="H52">
        <v>9.8000000000000004E-2</v>
      </c>
      <c r="I52">
        <v>0.13900000000000001</v>
      </c>
      <c r="J52">
        <v>9.0999999999999998E-2</v>
      </c>
      <c r="K52">
        <v>6.4000000000000001E-2</v>
      </c>
      <c r="L52">
        <v>9.1999999999999998E-2</v>
      </c>
      <c r="M52">
        <v>6.4000000000000001E-2</v>
      </c>
      <c r="N52">
        <v>7132.7</v>
      </c>
      <c r="O52">
        <v>0.52633333333333332</v>
      </c>
      <c r="P52">
        <v>1.9885784984366186E-2</v>
      </c>
      <c r="Q52">
        <v>100</v>
      </c>
      <c r="R52" t="s">
        <v>104</v>
      </c>
    </row>
    <row r="53" spans="1:18" x14ac:dyDescent="0.3">
      <c r="A53" t="s">
        <v>23</v>
      </c>
      <c r="B53">
        <v>8.8999999999999996E-2</v>
      </c>
      <c r="C53">
        <v>6.4000000000000001E-2</v>
      </c>
      <c r="D53">
        <v>0.51100000000000001</v>
      </c>
      <c r="E53">
        <v>0.54400000000000004</v>
      </c>
      <c r="F53">
        <v>0.126</v>
      </c>
      <c r="G53">
        <v>8.6999999999999994E-2</v>
      </c>
      <c r="H53">
        <v>9.4E-2</v>
      </c>
      <c r="I53">
        <v>6.5000000000000002E-2</v>
      </c>
      <c r="J53">
        <v>9.2999999999999999E-2</v>
      </c>
      <c r="K53">
        <v>6.3E-2</v>
      </c>
      <c r="L53">
        <v>9.0999999999999998E-2</v>
      </c>
      <c r="M53">
        <v>6.3E-2</v>
      </c>
      <c r="N53">
        <v>7132.7</v>
      </c>
      <c r="O53">
        <v>0.57166666666666666</v>
      </c>
      <c r="P53">
        <v>8.8191710368819764E-4</v>
      </c>
      <c r="Q53">
        <v>100</v>
      </c>
      <c r="R53" t="s">
        <v>105</v>
      </c>
    </row>
    <row r="54" spans="1:18" x14ac:dyDescent="0.3">
      <c r="A54" t="s">
        <v>24</v>
      </c>
      <c r="B54">
        <f>AVERAGE(B51:B53)</f>
        <v>0.2173333333333333</v>
      </c>
      <c r="C54">
        <f t="shared" ref="C54:M54" si="6">AVERAGE(C51:C53)</f>
        <v>6.4000000000000001E-2</v>
      </c>
      <c r="D54">
        <f t="shared" si="6"/>
        <v>0.53466666666666673</v>
      </c>
      <c r="E54">
        <f t="shared" si="6"/>
        <v>0.54533333333333334</v>
      </c>
      <c r="F54">
        <f t="shared" si="6"/>
        <v>0.13</v>
      </c>
      <c r="G54">
        <f t="shared" si="6"/>
        <v>8.8333333333333333E-2</v>
      </c>
      <c r="H54">
        <f t="shared" si="6"/>
        <v>9.633333333333334E-2</v>
      </c>
      <c r="I54">
        <f t="shared" si="6"/>
        <v>9.0000000000000011E-2</v>
      </c>
      <c r="J54">
        <f t="shared" si="6"/>
        <v>9.2000000000000012E-2</v>
      </c>
      <c r="K54">
        <f t="shared" si="6"/>
        <v>6.4000000000000001E-2</v>
      </c>
      <c r="L54">
        <f t="shared" si="6"/>
        <v>9.1666666666666674E-2</v>
      </c>
      <c r="M54">
        <f t="shared" si="6"/>
        <v>6.3666666666666663E-2</v>
      </c>
      <c r="N54">
        <v>7132.7</v>
      </c>
      <c r="O54">
        <v>0.13933333333333334</v>
      </c>
      <c r="P54">
        <v>2.4037008503093199E-3</v>
      </c>
      <c r="Q54">
        <f>100/11</f>
        <v>9.0909090909090917</v>
      </c>
      <c r="R54" t="s">
        <v>104</v>
      </c>
    </row>
    <row r="55" spans="1:18" x14ac:dyDescent="0.3">
      <c r="A55" t="s">
        <v>25</v>
      </c>
      <c r="B55">
        <f>_xlfn.STDEV.S(B51:B53)/3^0.5</f>
        <v>0.12833333333333338</v>
      </c>
      <c r="C55">
        <f t="shared" ref="C55:M55" si="7">_xlfn.STDEV.S(C51:C53)/3^0.5</f>
        <v>5.7735026918962634E-4</v>
      </c>
      <c r="D55">
        <f t="shared" si="7"/>
        <v>2.0739120307069689E-2</v>
      </c>
      <c r="E55">
        <f t="shared" si="7"/>
        <v>6.3857480202226778E-3</v>
      </c>
      <c r="F55">
        <f t="shared" si="7"/>
        <v>2.0816659994661348E-3</v>
      </c>
      <c r="G55">
        <f t="shared" si="7"/>
        <v>8.8191710368819764E-4</v>
      </c>
      <c r="H55">
        <f t="shared" si="7"/>
        <v>1.2018504251546643E-3</v>
      </c>
      <c r="I55">
        <f t="shared" si="7"/>
        <v>2.4501700621249407E-2</v>
      </c>
      <c r="J55">
        <f t="shared" si="7"/>
        <v>5.7735026918962634E-4</v>
      </c>
      <c r="K55">
        <f t="shared" si="7"/>
        <v>5.7735026918962634E-4</v>
      </c>
      <c r="L55">
        <f t="shared" si="7"/>
        <v>3.333333333333337E-4</v>
      </c>
      <c r="M55">
        <f t="shared" si="7"/>
        <v>3.333333333333337E-4</v>
      </c>
      <c r="N55">
        <v>7132.7</v>
      </c>
      <c r="O55">
        <v>0.12533333333333332</v>
      </c>
      <c r="P55">
        <v>8.089774066341069E-3</v>
      </c>
      <c r="Q55">
        <f>100/11</f>
        <v>9.0909090909090917</v>
      </c>
      <c r="R55" t="s">
        <v>105</v>
      </c>
    </row>
    <row r="56" spans="1:18" x14ac:dyDescent="0.3">
      <c r="A56" t="s">
        <v>26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>
        <v>7132.7</v>
      </c>
      <c r="O56">
        <v>9.633333333333334E-2</v>
      </c>
      <c r="P56">
        <v>1.8559214542766759E-3</v>
      </c>
      <c r="Q56">
        <f>100/121</f>
        <v>0.82644628099173556</v>
      </c>
      <c r="R56" t="s">
        <v>104</v>
      </c>
    </row>
    <row r="57" spans="1:18" x14ac:dyDescent="0.3">
      <c r="A57" t="s">
        <v>27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>
        <v>7132.7</v>
      </c>
      <c r="O57">
        <v>0.307</v>
      </c>
      <c r="P57">
        <v>0.23900069734905238</v>
      </c>
      <c r="Q57">
        <f>100/121</f>
        <v>0.82644628099173556</v>
      </c>
      <c r="R57" t="s">
        <v>105</v>
      </c>
    </row>
    <row r="58" spans="1:18" x14ac:dyDescent="0.3">
      <c r="A58" t="s">
        <v>28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>
        <v>7132.7</v>
      </c>
      <c r="O58">
        <v>9.2666666666666675E-2</v>
      </c>
      <c r="P58">
        <v>3.333333333333337E-4</v>
      </c>
      <c r="Q58">
        <f>100/1331</f>
        <v>7.5131480090157771E-2</v>
      </c>
      <c r="R58" t="s">
        <v>104</v>
      </c>
    </row>
    <row r="59" spans="1:18" x14ac:dyDescent="0.3">
      <c r="A59" t="s">
        <v>1</v>
      </c>
      <c r="N59">
        <v>7132.7</v>
      </c>
      <c r="O59">
        <v>6.4000000000000001E-2</v>
      </c>
      <c r="P59">
        <v>0</v>
      </c>
      <c r="Q59">
        <f>100/1331</f>
        <v>7.5131480090157771E-2</v>
      </c>
      <c r="R59" t="s">
        <v>105</v>
      </c>
    </row>
    <row r="60" spans="1:18" x14ac:dyDescent="0.3">
      <c r="A60" t="s">
        <v>16</v>
      </c>
      <c r="B60" t="s">
        <v>17</v>
      </c>
      <c r="N60">
        <v>7132.7</v>
      </c>
      <c r="O60">
        <v>9.1666666666666674E-2</v>
      </c>
      <c r="P60">
        <v>3.333333333333337E-4</v>
      </c>
      <c r="Q60">
        <f>100/14641</f>
        <v>6.8301345536507067E-3</v>
      </c>
      <c r="R60" t="s">
        <v>104</v>
      </c>
    </row>
    <row r="61" spans="1:18" x14ac:dyDescent="0.3">
      <c r="A61" t="s">
        <v>18</v>
      </c>
      <c r="B61">
        <v>26.7</v>
      </c>
      <c r="N61">
        <v>7132.7</v>
      </c>
      <c r="O61">
        <v>8.5000000000000006E-2</v>
      </c>
      <c r="P61">
        <v>2.1501937897160178E-2</v>
      </c>
      <c r="Q61">
        <f>100/14641</f>
        <v>6.8301345536507067E-3</v>
      </c>
      <c r="R61" t="s">
        <v>105</v>
      </c>
    </row>
    <row r="62" spans="1:18" x14ac:dyDescent="0.3">
      <c r="A62" t="s">
        <v>19</v>
      </c>
      <c r="B62">
        <v>4</v>
      </c>
      <c r="C62" t="s">
        <v>20</v>
      </c>
      <c r="D62">
        <v>5323.7</v>
      </c>
      <c r="N62">
        <f>$D$94</f>
        <v>8871.9</v>
      </c>
      <c r="O62" cm="1">
        <f t="array" ref="O62:P73">TRANSPOSE(B102:M103)</f>
        <v>9.1000000000000011E-2</v>
      </c>
      <c r="P62">
        <v>1.0000000000000009E-3</v>
      </c>
      <c r="Q62">
        <v>0</v>
      </c>
      <c r="R62" t="s">
        <v>104</v>
      </c>
    </row>
    <row r="63" spans="1:18" x14ac:dyDescent="0.3">
      <c r="A63" t="s">
        <v>13</v>
      </c>
      <c r="B63" t="s">
        <v>14</v>
      </c>
      <c r="N63">
        <f t="shared" ref="N63:N73" si="8">$D$94</f>
        <v>8871.9</v>
      </c>
      <c r="O63">
        <v>6.4666666666666664E-2</v>
      </c>
      <c r="P63">
        <v>3.333333333333337E-4</v>
      </c>
      <c r="Q63">
        <v>0</v>
      </c>
      <c r="R63" t="s">
        <v>105</v>
      </c>
    </row>
    <row r="64" spans="1:18" x14ac:dyDescent="0.3">
      <c r="A64" t="s">
        <v>15</v>
      </c>
      <c r="B64" t="s">
        <v>14</v>
      </c>
      <c r="N64">
        <f t="shared" si="8"/>
        <v>8871.9</v>
      </c>
      <c r="O64">
        <v>0.52366666666666672</v>
      </c>
      <c r="P64">
        <v>1.8702346852140735E-2</v>
      </c>
      <c r="Q64">
        <v>100</v>
      </c>
      <c r="R64" t="s">
        <v>104</v>
      </c>
    </row>
    <row r="65" spans="1:18" x14ac:dyDescent="0.3">
      <c r="A65" t="s">
        <v>1</v>
      </c>
      <c r="N65">
        <f t="shared" si="8"/>
        <v>8871.9</v>
      </c>
      <c r="O65">
        <v>0.57033333333333325</v>
      </c>
      <c r="P65">
        <v>2.9627314724385324E-3</v>
      </c>
      <c r="Q65">
        <v>100</v>
      </c>
      <c r="R65" t="s">
        <v>105</v>
      </c>
    </row>
    <row r="66" spans="1:18" x14ac:dyDescent="0.3">
      <c r="A66" t="s">
        <v>1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f t="shared" si="8"/>
        <v>8871.9</v>
      </c>
      <c r="O66">
        <v>0.14233333333333334</v>
      </c>
      <c r="P66">
        <v>3.8441875315569259E-3</v>
      </c>
      <c r="Q66">
        <f>100/11</f>
        <v>9.0909090909090917</v>
      </c>
      <c r="R66" t="s">
        <v>104</v>
      </c>
    </row>
    <row r="67" spans="1:18" x14ac:dyDescent="0.3">
      <c r="A67" t="s">
        <v>21</v>
      </c>
      <c r="B67">
        <v>9.1999999999999998E-2</v>
      </c>
      <c r="C67">
        <v>6.4000000000000001E-2</v>
      </c>
      <c r="D67">
        <v>0.57199999999999995</v>
      </c>
      <c r="E67">
        <v>0.55000000000000004</v>
      </c>
      <c r="F67">
        <v>0.153</v>
      </c>
      <c r="G67">
        <v>0.10100000000000001</v>
      </c>
      <c r="H67">
        <v>9.4E-2</v>
      </c>
      <c r="I67">
        <v>6.3E-2</v>
      </c>
      <c r="J67">
        <v>9.1999999999999998E-2</v>
      </c>
      <c r="K67">
        <v>6.4000000000000001E-2</v>
      </c>
      <c r="L67">
        <v>9.0999999999999998E-2</v>
      </c>
      <c r="M67">
        <v>6.7000000000000004E-2</v>
      </c>
      <c r="N67">
        <f t="shared" si="8"/>
        <v>8871.9</v>
      </c>
      <c r="O67">
        <v>0.13366666666666668</v>
      </c>
      <c r="P67">
        <v>6.64161961505709E-3</v>
      </c>
      <c r="Q67">
        <f>100/11</f>
        <v>9.0909090909090917</v>
      </c>
      <c r="R67" t="s">
        <v>105</v>
      </c>
    </row>
    <row r="68" spans="1:18" x14ac:dyDescent="0.3">
      <c r="A68" t="s">
        <v>22</v>
      </c>
      <c r="B68">
        <v>8.8999999999999996E-2</v>
      </c>
      <c r="C68">
        <v>6.4000000000000001E-2</v>
      </c>
      <c r="D68">
        <v>0.51100000000000001</v>
      </c>
      <c r="E68">
        <v>0.58099999999999996</v>
      </c>
      <c r="F68">
        <v>0.152</v>
      </c>
      <c r="G68">
        <v>0.104</v>
      </c>
      <c r="H68">
        <v>9.6000000000000002E-2</v>
      </c>
      <c r="I68">
        <v>0.35199999999999998</v>
      </c>
      <c r="J68">
        <v>9.0999999999999998E-2</v>
      </c>
      <c r="K68">
        <v>6.3E-2</v>
      </c>
      <c r="L68">
        <v>9.1999999999999998E-2</v>
      </c>
      <c r="M68">
        <v>6.2E-2</v>
      </c>
      <c r="N68">
        <f t="shared" si="8"/>
        <v>8871.9</v>
      </c>
      <c r="O68">
        <v>9.7333333333333341E-2</v>
      </c>
      <c r="P68">
        <v>3.333333333333337E-4</v>
      </c>
      <c r="Q68">
        <f>100/121</f>
        <v>0.82644628099173556</v>
      </c>
      <c r="R68" t="s">
        <v>104</v>
      </c>
    </row>
    <row r="69" spans="1:18" x14ac:dyDescent="0.3">
      <c r="A69" t="s">
        <v>23</v>
      </c>
      <c r="B69">
        <v>8.6999999999999994E-2</v>
      </c>
      <c r="C69">
        <v>6.4000000000000001E-2</v>
      </c>
      <c r="D69">
        <v>0.502</v>
      </c>
      <c r="E69">
        <v>0.53200000000000003</v>
      </c>
      <c r="F69">
        <v>0.13500000000000001</v>
      </c>
      <c r="G69">
        <v>0.105</v>
      </c>
      <c r="H69">
        <v>9.4E-2</v>
      </c>
      <c r="I69">
        <v>6.7000000000000004E-2</v>
      </c>
      <c r="J69">
        <v>9.2999999999999999E-2</v>
      </c>
      <c r="K69">
        <v>6.3E-2</v>
      </c>
      <c r="L69">
        <v>9.0999999999999998E-2</v>
      </c>
      <c r="M69">
        <v>6.2E-2</v>
      </c>
      <c r="N69">
        <f t="shared" si="8"/>
        <v>8871.9</v>
      </c>
      <c r="O69">
        <v>6.9333333333333344E-2</v>
      </c>
      <c r="P69">
        <v>8.8191710368819341E-4</v>
      </c>
      <c r="Q69">
        <f>100/121</f>
        <v>0.82644628099173556</v>
      </c>
      <c r="R69" t="s">
        <v>105</v>
      </c>
    </row>
    <row r="70" spans="1:18" x14ac:dyDescent="0.3">
      <c r="A70" t="s">
        <v>24</v>
      </c>
      <c r="B70">
        <f>AVERAGE(B67:B69)</f>
        <v>8.9333333333333334E-2</v>
      </c>
      <c r="C70">
        <f t="shared" ref="C70:M70" si="9">AVERAGE(C67:C69)</f>
        <v>6.4000000000000001E-2</v>
      </c>
      <c r="D70">
        <f t="shared" si="9"/>
        <v>0.52833333333333332</v>
      </c>
      <c r="E70">
        <f t="shared" si="9"/>
        <v>0.55433333333333334</v>
      </c>
      <c r="F70">
        <f t="shared" si="9"/>
        <v>0.14666666666666667</v>
      </c>
      <c r="G70">
        <f t="shared" si="9"/>
        <v>0.10333333333333333</v>
      </c>
      <c r="H70">
        <f t="shared" si="9"/>
        <v>9.4666666666666677E-2</v>
      </c>
      <c r="I70">
        <f t="shared" si="9"/>
        <v>0.16066666666666665</v>
      </c>
      <c r="J70">
        <f t="shared" si="9"/>
        <v>9.2000000000000012E-2</v>
      </c>
      <c r="K70">
        <f t="shared" si="9"/>
        <v>6.3333333333333339E-2</v>
      </c>
      <c r="L70">
        <f t="shared" si="9"/>
        <v>9.1333333333333336E-2</v>
      </c>
      <c r="M70">
        <f t="shared" si="9"/>
        <v>6.3666666666666663E-2</v>
      </c>
      <c r="N70">
        <f t="shared" si="8"/>
        <v>8871.9</v>
      </c>
      <c r="O70">
        <v>9.3666666666666676E-2</v>
      </c>
      <c r="P70">
        <v>3.333333333333337E-4</v>
      </c>
      <c r="Q70">
        <f>100/1331</f>
        <v>7.5131480090157771E-2</v>
      </c>
      <c r="R70" t="s">
        <v>104</v>
      </c>
    </row>
    <row r="71" spans="1:18" x14ac:dyDescent="0.3">
      <c r="A71" t="s">
        <v>25</v>
      </c>
      <c r="B71">
        <f>_xlfn.STDEV.S(B67:B69)/3^0.5</f>
        <v>1.4529663145135591E-3</v>
      </c>
      <c r="C71">
        <f t="shared" ref="C71:M71" si="10">_xlfn.STDEV.S(C67:C69)/3^0.5</f>
        <v>0</v>
      </c>
      <c r="D71">
        <f t="shared" si="10"/>
        <v>2.1987370112053956E-2</v>
      </c>
      <c r="E71">
        <f t="shared" si="10"/>
        <v>1.4310058622443767E-2</v>
      </c>
      <c r="F71">
        <f t="shared" si="10"/>
        <v>5.8404718226450726E-3</v>
      </c>
      <c r="G71">
        <f t="shared" si="10"/>
        <v>1.2018504251546599E-3</v>
      </c>
      <c r="H71">
        <f t="shared" si="10"/>
        <v>6.666666666666674E-4</v>
      </c>
      <c r="I71">
        <f t="shared" si="10"/>
        <v>9.5673635053991984E-2</v>
      </c>
      <c r="J71">
        <f t="shared" si="10"/>
        <v>5.7735026918962634E-4</v>
      </c>
      <c r="K71">
        <f t="shared" si="10"/>
        <v>3.333333333333337E-4</v>
      </c>
      <c r="L71">
        <f t="shared" si="10"/>
        <v>3.333333333333337E-4</v>
      </c>
      <c r="M71">
        <f t="shared" si="10"/>
        <v>1.6666666666666683E-3</v>
      </c>
      <c r="N71">
        <f t="shared" si="8"/>
        <v>8871.9</v>
      </c>
      <c r="O71">
        <v>6.3333333333333339E-2</v>
      </c>
      <c r="P71">
        <v>3.333333333333337E-4</v>
      </c>
      <c r="Q71">
        <f>100/1331</f>
        <v>7.5131480090157771E-2</v>
      </c>
      <c r="R71" t="s">
        <v>105</v>
      </c>
    </row>
    <row r="72" spans="1:18" x14ac:dyDescent="0.3">
      <c r="A72" t="s">
        <v>26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>
        <f t="shared" si="8"/>
        <v>8871.9</v>
      </c>
      <c r="O72">
        <v>9.2000000000000012E-2</v>
      </c>
      <c r="P72">
        <v>9.8130778667735933E-18</v>
      </c>
      <c r="Q72">
        <f>100/14641</f>
        <v>6.8301345536507067E-3</v>
      </c>
      <c r="R72" t="s">
        <v>104</v>
      </c>
    </row>
    <row r="73" spans="1:18" x14ac:dyDescent="0.3">
      <c r="A73" t="s">
        <v>27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>
        <f t="shared" si="8"/>
        <v>8871.9</v>
      </c>
      <c r="O73">
        <v>6.4000000000000001E-2</v>
      </c>
      <c r="P73">
        <v>5.7735026918962634E-4</v>
      </c>
      <c r="Q73">
        <f>100/14641</f>
        <v>6.8301345536507067E-3</v>
      </c>
      <c r="R73" t="s">
        <v>105</v>
      </c>
    </row>
    <row r="74" spans="1:18" x14ac:dyDescent="0.3">
      <c r="A74" t="s">
        <v>28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>
        <f>$D$110</f>
        <v>10646.1</v>
      </c>
      <c r="O74" cm="1">
        <f t="array" ref="O74:P85">TRANSPOSE(B118:M119)</f>
        <v>8.9333333333333334E-2</v>
      </c>
      <c r="P74">
        <v>8.8191710368819764E-4</v>
      </c>
      <c r="Q74">
        <v>0</v>
      </c>
      <c r="R74" t="s">
        <v>104</v>
      </c>
    </row>
    <row r="75" spans="1:18" x14ac:dyDescent="0.3">
      <c r="A75" t="s">
        <v>1</v>
      </c>
      <c r="N75">
        <f t="shared" ref="N75:N85" si="11">$D$110</f>
        <v>10646.1</v>
      </c>
      <c r="O75">
        <v>6.3666666666666663E-2</v>
      </c>
      <c r="P75">
        <v>8.8191710368819764E-4</v>
      </c>
      <c r="Q75">
        <v>0</v>
      </c>
      <c r="R75" t="s">
        <v>105</v>
      </c>
    </row>
    <row r="76" spans="1:18" x14ac:dyDescent="0.3">
      <c r="A76" t="s">
        <v>16</v>
      </c>
      <c r="B76" t="s">
        <v>17</v>
      </c>
      <c r="N76">
        <f t="shared" si="11"/>
        <v>10646.1</v>
      </c>
      <c r="O76">
        <v>0.51933333333333331</v>
      </c>
      <c r="P76">
        <v>1.6374098787753529E-2</v>
      </c>
      <c r="Q76">
        <v>100</v>
      </c>
      <c r="R76" t="s">
        <v>104</v>
      </c>
    </row>
    <row r="77" spans="1:18" x14ac:dyDescent="0.3">
      <c r="A77" t="s">
        <v>18</v>
      </c>
      <c r="B77">
        <v>26.7</v>
      </c>
      <c r="N77">
        <f t="shared" si="11"/>
        <v>10646.1</v>
      </c>
      <c r="O77">
        <v>0.57466666666666655</v>
      </c>
      <c r="P77">
        <v>5.840471822645083E-3</v>
      </c>
      <c r="Q77">
        <v>100</v>
      </c>
      <c r="R77" t="s">
        <v>105</v>
      </c>
    </row>
    <row r="78" spans="1:18" x14ac:dyDescent="0.3">
      <c r="A78" t="s">
        <v>19</v>
      </c>
      <c r="B78">
        <v>5</v>
      </c>
      <c r="C78" t="s">
        <v>20</v>
      </c>
      <c r="D78">
        <v>7097.8</v>
      </c>
      <c r="N78">
        <f t="shared" si="11"/>
        <v>10646.1</v>
      </c>
      <c r="O78">
        <v>0.14600000000000002</v>
      </c>
      <c r="P78">
        <v>4.1633319989322626E-3</v>
      </c>
      <c r="Q78">
        <f>100/11</f>
        <v>9.0909090909090917</v>
      </c>
      <c r="R78" t="s">
        <v>104</v>
      </c>
    </row>
    <row r="79" spans="1:18" x14ac:dyDescent="0.3">
      <c r="A79" t="s">
        <v>13</v>
      </c>
      <c r="B79" t="s">
        <v>14</v>
      </c>
      <c r="N79">
        <f t="shared" si="11"/>
        <v>10646.1</v>
      </c>
      <c r="O79">
        <v>0.13400000000000001</v>
      </c>
      <c r="P79">
        <v>2.0816659994661348E-3</v>
      </c>
      <c r="Q79">
        <f>100/11</f>
        <v>9.0909090909090917</v>
      </c>
      <c r="R79" t="s">
        <v>105</v>
      </c>
    </row>
    <row r="80" spans="1:18" x14ac:dyDescent="0.3">
      <c r="A80" t="s">
        <v>15</v>
      </c>
      <c r="B80" t="s">
        <v>14</v>
      </c>
      <c r="N80">
        <f t="shared" si="11"/>
        <v>10646.1</v>
      </c>
      <c r="O80">
        <v>9.866666666666668E-2</v>
      </c>
      <c r="P80">
        <v>1.6666666666666635E-3</v>
      </c>
      <c r="Q80">
        <f>100/121</f>
        <v>0.82644628099173556</v>
      </c>
      <c r="R80" t="s">
        <v>104</v>
      </c>
    </row>
    <row r="81" spans="1:18" x14ac:dyDescent="0.3">
      <c r="A81" t="s">
        <v>1</v>
      </c>
      <c r="N81">
        <f t="shared" si="11"/>
        <v>10646.1</v>
      </c>
      <c r="O81">
        <v>7.0000000000000007E-2</v>
      </c>
      <c r="P81">
        <v>5.7735026918962233E-4</v>
      </c>
      <c r="Q81">
        <f>100/121</f>
        <v>0.82644628099173556</v>
      </c>
      <c r="R81" t="s">
        <v>105</v>
      </c>
    </row>
    <row r="82" spans="1:18" x14ac:dyDescent="0.3">
      <c r="A82" t="s">
        <v>1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f t="shared" si="11"/>
        <v>10646.1</v>
      </c>
      <c r="O82">
        <v>9.2333333333333337E-2</v>
      </c>
      <c r="P82">
        <v>3.333333333333337E-4</v>
      </c>
      <c r="Q82">
        <f>100/1331</f>
        <v>7.5131480090157771E-2</v>
      </c>
      <c r="R82" t="s">
        <v>104</v>
      </c>
    </row>
    <row r="83" spans="1:18" x14ac:dyDescent="0.3">
      <c r="A83" t="s">
        <v>21</v>
      </c>
      <c r="B83">
        <v>9.1999999999999998E-2</v>
      </c>
      <c r="C83">
        <v>6.6000000000000003E-2</v>
      </c>
      <c r="D83">
        <v>0.56599999999999995</v>
      </c>
      <c r="E83">
        <v>0.57299999999999995</v>
      </c>
      <c r="F83">
        <v>0.13600000000000001</v>
      </c>
      <c r="G83">
        <v>0.111</v>
      </c>
      <c r="H83">
        <v>9.5000000000000001E-2</v>
      </c>
      <c r="I83">
        <v>6.7000000000000004E-2</v>
      </c>
      <c r="J83">
        <v>9.2999999999999999E-2</v>
      </c>
      <c r="K83">
        <v>6.4000000000000001E-2</v>
      </c>
      <c r="L83">
        <v>9.1999999999999998E-2</v>
      </c>
      <c r="M83">
        <v>0.128</v>
      </c>
      <c r="N83">
        <f t="shared" si="11"/>
        <v>10646.1</v>
      </c>
      <c r="O83">
        <v>6.3333333333333339E-2</v>
      </c>
      <c r="P83">
        <v>3.333333333333337E-4</v>
      </c>
      <c r="Q83">
        <f>100/1331</f>
        <v>7.5131480090157771E-2</v>
      </c>
      <c r="R83" t="s">
        <v>105</v>
      </c>
    </row>
    <row r="84" spans="1:18" x14ac:dyDescent="0.3">
      <c r="A84" t="s">
        <v>22</v>
      </c>
      <c r="B84">
        <v>8.8999999999999996E-2</v>
      </c>
      <c r="C84">
        <v>6.4000000000000001E-2</v>
      </c>
      <c r="D84">
        <v>0.50900000000000001</v>
      </c>
      <c r="E84">
        <v>0.56999999999999995</v>
      </c>
      <c r="F84">
        <v>0.14399999999999999</v>
      </c>
      <c r="G84">
        <v>0.13900000000000001</v>
      </c>
      <c r="H84">
        <v>0.1</v>
      </c>
      <c r="I84">
        <v>0.78500000000000003</v>
      </c>
      <c r="J84">
        <v>9.1999999999999998E-2</v>
      </c>
      <c r="K84">
        <v>6.4000000000000001E-2</v>
      </c>
      <c r="L84">
        <v>9.0999999999999998E-2</v>
      </c>
      <c r="M84">
        <v>6.4000000000000001E-2</v>
      </c>
      <c r="N84">
        <f t="shared" si="11"/>
        <v>10646.1</v>
      </c>
      <c r="O84">
        <v>9.1333333333333336E-2</v>
      </c>
      <c r="P84">
        <v>3.333333333333337E-4</v>
      </c>
      <c r="Q84">
        <f>100/14641</f>
        <v>6.8301345536507067E-3</v>
      </c>
      <c r="R84" t="s">
        <v>104</v>
      </c>
    </row>
    <row r="85" spans="1:18" x14ac:dyDescent="0.3">
      <c r="A85" t="s">
        <v>23</v>
      </c>
      <c r="B85">
        <v>8.8999999999999996E-2</v>
      </c>
      <c r="C85">
        <v>6.4000000000000001E-2</v>
      </c>
      <c r="D85">
        <v>0.504</v>
      </c>
      <c r="E85">
        <v>0.57199999999999995</v>
      </c>
      <c r="F85">
        <v>0.13800000000000001</v>
      </c>
      <c r="G85">
        <v>0.126</v>
      </c>
      <c r="H85">
        <v>9.4E-2</v>
      </c>
      <c r="I85">
        <v>6.9000000000000006E-2</v>
      </c>
      <c r="J85">
        <v>9.2999999999999999E-2</v>
      </c>
      <c r="K85">
        <v>6.4000000000000001E-2</v>
      </c>
      <c r="L85">
        <v>9.1999999999999998E-2</v>
      </c>
      <c r="M85">
        <v>6.3E-2</v>
      </c>
      <c r="N85">
        <f t="shared" si="11"/>
        <v>10646.1</v>
      </c>
      <c r="O85">
        <v>6.2333333333333331E-2</v>
      </c>
      <c r="P85">
        <v>3.333333333333337E-4</v>
      </c>
      <c r="Q85">
        <f>100/14641</f>
        <v>6.8301345536507067E-3</v>
      </c>
      <c r="R85" t="s">
        <v>105</v>
      </c>
    </row>
    <row r="86" spans="1:18" x14ac:dyDescent="0.3">
      <c r="A86" t="s">
        <v>24</v>
      </c>
      <c r="B86">
        <f>AVERAGE(B83:B85)</f>
        <v>9.0000000000000011E-2</v>
      </c>
      <c r="C86">
        <f t="shared" ref="C86:M86" si="12">AVERAGE(C83:C85)</f>
        <v>6.4666666666666664E-2</v>
      </c>
      <c r="D86">
        <f t="shared" si="12"/>
        <v>0.52633333333333332</v>
      </c>
      <c r="E86">
        <f t="shared" si="12"/>
        <v>0.57166666666666666</v>
      </c>
      <c r="F86">
        <f t="shared" si="12"/>
        <v>0.13933333333333334</v>
      </c>
      <c r="G86">
        <f t="shared" si="12"/>
        <v>0.12533333333333332</v>
      </c>
      <c r="H86">
        <f t="shared" si="12"/>
        <v>9.633333333333334E-2</v>
      </c>
      <c r="I86">
        <f t="shared" si="12"/>
        <v>0.307</v>
      </c>
      <c r="J86">
        <f t="shared" si="12"/>
        <v>9.2666666666666675E-2</v>
      </c>
      <c r="K86">
        <f t="shared" si="12"/>
        <v>6.4000000000000001E-2</v>
      </c>
      <c r="L86">
        <f t="shared" si="12"/>
        <v>9.1666666666666674E-2</v>
      </c>
      <c r="M86">
        <f t="shared" si="12"/>
        <v>8.5000000000000006E-2</v>
      </c>
      <c r="N86">
        <f>$D$126</f>
        <v>12420.2</v>
      </c>
      <c r="O86" cm="1">
        <f t="array" ref="O86:P97">TRANSPOSE(B134:M135)</f>
        <v>9.0666666666666673E-2</v>
      </c>
      <c r="P86">
        <v>8.8191710368819764E-4</v>
      </c>
      <c r="Q86">
        <v>0</v>
      </c>
      <c r="R86" t="s">
        <v>104</v>
      </c>
    </row>
    <row r="87" spans="1:18" x14ac:dyDescent="0.3">
      <c r="A87" t="s">
        <v>25</v>
      </c>
      <c r="B87">
        <f>_xlfn.STDEV.S(B83:B85)/3^0.5</f>
        <v>1.0000000000000009E-3</v>
      </c>
      <c r="C87">
        <f t="shared" ref="C87:M87" si="13">_xlfn.STDEV.S(C83:C85)/3^0.5</f>
        <v>6.666666666666674E-4</v>
      </c>
      <c r="D87">
        <f t="shared" si="13"/>
        <v>1.9885784984366186E-2</v>
      </c>
      <c r="E87">
        <f t="shared" si="13"/>
        <v>8.8191710368819764E-4</v>
      </c>
      <c r="F87">
        <f t="shared" si="13"/>
        <v>2.4037008503093199E-3</v>
      </c>
      <c r="G87">
        <f t="shared" si="13"/>
        <v>8.089774066341069E-3</v>
      </c>
      <c r="H87">
        <f t="shared" si="13"/>
        <v>1.8559214542766759E-3</v>
      </c>
      <c r="I87">
        <f t="shared" si="13"/>
        <v>0.23900069734905238</v>
      </c>
      <c r="J87">
        <f t="shared" si="13"/>
        <v>3.333333333333337E-4</v>
      </c>
      <c r="K87">
        <f t="shared" si="13"/>
        <v>0</v>
      </c>
      <c r="L87">
        <f t="shared" si="13"/>
        <v>3.333333333333337E-4</v>
      </c>
      <c r="M87">
        <f t="shared" si="13"/>
        <v>2.1501937897160178E-2</v>
      </c>
      <c r="N87">
        <f t="shared" ref="N87:N97" si="14">$D$126</f>
        <v>12420.2</v>
      </c>
      <c r="O87">
        <v>6.433333333333334E-2</v>
      </c>
      <c r="P87">
        <v>3.333333333333337E-4</v>
      </c>
      <c r="Q87">
        <v>0</v>
      </c>
      <c r="R87" t="s">
        <v>105</v>
      </c>
    </row>
    <row r="88" spans="1:18" x14ac:dyDescent="0.3">
      <c r="A88" t="s">
        <v>26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>
        <f t="shared" si="14"/>
        <v>12420.2</v>
      </c>
      <c r="O88">
        <v>0.51400000000000012</v>
      </c>
      <c r="P88">
        <v>1.3868429375143159E-2</v>
      </c>
      <c r="Q88">
        <v>100</v>
      </c>
      <c r="R88" t="s">
        <v>104</v>
      </c>
    </row>
    <row r="89" spans="1:18" x14ac:dyDescent="0.3">
      <c r="A89" t="s">
        <v>27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>
        <f t="shared" si="14"/>
        <v>12420.2</v>
      </c>
      <c r="O89">
        <v>0.59099999999999986</v>
      </c>
      <c r="P89">
        <v>1.2096831541082716E-2</v>
      </c>
      <c r="Q89">
        <v>100</v>
      </c>
      <c r="R89" t="s">
        <v>105</v>
      </c>
    </row>
    <row r="90" spans="1:18" x14ac:dyDescent="0.3">
      <c r="A90" t="s">
        <v>28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>
        <f t="shared" si="14"/>
        <v>12420.2</v>
      </c>
      <c r="O90">
        <v>0.155</v>
      </c>
      <c r="P90">
        <v>3.2145502536643214E-3</v>
      </c>
      <c r="Q90">
        <f>100/11</f>
        <v>9.0909090909090917</v>
      </c>
      <c r="R90" t="s">
        <v>104</v>
      </c>
    </row>
    <row r="91" spans="1:18" x14ac:dyDescent="0.3">
      <c r="A91" t="s">
        <v>1</v>
      </c>
      <c r="N91">
        <f t="shared" si="14"/>
        <v>12420.2</v>
      </c>
      <c r="O91">
        <v>0.13500000000000001</v>
      </c>
      <c r="P91">
        <v>7.0237691685684899E-3</v>
      </c>
      <c r="Q91">
        <f>100/11</f>
        <v>9.0909090909090917</v>
      </c>
      <c r="R91" t="s">
        <v>105</v>
      </c>
    </row>
    <row r="92" spans="1:18" x14ac:dyDescent="0.3">
      <c r="A92" t="s">
        <v>16</v>
      </c>
      <c r="B92" t="s">
        <v>17</v>
      </c>
      <c r="N92">
        <f t="shared" si="14"/>
        <v>12420.2</v>
      </c>
      <c r="O92">
        <v>0.10133333333333334</v>
      </c>
      <c r="P92">
        <v>8.8191710368819341E-4</v>
      </c>
      <c r="Q92">
        <f>100/121</f>
        <v>0.82644628099173556</v>
      </c>
      <c r="R92" t="s">
        <v>104</v>
      </c>
    </row>
    <row r="93" spans="1:18" x14ac:dyDescent="0.3">
      <c r="A93" t="s">
        <v>18</v>
      </c>
      <c r="B93">
        <v>26.7</v>
      </c>
      <c r="N93">
        <f t="shared" si="14"/>
        <v>12420.2</v>
      </c>
      <c r="O93">
        <v>7.2999999999999995E-2</v>
      </c>
      <c r="P93">
        <v>5.7735026918962634E-4</v>
      </c>
      <c r="Q93">
        <f>100/121</f>
        <v>0.82644628099173556</v>
      </c>
      <c r="R93" t="s">
        <v>105</v>
      </c>
    </row>
    <row r="94" spans="1:18" x14ac:dyDescent="0.3">
      <c r="A94" t="s">
        <v>19</v>
      </c>
      <c r="B94">
        <v>6</v>
      </c>
      <c r="C94" t="s">
        <v>20</v>
      </c>
      <c r="D94">
        <v>8871.9</v>
      </c>
      <c r="N94">
        <f t="shared" si="14"/>
        <v>12420.2</v>
      </c>
      <c r="O94">
        <v>9.4000000000000014E-2</v>
      </c>
      <c r="P94">
        <v>5.7735026918962634E-4</v>
      </c>
      <c r="Q94">
        <f>100/1331</f>
        <v>7.5131480090157771E-2</v>
      </c>
      <c r="R94" t="s">
        <v>104</v>
      </c>
    </row>
    <row r="95" spans="1:18" x14ac:dyDescent="0.3">
      <c r="A95" t="s">
        <v>13</v>
      </c>
      <c r="B95" t="s">
        <v>14</v>
      </c>
      <c r="N95">
        <f t="shared" si="14"/>
        <v>12420.2</v>
      </c>
      <c r="O95">
        <v>6.433333333333334E-2</v>
      </c>
      <c r="P95">
        <v>6.666666666666674E-4</v>
      </c>
      <c r="Q95">
        <f>100/1331</f>
        <v>7.5131480090157771E-2</v>
      </c>
      <c r="R95" t="s">
        <v>105</v>
      </c>
    </row>
    <row r="96" spans="1:18" x14ac:dyDescent="0.3">
      <c r="A96" t="s">
        <v>15</v>
      </c>
      <c r="B96" t="s">
        <v>14</v>
      </c>
      <c r="N96">
        <f t="shared" si="14"/>
        <v>12420.2</v>
      </c>
      <c r="O96">
        <v>9.1666666666666674E-2</v>
      </c>
      <c r="P96">
        <v>3.333333333333337E-4</v>
      </c>
      <c r="Q96">
        <f>100/14641</f>
        <v>6.8301345536507067E-3</v>
      </c>
      <c r="R96" t="s">
        <v>104</v>
      </c>
    </row>
    <row r="97" spans="1:18" x14ac:dyDescent="0.3">
      <c r="A97" t="s">
        <v>1</v>
      </c>
      <c r="N97">
        <f t="shared" si="14"/>
        <v>12420.2</v>
      </c>
      <c r="O97">
        <v>6.433333333333334E-2</v>
      </c>
      <c r="P97">
        <v>3.333333333333337E-4</v>
      </c>
      <c r="Q97">
        <f>100/14641</f>
        <v>6.8301345536507067E-3</v>
      </c>
      <c r="R97" t="s">
        <v>105</v>
      </c>
    </row>
    <row r="98" spans="1:18" x14ac:dyDescent="0.3">
      <c r="A98" t="s">
        <v>1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f>$D$142</f>
        <v>14194.4</v>
      </c>
      <c r="O98" cm="1">
        <f t="array" ref="O98:P109">TRANSPOSE(B150:M151)</f>
        <v>9.0333333333333335E-2</v>
      </c>
      <c r="P98">
        <v>8.8191710368819764E-4</v>
      </c>
      <c r="Q98">
        <v>0</v>
      </c>
      <c r="R98" t="s">
        <v>104</v>
      </c>
    </row>
    <row r="99" spans="1:18" x14ac:dyDescent="0.3">
      <c r="A99" t="s">
        <v>21</v>
      </c>
      <c r="B99">
        <v>9.2999999999999999E-2</v>
      </c>
      <c r="C99">
        <v>6.5000000000000002E-2</v>
      </c>
      <c r="D99">
        <v>0.56100000000000005</v>
      </c>
      <c r="E99">
        <v>0.57599999999999996</v>
      </c>
      <c r="F99">
        <v>0.13900000000000001</v>
      </c>
      <c r="G99">
        <v>0.122</v>
      </c>
      <c r="H99">
        <v>9.7000000000000003E-2</v>
      </c>
      <c r="I99">
        <v>6.8000000000000005E-2</v>
      </c>
      <c r="J99">
        <v>9.4E-2</v>
      </c>
      <c r="K99">
        <v>6.4000000000000001E-2</v>
      </c>
      <c r="L99">
        <v>9.1999999999999998E-2</v>
      </c>
      <c r="M99">
        <v>6.5000000000000002E-2</v>
      </c>
      <c r="N99">
        <f t="shared" ref="N99:N109" si="15">$D$142</f>
        <v>14194.4</v>
      </c>
      <c r="O99">
        <v>6.3E-2</v>
      </c>
      <c r="P99">
        <v>5.7735026918962634E-4</v>
      </c>
      <c r="Q99">
        <v>0</v>
      </c>
      <c r="R99" t="s">
        <v>105</v>
      </c>
    </row>
    <row r="100" spans="1:18" x14ac:dyDescent="0.3">
      <c r="A100" t="s">
        <v>22</v>
      </c>
      <c r="B100">
        <v>0.09</v>
      </c>
      <c r="C100">
        <v>6.5000000000000002E-2</v>
      </c>
      <c r="D100">
        <v>0.50700000000000001</v>
      </c>
      <c r="E100">
        <v>0.56599999999999995</v>
      </c>
      <c r="F100">
        <v>0.15</v>
      </c>
      <c r="G100">
        <v>0.14499999999999999</v>
      </c>
      <c r="H100">
        <v>9.8000000000000004E-2</v>
      </c>
      <c r="I100">
        <v>7.0999999999999994E-2</v>
      </c>
      <c r="J100">
        <v>9.2999999999999999E-2</v>
      </c>
      <c r="K100">
        <v>6.3E-2</v>
      </c>
      <c r="L100">
        <v>9.1999999999999998E-2</v>
      </c>
      <c r="M100">
        <v>6.3E-2</v>
      </c>
      <c r="N100">
        <f t="shared" si="15"/>
        <v>14194.4</v>
      </c>
      <c r="O100">
        <v>0.49833333333333329</v>
      </c>
      <c r="P100">
        <v>1.3544166435940043E-2</v>
      </c>
      <c r="Q100">
        <v>100</v>
      </c>
      <c r="R100" t="s">
        <v>104</v>
      </c>
    </row>
    <row r="101" spans="1:18" x14ac:dyDescent="0.3">
      <c r="A101" t="s">
        <v>23</v>
      </c>
      <c r="B101">
        <v>0.09</v>
      </c>
      <c r="C101">
        <v>6.4000000000000001E-2</v>
      </c>
      <c r="D101">
        <v>0.503</v>
      </c>
      <c r="E101">
        <v>0.56899999999999995</v>
      </c>
      <c r="F101">
        <v>0.13800000000000001</v>
      </c>
      <c r="G101">
        <v>0.13400000000000001</v>
      </c>
      <c r="H101">
        <v>9.7000000000000003E-2</v>
      </c>
      <c r="I101">
        <v>6.9000000000000006E-2</v>
      </c>
      <c r="J101">
        <v>9.4E-2</v>
      </c>
      <c r="K101">
        <v>6.3E-2</v>
      </c>
      <c r="L101">
        <v>9.1999999999999998E-2</v>
      </c>
      <c r="M101">
        <v>6.4000000000000001E-2</v>
      </c>
      <c r="N101">
        <f t="shared" si="15"/>
        <v>14194.4</v>
      </c>
      <c r="O101">
        <v>0.60499999999999998</v>
      </c>
      <c r="P101">
        <v>1.3576941236277546E-2</v>
      </c>
      <c r="Q101">
        <v>100</v>
      </c>
      <c r="R101" t="s">
        <v>105</v>
      </c>
    </row>
    <row r="102" spans="1:18" x14ac:dyDescent="0.3">
      <c r="A102" t="s">
        <v>24</v>
      </c>
      <c r="B102">
        <f>AVERAGE(B99:B101)</f>
        <v>9.1000000000000011E-2</v>
      </c>
      <c r="C102">
        <f t="shared" ref="C102:M102" si="16">AVERAGE(C99:C101)</f>
        <v>6.4666666666666664E-2</v>
      </c>
      <c r="D102">
        <f t="shared" si="16"/>
        <v>0.52366666666666672</v>
      </c>
      <c r="E102">
        <f t="shared" si="16"/>
        <v>0.57033333333333325</v>
      </c>
      <c r="F102">
        <f t="shared" si="16"/>
        <v>0.14233333333333334</v>
      </c>
      <c r="G102">
        <f t="shared" si="16"/>
        <v>0.13366666666666668</v>
      </c>
      <c r="H102">
        <f t="shared" si="16"/>
        <v>9.7333333333333341E-2</v>
      </c>
      <c r="I102">
        <f t="shared" si="16"/>
        <v>6.9333333333333344E-2</v>
      </c>
      <c r="J102">
        <f t="shared" si="16"/>
        <v>9.3666666666666676E-2</v>
      </c>
      <c r="K102">
        <f t="shared" si="16"/>
        <v>6.3333333333333339E-2</v>
      </c>
      <c r="L102">
        <f t="shared" si="16"/>
        <v>9.2000000000000012E-2</v>
      </c>
      <c r="M102">
        <f t="shared" si="16"/>
        <v>6.4000000000000001E-2</v>
      </c>
      <c r="N102">
        <f t="shared" si="15"/>
        <v>14194.4</v>
      </c>
      <c r="O102">
        <v>0.16466666666666666</v>
      </c>
      <c r="P102">
        <v>1.3333333333333348E-3</v>
      </c>
      <c r="Q102">
        <f>100/11</f>
        <v>9.0909090909090917</v>
      </c>
      <c r="R102" t="s">
        <v>104</v>
      </c>
    </row>
    <row r="103" spans="1:18" x14ac:dyDescent="0.3">
      <c r="A103" t="s">
        <v>25</v>
      </c>
      <c r="B103">
        <f>_xlfn.STDEV.S(B99:B101)/3^0.5</f>
        <v>1.0000000000000009E-3</v>
      </c>
      <c r="C103">
        <f t="shared" ref="C103:M103" si="17">_xlfn.STDEV.S(C99:C101)/3^0.5</f>
        <v>3.333333333333337E-4</v>
      </c>
      <c r="D103">
        <f t="shared" si="17"/>
        <v>1.8702346852140735E-2</v>
      </c>
      <c r="E103">
        <f t="shared" si="17"/>
        <v>2.9627314724385324E-3</v>
      </c>
      <c r="F103">
        <f t="shared" si="17"/>
        <v>3.8441875315569259E-3</v>
      </c>
      <c r="G103">
        <f t="shared" si="17"/>
        <v>6.64161961505709E-3</v>
      </c>
      <c r="H103">
        <f t="shared" si="17"/>
        <v>3.333333333333337E-4</v>
      </c>
      <c r="I103">
        <f t="shared" si="17"/>
        <v>8.8191710368819341E-4</v>
      </c>
      <c r="J103">
        <f t="shared" si="17"/>
        <v>3.333333333333337E-4</v>
      </c>
      <c r="K103">
        <f t="shared" si="17"/>
        <v>3.333333333333337E-4</v>
      </c>
      <c r="L103">
        <f t="shared" si="17"/>
        <v>9.8130778667735933E-18</v>
      </c>
      <c r="M103">
        <f t="shared" si="17"/>
        <v>5.7735026918962634E-4</v>
      </c>
      <c r="N103">
        <f t="shared" si="15"/>
        <v>14194.4</v>
      </c>
      <c r="O103">
        <v>0.13866666666666669</v>
      </c>
      <c r="P103">
        <v>8.293236869749818E-3</v>
      </c>
      <c r="Q103">
        <f>100/11</f>
        <v>9.0909090909090917</v>
      </c>
      <c r="R103" t="s">
        <v>105</v>
      </c>
    </row>
    <row r="104" spans="1:18" x14ac:dyDescent="0.3">
      <c r="A104" t="s">
        <v>26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>
        <f t="shared" si="15"/>
        <v>14194.4</v>
      </c>
      <c r="O104">
        <v>0.10233333333333335</v>
      </c>
      <c r="P104">
        <v>1.33333333333333E-3</v>
      </c>
      <c r="Q104">
        <f>100/121</f>
        <v>0.82644628099173556</v>
      </c>
      <c r="R104" t="s">
        <v>104</v>
      </c>
    </row>
    <row r="105" spans="1:18" x14ac:dyDescent="0.3">
      <c r="A105" t="s">
        <v>27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>
        <f t="shared" si="15"/>
        <v>14194.4</v>
      </c>
      <c r="O105">
        <v>8.2666666666666666E-2</v>
      </c>
      <c r="P105">
        <v>1.7638342073763909E-3</v>
      </c>
      <c r="Q105">
        <f>100/121</f>
        <v>0.82644628099173556</v>
      </c>
      <c r="R105" t="s">
        <v>105</v>
      </c>
    </row>
    <row r="106" spans="1:18" x14ac:dyDescent="0.3">
      <c r="A106" t="s">
        <v>28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>
        <f t="shared" si="15"/>
        <v>14194.4</v>
      </c>
      <c r="O106">
        <v>9.2666666666666675E-2</v>
      </c>
      <c r="P106">
        <v>8.8191710368819764E-4</v>
      </c>
      <c r="Q106">
        <f>100/1331</f>
        <v>7.5131480090157771E-2</v>
      </c>
      <c r="R106" t="s">
        <v>104</v>
      </c>
    </row>
    <row r="107" spans="1:18" x14ac:dyDescent="0.3">
      <c r="A107" t="s">
        <v>1</v>
      </c>
      <c r="N107">
        <f t="shared" si="15"/>
        <v>14194.4</v>
      </c>
      <c r="O107">
        <v>6.3333333333333339E-2</v>
      </c>
      <c r="P107">
        <v>3.333333333333337E-4</v>
      </c>
      <c r="Q107">
        <f>100/1331</f>
        <v>7.5131480090157771E-2</v>
      </c>
      <c r="R107" t="s">
        <v>105</v>
      </c>
    </row>
    <row r="108" spans="1:18" x14ac:dyDescent="0.3">
      <c r="A108" t="s">
        <v>16</v>
      </c>
      <c r="B108" t="s">
        <v>17</v>
      </c>
      <c r="N108">
        <f t="shared" si="15"/>
        <v>14194.4</v>
      </c>
      <c r="O108">
        <v>9.0666666666666673E-2</v>
      </c>
      <c r="P108">
        <v>8.8191710368819764E-4</v>
      </c>
      <c r="Q108">
        <f>100/14641</f>
        <v>6.8301345536507067E-3</v>
      </c>
      <c r="R108" t="s">
        <v>104</v>
      </c>
    </row>
    <row r="109" spans="1:18" x14ac:dyDescent="0.3">
      <c r="A109" t="s">
        <v>18</v>
      </c>
      <c r="B109">
        <v>26.7</v>
      </c>
      <c r="N109">
        <f t="shared" si="15"/>
        <v>14194.4</v>
      </c>
      <c r="O109">
        <v>6.2333333333333331E-2</v>
      </c>
      <c r="P109">
        <v>6.6666666666666729E-4</v>
      </c>
      <c r="Q109">
        <f>100/14641</f>
        <v>6.8301345536507067E-3</v>
      </c>
      <c r="R109" t="s">
        <v>105</v>
      </c>
    </row>
    <row r="110" spans="1:18" x14ac:dyDescent="0.3">
      <c r="A110" t="s">
        <v>19</v>
      </c>
      <c r="B110">
        <v>7</v>
      </c>
      <c r="C110" t="s">
        <v>20</v>
      </c>
      <c r="D110">
        <v>10646.1</v>
      </c>
      <c r="N110">
        <f>$D$158</f>
        <v>15966.1</v>
      </c>
      <c r="O110" cm="1">
        <f t="array" ref="O110:P121">TRANSPOSE(B166:M167)</f>
        <v>9.1333333333333336E-2</v>
      </c>
      <c r="P110">
        <v>8.8191710368819764E-4</v>
      </c>
      <c r="Q110">
        <v>0</v>
      </c>
      <c r="R110" t="s">
        <v>104</v>
      </c>
    </row>
    <row r="111" spans="1:18" x14ac:dyDescent="0.3">
      <c r="A111" t="s">
        <v>13</v>
      </c>
      <c r="B111" t="s">
        <v>14</v>
      </c>
      <c r="N111">
        <f t="shared" ref="N111:N121" si="18">$D$158</f>
        <v>15966.1</v>
      </c>
      <c r="O111">
        <v>6.4000000000000001E-2</v>
      </c>
      <c r="P111">
        <v>5.7735026918962634E-4</v>
      </c>
      <c r="Q111">
        <v>0</v>
      </c>
      <c r="R111" t="s">
        <v>105</v>
      </c>
    </row>
    <row r="112" spans="1:18" x14ac:dyDescent="0.3">
      <c r="A112" t="s">
        <v>15</v>
      </c>
      <c r="B112" t="s">
        <v>14</v>
      </c>
      <c r="N112">
        <f t="shared" si="18"/>
        <v>15966.1</v>
      </c>
      <c r="O112">
        <v>0.48733333333333334</v>
      </c>
      <c r="P112">
        <v>1.3739642563683298E-2</v>
      </c>
      <c r="Q112">
        <v>100</v>
      </c>
      <c r="R112" t="s">
        <v>104</v>
      </c>
    </row>
    <row r="113" spans="1:18" x14ac:dyDescent="0.3">
      <c r="A113" t="s">
        <v>1</v>
      </c>
      <c r="N113">
        <f t="shared" si="18"/>
        <v>15966.1</v>
      </c>
      <c r="O113">
        <v>0.61299999999999999</v>
      </c>
      <c r="P113">
        <v>8.082903768654769E-3</v>
      </c>
      <c r="Q113">
        <v>100</v>
      </c>
      <c r="R113" t="s">
        <v>105</v>
      </c>
    </row>
    <row r="114" spans="1:18" x14ac:dyDescent="0.3">
      <c r="A114" t="s">
        <v>1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f t="shared" si="18"/>
        <v>15966.1</v>
      </c>
      <c r="O114">
        <v>0.17066666666666666</v>
      </c>
      <c r="P114">
        <v>3.8441875315569267E-3</v>
      </c>
      <c r="Q114">
        <f>100/11</f>
        <v>9.0909090909090917</v>
      </c>
      <c r="R114" t="s">
        <v>104</v>
      </c>
    </row>
    <row r="115" spans="1:18" x14ac:dyDescent="0.3">
      <c r="A115" t="s">
        <v>21</v>
      </c>
      <c r="B115">
        <v>9.0999999999999998E-2</v>
      </c>
      <c r="C115">
        <v>6.5000000000000002E-2</v>
      </c>
      <c r="D115">
        <v>0.55200000000000005</v>
      </c>
      <c r="E115">
        <v>0.58099999999999996</v>
      </c>
      <c r="F115">
        <v>0.14000000000000001</v>
      </c>
      <c r="G115">
        <v>0.13300000000000001</v>
      </c>
      <c r="H115">
        <v>9.7000000000000003E-2</v>
      </c>
      <c r="I115">
        <v>6.9000000000000006E-2</v>
      </c>
      <c r="J115">
        <v>9.2999999999999999E-2</v>
      </c>
      <c r="K115">
        <v>6.4000000000000001E-2</v>
      </c>
      <c r="L115">
        <v>9.0999999999999998E-2</v>
      </c>
      <c r="M115">
        <v>6.3E-2</v>
      </c>
      <c r="N115">
        <f t="shared" si="18"/>
        <v>15966.1</v>
      </c>
      <c r="O115">
        <v>0.14533333333333334</v>
      </c>
      <c r="P115">
        <v>5.5477723256977434E-3</v>
      </c>
      <c r="Q115">
        <f>100/11</f>
        <v>9.0909090909090917</v>
      </c>
      <c r="R115" t="s">
        <v>105</v>
      </c>
    </row>
    <row r="116" spans="1:18" x14ac:dyDescent="0.3">
      <c r="A116" t="s">
        <v>22</v>
      </c>
      <c r="B116">
        <v>8.8999999999999996E-2</v>
      </c>
      <c r="C116">
        <v>6.4000000000000001E-2</v>
      </c>
      <c r="D116">
        <v>0.505</v>
      </c>
      <c r="E116">
        <v>0.56299999999999994</v>
      </c>
      <c r="F116">
        <v>0.154</v>
      </c>
      <c r="G116">
        <v>0.13800000000000001</v>
      </c>
      <c r="H116">
        <v>0.10199999999999999</v>
      </c>
      <c r="I116">
        <v>7.0999999999999994E-2</v>
      </c>
      <c r="J116">
        <v>9.1999999999999998E-2</v>
      </c>
      <c r="K116">
        <v>6.3E-2</v>
      </c>
      <c r="L116">
        <v>9.1999999999999998E-2</v>
      </c>
      <c r="M116">
        <v>6.2E-2</v>
      </c>
      <c r="N116">
        <f t="shared" si="18"/>
        <v>15966.1</v>
      </c>
      <c r="O116">
        <v>0.13</v>
      </c>
      <c r="P116">
        <v>1.7320508075688789E-3</v>
      </c>
      <c r="Q116">
        <f>100/121</f>
        <v>0.82644628099173556</v>
      </c>
      <c r="R116" t="s">
        <v>104</v>
      </c>
    </row>
    <row r="117" spans="1:18" x14ac:dyDescent="0.3">
      <c r="A117" t="s">
        <v>23</v>
      </c>
      <c r="B117">
        <v>8.7999999999999995E-2</v>
      </c>
      <c r="C117">
        <v>6.2E-2</v>
      </c>
      <c r="D117">
        <v>0.501</v>
      </c>
      <c r="E117">
        <v>0.57999999999999996</v>
      </c>
      <c r="F117">
        <v>0.14399999999999999</v>
      </c>
      <c r="G117">
        <v>0.13100000000000001</v>
      </c>
      <c r="H117">
        <v>9.7000000000000003E-2</v>
      </c>
      <c r="I117">
        <v>7.0000000000000007E-2</v>
      </c>
      <c r="J117">
        <v>9.1999999999999998E-2</v>
      </c>
      <c r="K117">
        <v>6.3E-2</v>
      </c>
      <c r="L117">
        <v>9.0999999999999998E-2</v>
      </c>
      <c r="M117">
        <v>6.2E-2</v>
      </c>
      <c r="N117">
        <f t="shared" si="18"/>
        <v>15966.1</v>
      </c>
      <c r="O117">
        <v>0.10566666666666667</v>
      </c>
      <c r="P117">
        <v>8.8380490557085616E-3</v>
      </c>
      <c r="Q117">
        <f>100/121</f>
        <v>0.82644628099173556</v>
      </c>
      <c r="R117" t="s">
        <v>105</v>
      </c>
    </row>
    <row r="118" spans="1:18" x14ac:dyDescent="0.3">
      <c r="A118" t="s">
        <v>24</v>
      </c>
      <c r="B118">
        <f>AVERAGE(B115:B117)</f>
        <v>8.9333333333333334E-2</v>
      </c>
      <c r="C118">
        <f t="shared" ref="C118:M118" si="19">AVERAGE(C115:C117)</f>
        <v>6.3666666666666663E-2</v>
      </c>
      <c r="D118">
        <f t="shared" si="19"/>
        <v>0.51933333333333331</v>
      </c>
      <c r="E118">
        <f t="shared" si="19"/>
        <v>0.57466666666666655</v>
      </c>
      <c r="F118">
        <f t="shared" si="19"/>
        <v>0.14600000000000002</v>
      </c>
      <c r="G118">
        <f t="shared" si="19"/>
        <v>0.13400000000000001</v>
      </c>
      <c r="H118">
        <f t="shared" si="19"/>
        <v>9.866666666666668E-2</v>
      </c>
      <c r="I118">
        <f t="shared" si="19"/>
        <v>7.0000000000000007E-2</v>
      </c>
      <c r="J118">
        <f t="shared" si="19"/>
        <v>9.2333333333333337E-2</v>
      </c>
      <c r="K118">
        <f t="shared" si="19"/>
        <v>6.3333333333333339E-2</v>
      </c>
      <c r="L118">
        <f t="shared" si="19"/>
        <v>9.1333333333333336E-2</v>
      </c>
      <c r="M118">
        <f t="shared" si="19"/>
        <v>6.2333333333333331E-2</v>
      </c>
      <c r="N118">
        <f t="shared" si="18"/>
        <v>15966.1</v>
      </c>
      <c r="O118">
        <v>9.4666666666666677E-2</v>
      </c>
      <c r="P118">
        <v>8.8191710368819764E-4</v>
      </c>
      <c r="Q118">
        <f>100/1331</f>
        <v>7.5131480090157771E-2</v>
      </c>
      <c r="R118" t="s">
        <v>104</v>
      </c>
    </row>
    <row r="119" spans="1:18" x14ac:dyDescent="0.3">
      <c r="A119" t="s">
        <v>25</v>
      </c>
      <c r="B119">
        <f>_xlfn.STDEV.S(B115:B117)/3^0.5</f>
        <v>8.8191710368819764E-4</v>
      </c>
      <c r="C119">
        <f t="shared" ref="C119:M119" si="20">_xlfn.STDEV.S(C115:C117)/3^0.5</f>
        <v>8.8191710368819764E-4</v>
      </c>
      <c r="D119">
        <f t="shared" si="20"/>
        <v>1.6374098787753529E-2</v>
      </c>
      <c r="E119">
        <f t="shared" si="20"/>
        <v>5.840471822645083E-3</v>
      </c>
      <c r="F119">
        <f t="shared" si="20"/>
        <v>4.1633319989322626E-3</v>
      </c>
      <c r="G119">
        <f t="shared" si="20"/>
        <v>2.0816659994661348E-3</v>
      </c>
      <c r="H119">
        <f t="shared" si="20"/>
        <v>1.6666666666666635E-3</v>
      </c>
      <c r="I119">
        <f t="shared" si="20"/>
        <v>5.7735026918962233E-4</v>
      </c>
      <c r="J119">
        <f t="shared" si="20"/>
        <v>3.333333333333337E-4</v>
      </c>
      <c r="K119">
        <f t="shared" si="20"/>
        <v>3.333333333333337E-4</v>
      </c>
      <c r="L119">
        <f t="shared" si="20"/>
        <v>3.333333333333337E-4</v>
      </c>
      <c r="M119">
        <f t="shared" si="20"/>
        <v>3.333333333333337E-4</v>
      </c>
      <c r="N119">
        <f t="shared" si="18"/>
        <v>15966.1</v>
      </c>
      <c r="O119">
        <v>6.5666666666666665E-2</v>
      </c>
      <c r="P119">
        <v>3.333333333333337E-4</v>
      </c>
      <c r="Q119">
        <f>100/1331</f>
        <v>7.5131480090157771E-2</v>
      </c>
      <c r="R119" t="s">
        <v>105</v>
      </c>
    </row>
    <row r="120" spans="1:18" x14ac:dyDescent="0.3">
      <c r="A120" t="s">
        <v>26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>
        <f t="shared" si="18"/>
        <v>15966.1</v>
      </c>
      <c r="O120">
        <v>9.2333333333333337E-2</v>
      </c>
      <c r="P120">
        <v>3.333333333333337E-4</v>
      </c>
      <c r="Q120">
        <f>100/14641</f>
        <v>6.8301345536507067E-3</v>
      </c>
      <c r="R120" t="s">
        <v>104</v>
      </c>
    </row>
    <row r="121" spans="1:18" x14ac:dyDescent="0.3">
      <c r="A121" t="s">
        <v>27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>
        <f t="shared" si="18"/>
        <v>15966.1</v>
      </c>
      <c r="O121">
        <v>6.4000000000000001E-2</v>
      </c>
      <c r="P121">
        <v>0</v>
      </c>
      <c r="Q121">
        <f>100/14641</f>
        <v>6.8301345536507067E-3</v>
      </c>
      <c r="R121" t="s">
        <v>105</v>
      </c>
    </row>
    <row r="122" spans="1:18" x14ac:dyDescent="0.3">
      <c r="A122" t="s">
        <v>28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>
        <f>$D$174</f>
        <v>17742.900000000001</v>
      </c>
      <c r="O122" cm="1">
        <f t="array" ref="O122:P133">TRANSPOSE(B182:M183)</f>
        <v>9.0000000000000011E-2</v>
      </c>
      <c r="P122">
        <v>1.0000000000000009E-3</v>
      </c>
      <c r="Q122">
        <v>0</v>
      </c>
      <c r="R122" t="s">
        <v>104</v>
      </c>
    </row>
    <row r="123" spans="1:18" x14ac:dyDescent="0.3">
      <c r="A123" t="s">
        <v>1</v>
      </c>
      <c r="N123">
        <f t="shared" ref="N123:N133" si="21">$D$174</f>
        <v>17742.900000000001</v>
      </c>
      <c r="O123">
        <v>6.433333333333334E-2</v>
      </c>
      <c r="P123">
        <v>3.333333333333337E-4</v>
      </c>
      <c r="Q123">
        <v>0</v>
      </c>
      <c r="R123" t="s">
        <v>105</v>
      </c>
    </row>
    <row r="124" spans="1:18" x14ac:dyDescent="0.3">
      <c r="A124" t="s">
        <v>16</v>
      </c>
      <c r="B124" t="s">
        <v>17</v>
      </c>
      <c r="N124">
        <f t="shared" si="21"/>
        <v>17742.900000000001</v>
      </c>
      <c r="O124">
        <v>0.47966666666666669</v>
      </c>
      <c r="P124">
        <v>1.9229606802474614E-2</v>
      </c>
      <c r="Q124">
        <v>100</v>
      </c>
      <c r="R124" t="s">
        <v>104</v>
      </c>
    </row>
    <row r="125" spans="1:18" x14ac:dyDescent="0.3">
      <c r="A125" t="s">
        <v>18</v>
      </c>
      <c r="B125">
        <v>26.7</v>
      </c>
      <c r="N125">
        <f t="shared" si="21"/>
        <v>17742.900000000001</v>
      </c>
      <c r="O125">
        <v>0.61333333333333329</v>
      </c>
      <c r="P125">
        <v>9.2074848779554307E-3</v>
      </c>
      <c r="Q125">
        <v>100</v>
      </c>
      <c r="R125" t="s">
        <v>105</v>
      </c>
    </row>
    <row r="126" spans="1:18" x14ac:dyDescent="0.3">
      <c r="A126" t="s">
        <v>19</v>
      </c>
      <c r="B126">
        <v>8</v>
      </c>
      <c r="C126" t="s">
        <v>20</v>
      </c>
      <c r="D126">
        <v>12420.2</v>
      </c>
      <c r="N126">
        <f t="shared" si="21"/>
        <v>17742.900000000001</v>
      </c>
      <c r="O126">
        <v>0.17166666666666666</v>
      </c>
      <c r="P126">
        <v>4.9777281743560225E-3</v>
      </c>
      <c r="Q126">
        <f>100/11</f>
        <v>9.0909090909090917</v>
      </c>
      <c r="R126" t="s">
        <v>104</v>
      </c>
    </row>
    <row r="127" spans="1:18" x14ac:dyDescent="0.3">
      <c r="A127" t="s">
        <v>13</v>
      </c>
      <c r="B127" t="s">
        <v>14</v>
      </c>
      <c r="N127">
        <f t="shared" si="21"/>
        <v>17742.900000000001</v>
      </c>
      <c r="O127">
        <v>0.14899999999999999</v>
      </c>
      <c r="P127">
        <v>4.1633319989322695E-3</v>
      </c>
      <c r="Q127">
        <f>100/11</f>
        <v>9.0909090909090917</v>
      </c>
      <c r="R127" t="s">
        <v>105</v>
      </c>
    </row>
    <row r="128" spans="1:18" x14ac:dyDescent="0.3">
      <c r="A128" t="s">
        <v>15</v>
      </c>
      <c r="B128" t="s">
        <v>14</v>
      </c>
      <c r="N128">
        <f t="shared" si="21"/>
        <v>17742.900000000001</v>
      </c>
      <c r="O128">
        <v>0.11499999999999999</v>
      </c>
      <c r="P128">
        <v>2.645751311064589E-3</v>
      </c>
      <c r="Q128">
        <f>100/121</f>
        <v>0.82644628099173556</v>
      </c>
      <c r="R128" t="s">
        <v>104</v>
      </c>
    </row>
    <row r="129" spans="1:18" x14ac:dyDescent="0.3">
      <c r="A129" t="s">
        <v>1</v>
      </c>
      <c r="N129">
        <f t="shared" si="21"/>
        <v>17742.900000000001</v>
      </c>
      <c r="O129">
        <v>0.11466666666666665</v>
      </c>
      <c r="P129">
        <v>7.8598840817010671E-3</v>
      </c>
      <c r="Q129">
        <f>100/121</f>
        <v>0.82644628099173556</v>
      </c>
      <c r="R129" t="s">
        <v>105</v>
      </c>
    </row>
    <row r="130" spans="1:18" x14ac:dyDescent="0.3">
      <c r="A130" t="s">
        <v>1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f t="shared" si="21"/>
        <v>17742.900000000001</v>
      </c>
      <c r="O130">
        <v>9.5333333333333339E-2</v>
      </c>
      <c r="P130">
        <v>3.333333333333337E-4</v>
      </c>
      <c r="Q130">
        <f>100/1331</f>
        <v>7.5131480090157771E-2</v>
      </c>
      <c r="R130" t="s">
        <v>104</v>
      </c>
    </row>
    <row r="131" spans="1:18" x14ac:dyDescent="0.3">
      <c r="A131" t="s">
        <v>21</v>
      </c>
      <c r="B131">
        <v>9.1999999999999998E-2</v>
      </c>
      <c r="C131">
        <v>6.5000000000000002E-2</v>
      </c>
      <c r="D131">
        <v>0.54100000000000004</v>
      </c>
      <c r="E131">
        <v>0.58599999999999997</v>
      </c>
      <c r="F131">
        <v>0.15</v>
      </c>
      <c r="G131">
        <v>0.14899999999999999</v>
      </c>
      <c r="H131">
        <v>0.1</v>
      </c>
      <c r="I131">
        <v>7.1999999999999995E-2</v>
      </c>
      <c r="J131">
        <v>9.4E-2</v>
      </c>
      <c r="K131">
        <v>6.5000000000000002E-2</v>
      </c>
      <c r="L131">
        <v>9.1999999999999998E-2</v>
      </c>
      <c r="M131">
        <v>6.5000000000000002E-2</v>
      </c>
      <c r="N131">
        <f t="shared" si="21"/>
        <v>17742.900000000001</v>
      </c>
      <c r="O131">
        <v>6.533333333333334E-2</v>
      </c>
      <c r="P131">
        <v>8.8191710368819764E-4</v>
      </c>
      <c r="Q131">
        <f>100/1331</f>
        <v>7.5131480090157771E-2</v>
      </c>
      <c r="R131" t="s">
        <v>105</v>
      </c>
    </row>
    <row r="132" spans="1:18" x14ac:dyDescent="0.3">
      <c r="A132" t="s">
        <v>22</v>
      </c>
      <c r="B132">
        <v>9.0999999999999998E-2</v>
      </c>
      <c r="C132">
        <v>6.4000000000000001E-2</v>
      </c>
      <c r="D132">
        <v>0.50600000000000001</v>
      </c>
      <c r="E132">
        <v>0.57299999999999995</v>
      </c>
      <c r="F132">
        <v>0.161</v>
      </c>
      <c r="G132">
        <v>0.129</v>
      </c>
      <c r="H132">
        <v>0.10299999999999999</v>
      </c>
      <c r="I132">
        <v>7.3999999999999996E-2</v>
      </c>
      <c r="J132">
        <v>9.2999999999999999E-2</v>
      </c>
      <c r="K132">
        <v>6.5000000000000002E-2</v>
      </c>
      <c r="L132">
        <v>9.1999999999999998E-2</v>
      </c>
      <c r="M132">
        <v>6.4000000000000001E-2</v>
      </c>
      <c r="N132">
        <f t="shared" si="21"/>
        <v>17742.900000000001</v>
      </c>
      <c r="O132">
        <v>9.2333333333333337E-2</v>
      </c>
      <c r="P132">
        <v>3.333333333333337E-4</v>
      </c>
      <c r="Q132">
        <f>100/14641</f>
        <v>6.8301345536507067E-3</v>
      </c>
      <c r="R132" t="s">
        <v>104</v>
      </c>
    </row>
    <row r="133" spans="1:18" x14ac:dyDescent="0.3">
      <c r="A133" t="s">
        <v>23</v>
      </c>
      <c r="B133">
        <v>8.8999999999999996E-2</v>
      </c>
      <c r="C133">
        <v>6.4000000000000001E-2</v>
      </c>
      <c r="D133">
        <v>0.495</v>
      </c>
      <c r="E133">
        <v>0.61399999999999999</v>
      </c>
      <c r="F133">
        <v>0.154</v>
      </c>
      <c r="G133">
        <v>0.127</v>
      </c>
      <c r="H133">
        <v>0.10100000000000001</v>
      </c>
      <c r="I133">
        <v>7.2999999999999995E-2</v>
      </c>
      <c r="J133">
        <v>9.5000000000000001E-2</v>
      </c>
      <c r="K133">
        <v>6.3E-2</v>
      </c>
      <c r="L133">
        <v>9.0999999999999998E-2</v>
      </c>
      <c r="M133">
        <v>6.4000000000000001E-2</v>
      </c>
      <c r="N133">
        <f t="shared" si="21"/>
        <v>17742.900000000001</v>
      </c>
      <c r="O133">
        <v>6.3666666666666663E-2</v>
      </c>
      <c r="P133">
        <v>3.333333333333337E-4</v>
      </c>
      <c r="Q133">
        <f>100/14641</f>
        <v>6.8301345536507067E-3</v>
      </c>
      <c r="R133" t="s">
        <v>105</v>
      </c>
    </row>
    <row r="134" spans="1:18" x14ac:dyDescent="0.3">
      <c r="A134" t="s">
        <v>24</v>
      </c>
      <c r="B134">
        <f>AVERAGE(B131:B133)</f>
        <v>9.0666666666666673E-2</v>
      </c>
      <c r="C134">
        <f t="shared" ref="C134:M134" si="22">AVERAGE(C131:C133)</f>
        <v>6.433333333333334E-2</v>
      </c>
      <c r="D134">
        <f t="shared" si="22"/>
        <v>0.51400000000000012</v>
      </c>
      <c r="E134">
        <f t="shared" si="22"/>
        <v>0.59099999999999986</v>
      </c>
      <c r="F134">
        <f t="shared" si="22"/>
        <v>0.155</v>
      </c>
      <c r="G134">
        <f t="shared" si="22"/>
        <v>0.13500000000000001</v>
      </c>
      <c r="H134">
        <f t="shared" si="22"/>
        <v>0.10133333333333334</v>
      </c>
      <c r="I134">
        <f t="shared" si="22"/>
        <v>7.2999999999999995E-2</v>
      </c>
      <c r="J134">
        <f t="shared" si="22"/>
        <v>9.4000000000000014E-2</v>
      </c>
      <c r="K134">
        <f t="shared" si="22"/>
        <v>6.433333333333334E-2</v>
      </c>
      <c r="L134">
        <f t="shared" si="22"/>
        <v>9.1666666666666674E-2</v>
      </c>
      <c r="M134">
        <f t="shared" si="22"/>
        <v>6.433333333333334E-2</v>
      </c>
      <c r="N134">
        <f>$D$190</f>
        <v>19516.8</v>
      </c>
      <c r="O134" cm="1">
        <f t="array" ref="O134:P145">TRANSPOSE(B198:M199)</f>
        <v>9.2666666666666675E-2</v>
      </c>
      <c r="P134">
        <v>3.333333333333337E-4</v>
      </c>
      <c r="Q134">
        <v>0</v>
      </c>
      <c r="R134" t="s">
        <v>104</v>
      </c>
    </row>
    <row r="135" spans="1:18" x14ac:dyDescent="0.3">
      <c r="A135" t="s">
        <v>25</v>
      </c>
      <c r="B135">
        <f>_xlfn.STDEV.S(B131:B133)/3^0.5</f>
        <v>8.8191710368819764E-4</v>
      </c>
      <c r="C135">
        <f t="shared" ref="C135:M135" si="23">_xlfn.STDEV.S(C131:C133)/3^0.5</f>
        <v>3.333333333333337E-4</v>
      </c>
      <c r="D135">
        <f t="shared" si="23"/>
        <v>1.3868429375143159E-2</v>
      </c>
      <c r="E135">
        <f t="shared" si="23"/>
        <v>1.2096831541082716E-2</v>
      </c>
      <c r="F135">
        <f t="shared" si="23"/>
        <v>3.2145502536643214E-3</v>
      </c>
      <c r="G135">
        <f t="shared" si="23"/>
        <v>7.0237691685684899E-3</v>
      </c>
      <c r="H135">
        <f t="shared" si="23"/>
        <v>8.8191710368819341E-4</v>
      </c>
      <c r="I135">
        <f t="shared" si="23"/>
        <v>5.7735026918962634E-4</v>
      </c>
      <c r="J135">
        <f t="shared" si="23"/>
        <v>5.7735026918962634E-4</v>
      </c>
      <c r="K135">
        <f t="shared" si="23"/>
        <v>6.666666666666674E-4</v>
      </c>
      <c r="L135">
        <f t="shared" si="23"/>
        <v>3.333333333333337E-4</v>
      </c>
      <c r="M135">
        <f t="shared" si="23"/>
        <v>3.333333333333337E-4</v>
      </c>
      <c r="N135">
        <f t="shared" ref="N135:N145" si="24">$D$190</f>
        <v>19516.8</v>
      </c>
      <c r="O135">
        <v>6.6000000000000003E-2</v>
      </c>
      <c r="P135">
        <v>1.1547005383792527E-3</v>
      </c>
      <c r="Q135">
        <v>0</v>
      </c>
      <c r="R135" t="s">
        <v>105</v>
      </c>
    </row>
    <row r="136" spans="1:18" x14ac:dyDescent="0.3">
      <c r="A136" t="s">
        <v>26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>
        <f t="shared" si="24"/>
        <v>19516.8</v>
      </c>
      <c r="O136">
        <v>0.47700000000000004</v>
      </c>
      <c r="P136">
        <v>2.2479620400116491E-2</v>
      </c>
      <c r="Q136">
        <v>100</v>
      </c>
      <c r="R136" t="s">
        <v>104</v>
      </c>
    </row>
    <row r="137" spans="1:18" x14ac:dyDescent="0.3">
      <c r="A137" t="s">
        <v>27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>
        <f t="shared" si="24"/>
        <v>19516.8</v>
      </c>
      <c r="O137">
        <v>0.6206666666666667</v>
      </c>
      <c r="P137">
        <v>8.1717671147541835E-3</v>
      </c>
      <c r="Q137">
        <v>100</v>
      </c>
      <c r="R137" t="s">
        <v>105</v>
      </c>
    </row>
    <row r="138" spans="1:18" x14ac:dyDescent="0.3">
      <c r="A138" t="s">
        <v>28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>
        <f t="shared" si="24"/>
        <v>19516.8</v>
      </c>
      <c r="O138">
        <v>0.17966666666666664</v>
      </c>
      <c r="P138">
        <v>6.1734197258173848E-3</v>
      </c>
      <c r="Q138">
        <f>100/11</f>
        <v>9.0909090909090917</v>
      </c>
      <c r="R138" t="s">
        <v>104</v>
      </c>
    </row>
    <row r="139" spans="1:18" x14ac:dyDescent="0.3">
      <c r="A139" t="s">
        <v>1</v>
      </c>
      <c r="N139">
        <f t="shared" si="24"/>
        <v>19516.8</v>
      </c>
      <c r="O139">
        <v>0.16400000000000001</v>
      </c>
      <c r="P139">
        <v>3.0000000000000027E-3</v>
      </c>
      <c r="Q139">
        <f>100/11</f>
        <v>9.0909090909090917</v>
      </c>
      <c r="R139" t="s">
        <v>105</v>
      </c>
    </row>
    <row r="140" spans="1:18" x14ac:dyDescent="0.3">
      <c r="A140" t="s">
        <v>16</v>
      </c>
      <c r="B140" t="s">
        <v>17</v>
      </c>
      <c r="N140">
        <f t="shared" si="24"/>
        <v>19516.8</v>
      </c>
      <c r="O140">
        <v>0.12066666666666666</v>
      </c>
      <c r="P140">
        <v>4.4095855184409852E-3</v>
      </c>
      <c r="Q140">
        <f>100/121</f>
        <v>0.82644628099173556</v>
      </c>
      <c r="R140" t="s">
        <v>104</v>
      </c>
    </row>
    <row r="141" spans="1:18" x14ac:dyDescent="0.3">
      <c r="A141" t="s">
        <v>18</v>
      </c>
      <c r="B141">
        <v>26.7</v>
      </c>
      <c r="N141">
        <f t="shared" si="24"/>
        <v>19516.8</v>
      </c>
      <c r="O141">
        <v>0.122</v>
      </c>
      <c r="P141">
        <v>7.0945988845975902E-3</v>
      </c>
      <c r="Q141">
        <f>100/121</f>
        <v>0.82644628099173556</v>
      </c>
      <c r="R141" t="s">
        <v>105</v>
      </c>
    </row>
    <row r="142" spans="1:18" x14ac:dyDescent="0.3">
      <c r="A142" t="s">
        <v>19</v>
      </c>
      <c r="B142">
        <v>9</v>
      </c>
      <c r="C142" t="s">
        <v>20</v>
      </c>
      <c r="D142">
        <v>14194.4</v>
      </c>
      <c r="N142">
        <f t="shared" si="24"/>
        <v>19516.8</v>
      </c>
      <c r="O142">
        <v>9.7333333333333341E-2</v>
      </c>
      <c r="P142">
        <v>8.8191710368819764E-4</v>
      </c>
      <c r="Q142">
        <f>100/1331</f>
        <v>7.5131480090157771E-2</v>
      </c>
      <c r="R142" t="s">
        <v>104</v>
      </c>
    </row>
    <row r="143" spans="1:18" x14ac:dyDescent="0.3">
      <c r="A143" t="s">
        <v>13</v>
      </c>
      <c r="B143" t="s">
        <v>14</v>
      </c>
      <c r="N143">
        <f t="shared" si="24"/>
        <v>19516.8</v>
      </c>
      <c r="O143">
        <v>6.9333333333333344E-2</v>
      </c>
      <c r="P143">
        <v>1.201850425154661E-3</v>
      </c>
      <c r="Q143">
        <f>100/1331</f>
        <v>7.5131480090157771E-2</v>
      </c>
      <c r="R143" t="s">
        <v>105</v>
      </c>
    </row>
    <row r="144" spans="1:18" x14ac:dyDescent="0.3">
      <c r="A144" t="s">
        <v>15</v>
      </c>
      <c r="B144" t="s">
        <v>14</v>
      </c>
      <c r="N144">
        <f t="shared" si="24"/>
        <v>19516.8</v>
      </c>
      <c r="O144">
        <v>9.5666666666666678E-2</v>
      </c>
      <c r="P144">
        <v>3.333333333333337E-4</v>
      </c>
      <c r="Q144">
        <f>100/14641</f>
        <v>6.8301345536507067E-3</v>
      </c>
      <c r="R144" t="s">
        <v>104</v>
      </c>
    </row>
    <row r="145" spans="1:18" x14ac:dyDescent="0.3">
      <c r="A145" t="s">
        <v>1</v>
      </c>
      <c r="N145">
        <f t="shared" si="24"/>
        <v>19516.8</v>
      </c>
      <c r="O145">
        <v>6.7000000000000004E-2</v>
      </c>
      <c r="P145">
        <v>5.7735026918962634E-4</v>
      </c>
      <c r="Q145">
        <f>100/14641</f>
        <v>6.8301345536507067E-3</v>
      </c>
      <c r="R145" t="s">
        <v>105</v>
      </c>
    </row>
    <row r="146" spans="1:18" x14ac:dyDescent="0.3">
      <c r="A146" t="s">
        <v>1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  <c r="N146">
        <f>$D$206</f>
        <v>21290.9</v>
      </c>
      <c r="O146" cm="1">
        <f t="array" ref="O146:P157">TRANSPOSE(B214:M215)</f>
        <v>9.0333333333333335E-2</v>
      </c>
      <c r="P146">
        <v>8.8191710368819764E-4</v>
      </c>
      <c r="Q146">
        <v>0</v>
      </c>
      <c r="R146" t="s">
        <v>104</v>
      </c>
    </row>
    <row r="147" spans="1:18" x14ac:dyDescent="0.3">
      <c r="A147" t="s">
        <v>21</v>
      </c>
      <c r="B147">
        <v>9.1999999999999998E-2</v>
      </c>
      <c r="C147">
        <v>6.4000000000000001E-2</v>
      </c>
      <c r="D147">
        <v>0.52400000000000002</v>
      </c>
      <c r="E147">
        <v>0.60599999999999998</v>
      </c>
      <c r="F147">
        <v>0.16200000000000001</v>
      </c>
      <c r="G147">
        <v>0.155</v>
      </c>
      <c r="H147">
        <v>0.10100000000000001</v>
      </c>
      <c r="I147">
        <v>0.08</v>
      </c>
      <c r="J147">
        <v>9.2999999999999999E-2</v>
      </c>
      <c r="K147">
        <v>6.3E-2</v>
      </c>
      <c r="L147">
        <v>8.8999999999999996E-2</v>
      </c>
      <c r="M147">
        <v>6.3E-2</v>
      </c>
      <c r="N147">
        <f t="shared" ref="N147:N157" si="25">$D$206</f>
        <v>21290.9</v>
      </c>
      <c r="O147">
        <v>6.3333333333333339E-2</v>
      </c>
      <c r="P147">
        <v>1.2018504251546643E-3</v>
      </c>
      <c r="Q147">
        <v>0</v>
      </c>
      <c r="R147" t="s">
        <v>105</v>
      </c>
    </row>
    <row r="148" spans="1:18" x14ac:dyDescent="0.3">
      <c r="A148" t="s">
        <v>22</v>
      </c>
      <c r="B148">
        <v>0.09</v>
      </c>
      <c r="C148">
        <v>6.3E-2</v>
      </c>
      <c r="D148">
        <v>0.49299999999999999</v>
      </c>
      <c r="E148">
        <v>0.58099999999999996</v>
      </c>
      <c r="F148">
        <v>0.16600000000000001</v>
      </c>
      <c r="G148">
        <v>0.128</v>
      </c>
      <c r="H148">
        <v>0.105</v>
      </c>
      <c r="I148">
        <v>8.5999999999999993E-2</v>
      </c>
      <c r="J148">
        <v>9.0999999999999998E-2</v>
      </c>
      <c r="K148">
        <v>6.3E-2</v>
      </c>
      <c r="L148">
        <v>9.0999999999999998E-2</v>
      </c>
      <c r="M148">
        <v>6.0999999999999999E-2</v>
      </c>
      <c r="N148">
        <f t="shared" si="25"/>
        <v>21290.9</v>
      </c>
      <c r="O148">
        <v>0.46133333333333337</v>
      </c>
      <c r="P148">
        <v>1.5814901552368608E-2</v>
      </c>
      <c r="Q148">
        <v>100</v>
      </c>
      <c r="R148" t="s">
        <v>104</v>
      </c>
    </row>
    <row r="149" spans="1:18" x14ac:dyDescent="0.3">
      <c r="A149" t="s">
        <v>23</v>
      </c>
      <c r="B149">
        <v>8.8999999999999996E-2</v>
      </c>
      <c r="C149">
        <v>6.2E-2</v>
      </c>
      <c r="D149">
        <v>0.47799999999999998</v>
      </c>
      <c r="E149">
        <v>0.628</v>
      </c>
      <c r="F149">
        <v>0.16600000000000001</v>
      </c>
      <c r="G149">
        <v>0.13300000000000001</v>
      </c>
      <c r="H149">
        <v>0.10100000000000001</v>
      </c>
      <c r="I149">
        <v>8.2000000000000003E-2</v>
      </c>
      <c r="J149">
        <v>9.4E-2</v>
      </c>
      <c r="K149">
        <v>6.4000000000000001E-2</v>
      </c>
      <c r="L149">
        <v>9.1999999999999998E-2</v>
      </c>
      <c r="M149">
        <v>6.3E-2</v>
      </c>
      <c r="N149">
        <f t="shared" si="25"/>
        <v>21290.9</v>
      </c>
      <c r="O149">
        <v>0.62333333333333341</v>
      </c>
      <c r="P149">
        <v>1.4437605218471825E-2</v>
      </c>
      <c r="Q149">
        <v>100</v>
      </c>
      <c r="R149" t="s">
        <v>105</v>
      </c>
    </row>
    <row r="150" spans="1:18" x14ac:dyDescent="0.3">
      <c r="A150" t="s">
        <v>24</v>
      </c>
      <c r="B150">
        <f>AVERAGE(B147:B149)</f>
        <v>9.0333333333333335E-2</v>
      </c>
      <c r="C150">
        <f t="shared" ref="C150:M150" si="26">AVERAGE(C147:C149)</f>
        <v>6.3E-2</v>
      </c>
      <c r="D150">
        <f t="shared" si="26"/>
        <v>0.49833333333333329</v>
      </c>
      <c r="E150">
        <f t="shared" si="26"/>
        <v>0.60499999999999998</v>
      </c>
      <c r="F150">
        <f t="shared" si="26"/>
        <v>0.16466666666666666</v>
      </c>
      <c r="G150">
        <f t="shared" si="26"/>
        <v>0.13866666666666669</v>
      </c>
      <c r="H150">
        <f t="shared" si="26"/>
        <v>0.10233333333333335</v>
      </c>
      <c r="I150">
        <f t="shared" si="26"/>
        <v>8.2666666666666666E-2</v>
      </c>
      <c r="J150">
        <f t="shared" si="26"/>
        <v>9.2666666666666675E-2</v>
      </c>
      <c r="K150">
        <f t="shared" si="26"/>
        <v>6.3333333333333339E-2</v>
      </c>
      <c r="L150">
        <f t="shared" si="26"/>
        <v>9.0666666666666673E-2</v>
      </c>
      <c r="M150">
        <f t="shared" si="26"/>
        <v>6.2333333333333331E-2</v>
      </c>
      <c r="N150">
        <f t="shared" si="25"/>
        <v>21290.9</v>
      </c>
      <c r="O150">
        <v>0.18066666666666667</v>
      </c>
      <c r="P150">
        <v>1.7638342073763953E-3</v>
      </c>
      <c r="Q150">
        <f>100/11</f>
        <v>9.0909090909090917</v>
      </c>
      <c r="R150" t="s">
        <v>104</v>
      </c>
    </row>
    <row r="151" spans="1:18" x14ac:dyDescent="0.3">
      <c r="A151" t="s">
        <v>25</v>
      </c>
      <c r="B151">
        <f>_xlfn.STDEV.S(B147:B149)/3^0.5</f>
        <v>8.8191710368819764E-4</v>
      </c>
      <c r="C151">
        <f t="shared" ref="C151:M151" si="27">_xlfn.STDEV.S(C147:C149)/3^0.5</f>
        <v>5.7735026918962634E-4</v>
      </c>
      <c r="D151">
        <f t="shared" si="27"/>
        <v>1.3544166435940043E-2</v>
      </c>
      <c r="E151">
        <f t="shared" si="27"/>
        <v>1.3576941236277546E-2</v>
      </c>
      <c r="F151">
        <f t="shared" si="27"/>
        <v>1.3333333333333348E-3</v>
      </c>
      <c r="G151">
        <f t="shared" si="27"/>
        <v>8.293236869749818E-3</v>
      </c>
      <c r="H151">
        <f t="shared" si="27"/>
        <v>1.33333333333333E-3</v>
      </c>
      <c r="I151">
        <f t="shared" si="27"/>
        <v>1.7638342073763909E-3</v>
      </c>
      <c r="J151">
        <f t="shared" si="27"/>
        <v>8.8191710368819764E-4</v>
      </c>
      <c r="K151">
        <f t="shared" si="27"/>
        <v>3.333333333333337E-4</v>
      </c>
      <c r="L151">
        <f t="shared" si="27"/>
        <v>8.8191710368819764E-4</v>
      </c>
      <c r="M151">
        <f t="shared" si="27"/>
        <v>6.6666666666666729E-4</v>
      </c>
      <c r="N151">
        <f t="shared" si="25"/>
        <v>21290.9</v>
      </c>
      <c r="O151">
        <v>0.17699999999999996</v>
      </c>
      <c r="P151">
        <v>5.6862407030773259E-3</v>
      </c>
      <c r="Q151">
        <f>100/11</f>
        <v>9.0909090909090917</v>
      </c>
      <c r="R151" t="s">
        <v>105</v>
      </c>
    </row>
    <row r="152" spans="1:18" x14ac:dyDescent="0.3">
      <c r="A152" t="s">
        <v>26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>
        <f t="shared" si="25"/>
        <v>21290.9</v>
      </c>
      <c r="O152">
        <v>0.12133333333333333</v>
      </c>
      <c r="P152">
        <v>2.60341655863555E-3</v>
      </c>
      <c r="Q152">
        <f>100/121</f>
        <v>0.82644628099173556</v>
      </c>
      <c r="R152" t="s">
        <v>104</v>
      </c>
    </row>
    <row r="153" spans="1:18" x14ac:dyDescent="0.3">
      <c r="A153" t="s">
        <v>27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>
        <f t="shared" si="25"/>
        <v>21290.9</v>
      </c>
      <c r="O153">
        <v>0.11299999999999999</v>
      </c>
      <c r="P153">
        <v>4.5825756949558413E-3</v>
      </c>
      <c r="Q153">
        <f>100/121</f>
        <v>0.82644628099173556</v>
      </c>
      <c r="R153" t="s">
        <v>105</v>
      </c>
    </row>
    <row r="154" spans="1:18" x14ac:dyDescent="0.3">
      <c r="A154" t="s">
        <v>28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>
        <f t="shared" si="25"/>
        <v>21290.9</v>
      </c>
      <c r="O154">
        <v>9.5333333333333339E-2</v>
      </c>
      <c r="P154">
        <v>1.4529663145135591E-3</v>
      </c>
      <c r="Q154">
        <f>100/1331</f>
        <v>7.5131480090157771E-2</v>
      </c>
      <c r="R154" t="s">
        <v>104</v>
      </c>
    </row>
    <row r="155" spans="1:18" x14ac:dyDescent="0.3">
      <c r="A155" t="s">
        <v>1</v>
      </c>
      <c r="N155">
        <f t="shared" si="25"/>
        <v>21290.9</v>
      </c>
      <c r="O155">
        <v>6.7666666666666667E-2</v>
      </c>
      <c r="P155">
        <v>1.2018504251546643E-3</v>
      </c>
      <c r="Q155">
        <f>100/1331</f>
        <v>7.5131480090157771E-2</v>
      </c>
      <c r="R155" t="s">
        <v>105</v>
      </c>
    </row>
    <row r="156" spans="1:18" x14ac:dyDescent="0.3">
      <c r="A156" t="s">
        <v>16</v>
      </c>
      <c r="B156" t="s">
        <v>17</v>
      </c>
      <c r="N156">
        <f t="shared" si="25"/>
        <v>21290.9</v>
      </c>
      <c r="O156">
        <v>9.1000000000000011E-2</v>
      </c>
      <c r="P156">
        <v>1.1547005383792527E-3</v>
      </c>
      <c r="Q156">
        <f>100/14641</f>
        <v>6.8301345536507067E-3</v>
      </c>
      <c r="R156" t="s">
        <v>104</v>
      </c>
    </row>
    <row r="157" spans="1:18" x14ac:dyDescent="0.3">
      <c r="A157" t="s">
        <v>18</v>
      </c>
      <c r="B157">
        <v>26.7</v>
      </c>
      <c r="N157">
        <f t="shared" si="25"/>
        <v>21290.9</v>
      </c>
      <c r="O157">
        <v>6.4000000000000001E-2</v>
      </c>
      <c r="P157">
        <v>5.7735026918962634E-4</v>
      </c>
      <c r="Q157">
        <f>100/14641</f>
        <v>6.8301345536507067E-3</v>
      </c>
      <c r="R157" t="s">
        <v>105</v>
      </c>
    </row>
    <row r="158" spans="1:18" x14ac:dyDescent="0.3">
      <c r="A158" t="s">
        <v>19</v>
      </c>
      <c r="B158">
        <v>10</v>
      </c>
      <c r="C158" t="s">
        <v>20</v>
      </c>
      <c r="D158">
        <v>15966.1</v>
      </c>
      <c r="N158">
        <f>$D$222</f>
        <v>23065</v>
      </c>
      <c r="O158" cm="1">
        <f t="array" ref="O158:P169">TRANSPOSE(B230:M231)</f>
        <v>9.1333333333333336E-2</v>
      </c>
      <c r="P158">
        <v>8.8191710368819764E-4</v>
      </c>
      <c r="Q158">
        <v>0</v>
      </c>
      <c r="R158" t="s">
        <v>104</v>
      </c>
    </row>
    <row r="159" spans="1:18" x14ac:dyDescent="0.3">
      <c r="A159" t="s">
        <v>13</v>
      </c>
      <c r="B159" t="s">
        <v>14</v>
      </c>
      <c r="N159">
        <f t="shared" ref="N159:N169" si="28">$D$222</f>
        <v>23065</v>
      </c>
      <c r="O159">
        <v>6.4000000000000001E-2</v>
      </c>
      <c r="P159">
        <v>0</v>
      </c>
      <c r="Q159">
        <v>0</v>
      </c>
      <c r="R159" t="s">
        <v>105</v>
      </c>
    </row>
    <row r="160" spans="1:18" x14ac:dyDescent="0.3">
      <c r="A160" t="s">
        <v>15</v>
      </c>
      <c r="B160" t="s">
        <v>14</v>
      </c>
      <c r="N160">
        <f t="shared" si="28"/>
        <v>23065</v>
      </c>
      <c r="O160">
        <v>0.45900000000000002</v>
      </c>
      <c r="P160">
        <v>1.607275126832159E-2</v>
      </c>
      <c r="Q160">
        <v>100</v>
      </c>
      <c r="R160" t="s">
        <v>104</v>
      </c>
    </row>
    <row r="161" spans="1:18" x14ac:dyDescent="0.3">
      <c r="A161" t="s">
        <v>1</v>
      </c>
      <c r="N161">
        <f t="shared" si="28"/>
        <v>23065</v>
      </c>
      <c r="O161">
        <v>0.624</v>
      </c>
      <c r="P161">
        <v>1.0066445913694343E-2</v>
      </c>
      <c r="Q161">
        <v>100</v>
      </c>
      <c r="R161" t="s">
        <v>105</v>
      </c>
    </row>
    <row r="162" spans="1:18" x14ac:dyDescent="0.3">
      <c r="A162" t="s">
        <v>1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  <c r="N162">
        <f t="shared" si="28"/>
        <v>23065</v>
      </c>
      <c r="O162">
        <v>0.19566666666666666</v>
      </c>
      <c r="P162">
        <v>3.2829526005987049E-3</v>
      </c>
      <c r="Q162">
        <f>100/11</f>
        <v>9.0909090909090917</v>
      </c>
      <c r="R162" t="s">
        <v>104</v>
      </c>
    </row>
    <row r="163" spans="1:18" x14ac:dyDescent="0.3">
      <c r="A163" t="s">
        <v>21</v>
      </c>
      <c r="B163">
        <v>9.2999999999999999E-2</v>
      </c>
      <c r="C163">
        <v>6.3E-2</v>
      </c>
      <c r="D163">
        <v>0.51300000000000001</v>
      </c>
      <c r="E163">
        <v>0.623</v>
      </c>
      <c r="F163">
        <v>0.16500000000000001</v>
      </c>
      <c r="G163">
        <v>0.154</v>
      </c>
      <c r="H163">
        <v>0.127</v>
      </c>
      <c r="I163">
        <v>9.4E-2</v>
      </c>
      <c r="J163">
        <v>9.5000000000000001E-2</v>
      </c>
      <c r="K163">
        <v>6.6000000000000003E-2</v>
      </c>
      <c r="L163">
        <v>9.1999999999999998E-2</v>
      </c>
      <c r="M163">
        <v>6.4000000000000001E-2</v>
      </c>
      <c r="N163">
        <f t="shared" si="28"/>
        <v>23065</v>
      </c>
      <c r="O163">
        <v>0.19933333333333336</v>
      </c>
      <c r="P163">
        <v>7.8810602783579257E-3</v>
      </c>
      <c r="Q163">
        <f>100/11</f>
        <v>9.0909090909090917</v>
      </c>
      <c r="R163" t="s">
        <v>105</v>
      </c>
    </row>
    <row r="164" spans="1:18" x14ac:dyDescent="0.3">
      <c r="A164" t="s">
        <v>22</v>
      </c>
      <c r="B164">
        <v>0.09</v>
      </c>
      <c r="C164">
        <v>6.4000000000000001E-2</v>
      </c>
      <c r="D164">
        <v>0.48299999999999998</v>
      </c>
      <c r="E164">
        <v>0.59699999999999998</v>
      </c>
      <c r="F164">
        <v>0.17799999999999999</v>
      </c>
      <c r="G164">
        <v>0.13500000000000001</v>
      </c>
      <c r="H164">
        <v>0.13300000000000001</v>
      </c>
      <c r="I164">
        <v>0.1</v>
      </c>
      <c r="J164">
        <v>9.2999999999999999E-2</v>
      </c>
      <c r="K164">
        <v>6.6000000000000003E-2</v>
      </c>
      <c r="L164">
        <v>9.1999999999999998E-2</v>
      </c>
      <c r="M164">
        <v>6.4000000000000001E-2</v>
      </c>
      <c r="N164">
        <f t="shared" si="28"/>
        <v>23065</v>
      </c>
      <c r="O164">
        <v>0.12433333333333334</v>
      </c>
      <c r="P164">
        <v>6.4377359719426592E-3</v>
      </c>
      <c r="Q164">
        <f>100/121</f>
        <v>0.82644628099173556</v>
      </c>
      <c r="R164" t="s">
        <v>104</v>
      </c>
    </row>
    <row r="165" spans="1:18" x14ac:dyDescent="0.3">
      <c r="A165" t="s">
        <v>23</v>
      </c>
      <c r="B165">
        <v>9.0999999999999998E-2</v>
      </c>
      <c r="C165">
        <v>6.5000000000000002E-2</v>
      </c>
      <c r="D165">
        <v>0.46600000000000003</v>
      </c>
      <c r="E165">
        <v>0.61899999999999999</v>
      </c>
      <c r="F165">
        <v>0.16900000000000001</v>
      </c>
      <c r="G165">
        <v>0.14699999999999999</v>
      </c>
      <c r="H165">
        <v>0.13</v>
      </c>
      <c r="I165">
        <v>0.123</v>
      </c>
      <c r="J165">
        <v>9.6000000000000002E-2</v>
      </c>
      <c r="K165">
        <v>6.5000000000000002E-2</v>
      </c>
      <c r="L165">
        <v>9.2999999999999999E-2</v>
      </c>
      <c r="M165">
        <v>6.4000000000000001E-2</v>
      </c>
      <c r="N165">
        <f t="shared" si="28"/>
        <v>23065</v>
      </c>
      <c r="O165">
        <v>0.11133333333333333</v>
      </c>
      <c r="P165">
        <v>6.6666666666666636E-3</v>
      </c>
      <c r="Q165">
        <f>100/121</f>
        <v>0.82644628099173556</v>
      </c>
      <c r="R165" t="s">
        <v>105</v>
      </c>
    </row>
    <row r="166" spans="1:18" x14ac:dyDescent="0.3">
      <c r="A166" t="s">
        <v>24</v>
      </c>
      <c r="B166">
        <f>AVERAGE(B163:B165)</f>
        <v>9.1333333333333336E-2</v>
      </c>
      <c r="C166">
        <f t="shared" ref="C166:M166" si="29">AVERAGE(C163:C165)</f>
        <v>6.4000000000000001E-2</v>
      </c>
      <c r="D166">
        <f t="shared" si="29"/>
        <v>0.48733333333333334</v>
      </c>
      <c r="E166">
        <f t="shared" si="29"/>
        <v>0.61299999999999999</v>
      </c>
      <c r="F166">
        <f t="shared" si="29"/>
        <v>0.17066666666666666</v>
      </c>
      <c r="G166">
        <f t="shared" si="29"/>
        <v>0.14533333333333334</v>
      </c>
      <c r="H166">
        <f t="shared" si="29"/>
        <v>0.13</v>
      </c>
      <c r="I166">
        <f t="shared" si="29"/>
        <v>0.10566666666666667</v>
      </c>
      <c r="J166">
        <f t="shared" si="29"/>
        <v>9.4666666666666677E-2</v>
      </c>
      <c r="K166">
        <f t="shared" si="29"/>
        <v>6.5666666666666665E-2</v>
      </c>
      <c r="L166">
        <f t="shared" si="29"/>
        <v>9.2333333333333337E-2</v>
      </c>
      <c r="M166">
        <f t="shared" si="29"/>
        <v>6.4000000000000001E-2</v>
      </c>
      <c r="N166">
        <f t="shared" si="28"/>
        <v>23065</v>
      </c>
      <c r="O166">
        <v>9.9333333333333343E-2</v>
      </c>
      <c r="P166">
        <v>6.666666666666674E-4</v>
      </c>
      <c r="Q166">
        <f>100/1331</f>
        <v>7.5131480090157771E-2</v>
      </c>
      <c r="R166" t="s">
        <v>104</v>
      </c>
    </row>
    <row r="167" spans="1:18" x14ac:dyDescent="0.3">
      <c r="A167" t="s">
        <v>25</v>
      </c>
      <c r="B167">
        <f>_xlfn.STDEV.S(B163:B165)/3^0.5</f>
        <v>8.8191710368819764E-4</v>
      </c>
      <c r="C167">
        <f t="shared" ref="C167:M167" si="30">_xlfn.STDEV.S(C163:C165)/3^0.5</f>
        <v>5.7735026918962634E-4</v>
      </c>
      <c r="D167">
        <f t="shared" si="30"/>
        <v>1.3739642563683298E-2</v>
      </c>
      <c r="E167">
        <f t="shared" si="30"/>
        <v>8.082903768654769E-3</v>
      </c>
      <c r="F167">
        <f t="shared" si="30"/>
        <v>3.8441875315569267E-3</v>
      </c>
      <c r="G167">
        <f t="shared" si="30"/>
        <v>5.5477723256977434E-3</v>
      </c>
      <c r="H167">
        <f t="shared" si="30"/>
        <v>1.7320508075688789E-3</v>
      </c>
      <c r="I167">
        <f t="shared" si="30"/>
        <v>8.8380490557085616E-3</v>
      </c>
      <c r="J167">
        <f t="shared" si="30"/>
        <v>8.8191710368819764E-4</v>
      </c>
      <c r="K167">
        <f t="shared" si="30"/>
        <v>3.333333333333337E-4</v>
      </c>
      <c r="L167">
        <f t="shared" si="30"/>
        <v>3.333333333333337E-4</v>
      </c>
      <c r="M167">
        <f t="shared" si="30"/>
        <v>0</v>
      </c>
      <c r="N167">
        <f t="shared" si="28"/>
        <v>23065</v>
      </c>
      <c r="O167">
        <v>7.2666666666666657E-2</v>
      </c>
      <c r="P167">
        <v>3.333333333333337E-4</v>
      </c>
      <c r="Q167">
        <f>100/1331</f>
        <v>7.5131480090157771E-2</v>
      </c>
      <c r="R167" t="s">
        <v>105</v>
      </c>
    </row>
    <row r="168" spans="1:18" x14ac:dyDescent="0.3">
      <c r="A168" t="s">
        <v>26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>
        <f t="shared" si="28"/>
        <v>23065</v>
      </c>
      <c r="O168">
        <v>9.1666666666666674E-2</v>
      </c>
      <c r="P168">
        <v>3.333333333333337E-4</v>
      </c>
      <c r="Q168">
        <f>100/14641</f>
        <v>6.8301345536507067E-3</v>
      </c>
      <c r="R168" t="s">
        <v>104</v>
      </c>
    </row>
    <row r="169" spans="1:18" x14ac:dyDescent="0.3">
      <c r="A169" t="s">
        <v>27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>
        <f t="shared" si="28"/>
        <v>23065</v>
      </c>
      <c r="O169">
        <v>6.8666666666666668E-2</v>
      </c>
      <c r="P169">
        <v>4.7022453265552948E-3</v>
      </c>
      <c r="Q169">
        <f>100/14641</f>
        <v>6.8301345536507067E-3</v>
      </c>
      <c r="R169" t="s">
        <v>105</v>
      </c>
    </row>
    <row r="170" spans="1:18" x14ac:dyDescent="0.3">
      <c r="A170" t="s">
        <v>28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>
        <f>$D$238</f>
        <v>24839</v>
      </c>
      <c r="O170" cm="1">
        <f t="array" ref="O170:P181">TRANSPOSE(B246:M247)</f>
        <v>9.1333333333333336E-2</v>
      </c>
      <c r="P170">
        <v>8.8191710368819764E-4</v>
      </c>
      <c r="Q170">
        <v>0</v>
      </c>
      <c r="R170" t="s">
        <v>104</v>
      </c>
    </row>
    <row r="171" spans="1:18" x14ac:dyDescent="0.3">
      <c r="A171" t="s">
        <v>1</v>
      </c>
      <c r="N171">
        <f t="shared" ref="N171:N181" si="31">$D$238</f>
        <v>24839</v>
      </c>
      <c r="O171">
        <v>6.433333333333334E-2</v>
      </c>
      <c r="P171">
        <v>3.333333333333337E-4</v>
      </c>
      <c r="Q171">
        <v>0</v>
      </c>
      <c r="R171" t="s">
        <v>105</v>
      </c>
    </row>
    <row r="172" spans="1:18" x14ac:dyDescent="0.3">
      <c r="A172" t="s">
        <v>16</v>
      </c>
      <c r="B172" t="s">
        <v>17</v>
      </c>
      <c r="N172">
        <f t="shared" si="31"/>
        <v>24839</v>
      </c>
      <c r="O172">
        <v>0.45266666666666661</v>
      </c>
      <c r="P172">
        <v>1.5409232441768292E-2</v>
      </c>
      <c r="Q172">
        <v>100</v>
      </c>
      <c r="R172" t="s">
        <v>104</v>
      </c>
    </row>
    <row r="173" spans="1:18" x14ac:dyDescent="0.3">
      <c r="A173" t="s">
        <v>18</v>
      </c>
      <c r="B173">
        <v>26.7</v>
      </c>
      <c r="N173">
        <f t="shared" si="31"/>
        <v>24839</v>
      </c>
      <c r="O173">
        <v>0.6246666666666667</v>
      </c>
      <c r="P173">
        <v>1.499259076269936E-2</v>
      </c>
      <c r="Q173">
        <v>100</v>
      </c>
      <c r="R173" t="s">
        <v>105</v>
      </c>
    </row>
    <row r="174" spans="1:18" x14ac:dyDescent="0.3">
      <c r="A174" t="s">
        <v>19</v>
      </c>
      <c r="B174">
        <v>11</v>
      </c>
      <c r="C174" t="s">
        <v>20</v>
      </c>
      <c r="D174">
        <v>17742.900000000001</v>
      </c>
      <c r="N174">
        <f t="shared" si="31"/>
        <v>24839</v>
      </c>
      <c r="O174">
        <v>0.20833333333333334</v>
      </c>
      <c r="P174">
        <v>5.3644923131436926E-3</v>
      </c>
      <c r="Q174">
        <f>100/11</f>
        <v>9.0909090909090917</v>
      </c>
      <c r="R174" t="s">
        <v>104</v>
      </c>
    </row>
    <row r="175" spans="1:18" x14ac:dyDescent="0.3">
      <c r="A175" t="s">
        <v>13</v>
      </c>
      <c r="B175" t="s">
        <v>14</v>
      </c>
      <c r="N175">
        <f t="shared" si="31"/>
        <v>24839</v>
      </c>
      <c r="O175">
        <v>0.23033333333333336</v>
      </c>
      <c r="P175">
        <v>1.3860415257527854E-2</v>
      </c>
      <c r="Q175">
        <f>100/11</f>
        <v>9.0909090909090917</v>
      </c>
      <c r="R175" t="s">
        <v>105</v>
      </c>
    </row>
    <row r="176" spans="1:18" x14ac:dyDescent="0.3">
      <c r="A176" t="s">
        <v>15</v>
      </c>
      <c r="B176" t="s">
        <v>14</v>
      </c>
      <c r="N176">
        <f t="shared" si="31"/>
        <v>24839</v>
      </c>
      <c r="O176">
        <v>0.12566666666666668</v>
      </c>
      <c r="P176">
        <v>3.7118429085533518E-3</v>
      </c>
      <c r="Q176">
        <f>100/121</f>
        <v>0.82644628099173556</v>
      </c>
      <c r="R176" t="s">
        <v>104</v>
      </c>
    </row>
    <row r="177" spans="1:18" x14ac:dyDescent="0.3">
      <c r="A177" t="s">
        <v>1</v>
      </c>
      <c r="N177">
        <f t="shared" si="31"/>
        <v>24839</v>
      </c>
      <c r="O177">
        <v>0.11833333333333333</v>
      </c>
      <c r="P177">
        <v>8.6858761471968939E-3</v>
      </c>
      <c r="Q177">
        <f>100/121</f>
        <v>0.82644628099173556</v>
      </c>
      <c r="R177" t="s">
        <v>105</v>
      </c>
    </row>
    <row r="178" spans="1:18" x14ac:dyDescent="0.3">
      <c r="A178" t="s">
        <v>1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  <c r="N178">
        <f t="shared" si="31"/>
        <v>24839</v>
      </c>
      <c r="O178">
        <v>0.10766666666666667</v>
      </c>
      <c r="P178">
        <v>3.333333333333337E-4</v>
      </c>
      <c r="Q178">
        <f>100/1331</f>
        <v>7.5131480090157771E-2</v>
      </c>
      <c r="R178" t="s">
        <v>104</v>
      </c>
    </row>
    <row r="179" spans="1:18" x14ac:dyDescent="0.3">
      <c r="A179" t="s">
        <v>21</v>
      </c>
      <c r="B179">
        <v>9.1999999999999998E-2</v>
      </c>
      <c r="C179">
        <v>6.5000000000000002E-2</v>
      </c>
      <c r="D179">
        <v>0.51700000000000002</v>
      </c>
      <c r="E179">
        <v>0.63100000000000001</v>
      </c>
      <c r="F179">
        <v>0.17</v>
      </c>
      <c r="G179">
        <v>0.157</v>
      </c>
      <c r="H179">
        <v>0.111</v>
      </c>
      <c r="I179">
        <v>0.104</v>
      </c>
      <c r="J179">
        <v>9.5000000000000001E-2</v>
      </c>
      <c r="K179">
        <v>6.5000000000000002E-2</v>
      </c>
      <c r="L179">
        <v>9.2999999999999999E-2</v>
      </c>
      <c r="M179">
        <v>6.4000000000000001E-2</v>
      </c>
      <c r="N179">
        <f t="shared" si="31"/>
        <v>24839</v>
      </c>
      <c r="O179">
        <v>8.4666666666666668E-2</v>
      </c>
      <c r="P179">
        <v>2.0275875100994045E-3</v>
      </c>
      <c r="Q179">
        <f>100/1331</f>
        <v>7.5131480090157771E-2</v>
      </c>
      <c r="R179" t="s">
        <v>105</v>
      </c>
    </row>
    <row r="180" spans="1:18" x14ac:dyDescent="0.3">
      <c r="A180" t="s">
        <v>22</v>
      </c>
      <c r="B180">
        <v>8.8999999999999996E-2</v>
      </c>
      <c r="C180">
        <v>6.4000000000000001E-2</v>
      </c>
      <c r="D180">
        <v>0.46899999999999997</v>
      </c>
      <c r="E180">
        <v>0.6</v>
      </c>
      <c r="F180">
        <v>0.18099999999999999</v>
      </c>
      <c r="G180">
        <v>0.14299999999999999</v>
      </c>
      <c r="H180">
        <v>0.12</v>
      </c>
      <c r="I180">
        <v>0.11</v>
      </c>
      <c r="J180">
        <v>9.5000000000000001E-2</v>
      </c>
      <c r="K180">
        <v>6.7000000000000004E-2</v>
      </c>
      <c r="L180">
        <v>9.1999999999999998E-2</v>
      </c>
      <c r="M180">
        <v>6.4000000000000001E-2</v>
      </c>
      <c r="N180">
        <f t="shared" si="31"/>
        <v>24839</v>
      </c>
      <c r="O180">
        <v>9.2666666666666675E-2</v>
      </c>
      <c r="P180">
        <v>6.666666666666674E-4</v>
      </c>
      <c r="Q180">
        <f>100/14641</f>
        <v>6.8301345536507067E-3</v>
      </c>
      <c r="R180" t="s">
        <v>104</v>
      </c>
    </row>
    <row r="181" spans="1:18" x14ac:dyDescent="0.3">
      <c r="A181" t="s">
        <v>23</v>
      </c>
      <c r="B181">
        <v>8.8999999999999996E-2</v>
      </c>
      <c r="C181">
        <v>6.4000000000000001E-2</v>
      </c>
      <c r="D181">
        <v>0.45300000000000001</v>
      </c>
      <c r="E181">
        <v>0.60899999999999999</v>
      </c>
      <c r="F181">
        <v>0.16400000000000001</v>
      </c>
      <c r="G181">
        <v>0.14699999999999999</v>
      </c>
      <c r="H181">
        <v>0.114</v>
      </c>
      <c r="I181">
        <v>0.13</v>
      </c>
      <c r="J181">
        <v>9.6000000000000002E-2</v>
      </c>
      <c r="K181">
        <v>6.4000000000000001E-2</v>
      </c>
      <c r="L181">
        <v>9.1999999999999998E-2</v>
      </c>
      <c r="M181">
        <v>6.3E-2</v>
      </c>
      <c r="N181">
        <f t="shared" si="31"/>
        <v>24839</v>
      </c>
      <c r="O181">
        <v>0.11566666666666668</v>
      </c>
      <c r="P181">
        <v>5.0666666666666665E-2</v>
      </c>
      <c r="Q181">
        <f>100/14641</f>
        <v>6.8301345536507067E-3</v>
      </c>
      <c r="R181" t="s">
        <v>105</v>
      </c>
    </row>
    <row r="182" spans="1:18" x14ac:dyDescent="0.3">
      <c r="A182" t="s">
        <v>24</v>
      </c>
      <c r="B182">
        <f>AVERAGE(B179:B181)</f>
        <v>9.0000000000000011E-2</v>
      </c>
      <c r="C182">
        <f t="shared" ref="C182:M182" si="32">AVERAGE(C179:C181)</f>
        <v>6.433333333333334E-2</v>
      </c>
      <c r="D182">
        <f t="shared" si="32"/>
        <v>0.47966666666666669</v>
      </c>
      <c r="E182">
        <f t="shared" si="32"/>
        <v>0.61333333333333329</v>
      </c>
      <c r="F182">
        <f t="shared" si="32"/>
        <v>0.17166666666666666</v>
      </c>
      <c r="G182">
        <f t="shared" si="32"/>
        <v>0.14899999999999999</v>
      </c>
      <c r="H182">
        <f t="shared" si="32"/>
        <v>0.11499999999999999</v>
      </c>
      <c r="I182">
        <f t="shared" si="32"/>
        <v>0.11466666666666665</v>
      </c>
      <c r="J182">
        <f t="shared" si="32"/>
        <v>9.5333333333333339E-2</v>
      </c>
      <c r="K182">
        <f t="shared" si="32"/>
        <v>6.533333333333334E-2</v>
      </c>
      <c r="L182">
        <f t="shared" si="32"/>
        <v>9.2333333333333337E-2</v>
      </c>
      <c r="M182">
        <f t="shared" si="32"/>
        <v>6.3666666666666663E-2</v>
      </c>
      <c r="N182">
        <f>$D$254</f>
        <v>26610.799999999999</v>
      </c>
      <c r="O182" cm="1">
        <f t="array" ref="O182:P193">TRANSPOSE(B262:M263)</f>
        <v>9.2000000000000012E-2</v>
      </c>
      <c r="P182">
        <v>1.0000000000000009E-3</v>
      </c>
      <c r="Q182">
        <v>0</v>
      </c>
      <c r="R182" t="s">
        <v>104</v>
      </c>
    </row>
    <row r="183" spans="1:18" x14ac:dyDescent="0.3">
      <c r="A183" t="s">
        <v>25</v>
      </c>
      <c r="B183">
        <f>_xlfn.STDEV.S(B179:B181)/3^0.5</f>
        <v>1.0000000000000009E-3</v>
      </c>
      <c r="C183">
        <f t="shared" ref="C183:M183" si="33">_xlfn.STDEV.S(C179:C181)/3^0.5</f>
        <v>3.333333333333337E-4</v>
      </c>
      <c r="D183">
        <f t="shared" si="33"/>
        <v>1.9229606802474614E-2</v>
      </c>
      <c r="E183">
        <f t="shared" si="33"/>
        <v>9.2074848779554307E-3</v>
      </c>
      <c r="F183">
        <f t="shared" si="33"/>
        <v>4.9777281743560225E-3</v>
      </c>
      <c r="G183">
        <f t="shared" si="33"/>
        <v>4.1633319989322695E-3</v>
      </c>
      <c r="H183">
        <f t="shared" si="33"/>
        <v>2.645751311064589E-3</v>
      </c>
      <c r="I183">
        <f t="shared" si="33"/>
        <v>7.8598840817010671E-3</v>
      </c>
      <c r="J183">
        <f t="shared" si="33"/>
        <v>3.333333333333337E-4</v>
      </c>
      <c r="K183">
        <f t="shared" si="33"/>
        <v>8.8191710368819764E-4</v>
      </c>
      <c r="L183">
        <f t="shared" si="33"/>
        <v>3.333333333333337E-4</v>
      </c>
      <c r="M183">
        <f t="shared" si="33"/>
        <v>3.333333333333337E-4</v>
      </c>
      <c r="N183">
        <f t="shared" ref="N183:N193" si="34">$D$254</f>
        <v>26610.799999999999</v>
      </c>
      <c r="O183">
        <v>6.6000000000000003E-2</v>
      </c>
      <c r="P183">
        <v>5.7735026918962634E-4</v>
      </c>
      <c r="Q183">
        <v>0</v>
      </c>
      <c r="R183" t="s">
        <v>105</v>
      </c>
    </row>
    <row r="184" spans="1:18" x14ac:dyDescent="0.3">
      <c r="A184" t="s">
        <v>26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>
        <f t="shared" si="34"/>
        <v>26610.799999999999</v>
      </c>
      <c r="O184">
        <v>0.44966666666666666</v>
      </c>
      <c r="P184">
        <v>1.5592020751368665E-2</v>
      </c>
      <c r="Q184">
        <v>100</v>
      </c>
      <c r="R184" t="s">
        <v>104</v>
      </c>
    </row>
    <row r="185" spans="1:18" x14ac:dyDescent="0.3">
      <c r="A185" t="s">
        <v>27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>
        <f t="shared" si="34"/>
        <v>26610.799999999999</v>
      </c>
      <c r="O185">
        <v>0.62866666666666671</v>
      </c>
      <c r="P185">
        <v>1.7052207416571565E-2</v>
      </c>
      <c r="Q185">
        <v>100</v>
      </c>
      <c r="R185" t="s">
        <v>105</v>
      </c>
    </row>
    <row r="186" spans="1:18" x14ac:dyDescent="0.3">
      <c r="A186" t="s">
        <v>28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>
        <f t="shared" si="34"/>
        <v>26610.799999999999</v>
      </c>
      <c r="O186">
        <v>0.21866666666666668</v>
      </c>
      <c r="P186">
        <v>4.6666666666666705E-3</v>
      </c>
      <c r="Q186">
        <f>100/11</f>
        <v>9.0909090909090917</v>
      </c>
      <c r="R186" t="s">
        <v>104</v>
      </c>
    </row>
    <row r="187" spans="1:18" x14ac:dyDescent="0.3">
      <c r="A187" t="s">
        <v>1</v>
      </c>
      <c r="N187">
        <f t="shared" si="34"/>
        <v>26610.799999999999</v>
      </c>
      <c r="O187">
        <v>0.24366666666666667</v>
      </c>
      <c r="P187">
        <v>1.3739642563683303E-2</v>
      </c>
      <c r="Q187">
        <f>100/11</f>
        <v>9.0909090909090917</v>
      </c>
      <c r="R187" t="s">
        <v>105</v>
      </c>
    </row>
    <row r="188" spans="1:18" x14ac:dyDescent="0.3">
      <c r="A188" t="s">
        <v>16</v>
      </c>
      <c r="B188" t="s">
        <v>17</v>
      </c>
      <c r="N188">
        <f t="shared" si="34"/>
        <v>26610.799999999999</v>
      </c>
      <c r="O188">
        <v>0.12866666666666668</v>
      </c>
      <c r="P188">
        <v>3.2829526005987049E-3</v>
      </c>
      <c r="Q188">
        <f>100/121</f>
        <v>0.82644628099173556</v>
      </c>
      <c r="R188" t="s">
        <v>104</v>
      </c>
    </row>
    <row r="189" spans="1:18" x14ac:dyDescent="0.3">
      <c r="A189" t="s">
        <v>18</v>
      </c>
      <c r="B189">
        <v>26.7</v>
      </c>
      <c r="N189">
        <f t="shared" si="34"/>
        <v>26610.799999999999</v>
      </c>
      <c r="O189">
        <v>0.11933333333333333</v>
      </c>
      <c r="P189">
        <v>7.2188026092359081E-3</v>
      </c>
      <c r="Q189">
        <f>100/121</f>
        <v>0.82644628099173556</v>
      </c>
      <c r="R189" t="s">
        <v>105</v>
      </c>
    </row>
    <row r="190" spans="1:18" x14ac:dyDescent="0.3">
      <c r="A190" t="s">
        <v>19</v>
      </c>
      <c r="B190">
        <v>12</v>
      </c>
      <c r="C190" t="s">
        <v>20</v>
      </c>
      <c r="D190">
        <v>19516.8</v>
      </c>
      <c r="N190">
        <f t="shared" si="34"/>
        <v>26610.799999999999</v>
      </c>
      <c r="O190">
        <v>0.124</v>
      </c>
      <c r="P190">
        <v>2.6457513110645929E-3</v>
      </c>
      <c r="Q190">
        <f>100/1331</f>
        <v>7.5131480090157771E-2</v>
      </c>
      <c r="R190" t="s">
        <v>104</v>
      </c>
    </row>
    <row r="191" spans="1:18" x14ac:dyDescent="0.3">
      <c r="A191" t="s">
        <v>13</v>
      </c>
      <c r="B191" t="s">
        <v>14</v>
      </c>
      <c r="N191">
        <f t="shared" si="34"/>
        <v>26610.799999999999</v>
      </c>
      <c r="O191">
        <v>0.11333333333333334</v>
      </c>
      <c r="P191">
        <v>1.0170764201594837E-2</v>
      </c>
      <c r="Q191">
        <f>100/1331</f>
        <v>7.5131480090157771E-2</v>
      </c>
      <c r="R191" t="s">
        <v>105</v>
      </c>
    </row>
    <row r="192" spans="1:18" x14ac:dyDescent="0.3">
      <c r="A192" t="s">
        <v>15</v>
      </c>
      <c r="B192" t="s">
        <v>14</v>
      </c>
      <c r="N192">
        <f t="shared" si="34"/>
        <v>26610.799999999999</v>
      </c>
      <c r="O192">
        <v>9.5000000000000015E-2</v>
      </c>
      <c r="P192">
        <v>5.7735026918962634E-4</v>
      </c>
      <c r="Q192">
        <f>100/14641</f>
        <v>6.8301345536507067E-3</v>
      </c>
      <c r="R192" t="s">
        <v>104</v>
      </c>
    </row>
    <row r="193" spans="1:18" x14ac:dyDescent="0.3">
      <c r="A193" t="s">
        <v>1</v>
      </c>
      <c r="N193">
        <f t="shared" si="34"/>
        <v>26610.799999999999</v>
      </c>
      <c r="O193">
        <v>0.23933333333333331</v>
      </c>
      <c r="P193">
        <v>0.17283357441320379</v>
      </c>
      <c r="Q193">
        <f>100/14641</f>
        <v>6.8301345536507067E-3</v>
      </c>
      <c r="R193" t="s">
        <v>105</v>
      </c>
    </row>
    <row r="194" spans="1:18" x14ac:dyDescent="0.3">
      <c r="A194" t="s">
        <v>1</v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  <c r="N194">
        <f>$D$270</f>
        <v>28387.5</v>
      </c>
      <c r="O194" cm="1">
        <f t="array" ref="O194:P205">TRANSPOSE(B278:M279)</f>
        <v>9.1666666666666674E-2</v>
      </c>
      <c r="P194">
        <v>6.666666666666674E-4</v>
      </c>
      <c r="Q194">
        <v>0</v>
      </c>
      <c r="R194" t="s">
        <v>104</v>
      </c>
    </row>
    <row r="195" spans="1:18" x14ac:dyDescent="0.3">
      <c r="A195" t="s">
        <v>21</v>
      </c>
      <c r="B195">
        <v>9.2999999999999999E-2</v>
      </c>
      <c r="C195">
        <v>6.4000000000000001E-2</v>
      </c>
      <c r="D195">
        <v>0.52100000000000002</v>
      </c>
      <c r="E195">
        <v>0.63700000000000001</v>
      </c>
      <c r="F195">
        <v>0.17299999999999999</v>
      </c>
      <c r="G195">
        <v>0.16700000000000001</v>
      </c>
      <c r="H195">
        <v>0.114</v>
      </c>
      <c r="I195">
        <v>0.11700000000000001</v>
      </c>
      <c r="J195">
        <v>9.6000000000000002E-2</v>
      </c>
      <c r="K195">
        <v>6.7000000000000004E-2</v>
      </c>
      <c r="L195">
        <v>9.5000000000000001E-2</v>
      </c>
      <c r="M195">
        <v>6.8000000000000005E-2</v>
      </c>
      <c r="N195">
        <f t="shared" ref="N195:N205" si="35">$D$270</f>
        <v>28387.5</v>
      </c>
      <c r="O195">
        <v>6.4666666666666664E-2</v>
      </c>
      <c r="P195">
        <v>3.333333333333337E-4</v>
      </c>
      <c r="Q195">
        <v>0</v>
      </c>
      <c r="R195" t="s">
        <v>105</v>
      </c>
    </row>
    <row r="196" spans="1:18" x14ac:dyDescent="0.3">
      <c r="A196" t="s">
        <v>22</v>
      </c>
      <c r="B196">
        <v>9.2999999999999999E-2</v>
      </c>
      <c r="C196">
        <v>6.8000000000000005E-2</v>
      </c>
      <c r="D196">
        <v>0.46300000000000002</v>
      </c>
      <c r="E196">
        <v>0.61299999999999999</v>
      </c>
      <c r="F196">
        <v>0.192</v>
      </c>
      <c r="G196">
        <v>0.158</v>
      </c>
      <c r="H196">
        <v>0.129</v>
      </c>
      <c r="I196">
        <v>0.113</v>
      </c>
      <c r="J196">
        <v>9.7000000000000003E-2</v>
      </c>
      <c r="K196">
        <v>7.0999999999999994E-2</v>
      </c>
      <c r="L196">
        <v>9.6000000000000002E-2</v>
      </c>
      <c r="M196">
        <v>6.7000000000000004E-2</v>
      </c>
      <c r="N196">
        <f t="shared" si="35"/>
        <v>28387.5</v>
      </c>
      <c r="O196">
        <v>0.44999999999999996</v>
      </c>
      <c r="P196">
        <v>1.4933184523068077E-2</v>
      </c>
      <c r="Q196">
        <v>100</v>
      </c>
      <c r="R196" t="s">
        <v>104</v>
      </c>
    </row>
    <row r="197" spans="1:18" x14ac:dyDescent="0.3">
      <c r="A197" t="s">
        <v>23</v>
      </c>
      <c r="B197">
        <v>9.1999999999999998E-2</v>
      </c>
      <c r="C197">
        <v>6.6000000000000003E-2</v>
      </c>
      <c r="D197">
        <v>0.44700000000000001</v>
      </c>
      <c r="E197">
        <v>0.61199999999999999</v>
      </c>
      <c r="F197">
        <v>0.17399999999999999</v>
      </c>
      <c r="G197">
        <v>0.16700000000000001</v>
      </c>
      <c r="H197">
        <v>0.11899999999999999</v>
      </c>
      <c r="I197">
        <v>0.13600000000000001</v>
      </c>
      <c r="J197">
        <v>9.9000000000000005E-2</v>
      </c>
      <c r="K197">
        <v>7.0000000000000007E-2</v>
      </c>
      <c r="L197">
        <v>9.6000000000000002E-2</v>
      </c>
      <c r="M197">
        <v>6.6000000000000003E-2</v>
      </c>
      <c r="N197">
        <f t="shared" si="35"/>
        <v>28387.5</v>
      </c>
      <c r="O197">
        <v>0.63766666666666671</v>
      </c>
      <c r="P197">
        <v>1.8888562088676269E-2</v>
      </c>
      <c r="Q197">
        <v>100</v>
      </c>
      <c r="R197" t="s">
        <v>105</v>
      </c>
    </row>
    <row r="198" spans="1:18" x14ac:dyDescent="0.3">
      <c r="A198" t="s">
        <v>24</v>
      </c>
      <c r="B198">
        <f>AVERAGE(B195:B197)</f>
        <v>9.2666666666666675E-2</v>
      </c>
      <c r="C198">
        <f t="shared" ref="C198:M198" si="36">AVERAGE(C195:C197)</f>
        <v>6.6000000000000003E-2</v>
      </c>
      <c r="D198">
        <f t="shared" si="36"/>
        <v>0.47700000000000004</v>
      </c>
      <c r="E198">
        <f t="shared" si="36"/>
        <v>0.6206666666666667</v>
      </c>
      <c r="F198">
        <f t="shared" si="36"/>
        <v>0.17966666666666664</v>
      </c>
      <c r="G198">
        <f t="shared" si="36"/>
        <v>0.16400000000000001</v>
      </c>
      <c r="H198">
        <f t="shared" si="36"/>
        <v>0.12066666666666666</v>
      </c>
      <c r="I198">
        <f t="shared" si="36"/>
        <v>0.122</v>
      </c>
      <c r="J198">
        <f t="shared" si="36"/>
        <v>9.7333333333333341E-2</v>
      </c>
      <c r="K198">
        <f t="shared" si="36"/>
        <v>6.9333333333333344E-2</v>
      </c>
      <c r="L198">
        <f t="shared" si="36"/>
        <v>9.5666666666666678E-2</v>
      </c>
      <c r="M198">
        <f t="shared" si="36"/>
        <v>6.7000000000000004E-2</v>
      </c>
      <c r="N198">
        <f t="shared" si="35"/>
        <v>28387.5</v>
      </c>
      <c r="O198">
        <v>0.22766666666666666</v>
      </c>
      <c r="P198">
        <v>3.8441875315569267E-3</v>
      </c>
      <c r="Q198">
        <f>100/11</f>
        <v>9.0909090909090917</v>
      </c>
      <c r="R198" t="s">
        <v>104</v>
      </c>
    </row>
    <row r="199" spans="1:18" x14ac:dyDescent="0.3">
      <c r="A199" t="s">
        <v>25</v>
      </c>
      <c r="B199">
        <f>_xlfn.STDEV.S(B195:B197)/3^0.5</f>
        <v>3.333333333333337E-4</v>
      </c>
      <c r="C199">
        <f t="shared" ref="C199:M199" si="37">_xlfn.STDEV.S(C195:C197)/3^0.5</f>
        <v>1.1547005383792527E-3</v>
      </c>
      <c r="D199">
        <f t="shared" si="37"/>
        <v>2.2479620400116491E-2</v>
      </c>
      <c r="E199">
        <f t="shared" si="37"/>
        <v>8.1717671147541835E-3</v>
      </c>
      <c r="F199">
        <f t="shared" si="37"/>
        <v>6.1734197258173848E-3</v>
      </c>
      <c r="G199">
        <f t="shared" si="37"/>
        <v>3.0000000000000027E-3</v>
      </c>
      <c r="H199">
        <f t="shared" si="37"/>
        <v>4.4095855184409852E-3</v>
      </c>
      <c r="I199">
        <f t="shared" si="37"/>
        <v>7.0945988845975902E-3</v>
      </c>
      <c r="J199">
        <f t="shared" si="37"/>
        <v>8.8191710368819764E-4</v>
      </c>
      <c r="K199">
        <f t="shared" si="37"/>
        <v>1.201850425154661E-3</v>
      </c>
      <c r="L199">
        <f t="shared" si="37"/>
        <v>3.333333333333337E-4</v>
      </c>
      <c r="M199">
        <f t="shared" si="37"/>
        <v>5.7735026918962634E-4</v>
      </c>
      <c r="N199">
        <f t="shared" si="35"/>
        <v>28387.5</v>
      </c>
      <c r="O199">
        <v>0.25433333333333336</v>
      </c>
      <c r="P199">
        <v>1.6796163583125488E-2</v>
      </c>
      <c r="Q199">
        <f>100/11</f>
        <v>9.0909090909090917</v>
      </c>
      <c r="R199" t="s">
        <v>105</v>
      </c>
    </row>
    <row r="200" spans="1:18" x14ac:dyDescent="0.3">
      <c r="A200" t="s">
        <v>26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>
        <f t="shared" si="35"/>
        <v>28387.5</v>
      </c>
      <c r="O200">
        <v>0.13200000000000001</v>
      </c>
      <c r="P200">
        <v>2.3094010767585054E-3</v>
      </c>
      <c r="Q200">
        <f>100/121</f>
        <v>0.82644628099173556</v>
      </c>
      <c r="R200" t="s">
        <v>104</v>
      </c>
    </row>
    <row r="201" spans="1:18" x14ac:dyDescent="0.3">
      <c r="A201" t="s">
        <v>27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>
        <f t="shared" si="35"/>
        <v>28387.5</v>
      </c>
      <c r="O201">
        <v>0.128</v>
      </c>
      <c r="P201">
        <v>1.0583005244258301E-2</v>
      </c>
      <c r="Q201">
        <f>100/121</f>
        <v>0.82644628099173556</v>
      </c>
      <c r="R201" t="s">
        <v>105</v>
      </c>
    </row>
    <row r="202" spans="1:18" x14ac:dyDescent="0.3">
      <c r="A202" t="s">
        <v>28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>
        <f t="shared" si="35"/>
        <v>28387.5</v>
      </c>
      <c r="O202">
        <v>0.112</v>
      </c>
      <c r="P202">
        <v>2.6457513110645929E-3</v>
      </c>
      <c r="Q202">
        <f>100/1331</f>
        <v>7.5131480090157771E-2</v>
      </c>
      <c r="R202" t="s">
        <v>104</v>
      </c>
    </row>
    <row r="203" spans="1:18" x14ac:dyDescent="0.3">
      <c r="A203" t="s">
        <v>1</v>
      </c>
      <c r="N203">
        <f t="shared" si="35"/>
        <v>28387.5</v>
      </c>
      <c r="O203">
        <v>0.12</v>
      </c>
      <c r="P203">
        <v>5.7735026918962588E-3</v>
      </c>
      <c r="Q203">
        <f>100/1331</f>
        <v>7.5131480090157771E-2</v>
      </c>
      <c r="R203" t="s">
        <v>105</v>
      </c>
    </row>
    <row r="204" spans="1:18" x14ac:dyDescent="0.3">
      <c r="A204" t="s">
        <v>16</v>
      </c>
      <c r="B204" t="s">
        <v>17</v>
      </c>
      <c r="N204">
        <f t="shared" si="35"/>
        <v>28387.5</v>
      </c>
      <c r="O204">
        <v>9.5000000000000015E-2</v>
      </c>
      <c r="P204">
        <v>9.8130778667735933E-18</v>
      </c>
      <c r="Q204">
        <f>100/14641</f>
        <v>6.8301345536507067E-3</v>
      </c>
      <c r="R204" t="s">
        <v>104</v>
      </c>
    </row>
    <row r="205" spans="1:18" x14ac:dyDescent="0.3">
      <c r="A205" t="s">
        <v>18</v>
      </c>
      <c r="B205">
        <v>26.7</v>
      </c>
      <c r="N205">
        <f t="shared" si="35"/>
        <v>28387.5</v>
      </c>
      <c r="O205">
        <v>0.34366666666666662</v>
      </c>
      <c r="P205">
        <v>0.27666666666666667</v>
      </c>
      <c r="Q205">
        <f>100/14641</f>
        <v>6.8301345536507067E-3</v>
      </c>
      <c r="R205" t="s">
        <v>105</v>
      </c>
    </row>
    <row r="206" spans="1:18" x14ac:dyDescent="0.3">
      <c r="A206" t="s">
        <v>19</v>
      </c>
      <c r="B206">
        <v>13</v>
      </c>
      <c r="C206" t="s">
        <v>20</v>
      </c>
      <c r="D206">
        <v>21290.9</v>
      </c>
      <c r="N206">
        <f>$D$286</f>
        <v>30161.4</v>
      </c>
      <c r="O206" cm="1">
        <f t="array" ref="O206:P217">TRANSPOSE(B294:M295)</f>
        <v>9.0666666666666673E-2</v>
      </c>
      <c r="P206">
        <v>6.666666666666674E-4</v>
      </c>
      <c r="Q206">
        <v>0</v>
      </c>
      <c r="R206" t="s">
        <v>104</v>
      </c>
    </row>
    <row r="207" spans="1:18" x14ac:dyDescent="0.3">
      <c r="A207" t="s">
        <v>13</v>
      </c>
      <c r="B207" t="s">
        <v>14</v>
      </c>
      <c r="N207">
        <f t="shared" ref="N207:N217" si="38">$D$286</f>
        <v>30161.4</v>
      </c>
      <c r="O207">
        <v>6.5000000000000002E-2</v>
      </c>
      <c r="P207">
        <v>0</v>
      </c>
      <c r="Q207">
        <v>0</v>
      </c>
      <c r="R207" t="s">
        <v>105</v>
      </c>
    </row>
    <row r="208" spans="1:18" x14ac:dyDescent="0.3">
      <c r="A208" t="s">
        <v>15</v>
      </c>
      <c r="B208" t="s">
        <v>14</v>
      </c>
      <c r="N208">
        <f t="shared" si="38"/>
        <v>30161.4</v>
      </c>
      <c r="O208">
        <v>0.46066666666666661</v>
      </c>
      <c r="P208">
        <v>2.1979788695779386E-2</v>
      </c>
      <c r="Q208">
        <v>100</v>
      </c>
      <c r="R208" t="s">
        <v>104</v>
      </c>
    </row>
    <row r="209" spans="1:18" x14ac:dyDescent="0.3">
      <c r="A209" t="s">
        <v>1</v>
      </c>
      <c r="N209">
        <f t="shared" si="38"/>
        <v>30161.4</v>
      </c>
      <c r="O209">
        <v>0.65066666666666662</v>
      </c>
      <c r="P209">
        <v>2.2047927592204943E-2</v>
      </c>
      <c r="Q209">
        <v>100</v>
      </c>
      <c r="R209" t="s">
        <v>105</v>
      </c>
    </row>
    <row r="210" spans="1:18" x14ac:dyDescent="0.3">
      <c r="A210" t="s">
        <v>1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f t="shared" si="38"/>
        <v>30161.4</v>
      </c>
      <c r="O210">
        <v>0.23466666666666666</v>
      </c>
      <c r="P210">
        <v>1.2018504251546554E-3</v>
      </c>
      <c r="Q210">
        <f>100/11</f>
        <v>9.0909090909090917</v>
      </c>
      <c r="R210" t="s">
        <v>104</v>
      </c>
    </row>
    <row r="211" spans="1:18" x14ac:dyDescent="0.3">
      <c r="A211" t="s">
        <v>21</v>
      </c>
      <c r="B211">
        <v>9.1999999999999998E-2</v>
      </c>
      <c r="C211">
        <v>6.5000000000000002E-2</v>
      </c>
      <c r="D211">
        <v>0.49099999999999999</v>
      </c>
      <c r="E211">
        <v>0.65200000000000002</v>
      </c>
      <c r="F211">
        <v>0.18</v>
      </c>
      <c r="G211">
        <v>0.188</v>
      </c>
      <c r="H211">
        <v>0.11700000000000001</v>
      </c>
      <c r="I211">
        <v>0.11600000000000001</v>
      </c>
      <c r="J211">
        <v>9.8000000000000004E-2</v>
      </c>
      <c r="K211">
        <v>7.0000000000000007E-2</v>
      </c>
      <c r="L211">
        <v>9.2999999999999999E-2</v>
      </c>
      <c r="M211">
        <v>6.5000000000000002E-2</v>
      </c>
      <c r="N211">
        <f t="shared" si="38"/>
        <v>30161.4</v>
      </c>
      <c r="O211">
        <v>0.25966666666666666</v>
      </c>
      <c r="P211">
        <v>2.4908722256359064E-2</v>
      </c>
      <c r="Q211">
        <f>100/11</f>
        <v>9.0909090909090917</v>
      </c>
      <c r="R211" t="s">
        <v>105</v>
      </c>
    </row>
    <row r="212" spans="1:18" x14ac:dyDescent="0.3">
      <c r="A212" t="s">
        <v>22</v>
      </c>
      <c r="B212">
        <v>8.8999999999999996E-2</v>
      </c>
      <c r="C212">
        <v>6.0999999999999999E-2</v>
      </c>
      <c r="D212">
        <v>0.45600000000000002</v>
      </c>
      <c r="E212">
        <v>0.60599999999999998</v>
      </c>
      <c r="F212">
        <v>0.184</v>
      </c>
      <c r="G212">
        <v>0.16900000000000001</v>
      </c>
      <c r="H212">
        <v>0.126</v>
      </c>
      <c r="I212">
        <v>0.104</v>
      </c>
      <c r="J212">
        <v>9.2999999999999999E-2</v>
      </c>
      <c r="K212">
        <v>6.7000000000000004E-2</v>
      </c>
      <c r="L212">
        <v>9.0999999999999998E-2</v>
      </c>
      <c r="M212">
        <v>6.4000000000000001E-2</v>
      </c>
      <c r="N212">
        <f t="shared" si="38"/>
        <v>30161.4</v>
      </c>
      <c r="O212">
        <v>0.13666666666666669</v>
      </c>
      <c r="P212">
        <v>3.7564758898615438E-3</v>
      </c>
      <c r="Q212">
        <f>100/121</f>
        <v>0.82644628099173556</v>
      </c>
      <c r="R212" t="s">
        <v>104</v>
      </c>
    </row>
    <row r="213" spans="1:18" x14ac:dyDescent="0.3">
      <c r="A213" t="s">
        <v>23</v>
      </c>
      <c r="B213">
        <v>0.09</v>
      </c>
      <c r="C213">
        <v>6.4000000000000001E-2</v>
      </c>
      <c r="D213">
        <v>0.437</v>
      </c>
      <c r="E213">
        <v>0.61199999999999999</v>
      </c>
      <c r="F213">
        <v>0.17799999999999999</v>
      </c>
      <c r="G213">
        <v>0.17399999999999999</v>
      </c>
      <c r="H213">
        <v>0.121</v>
      </c>
      <c r="I213">
        <v>0.11899999999999999</v>
      </c>
      <c r="J213">
        <v>9.5000000000000001E-2</v>
      </c>
      <c r="K213">
        <v>6.6000000000000003E-2</v>
      </c>
      <c r="L213">
        <v>8.8999999999999996E-2</v>
      </c>
      <c r="M213">
        <v>6.3E-2</v>
      </c>
      <c r="N213">
        <f t="shared" si="38"/>
        <v>30161.4</v>
      </c>
      <c r="O213">
        <v>0.13766666666666669</v>
      </c>
      <c r="P213">
        <v>1.5495519065559241E-2</v>
      </c>
      <c r="Q213">
        <f>100/121</f>
        <v>0.82644628099173556</v>
      </c>
      <c r="R213" t="s">
        <v>105</v>
      </c>
    </row>
    <row r="214" spans="1:18" x14ac:dyDescent="0.3">
      <c r="A214" t="s">
        <v>24</v>
      </c>
      <c r="B214">
        <f>AVERAGE(B211:B213)</f>
        <v>9.0333333333333335E-2</v>
      </c>
      <c r="C214">
        <f t="shared" ref="C214:M214" si="39">AVERAGE(C211:C213)</f>
        <v>6.3333333333333339E-2</v>
      </c>
      <c r="D214">
        <f t="shared" si="39"/>
        <v>0.46133333333333337</v>
      </c>
      <c r="E214">
        <f t="shared" si="39"/>
        <v>0.62333333333333341</v>
      </c>
      <c r="F214">
        <f t="shared" si="39"/>
        <v>0.18066666666666667</v>
      </c>
      <c r="G214">
        <f t="shared" si="39"/>
        <v>0.17699999999999996</v>
      </c>
      <c r="H214">
        <f t="shared" si="39"/>
        <v>0.12133333333333333</v>
      </c>
      <c r="I214">
        <f t="shared" si="39"/>
        <v>0.11299999999999999</v>
      </c>
      <c r="J214">
        <f t="shared" si="39"/>
        <v>9.5333333333333339E-2</v>
      </c>
      <c r="K214">
        <f t="shared" si="39"/>
        <v>6.7666666666666667E-2</v>
      </c>
      <c r="L214">
        <f t="shared" si="39"/>
        <v>9.1000000000000011E-2</v>
      </c>
      <c r="M214">
        <f t="shared" si="39"/>
        <v>6.4000000000000001E-2</v>
      </c>
      <c r="N214">
        <f t="shared" si="38"/>
        <v>30161.4</v>
      </c>
      <c r="O214">
        <v>0.11466666666666665</v>
      </c>
      <c r="P214">
        <v>2.9059326290271142E-3</v>
      </c>
      <c r="Q214">
        <f>100/1331</f>
        <v>7.5131480090157771E-2</v>
      </c>
      <c r="R214" t="s">
        <v>104</v>
      </c>
    </row>
    <row r="215" spans="1:18" x14ac:dyDescent="0.3">
      <c r="A215" t="s">
        <v>25</v>
      </c>
      <c r="B215">
        <f>_xlfn.STDEV.S(B211:B213)/3^0.5</f>
        <v>8.8191710368819764E-4</v>
      </c>
      <c r="C215">
        <f t="shared" ref="C215:M215" si="40">_xlfn.STDEV.S(C211:C213)/3^0.5</f>
        <v>1.2018504251546643E-3</v>
      </c>
      <c r="D215">
        <f t="shared" si="40"/>
        <v>1.5814901552368608E-2</v>
      </c>
      <c r="E215">
        <f t="shared" si="40"/>
        <v>1.4437605218471825E-2</v>
      </c>
      <c r="F215">
        <f t="shared" si="40"/>
        <v>1.7638342073763953E-3</v>
      </c>
      <c r="G215">
        <f t="shared" si="40"/>
        <v>5.6862407030773259E-3</v>
      </c>
      <c r="H215">
        <f t="shared" si="40"/>
        <v>2.60341655863555E-3</v>
      </c>
      <c r="I215">
        <f t="shared" si="40"/>
        <v>4.5825756949558413E-3</v>
      </c>
      <c r="J215">
        <f t="shared" si="40"/>
        <v>1.4529663145135591E-3</v>
      </c>
      <c r="K215">
        <f t="shared" si="40"/>
        <v>1.2018504251546643E-3</v>
      </c>
      <c r="L215">
        <f t="shared" si="40"/>
        <v>1.1547005383792527E-3</v>
      </c>
      <c r="M215">
        <f t="shared" si="40"/>
        <v>5.7735026918962634E-4</v>
      </c>
      <c r="N215">
        <f t="shared" si="38"/>
        <v>30161.4</v>
      </c>
      <c r="O215">
        <v>0.11399999999999999</v>
      </c>
      <c r="P215">
        <v>3.6055512754639878E-3</v>
      </c>
      <c r="Q215">
        <f>100/1331</f>
        <v>7.5131480090157771E-2</v>
      </c>
      <c r="R215" t="s">
        <v>105</v>
      </c>
    </row>
    <row r="216" spans="1:18" x14ac:dyDescent="0.3">
      <c r="A216" t="s">
        <v>26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>
        <f t="shared" si="38"/>
        <v>30161.4</v>
      </c>
      <c r="O216">
        <v>9.5333333333333339E-2</v>
      </c>
      <c r="P216">
        <v>1.2018504251546643E-3</v>
      </c>
      <c r="Q216">
        <f>100/14641</f>
        <v>6.8301345536507067E-3</v>
      </c>
      <c r="R216" t="s">
        <v>104</v>
      </c>
    </row>
    <row r="217" spans="1:18" x14ac:dyDescent="0.3">
      <c r="A217" t="s">
        <v>27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>
        <f t="shared" si="38"/>
        <v>30161.4</v>
      </c>
      <c r="O217">
        <v>6.9666666666666668E-2</v>
      </c>
      <c r="P217">
        <v>8.8191710368819428E-4</v>
      </c>
      <c r="Q217">
        <f>100/14641</f>
        <v>6.8301345536507067E-3</v>
      </c>
      <c r="R217" t="s">
        <v>105</v>
      </c>
    </row>
    <row r="218" spans="1:18" x14ac:dyDescent="0.3">
      <c r="A218" t="s">
        <v>28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>
        <f>$D$302</f>
        <v>31935.5</v>
      </c>
      <c r="O218" cm="1">
        <f t="array" ref="O218:P229">TRANSPOSE(B310:M311)</f>
        <v>9.2000000000000012E-2</v>
      </c>
      <c r="P218">
        <v>1.1547005383792527E-3</v>
      </c>
      <c r="Q218">
        <v>0</v>
      </c>
      <c r="R218" t="s">
        <v>104</v>
      </c>
    </row>
    <row r="219" spans="1:18" x14ac:dyDescent="0.3">
      <c r="A219" t="s">
        <v>1</v>
      </c>
      <c r="N219">
        <f t="shared" ref="N219:N229" si="41">$D$302</f>
        <v>31935.5</v>
      </c>
      <c r="O219">
        <v>6.533333333333334E-2</v>
      </c>
      <c r="P219">
        <v>3.333333333333337E-4</v>
      </c>
      <c r="Q219">
        <v>0</v>
      </c>
      <c r="R219" t="s">
        <v>105</v>
      </c>
    </row>
    <row r="220" spans="1:18" x14ac:dyDescent="0.3">
      <c r="A220" t="s">
        <v>16</v>
      </c>
      <c r="B220" t="s">
        <v>17</v>
      </c>
      <c r="N220">
        <f t="shared" si="41"/>
        <v>31935.5</v>
      </c>
      <c r="O220">
        <v>0.45</v>
      </c>
      <c r="P220">
        <v>8.5049005481153909E-3</v>
      </c>
      <c r="Q220">
        <v>100</v>
      </c>
      <c r="R220" t="s">
        <v>104</v>
      </c>
    </row>
    <row r="221" spans="1:18" x14ac:dyDescent="0.3">
      <c r="A221" t="s">
        <v>18</v>
      </c>
      <c r="B221">
        <v>26.7</v>
      </c>
      <c r="N221">
        <f t="shared" si="41"/>
        <v>31935.5</v>
      </c>
      <c r="O221">
        <v>0.66566666666666663</v>
      </c>
      <c r="P221">
        <v>2.3067533702394602E-2</v>
      </c>
      <c r="Q221">
        <v>100</v>
      </c>
      <c r="R221" t="s">
        <v>105</v>
      </c>
    </row>
    <row r="222" spans="1:18" x14ac:dyDescent="0.3">
      <c r="A222" t="s">
        <v>19</v>
      </c>
      <c r="B222">
        <v>14</v>
      </c>
      <c r="C222" t="s">
        <v>20</v>
      </c>
      <c r="D222">
        <v>23065</v>
      </c>
      <c r="N222">
        <f t="shared" si="41"/>
        <v>31935.5</v>
      </c>
      <c r="O222">
        <v>0.25166666666666665</v>
      </c>
      <c r="P222">
        <v>1.6666666666666681E-3</v>
      </c>
      <c r="Q222">
        <f>100/11</f>
        <v>9.0909090909090917</v>
      </c>
      <c r="R222" t="s">
        <v>104</v>
      </c>
    </row>
    <row r="223" spans="1:18" x14ac:dyDescent="0.3">
      <c r="A223" t="s">
        <v>13</v>
      </c>
      <c r="B223" t="s">
        <v>14</v>
      </c>
      <c r="N223">
        <f t="shared" si="41"/>
        <v>31935.5</v>
      </c>
      <c r="O223">
        <v>0.27533333333333337</v>
      </c>
      <c r="P223">
        <v>3.1248111054021123E-2</v>
      </c>
      <c r="Q223">
        <f>100/11</f>
        <v>9.0909090909090917</v>
      </c>
      <c r="R223" t="s">
        <v>105</v>
      </c>
    </row>
    <row r="224" spans="1:18" x14ac:dyDescent="0.3">
      <c r="A224" t="s">
        <v>15</v>
      </c>
      <c r="B224" t="s">
        <v>14</v>
      </c>
      <c r="N224">
        <f t="shared" si="41"/>
        <v>31935.5</v>
      </c>
      <c r="O224">
        <v>0.14566666666666669</v>
      </c>
      <c r="P224">
        <v>4.3333333333333297E-3</v>
      </c>
      <c r="Q224">
        <f>100/121</f>
        <v>0.82644628099173556</v>
      </c>
      <c r="R224" t="s">
        <v>104</v>
      </c>
    </row>
    <row r="225" spans="1:18" x14ac:dyDescent="0.3">
      <c r="A225" t="s">
        <v>1</v>
      </c>
      <c r="N225">
        <f t="shared" si="41"/>
        <v>31935.5</v>
      </c>
      <c r="O225">
        <v>0.15466666666666667</v>
      </c>
      <c r="P225">
        <v>1.7285189549952222E-2</v>
      </c>
      <c r="Q225">
        <f>100/121</f>
        <v>0.82644628099173556</v>
      </c>
      <c r="R225" t="s">
        <v>105</v>
      </c>
    </row>
    <row r="226" spans="1:18" x14ac:dyDescent="0.3">
      <c r="A226" t="s">
        <v>1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  <c r="N226">
        <f t="shared" si="41"/>
        <v>31935.5</v>
      </c>
      <c r="O226">
        <v>0.11566666666666665</v>
      </c>
      <c r="P226">
        <v>3.2829526005987001E-3</v>
      </c>
      <c r="Q226">
        <f>100/1331</f>
        <v>7.5131480090157771E-2</v>
      </c>
      <c r="R226" t="s">
        <v>104</v>
      </c>
    </row>
    <row r="227" spans="1:18" x14ac:dyDescent="0.3">
      <c r="A227" t="s">
        <v>21</v>
      </c>
      <c r="B227">
        <v>9.2999999999999999E-2</v>
      </c>
      <c r="C227">
        <v>6.4000000000000001E-2</v>
      </c>
      <c r="D227">
        <v>0.48899999999999999</v>
      </c>
      <c r="E227">
        <v>0.64400000000000002</v>
      </c>
      <c r="F227">
        <v>0.191</v>
      </c>
      <c r="G227">
        <v>0.214</v>
      </c>
      <c r="H227">
        <v>0.11600000000000001</v>
      </c>
      <c r="I227">
        <v>0.11799999999999999</v>
      </c>
      <c r="J227">
        <v>0.1</v>
      </c>
      <c r="K227">
        <v>7.1999999999999995E-2</v>
      </c>
      <c r="L227">
        <v>9.1999999999999998E-2</v>
      </c>
      <c r="M227">
        <v>7.8E-2</v>
      </c>
      <c r="N227">
        <f t="shared" si="41"/>
        <v>31935.5</v>
      </c>
      <c r="O227">
        <v>0.10766666666666667</v>
      </c>
      <c r="P227">
        <v>4.4095855184409852E-3</v>
      </c>
      <c r="Q227">
        <f>100/1331</f>
        <v>7.5131480090157771E-2</v>
      </c>
      <c r="R227" t="s">
        <v>105</v>
      </c>
    </row>
    <row r="228" spans="1:18" x14ac:dyDescent="0.3">
      <c r="A228" t="s">
        <v>22</v>
      </c>
      <c r="B228">
        <v>9.0999999999999998E-2</v>
      </c>
      <c r="C228">
        <v>6.4000000000000001E-2</v>
      </c>
      <c r="D228">
        <v>0.45400000000000001</v>
      </c>
      <c r="E228">
        <v>0.61599999999999999</v>
      </c>
      <c r="F228">
        <v>0.20200000000000001</v>
      </c>
      <c r="G228">
        <v>0.187</v>
      </c>
      <c r="H228">
        <v>0.13700000000000001</v>
      </c>
      <c r="I228">
        <v>9.8000000000000004E-2</v>
      </c>
      <c r="J228">
        <v>9.8000000000000004E-2</v>
      </c>
      <c r="K228">
        <v>7.2999999999999995E-2</v>
      </c>
      <c r="L228">
        <v>9.0999999999999998E-2</v>
      </c>
      <c r="M228">
        <v>6.3E-2</v>
      </c>
      <c r="N228">
        <f t="shared" si="41"/>
        <v>31935.5</v>
      </c>
      <c r="O228">
        <v>9.8000000000000018E-2</v>
      </c>
      <c r="P228">
        <v>5.7735026918962634E-4</v>
      </c>
      <c r="Q228">
        <f>100/14641</f>
        <v>6.8301345536507067E-3</v>
      </c>
      <c r="R228" t="s">
        <v>104</v>
      </c>
    </row>
    <row r="229" spans="1:18" x14ac:dyDescent="0.3">
      <c r="A229" t="s">
        <v>23</v>
      </c>
      <c r="B229">
        <v>0.09</v>
      </c>
      <c r="C229">
        <v>6.4000000000000001E-2</v>
      </c>
      <c r="D229">
        <v>0.434</v>
      </c>
      <c r="E229">
        <v>0.61199999999999999</v>
      </c>
      <c r="F229">
        <v>0.19400000000000001</v>
      </c>
      <c r="G229">
        <v>0.19700000000000001</v>
      </c>
      <c r="H229">
        <v>0.12</v>
      </c>
      <c r="I229">
        <v>0.11799999999999999</v>
      </c>
      <c r="J229">
        <v>0.1</v>
      </c>
      <c r="K229">
        <v>7.2999999999999995E-2</v>
      </c>
      <c r="L229">
        <v>9.1999999999999998E-2</v>
      </c>
      <c r="M229">
        <v>6.5000000000000002E-2</v>
      </c>
      <c r="N229">
        <f t="shared" si="41"/>
        <v>31935.5</v>
      </c>
      <c r="O229">
        <v>7.3999999999999996E-2</v>
      </c>
      <c r="P229">
        <v>1.7320508075688789E-3</v>
      </c>
      <c r="Q229">
        <f>100/14641</f>
        <v>6.8301345536507067E-3</v>
      </c>
      <c r="R229" t="s">
        <v>105</v>
      </c>
    </row>
    <row r="230" spans="1:18" x14ac:dyDescent="0.3">
      <c r="A230" t="s">
        <v>24</v>
      </c>
      <c r="B230">
        <f>AVERAGE(B227:B229)</f>
        <v>9.1333333333333336E-2</v>
      </c>
      <c r="C230">
        <f t="shared" ref="C230:M230" si="42">AVERAGE(C227:C229)</f>
        <v>6.4000000000000001E-2</v>
      </c>
      <c r="D230">
        <f t="shared" si="42"/>
        <v>0.45900000000000002</v>
      </c>
      <c r="E230">
        <f t="shared" si="42"/>
        <v>0.624</v>
      </c>
      <c r="F230">
        <f t="shared" si="42"/>
        <v>0.19566666666666666</v>
      </c>
      <c r="G230">
        <f t="shared" si="42"/>
        <v>0.19933333333333336</v>
      </c>
      <c r="H230">
        <f t="shared" si="42"/>
        <v>0.12433333333333334</v>
      </c>
      <c r="I230">
        <f t="shared" si="42"/>
        <v>0.11133333333333333</v>
      </c>
      <c r="J230">
        <f t="shared" si="42"/>
        <v>9.9333333333333343E-2</v>
      </c>
      <c r="K230">
        <f t="shared" si="42"/>
        <v>7.2666666666666657E-2</v>
      </c>
      <c r="L230">
        <f t="shared" si="42"/>
        <v>9.1666666666666674E-2</v>
      </c>
      <c r="M230">
        <f t="shared" si="42"/>
        <v>6.8666666666666668E-2</v>
      </c>
      <c r="N230">
        <f>$D$318</f>
        <v>33709.599999999999</v>
      </c>
      <c r="O230" cm="1">
        <f t="array" ref="O230:P241">TRANSPOSE(B326:M327)</f>
        <v>9.2000000000000012E-2</v>
      </c>
      <c r="P230">
        <v>1.5275252316519481E-3</v>
      </c>
      <c r="Q230">
        <v>0</v>
      </c>
      <c r="R230" t="s">
        <v>104</v>
      </c>
    </row>
    <row r="231" spans="1:18" x14ac:dyDescent="0.3">
      <c r="A231" t="s">
        <v>25</v>
      </c>
      <c r="B231">
        <f>_xlfn.STDEV.S(B227:B229)/3^0.5</f>
        <v>8.8191710368819764E-4</v>
      </c>
      <c r="C231">
        <f t="shared" ref="C231:M231" si="43">_xlfn.STDEV.S(C227:C229)/3^0.5</f>
        <v>0</v>
      </c>
      <c r="D231">
        <f t="shared" si="43"/>
        <v>1.607275126832159E-2</v>
      </c>
      <c r="E231">
        <f t="shared" si="43"/>
        <v>1.0066445913694343E-2</v>
      </c>
      <c r="F231">
        <f t="shared" si="43"/>
        <v>3.2829526005987049E-3</v>
      </c>
      <c r="G231">
        <f t="shared" si="43"/>
        <v>7.8810602783579257E-3</v>
      </c>
      <c r="H231">
        <f t="shared" si="43"/>
        <v>6.4377359719426592E-3</v>
      </c>
      <c r="I231">
        <f t="shared" si="43"/>
        <v>6.6666666666666636E-3</v>
      </c>
      <c r="J231">
        <f t="shared" si="43"/>
        <v>6.666666666666674E-4</v>
      </c>
      <c r="K231">
        <f t="shared" si="43"/>
        <v>3.333333333333337E-4</v>
      </c>
      <c r="L231">
        <f t="shared" si="43"/>
        <v>3.333333333333337E-4</v>
      </c>
      <c r="M231">
        <f t="shared" si="43"/>
        <v>4.7022453265552948E-3</v>
      </c>
      <c r="N231">
        <f t="shared" ref="N231:N241" si="44">$D$318</f>
        <v>33709.599999999999</v>
      </c>
      <c r="O231">
        <v>6.4666666666666664E-2</v>
      </c>
      <c r="P231">
        <v>3.333333333333337E-4</v>
      </c>
      <c r="Q231">
        <v>0</v>
      </c>
      <c r="R231" t="s">
        <v>105</v>
      </c>
    </row>
    <row r="232" spans="1:18" x14ac:dyDescent="0.3">
      <c r="A232" t="s">
        <v>26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>
        <f t="shared" si="44"/>
        <v>33709.599999999999</v>
      </c>
      <c r="O232">
        <v>0.45999999999999996</v>
      </c>
      <c r="P232">
        <v>1.1718930554164628E-2</v>
      </c>
      <c r="Q232">
        <v>100</v>
      </c>
      <c r="R232" t="s">
        <v>104</v>
      </c>
    </row>
    <row r="233" spans="1:18" x14ac:dyDescent="0.3">
      <c r="A233" t="s">
        <v>27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>
        <f t="shared" si="44"/>
        <v>33709.599999999999</v>
      </c>
      <c r="O233">
        <v>0.67633333333333334</v>
      </c>
      <c r="P233">
        <v>2.5621171800767506E-2</v>
      </c>
      <c r="Q233">
        <v>100</v>
      </c>
      <c r="R233" t="s">
        <v>105</v>
      </c>
    </row>
    <row r="234" spans="1:18" x14ac:dyDescent="0.3">
      <c r="A234" t="s">
        <v>28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>
        <f t="shared" si="44"/>
        <v>33709.599999999999</v>
      </c>
      <c r="O234">
        <v>0.26566666666666666</v>
      </c>
      <c r="P234">
        <v>1.4529663145135593E-3</v>
      </c>
      <c r="Q234">
        <f>100/11</f>
        <v>9.0909090909090917</v>
      </c>
      <c r="R234" t="s">
        <v>104</v>
      </c>
    </row>
    <row r="235" spans="1:18" x14ac:dyDescent="0.3">
      <c r="A235" t="s">
        <v>1</v>
      </c>
      <c r="N235">
        <f t="shared" si="44"/>
        <v>33709.599999999999</v>
      </c>
      <c r="O235">
        <v>0.28499999999999998</v>
      </c>
      <c r="P235">
        <v>3.6660605559646758E-2</v>
      </c>
      <c r="Q235">
        <f>100/11</f>
        <v>9.0909090909090917</v>
      </c>
      <c r="R235" t="s">
        <v>105</v>
      </c>
    </row>
    <row r="236" spans="1:18" x14ac:dyDescent="0.3">
      <c r="A236" t="s">
        <v>16</v>
      </c>
      <c r="B236" t="s">
        <v>17</v>
      </c>
      <c r="N236">
        <f t="shared" si="44"/>
        <v>33709.599999999999</v>
      </c>
      <c r="O236">
        <v>0.15266666666666664</v>
      </c>
      <c r="P236">
        <v>3.7118429085533518E-3</v>
      </c>
      <c r="Q236">
        <f>100/121</f>
        <v>0.82644628099173556</v>
      </c>
      <c r="R236" t="s">
        <v>104</v>
      </c>
    </row>
    <row r="237" spans="1:18" x14ac:dyDescent="0.3">
      <c r="A237" t="s">
        <v>18</v>
      </c>
      <c r="B237">
        <v>26.7</v>
      </c>
      <c r="N237">
        <f t="shared" si="44"/>
        <v>33709.599999999999</v>
      </c>
      <c r="O237">
        <v>0.16033333333333336</v>
      </c>
      <c r="P237">
        <v>1.7938165396098268E-2</v>
      </c>
      <c r="Q237">
        <f>100/121</f>
        <v>0.82644628099173556</v>
      </c>
      <c r="R237" t="s">
        <v>105</v>
      </c>
    </row>
    <row r="238" spans="1:18" x14ac:dyDescent="0.3">
      <c r="A238" t="s">
        <v>19</v>
      </c>
      <c r="B238">
        <v>15</v>
      </c>
      <c r="C238" t="s">
        <v>20</v>
      </c>
      <c r="D238">
        <v>24839</v>
      </c>
      <c r="N238">
        <f t="shared" si="44"/>
        <v>33709.599999999999</v>
      </c>
      <c r="O238">
        <v>0.11599999999999999</v>
      </c>
      <c r="P238">
        <v>2.0816659994661304E-3</v>
      </c>
      <c r="Q238">
        <f>100/1331</f>
        <v>7.5131480090157771E-2</v>
      </c>
      <c r="R238" t="s">
        <v>104</v>
      </c>
    </row>
    <row r="239" spans="1:18" x14ac:dyDescent="0.3">
      <c r="A239" t="s">
        <v>13</v>
      </c>
      <c r="B239" t="s">
        <v>14</v>
      </c>
      <c r="N239">
        <f t="shared" si="44"/>
        <v>33709.599999999999</v>
      </c>
      <c r="O239">
        <v>0.10566666666666667</v>
      </c>
      <c r="P239">
        <v>3.9299420408505309E-3</v>
      </c>
      <c r="Q239">
        <f>100/1331</f>
        <v>7.5131480090157771E-2</v>
      </c>
      <c r="R239" t="s">
        <v>105</v>
      </c>
    </row>
    <row r="240" spans="1:18" x14ac:dyDescent="0.3">
      <c r="A240" t="s">
        <v>15</v>
      </c>
      <c r="B240" t="s">
        <v>14</v>
      </c>
      <c r="N240">
        <f t="shared" si="44"/>
        <v>33709.599999999999</v>
      </c>
      <c r="O240">
        <v>0.10000000000000002</v>
      </c>
      <c r="P240">
        <v>5.7735026918962634E-4</v>
      </c>
      <c r="Q240">
        <f>100/14641</f>
        <v>6.8301345536507067E-3</v>
      </c>
      <c r="R240" t="s">
        <v>104</v>
      </c>
    </row>
    <row r="241" spans="1:18" x14ac:dyDescent="0.3">
      <c r="A241" t="s">
        <v>1</v>
      </c>
      <c r="N241">
        <f t="shared" si="44"/>
        <v>33709.599999999999</v>
      </c>
      <c r="O241">
        <v>8.3666666666666667E-2</v>
      </c>
      <c r="P241">
        <v>5.547772325697746E-3</v>
      </c>
      <c r="Q241">
        <f>100/14641</f>
        <v>6.8301345536507067E-3</v>
      </c>
      <c r="R241" t="s">
        <v>105</v>
      </c>
    </row>
    <row r="242" spans="1:18" x14ac:dyDescent="0.3">
      <c r="A242" t="s">
        <v>1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  <c r="N242">
        <f t="shared" ref="N242:N253" si="45">$D$334</f>
        <v>35483.699999999997</v>
      </c>
      <c r="O242" cm="1">
        <f t="array" ref="O242:P253">TRANSPOSE(B342:M343)</f>
        <v>9.2333333333333337E-2</v>
      </c>
      <c r="P242">
        <v>8.8191710368819764E-4</v>
      </c>
      <c r="Q242">
        <v>0</v>
      </c>
      <c r="R242" t="s">
        <v>104</v>
      </c>
    </row>
    <row r="243" spans="1:18" x14ac:dyDescent="0.3">
      <c r="A243" t="s">
        <v>21</v>
      </c>
      <c r="B243">
        <v>9.2999999999999999E-2</v>
      </c>
      <c r="C243">
        <v>6.4000000000000001E-2</v>
      </c>
      <c r="D243">
        <v>0.48099999999999998</v>
      </c>
      <c r="E243">
        <v>0.65300000000000002</v>
      </c>
      <c r="F243">
        <v>0.20200000000000001</v>
      </c>
      <c r="G243">
        <v>0.24</v>
      </c>
      <c r="H243">
        <v>0.121</v>
      </c>
      <c r="I243">
        <v>0.128</v>
      </c>
      <c r="J243">
        <v>0.108</v>
      </c>
      <c r="K243">
        <v>8.7999999999999995E-2</v>
      </c>
      <c r="L243">
        <v>9.1999999999999998E-2</v>
      </c>
      <c r="M243">
        <v>0.217</v>
      </c>
      <c r="N243">
        <f t="shared" si="45"/>
        <v>35483.699999999997</v>
      </c>
      <c r="O243">
        <v>6.4666666666666664E-2</v>
      </c>
      <c r="P243">
        <v>3.333333333333337E-4</v>
      </c>
      <c r="Q243">
        <v>0</v>
      </c>
      <c r="R243" t="s">
        <v>105</v>
      </c>
    </row>
    <row r="244" spans="1:18" x14ac:dyDescent="0.3">
      <c r="A244" t="s">
        <v>22</v>
      </c>
      <c r="B244">
        <v>9.0999999999999998E-2</v>
      </c>
      <c r="C244">
        <v>6.4000000000000001E-2</v>
      </c>
      <c r="D244">
        <v>0.44900000000000001</v>
      </c>
      <c r="E244">
        <v>0.61899999999999999</v>
      </c>
      <c r="F244">
        <v>0.219</v>
      </c>
      <c r="G244">
        <v>0.20300000000000001</v>
      </c>
      <c r="H244">
        <v>0.13300000000000001</v>
      </c>
      <c r="I244">
        <v>0.10100000000000001</v>
      </c>
      <c r="J244">
        <v>0.107</v>
      </c>
      <c r="K244">
        <v>8.5000000000000006E-2</v>
      </c>
      <c r="L244">
        <v>9.1999999999999998E-2</v>
      </c>
      <c r="M244">
        <v>6.5000000000000002E-2</v>
      </c>
      <c r="N244">
        <f t="shared" si="45"/>
        <v>35483.699999999997</v>
      </c>
      <c r="O244">
        <v>0.45133333333333336</v>
      </c>
      <c r="P244">
        <v>1.0268614533832919E-2</v>
      </c>
      <c r="Q244">
        <v>100</v>
      </c>
      <c r="R244" t="s">
        <v>104</v>
      </c>
    </row>
    <row r="245" spans="1:18" x14ac:dyDescent="0.3">
      <c r="A245" t="s">
        <v>23</v>
      </c>
      <c r="B245">
        <v>0.09</v>
      </c>
      <c r="C245">
        <v>6.5000000000000002E-2</v>
      </c>
      <c r="D245">
        <v>0.42799999999999999</v>
      </c>
      <c r="E245">
        <v>0.60199999999999998</v>
      </c>
      <c r="F245">
        <v>0.20399999999999999</v>
      </c>
      <c r="G245">
        <v>0.248</v>
      </c>
      <c r="H245">
        <v>0.123</v>
      </c>
      <c r="I245">
        <v>0.126</v>
      </c>
      <c r="J245">
        <v>0.108</v>
      </c>
      <c r="K245">
        <v>8.1000000000000003E-2</v>
      </c>
      <c r="L245">
        <v>9.4E-2</v>
      </c>
      <c r="M245">
        <v>6.5000000000000002E-2</v>
      </c>
      <c r="N245">
        <f t="shared" si="45"/>
        <v>35483.699999999997</v>
      </c>
      <c r="O245">
        <v>0.68833333333333335</v>
      </c>
      <c r="P245">
        <v>2.6859717877231026E-2</v>
      </c>
      <c r="Q245">
        <v>100</v>
      </c>
      <c r="R245" t="s">
        <v>105</v>
      </c>
    </row>
    <row r="246" spans="1:18" x14ac:dyDescent="0.3">
      <c r="A246" t="s">
        <v>24</v>
      </c>
      <c r="B246">
        <f>AVERAGE(B243:B245)</f>
        <v>9.1333333333333336E-2</v>
      </c>
      <c r="C246">
        <f t="shared" ref="C246:M246" si="46">AVERAGE(C243:C245)</f>
        <v>6.433333333333334E-2</v>
      </c>
      <c r="D246">
        <f t="shared" si="46"/>
        <v>0.45266666666666661</v>
      </c>
      <c r="E246">
        <f t="shared" si="46"/>
        <v>0.6246666666666667</v>
      </c>
      <c r="F246">
        <f t="shared" si="46"/>
        <v>0.20833333333333334</v>
      </c>
      <c r="G246">
        <f t="shared" si="46"/>
        <v>0.23033333333333336</v>
      </c>
      <c r="H246">
        <f t="shared" si="46"/>
        <v>0.12566666666666668</v>
      </c>
      <c r="I246">
        <f t="shared" si="46"/>
        <v>0.11833333333333333</v>
      </c>
      <c r="J246">
        <f t="shared" si="46"/>
        <v>0.10766666666666667</v>
      </c>
      <c r="K246">
        <f t="shared" si="46"/>
        <v>8.4666666666666668E-2</v>
      </c>
      <c r="L246">
        <f t="shared" si="46"/>
        <v>9.2666666666666675E-2</v>
      </c>
      <c r="M246">
        <f t="shared" si="46"/>
        <v>0.11566666666666668</v>
      </c>
      <c r="N246">
        <f t="shared" si="45"/>
        <v>35483.699999999997</v>
      </c>
      <c r="O246">
        <v>0.28200000000000003</v>
      </c>
      <c r="P246">
        <v>2.3094010767584893E-3</v>
      </c>
      <c r="Q246">
        <f>100/11</f>
        <v>9.0909090909090917</v>
      </c>
      <c r="R246" t="s">
        <v>104</v>
      </c>
    </row>
    <row r="247" spans="1:18" x14ac:dyDescent="0.3">
      <c r="A247" t="s">
        <v>25</v>
      </c>
      <c r="B247">
        <f>_xlfn.STDEV.S(B243:B245)/3^0.5</f>
        <v>8.8191710368819764E-4</v>
      </c>
      <c r="C247">
        <f t="shared" ref="C247:M247" si="47">_xlfn.STDEV.S(C243:C245)/3^0.5</f>
        <v>3.333333333333337E-4</v>
      </c>
      <c r="D247">
        <f t="shared" si="47"/>
        <v>1.5409232441768292E-2</v>
      </c>
      <c r="E247">
        <f t="shared" si="47"/>
        <v>1.499259076269936E-2</v>
      </c>
      <c r="F247">
        <f t="shared" si="47"/>
        <v>5.3644923131436926E-3</v>
      </c>
      <c r="G247">
        <f t="shared" si="47"/>
        <v>1.3860415257527854E-2</v>
      </c>
      <c r="H247">
        <f t="shared" si="47"/>
        <v>3.7118429085533518E-3</v>
      </c>
      <c r="I247">
        <f t="shared" si="47"/>
        <v>8.6858761471968939E-3</v>
      </c>
      <c r="J247">
        <f t="shared" si="47"/>
        <v>3.333333333333337E-4</v>
      </c>
      <c r="K247">
        <f t="shared" si="47"/>
        <v>2.0275875100994045E-3</v>
      </c>
      <c r="L247">
        <f t="shared" si="47"/>
        <v>6.666666666666674E-4</v>
      </c>
      <c r="M247">
        <f t="shared" si="47"/>
        <v>5.0666666666666665E-2</v>
      </c>
      <c r="N247">
        <f t="shared" si="45"/>
        <v>35483.699999999997</v>
      </c>
      <c r="O247">
        <v>0.29766666666666669</v>
      </c>
      <c r="P247">
        <v>3.7755058527890573E-2</v>
      </c>
      <c r="Q247">
        <f>100/11</f>
        <v>9.0909090909090917</v>
      </c>
      <c r="R247" t="s">
        <v>105</v>
      </c>
    </row>
    <row r="248" spans="1:18" x14ac:dyDescent="0.3">
      <c r="A248" t="s">
        <v>26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>
        <f t="shared" si="45"/>
        <v>35483.699999999997</v>
      </c>
      <c r="O248">
        <v>0.16266666666666665</v>
      </c>
      <c r="P248">
        <v>2.9059326290271181E-3</v>
      </c>
      <c r="Q248">
        <f>100/121</f>
        <v>0.82644628099173556</v>
      </c>
      <c r="R248" t="s">
        <v>104</v>
      </c>
    </row>
    <row r="249" spans="1:18" x14ac:dyDescent="0.3">
      <c r="A249" t="s">
        <v>27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>
        <f t="shared" si="45"/>
        <v>35483.699999999997</v>
      </c>
      <c r="O249">
        <v>0.16866666666666666</v>
      </c>
      <c r="P249">
        <v>2.048034287907418E-2</v>
      </c>
      <c r="Q249">
        <f>100/121</f>
        <v>0.82644628099173556</v>
      </c>
      <c r="R249" t="s">
        <v>105</v>
      </c>
    </row>
    <row r="250" spans="1:18" x14ac:dyDescent="0.3">
      <c r="A250" t="s">
        <v>28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>
        <f t="shared" si="45"/>
        <v>35483.699999999997</v>
      </c>
      <c r="O250">
        <v>0.11933333333333333</v>
      </c>
      <c r="P250">
        <v>6.666666666666674E-4</v>
      </c>
      <c r="Q250">
        <f>100/1331</f>
        <v>7.5131480090157771E-2</v>
      </c>
      <c r="R250" t="s">
        <v>104</v>
      </c>
    </row>
    <row r="251" spans="1:18" x14ac:dyDescent="0.3">
      <c r="A251" t="s">
        <v>1</v>
      </c>
      <c r="N251">
        <f t="shared" si="45"/>
        <v>35483.699999999997</v>
      </c>
      <c r="O251">
        <v>0.10866666666666668</v>
      </c>
      <c r="P251">
        <v>2.3333333333333353E-3</v>
      </c>
      <c r="Q251">
        <f>100/1331</f>
        <v>7.5131480090157771E-2</v>
      </c>
      <c r="R251" t="s">
        <v>105</v>
      </c>
    </row>
    <row r="252" spans="1:18" x14ac:dyDescent="0.3">
      <c r="A252" t="s">
        <v>16</v>
      </c>
      <c r="B252" t="s">
        <v>17</v>
      </c>
      <c r="N252">
        <f t="shared" si="45"/>
        <v>35483.699999999997</v>
      </c>
      <c r="O252">
        <v>0.10733333333333334</v>
      </c>
      <c r="P252">
        <v>6.666666666666674E-4</v>
      </c>
      <c r="Q252">
        <f>100/14641</f>
        <v>6.8301345536507067E-3</v>
      </c>
      <c r="R252" t="s">
        <v>104</v>
      </c>
    </row>
    <row r="253" spans="1:18" x14ac:dyDescent="0.3">
      <c r="A253" t="s">
        <v>18</v>
      </c>
      <c r="B253">
        <v>26.7</v>
      </c>
      <c r="N253">
        <f t="shared" si="45"/>
        <v>35483.699999999997</v>
      </c>
      <c r="O253">
        <v>9.799999999999999E-2</v>
      </c>
      <c r="P253">
        <v>5.5677643628300232E-3</v>
      </c>
      <c r="Q253">
        <f>100/14641</f>
        <v>6.8301345536507067E-3</v>
      </c>
      <c r="R253" t="s">
        <v>105</v>
      </c>
    </row>
    <row r="254" spans="1:18" x14ac:dyDescent="0.3">
      <c r="A254" t="s">
        <v>19</v>
      </c>
      <c r="B254">
        <v>16</v>
      </c>
      <c r="C254" t="s">
        <v>20</v>
      </c>
      <c r="D254">
        <v>26610.799999999999</v>
      </c>
      <c r="N254">
        <f>$D$350</f>
        <v>37257.800000000003</v>
      </c>
      <c r="O254" cm="1">
        <f t="array" ref="O254:P265">TRANSPOSE(B358:M359)</f>
        <v>9.2000000000000012E-2</v>
      </c>
      <c r="P254">
        <v>1.5275252316519481E-3</v>
      </c>
      <c r="Q254">
        <v>0</v>
      </c>
      <c r="R254" t="s">
        <v>104</v>
      </c>
    </row>
    <row r="255" spans="1:18" x14ac:dyDescent="0.3">
      <c r="A255" t="s">
        <v>13</v>
      </c>
      <c r="B255" t="s">
        <v>14</v>
      </c>
      <c r="N255">
        <f t="shared" ref="N255:N265" si="48">$D$350</f>
        <v>37257.800000000003</v>
      </c>
      <c r="O255">
        <v>6.4666666666666664E-2</v>
      </c>
      <c r="P255">
        <v>3.333333333333337E-4</v>
      </c>
      <c r="Q255">
        <v>0</v>
      </c>
      <c r="R255" t="s">
        <v>105</v>
      </c>
    </row>
    <row r="256" spans="1:18" x14ac:dyDescent="0.3">
      <c r="A256" t="s">
        <v>15</v>
      </c>
      <c r="B256" t="s">
        <v>14</v>
      </c>
      <c r="N256">
        <f t="shared" si="48"/>
        <v>37257.800000000003</v>
      </c>
      <c r="O256">
        <v>0.46100000000000002</v>
      </c>
      <c r="P256">
        <v>1.331665623695878E-2</v>
      </c>
      <c r="Q256">
        <v>100</v>
      </c>
      <c r="R256" t="s">
        <v>104</v>
      </c>
    </row>
    <row r="257" spans="1:18" x14ac:dyDescent="0.3">
      <c r="A257" t="s">
        <v>1</v>
      </c>
      <c r="N257">
        <f t="shared" si="48"/>
        <v>37257.800000000003</v>
      </c>
      <c r="O257">
        <v>0.69866666666666666</v>
      </c>
      <c r="P257">
        <v>2.8485863940636305E-2</v>
      </c>
      <c r="Q257">
        <v>100</v>
      </c>
      <c r="R257" t="s">
        <v>105</v>
      </c>
    </row>
    <row r="258" spans="1:18" x14ac:dyDescent="0.3">
      <c r="A258" t="s">
        <v>1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  <c r="N258">
        <f t="shared" si="48"/>
        <v>37257.800000000003</v>
      </c>
      <c r="O258">
        <v>0.29966666666666669</v>
      </c>
      <c r="P258">
        <v>3.7118429085533518E-3</v>
      </c>
      <c r="Q258">
        <f>100/11</f>
        <v>9.0909090909090917</v>
      </c>
      <c r="R258" t="s">
        <v>104</v>
      </c>
    </row>
    <row r="259" spans="1:18" x14ac:dyDescent="0.3">
      <c r="A259" t="s">
        <v>21</v>
      </c>
      <c r="B259">
        <v>9.4E-2</v>
      </c>
      <c r="C259">
        <v>6.7000000000000004E-2</v>
      </c>
      <c r="D259">
        <v>0.47699999999999998</v>
      </c>
      <c r="E259">
        <v>0.65900000000000003</v>
      </c>
      <c r="F259">
        <v>0.214</v>
      </c>
      <c r="G259">
        <v>0.26500000000000001</v>
      </c>
      <c r="H259">
        <v>0.124</v>
      </c>
      <c r="I259">
        <v>0.125</v>
      </c>
      <c r="J259">
        <v>0.11899999999999999</v>
      </c>
      <c r="K259">
        <v>9.7000000000000003E-2</v>
      </c>
      <c r="L259">
        <v>9.4E-2</v>
      </c>
      <c r="M259">
        <v>0.58499999999999996</v>
      </c>
      <c r="N259">
        <f t="shared" si="48"/>
        <v>37257.800000000003</v>
      </c>
      <c r="O259">
        <v>0.32</v>
      </c>
      <c r="P259">
        <v>3.7802116342871665E-2</v>
      </c>
      <c r="Q259">
        <f>100/11</f>
        <v>9.0909090909090917</v>
      </c>
      <c r="R259" t="s">
        <v>105</v>
      </c>
    </row>
    <row r="260" spans="1:18" x14ac:dyDescent="0.3">
      <c r="A260" t="s">
        <v>22</v>
      </c>
      <c r="B260">
        <v>9.0999999999999998E-2</v>
      </c>
      <c r="C260">
        <v>6.6000000000000003E-2</v>
      </c>
      <c r="D260">
        <v>0.44900000000000001</v>
      </c>
      <c r="E260">
        <v>0.627</v>
      </c>
      <c r="F260">
        <v>0.22800000000000001</v>
      </c>
      <c r="G260">
        <v>0.218</v>
      </c>
      <c r="H260">
        <v>0.13500000000000001</v>
      </c>
      <c r="I260">
        <v>0.105</v>
      </c>
      <c r="J260">
        <v>0.128</v>
      </c>
      <c r="K260">
        <v>0.111</v>
      </c>
      <c r="L260">
        <v>9.5000000000000001E-2</v>
      </c>
      <c r="M260">
        <v>6.6000000000000003E-2</v>
      </c>
      <c r="N260">
        <f t="shared" si="48"/>
        <v>37257.800000000003</v>
      </c>
      <c r="O260">
        <v>0.17166666666666666</v>
      </c>
      <c r="P260">
        <v>3.1797973380564798E-3</v>
      </c>
      <c r="Q260">
        <f>100/121</f>
        <v>0.82644628099173556</v>
      </c>
      <c r="R260" t="s">
        <v>104</v>
      </c>
    </row>
    <row r="261" spans="1:18" x14ac:dyDescent="0.3">
      <c r="A261" t="s">
        <v>23</v>
      </c>
      <c r="B261">
        <v>9.0999999999999998E-2</v>
      </c>
      <c r="C261">
        <v>6.5000000000000002E-2</v>
      </c>
      <c r="D261">
        <v>0.42299999999999999</v>
      </c>
      <c r="E261">
        <v>0.6</v>
      </c>
      <c r="F261">
        <v>0.214</v>
      </c>
      <c r="G261">
        <v>0.248</v>
      </c>
      <c r="H261">
        <v>0.127</v>
      </c>
      <c r="I261">
        <v>0.128</v>
      </c>
      <c r="J261">
        <v>0.125</v>
      </c>
      <c r="K261">
        <v>0.13200000000000001</v>
      </c>
      <c r="L261">
        <v>9.6000000000000002E-2</v>
      </c>
      <c r="M261">
        <v>6.7000000000000004E-2</v>
      </c>
      <c r="N261">
        <f t="shared" si="48"/>
        <v>37257.800000000003</v>
      </c>
      <c r="O261">
        <v>0.17499999999999996</v>
      </c>
      <c r="P261">
        <v>1.9078784028338996E-2</v>
      </c>
      <c r="Q261">
        <f>100/121</f>
        <v>0.82644628099173556</v>
      </c>
      <c r="R261" t="s">
        <v>105</v>
      </c>
    </row>
    <row r="262" spans="1:18" x14ac:dyDescent="0.3">
      <c r="A262" t="s">
        <v>24</v>
      </c>
      <c r="B262">
        <f>AVERAGE(B259:B261)</f>
        <v>9.2000000000000012E-2</v>
      </c>
      <c r="C262">
        <f t="shared" ref="C262:M262" si="49">AVERAGE(C259:C261)</f>
        <v>6.6000000000000003E-2</v>
      </c>
      <c r="D262">
        <f t="shared" si="49"/>
        <v>0.44966666666666666</v>
      </c>
      <c r="E262">
        <f t="shared" si="49"/>
        <v>0.62866666666666671</v>
      </c>
      <c r="F262">
        <f t="shared" si="49"/>
        <v>0.21866666666666668</v>
      </c>
      <c r="G262">
        <f t="shared" si="49"/>
        <v>0.24366666666666667</v>
      </c>
      <c r="H262">
        <f t="shared" si="49"/>
        <v>0.12866666666666668</v>
      </c>
      <c r="I262">
        <f t="shared" si="49"/>
        <v>0.11933333333333333</v>
      </c>
      <c r="J262">
        <f t="shared" si="49"/>
        <v>0.124</v>
      </c>
      <c r="K262">
        <f t="shared" si="49"/>
        <v>0.11333333333333334</v>
      </c>
      <c r="L262">
        <f t="shared" si="49"/>
        <v>9.5000000000000015E-2</v>
      </c>
      <c r="M262">
        <f t="shared" si="49"/>
        <v>0.23933333333333331</v>
      </c>
      <c r="N262">
        <f t="shared" si="48"/>
        <v>37257.800000000003</v>
      </c>
      <c r="O262">
        <v>0.12166666666666666</v>
      </c>
      <c r="P262">
        <v>8.8191710368819764E-4</v>
      </c>
      <c r="Q262">
        <f>100/1331</f>
        <v>7.5131480090157771E-2</v>
      </c>
      <c r="R262" t="s">
        <v>104</v>
      </c>
    </row>
    <row r="263" spans="1:18" x14ac:dyDescent="0.3">
      <c r="A263" t="s">
        <v>25</v>
      </c>
      <c r="B263">
        <f>_xlfn.STDEV.S(B259:B261)/3^0.5</f>
        <v>1.0000000000000009E-3</v>
      </c>
      <c r="C263">
        <f t="shared" ref="C263:M263" si="50">_xlfn.STDEV.S(C259:C261)/3^0.5</f>
        <v>5.7735026918962634E-4</v>
      </c>
      <c r="D263">
        <f t="shared" si="50"/>
        <v>1.5592020751368665E-2</v>
      </c>
      <c r="E263">
        <f t="shared" si="50"/>
        <v>1.7052207416571565E-2</v>
      </c>
      <c r="F263">
        <f t="shared" si="50"/>
        <v>4.6666666666666705E-3</v>
      </c>
      <c r="G263">
        <f t="shared" si="50"/>
        <v>1.3739642563683303E-2</v>
      </c>
      <c r="H263">
        <f t="shared" si="50"/>
        <v>3.2829526005987049E-3</v>
      </c>
      <c r="I263">
        <f t="shared" si="50"/>
        <v>7.2188026092359081E-3</v>
      </c>
      <c r="J263">
        <f t="shared" si="50"/>
        <v>2.6457513110645929E-3</v>
      </c>
      <c r="K263">
        <f t="shared" si="50"/>
        <v>1.0170764201594837E-2</v>
      </c>
      <c r="L263">
        <f t="shared" si="50"/>
        <v>5.7735026918962634E-4</v>
      </c>
      <c r="M263">
        <f t="shared" si="50"/>
        <v>0.17283357441320379</v>
      </c>
      <c r="N263">
        <f t="shared" si="48"/>
        <v>37257.800000000003</v>
      </c>
      <c r="O263">
        <v>0.11566666666666665</v>
      </c>
      <c r="P263">
        <v>2.1858128414339976E-3</v>
      </c>
      <c r="Q263">
        <f>100/1331</f>
        <v>7.5131480090157771E-2</v>
      </c>
      <c r="R263" t="s">
        <v>105</v>
      </c>
    </row>
    <row r="264" spans="1:18" x14ac:dyDescent="0.3">
      <c r="A264" t="s">
        <v>26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>
        <f t="shared" si="48"/>
        <v>37257.800000000003</v>
      </c>
      <c r="O264">
        <v>0.12</v>
      </c>
      <c r="P264">
        <v>1.9999999999999974E-3</v>
      </c>
      <c r="Q264">
        <f>100/14641</f>
        <v>6.8301345536507067E-3</v>
      </c>
      <c r="R264" t="s">
        <v>104</v>
      </c>
    </row>
    <row r="265" spans="1:18" x14ac:dyDescent="0.3">
      <c r="A265" t="s">
        <v>27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>
        <f t="shared" si="48"/>
        <v>37257.800000000003</v>
      </c>
      <c r="O265">
        <v>0.11466666666666668</v>
      </c>
      <c r="P265">
        <v>1.8559214542766759E-3</v>
      </c>
      <c r="Q265">
        <f>100/14641</f>
        <v>6.8301345536507067E-3</v>
      </c>
      <c r="R265" t="s">
        <v>105</v>
      </c>
    </row>
    <row r="266" spans="1:18" x14ac:dyDescent="0.3">
      <c r="A266" t="s">
        <v>28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>
        <f>$D$366</f>
        <v>39031.9</v>
      </c>
      <c r="O266" cm="1">
        <f t="array" ref="O266:P277">TRANSPOSE(B374:M375)</f>
        <v>9.1333333333333336E-2</v>
      </c>
      <c r="P266">
        <v>1.3333333333333346E-3</v>
      </c>
      <c r="Q266">
        <v>0</v>
      </c>
      <c r="R266" t="s">
        <v>104</v>
      </c>
    </row>
    <row r="267" spans="1:18" x14ac:dyDescent="0.3">
      <c r="A267" t="s">
        <v>1</v>
      </c>
      <c r="N267">
        <f t="shared" ref="N267:N277" si="51">$D$366</f>
        <v>39031.9</v>
      </c>
      <c r="O267">
        <v>6.3666666666666663E-2</v>
      </c>
      <c r="P267">
        <v>3.333333333333337E-4</v>
      </c>
      <c r="Q267">
        <v>0</v>
      </c>
      <c r="R267" t="s">
        <v>105</v>
      </c>
    </row>
    <row r="268" spans="1:18" x14ac:dyDescent="0.3">
      <c r="A268" t="s">
        <v>16</v>
      </c>
      <c r="B268" t="s">
        <v>17</v>
      </c>
      <c r="N268">
        <f t="shared" si="51"/>
        <v>39031.9</v>
      </c>
      <c r="O268">
        <v>0.45533333333333337</v>
      </c>
      <c r="P268">
        <v>1.1050389636167179E-2</v>
      </c>
      <c r="Q268">
        <v>100</v>
      </c>
      <c r="R268" t="s">
        <v>104</v>
      </c>
    </row>
    <row r="269" spans="1:18" x14ac:dyDescent="0.3">
      <c r="A269" t="s">
        <v>18</v>
      </c>
      <c r="B269">
        <v>26.7</v>
      </c>
      <c r="N269">
        <f t="shared" si="51"/>
        <v>39031.9</v>
      </c>
      <c r="O269">
        <v>0.70800000000000007</v>
      </c>
      <c r="P269">
        <v>2.9308701779505682E-2</v>
      </c>
      <c r="Q269">
        <v>100</v>
      </c>
      <c r="R269" t="s">
        <v>105</v>
      </c>
    </row>
    <row r="270" spans="1:18" x14ac:dyDescent="0.3">
      <c r="A270" t="s">
        <v>19</v>
      </c>
      <c r="B270">
        <v>17</v>
      </c>
      <c r="C270" t="s">
        <v>20</v>
      </c>
      <c r="D270">
        <v>28387.5</v>
      </c>
      <c r="N270">
        <f t="shared" si="51"/>
        <v>39031.9</v>
      </c>
      <c r="O270">
        <v>0.31266666666666665</v>
      </c>
      <c r="P270">
        <v>1.2018504251546643E-3</v>
      </c>
      <c r="Q270">
        <f>100/11</f>
        <v>9.0909090909090917</v>
      </c>
      <c r="R270" t="s">
        <v>104</v>
      </c>
    </row>
    <row r="271" spans="1:18" x14ac:dyDescent="0.3">
      <c r="A271" t="s">
        <v>13</v>
      </c>
      <c r="B271" t="s">
        <v>14</v>
      </c>
      <c r="N271">
        <f t="shared" si="51"/>
        <v>39031.9</v>
      </c>
      <c r="O271">
        <v>0.32100000000000001</v>
      </c>
      <c r="P271">
        <v>4.5368858629387283E-2</v>
      </c>
      <c r="Q271">
        <f>100/11</f>
        <v>9.0909090909090917</v>
      </c>
      <c r="R271" t="s">
        <v>105</v>
      </c>
    </row>
    <row r="272" spans="1:18" x14ac:dyDescent="0.3">
      <c r="A272" t="s">
        <v>15</v>
      </c>
      <c r="B272" t="s">
        <v>14</v>
      </c>
      <c r="N272">
        <f t="shared" si="51"/>
        <v>39031.9</v>
      </c>
      <c r="O272">
        <v>0.18066666666666667</v>
      </c>
      <c r="P272">
        <v>3.4801021696368533E-3</v>
      </c>
      <c r="Q272">
        <f>100/121</f>
        <v>0.82644628099173556</v>
      </c>
      <c r="R272" t="s">
        <v>104</v>
      </c>
    </row>
    <row r="273" spans="1:18" x14ac:dyDescent="0.3">
      <c r="A273" t="s">
        <v>1</v>
      </c>
      <c r="N273">
        <f t="shared" si="51"/>
        <v>39031.9</v>
      </c>
      <c r="O273">
        <v>0.17666666666666667</v>
      </c>
      <c r="P273">
        <v>1.6384274303259328E-2</v>
      </c>
      <c r="Q273">
        <f>100/121</f>
        <v>0.82644628099173556</v>
      </c>
      <c r="R273" t="s">
        <v>105</v>
      </c>
    </row>
    <row r="274" spans="1:18" x14ac:dyDescent="0.3">
      <c r="A274" t="s">
        <v>1</v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f t="shared" si="51"/>
        <v>39031.9</v>
      </c>
      <c r="O274">
        <v>0.129</v>
      </c>
      <c r="P274">
        <v>2.0816659994661348E-3</v>
      </c>
      <c r="Q274">
        <f>100/1331</f>
        <v>7.5131480090157771E-2</v>
      </c>
      <c r="R274" t="s">
        <v>104</v>
      </c>
    </row>
    <row r="275" spans="1:18" x14ac:dyDescent="0.3">
      <c r="A275" t="s">
        <v>21</v>
      </c>
      <c r="B275">
        <v>9.2999999999999999E-2</v>
      </c>
      <c r="C275">
        <v>6.5000000000000002E-2</v>
      </c>
      <c r="D275">
        <v>0.47299999999999998</v>
      </c>
      <c r="E275">
        <v>0.66800000000000004</v>
      </c>
      <c r="F275">
        <v>0.22600000000000001</v>
      </c>
      <c r="G275">
        <v>0.28199999999999997</v>
      </c>
      <c r="H275">
        <v>0.128</v>
      </c>
      <c r="I275">
        <v>0.124</v>
      </c>
      <c r="J275">
        <v>0.107</v>
      </c>
      <c r="K275">
        <v>0.11</v>
      </c>
      <c r="L275">
        <v>9.5000000000000001E-2</v>
      </c>
      <c r="M275">
        <v>0.89700000000000002</v>
      </c>
      <c r="N275">
        <f t="shared" si="51"/>
        <v>39031.9</v>
      </c>
      <c r="O275">
        <v>0.124</v>
      </c>
      <c r="P275">
        <v>2.3094010767585054E-3</v>
      </c>
      <c r="Q275">
        <f>100/1331</f>
        <v>7.5131480090157771E-2</v>
      </c>
      <c r="R275" t="s">
        <v>105</v>
      </c>
    </row>
    <row r="276" spans="1:18" x14ac:dyDescent="0.3">
      <c r="A276" t="s">
        <v>22</v>
      </c>
      <c r="B276">
        <v>9.0999999999999998E-2</v>
      </c>
      <c r="C276">
        <v>6.4000000000000001E-2</v>
      </c>
      <c r="D276">
        <v>0.45500000000000002</v>
      </c>
      <c r="E276">
        <v>0.64200000000000002</v>
      </c>
      <c r="F276">
        <v>0.23499999999999999</v>
      </c>
      <c r="G276">
        <v>0.224</v>
      </c>
      <c r="H276">
        <v>0.13600000000000001</v>
      </c>
      <c r="I276">
        <v>0.112</v>
      </c>
      <c r="J276">
        <v>0.11600000000000001</v>
      </c>
      <c r="K276">
        <v>0.12</v>
      </c>
      <c r="L276">
        <v>9.5000000000000001E-2</v>
      </c>
      <c r="M276">
        <v>6.7000000000000004E-2</v>
      </c>
      <c r="N276">
        <f t="shared" si="51"/>
        <v>39031.9</v>
      </c>
      <c r="O276">
        <v>0.10966666666666668</v>
      </c>
      <c r="P276">
        <v>3.6666666666666696E-3</v>
      </c>
      <c r="Q276">
        <f>100/14641</f>
        <v>6.8301345536507067E-3</v>
      </c>
      <c r="R276" t="s">
        <v>104</v>
      </c>
    </row>
    <row r="277" spans="1:18" x14ac:dyDescent="0.3">
      <c r="A277" t="s">
        <v>23</v>
      </c>
      <c r="B277">
        <v>9.0999999999999998E-2</v>
      </c>
      <c r="C277">
        <v>6.5000000000000002E-2</v>
      </c>
      <c r="D277">
        <v>0.42199999999999999</v>
      </c>
      <c r="E277">
        <v>0.60299999999999998</v>
      </c>
      <c r="F277">
        <v>0.222</v>
      </c>
      <c r="G277">
        <v>0.25700000000000001</v>
      </c>
      <c r="H277">
        <v>0.13200000000000001</v>
      </c>
      <c r="I277">
        <v>0.14799999999999999</v>
      </c>
      <c r="J277">
        <v>0.113</v>
      </c>
      <c r="K277">
        <v>0.13</v>
      </c>
      <c r="L277">
        <v>9.5000000000000001E-2</v>
      </c>
      <c r="M277">
        <v>6.7000000000000004E-2</v>
      </c>
      <c r="N277">
        <f t="shared" si="51"/>
        <v>39031.9</v>
      </c>
      <c r="O277">
        <v>0.12533333333333332</v>
      </c>
      <c r="P277">
        <v>9.8375697089158054E-3</v>
      </c>
      <c r="Q277">
        <f>100/14641</f>
        <v>6.8301345536507067E-3</v>
      </c>
      <c r="R277" t="s">
        <v>105</v>
      </c>
    </row>
    <row r="278" spans="1:18" x14ac:dyDescent="0.3">
      <c r="A278" t="s">
        <v>24</v>
      </c>
      <c r="B278">
        <f>AVERAGE(B275:B277)</f>
        <v>9.1666666666666674E-2</v>
      </c>
      <c r="C278">
        <f t="shared" ref="C278:M278" si="52">AVERAGE(C275:C277)</f>
        <v>6.4666666666666664E-2</v>
      </c>
      <c r="D278">
        <f t="shared" si="52"/>
        <v>0.44999999999999996</v>
      </c>
      <c r="E278">
        <f t="shared" si="52"/>
        <v>0.63766666666666671</v>
      </c>
      <c r="F278">
        <f t="shared" si="52"/>
        <v>0.22766666666666666</v>
      </c>
      <c r="G278">
        <f t="shared" si="52"/>
        <v>0.25433333333333336</v>
      </c>
      <c r="H278">
        <f t="shared" si="52"/>
        <v>0.13200000000000001</v>
      </c>
      <c r="I278">
        <f t="shared" si="52"/>
        <v>0.128</v>
      </c>
      <c r="J278">
        <f t="shared" si="52"/>
        <v>0.112</v>
      </c>
      <c r="K278">
        <f t="shared" si="52"/>
        <v>0.12</v>
      </c>
      <c r="L278">
        <f t="shared" si="52"/>
        <v>9.5000000000000015E-2</v>
      </c>
      <c r="M278">
        <f t="shared" si="52"/>
        <v>0.34366666666666662</v>
      </c>
      <c r="N278">
        <f>$D$382</f>
        <v>40806</v>
      </c>
      <c r="O278" cm="1">
        <f t="array" ref="O278:P289">TRANSPOSE(B390:M391)</f>
        <v>9.1000000000000011E-2</v>
      </c>
      <c r="P278">
        <v>5.7735026918962634E-4</v>
      </c>
      <c r="Q278">
        <v>0</v>
      </c>
      <c r="R278" t="s">
        <v>104</v>
      </c>
    </row>
    <row r="279" spans="1:18" x14ac:dyDescent="0.3">
      <c r="A279" t="s">
        <v>25</v>
      </c>
      <c r="B279">
        <f>_xlfn.STDEV.S(B275:B277)/3^0.5</f>
        <v>6.666666666666674E-4</v>
      </c>
      <c r="C279">
        <f t="shared" ref="C279:M279" si="53">_xlfn.STDEV.S(C275:C277)/3^0.5</f>
        <v>3.333333333333337E-4</v>
      </c>
      <c r="D279">
        <f t="shared" si="53"/>
        <v>1.4933184523068077E-2</v>
      </c>
      <c r="E279">
        <f t="shared" si="53"/>
        <v>1.8888562088676269E-2</v>
      </c>
      <c r="F279">
        <f t="shared" si="53"/>
        <v>3.8441875315569267E-3</v>
      </c>
      <c r="G279">
        <f t="shared" si="53"/>
        <v>1.6796163583125488E-2</v>
      </c>
      <c r="H279">
        <f t="shared" si="53"/>
        <v>2.3094010767585054E-3</v>
      </c>
      <c r="I279">
        <f t="shared" si="53"/>
        <v>1.0583005244258301E-2</v>
      </c>
      <c r="J279">
        <f t="shared" si="53"/>
        <v>2.6457513110645929E-3</v>
      </c>
      <c r="K279">
        <f t="shared" si="53"/>
        <v>5.7735026918962588E-3</v>
      </c>
      <c r="L279">
        <f t="shared" si="53"/>
        <v>9.8130778667735933E-18</v>
      </c>
      <c r="M279">
        <f t="shared" si="53"/>
        <v>0.27666666666666667</v>
      </c>
      <c r="N279">
        <f t="shared" ref="N279:N289" si="54">$D$382</f>
        <v>40806</v>
      </c>
      <c r="O279">
        <v>6.3E-2</v>
      </c>
      <c r="P279">
        <v>0</v>
      </c>
      <c r="Q279">
        <v>0</v>
      </c>
      <c r="R279" t="s">
        <v>105</v>
      </c>
    </row>
    <row r="280" spans="1:18" x14ac:dyDescent="0.3">
      <c r="A280" t="s">
        <v>26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>
        <f t="shared" si="54"/>
        <v>40806</v>
      </c>
      <c r="O280">
        <v>0.46066666666666672</v>
      </c>
      <c r="P280">
        <v>1.2115187896924165E-2</v>
      </c>
      <c r="Q280">
        <v>100</v>
      </c>
      <c r="R280" t="s">
        <v>104</v>
      </c>
    </row>
    <row r="281" spans="1:18" x14ac:dyDescent="0.3">
      <c r="A281" t="s">
        <v>27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>
        <f t="shared" si="54"/>
        <v>40806</v>
      </c>
      <c r="O281">
        <v>0.71633333333333338</v>
      </c>
      <c r="P281">
        <v>2.7846803127907591E-2</v>
      </c>
      <c r="Q281">
        <v>100</v>
      </c>
      <c r="R281" t="s">
        <v>105</v>
      </c>
    </row>
    <row r="282" spans="1:18" x14ac:dyDescent="0.3">
      <c r="A282" t="s">
        <v>28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>
        <f t="shared" si="54"/>
        <v>40806</v>
      </c>
      <c r="O282">
        <v>0.33200000000000002</v>
      </c>
      <c r="P282">
        <v>5.0000000000000053E-3</v>
      </c>
      <c r="Q282">
        <f>100/11</f>
        <v>9.0909090909090917</v>
      </c>
      <c r="R282" t="s">
        <v>104</v>
      </c>
    </row>
    <row r="283" spans="1:18" x14ac:dyDescent="0.3">
      <c r="A283" t="s">
        <v>1</v>
      </c>
      <c r="N283">
        <f t="shared" si="54"/>
        <v>40806</v>
      </c>
      <c r="O283">
        <v>0.32433333333333336</v>
      </c>
      <c r="P283">
        <v>5.0775103260467101E-2</v>
      </c>
      <c r="Q283">
        <f>100/11</f>
        <v>9.0909090909090917</v>
      </c>
      <c r="R283" t="s">
        <v>105</v>
      </c>
    </row>
    <row r="284" spans="1:18" x14ac:dyDescent="0.3">
      <c r="A284" t="s">
        <v>16</v>
      </c>
      <c r="B284" t="s">
        <v>17</v>
      </c>
      <c r="N284">
        <f t="shared" si="54"/>
        <v>40806</v>
      </c>
      <c r="O284">
        <v>0.19266666666666668</v>
      </c>
      <c r="P284">
        <v>4.4845413490245747E-3</v>
      </c>
      <c r="Q284">
        <f>100/121</f>
        <v>0.82644628099173556</v>
      </c>
      <c r="R284" t="s">
        <v>104</v>
      </c>
    </row>
    <row r="285" spans="1:18" x14ac:dyDescent="0.3">
      <c r="A285" t="s">
        <v>18</v>
      </c>
      <c r="B285">
        <v>26.7</v>
      </c>
      <c r="N285">
        <f t="shared" si="54"/>
        <v>40806</v>
      </c>
      <c r="O285">
        <v>0.19066666666666665</v>
      </c>
      <c r="P285">
        <v>2.027587510099426E-2</v>
      </c>
      <c r="Q285">
        <f>100/121</f>
        <v>0.82644628099173556</v>
      </c>
      <c r="R285" t="s">
        <v>105</v>
      </c>
    </row>
    <row r="286" spans="1:18" x14ac:dyDescent="0.3">
      <c r="A286" t="s">
        <v>19</v>
      </c>
      <c r="B286">
        <v>18</v>
      </c>
      <c r="C286" t="s">
        <v>20</v>
      </c>
      <c r="D286">
        <v>30161.4</v>
      </c>
      <c r="N286">
        <f t="shared" si="54"/>
        <v>40806</v>
      </c>
      <c r="O286">
        <v>0.13700000000000001</v>
      </c>
      <c r="P286">
        <v>2.5166114784235761E-3</v>
      </c>
      <c r="Q286">
        <f>100/1331</f>
        <v>7.5131480090157771E-2</v>
      </c>
      <c r="R286" t="s">
        <v>104</v>
      </c>
    </row>
    <row r="287" spans="1:18" x14ac:dyDescent="0.3">
      <c r="A287" t="s">
        <v>13</v>
      </c>
      <c r="B287" t="s">
        <v>14</v>
      </c>
      <c r="N287">
        <f t="shared" si="54"/>
        <v>40806</v>
      </c>
      <c r="O287">
        <v>0.13933333333333334</v>
      </c>
      <c r="P287">
        <v>6.8879927732572723E-3</v>
      </c>
      <c r="Q287">
        <f>100/1331</f>
        <v>7.5131480090157771E-2</v>
      </c>
      <c r="R287" t="s">
        <v>105</v>
      </c>
    </row>
    <row r="288" spans="1:18" x14ac:dyDescent="0.3">
      <c r="A288" t="s">
        <v>15</v>
      </c>
      <c r="B288" t="s">
        <v>14</v>
      </c>
      <c r="N288">
        <f t="shared" si="54"/>
        <v>40806</v>
      </c>
      <c r="O288">
        <v>0.11166666666666665</v>
      </c>
      <c r="P288">
        <v>3.4801021696368494E-3</v>
      </c>
      <c r="Q288">
        <f>100/14641</f>
        <v>6.8301345536507067E-3</v>
      </c>
      <c r="R288" t="s">
        <v>104</v>
      </c>
    </row>
    <row r="289" spans="1:18" x14ac:dyDescent="0.3">
      <c r="A289" t="s">
        <v>1</v>
      </c>
      <c r="N289">
        <f t="shared" si="54"/>
        <v>40806</v>
      </c>
      <c r="O289">
        <v>0.12433333333333334</v>
      </c>
      <c r="P289">
        <v>5.9254629448770605E-3</v>
      </c>
      <c r="Q289">
        <f>100/14641</f>
        <v>6.8301345536507067E-3</v>
      </c>
      <c r="R289" t="s">
        <v>105</v>
      </c>
    </row>
    <row r="290" spans="1:18" x14ac:dyDescent="0.3">
      <c r="A290" t="s">
        <v>1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  <c r="N290">
        <f>$D$398</f>
        <v>42580.1</v>
      </c>
      <c r="O290" cm="1">
        <f t="array" ref="O290:P301">TRANSPOSE(B406:M407)</f>
        <v>9.1333333333333336E-2</v>
      </c>
      <c r="P290">
        <v>1.3333333333333346E-3</v>
      </c>
      <c r="Q290">
        <v>0</v>
      </c>
      <c r="R290" t="s">
        <v>104</v>
      </c>
    </row>
    <row r="291" spans="1:18" x14ac:dyDescent="0.3">
      <c r="A291" t="s">
        <v>21</v>
      </c>
      <c r="B291">
        <v>9.1999999999999998E-2</v>
      </c>
      <c r="C291">
        <v>6.5000000000000002E-2</v>
      </c>
      <c r="D291">
        <v>0.5</v>
      </c>
      <c r="E291">
        <v>0.68400000000000005</v>
      </c>
      <c r="F291">
        <v>0.23400000000000001</v>
      </c>
      <c r="G291">
        <v>0.309</v>
      </c>
      <c r="H291">
        <v>0.13</v>
      </c>
      <c r="I291">
        <v>0.128</v>
      </c>
      <c r="J291">
        <v>0.11</v>
      </c>
      <c r="K291">
        <v>0.121</v>
      </c>
      <c r="L291">
        <v>9.6000000000000002E-2</v>
      </c>
      <c r="M291">
        <v>7.0999999999999994E-2</v>
      </c>
      <c r="N291">
        <f t="shared" ref="N291:N301" si="55">$D$398</f>
        <v>42580.1</v>
      </c>
      <c r="O291">
        <v>6.3333333333333339E-2</v>
      </c>
      <c r="P291">
        <v>3.333333333333337E-4</v>
      </c>
      <c r="Q291">
        <v>0</v>
      </c>
      <c r="R291" t="s">
        <v>105</v>
      </c>
    </row>
    <row r="292" spans="1:18" x14ac:dyDescent="0.3">
      <c r="A292" t="s">
        <v>22</v>
      </c>
      <c r="B292">
        <v>0.09</v>
      </c>
      <c r="C292">
        <v>6.5000000000000002E-2</v>
      </c>
      <c r="D292">
        <v>0.45800000000000002</v>
      </c>
      <c r="E292">
        <v>0.65900000000000003</v>
      </c>
      <c r="F292">
        <v>0.23699999999999999</v>
      </c>
      <c r="G292">
        <v>0.22900000000000001</v>
      </c>
      <c r="H292">
        <v>0.14299999999999999</v>
      </c>
      <c r="I292">
        <v>0.11700000000000001</v>
      </c>
      <c r="J292">
        <v>0.12</v>
      </c>
      <c r="K292">
        <v>0.109</v>
      </c>
      <c r="L292">
        <v>9.2999999999999999E-2</v>
      </c>
      <c r="M292">
        <v>6.8000000000000005E-2</v>
      </c>
      <c r="N292">
        <f t="shared" si="55"/>
        <v>42580.1</v>
      </c>
      <c r="O292">
        <v>0.45533333333333337</v>
      </c>
      <c r="P292">
        <v>9.5277372853042972E-3</v>
      </c>
      <c r="Q292">
        <v>100</v>
      </c>
      <c r="R292" t="s">
        <v>104</v>
      </c>
    </row>
    <row r="293" spans="1:18" x14ac:dyDescent="0.3">
      <c r="A293" t="s">
        <v>23</v>
      </c>
      <c r="B293">
        <v>0.09</v>
      </c>
      <c r="C293">
        <v>6.5000000000000002E-2</v>
      </c>
      <c r="D293">
        <v>0.42399999999999999</v>
      </c>
      <c r="E293">
        <v>0.60899999999999999</v>
      </c>
      <c r="F293">
        <v>0.23300000000000001</v>
      </c>
      <c r="G293">
        <v>0.24099999999999999</v>
      </c>
      <c r="H293">
        <v>0.13700000000000001</v>
      </c>
      <c r="I293">
        <v>0.16800000000000001</v>
      </c>
      <c r="J293">
        <v>0.114</v>
      </c>
      <c r="K293">
        <v>0.112</v>
      </c>
      <c r="L293">
        <v>9.7000000000000003E-2</v>
      </c>
      <c r="M293">
        <v>7.0000000000000007E-2</v>
      </c>
      <c r="N293">
        <f t="shared" si="55"/>
        <v>42580.1</v>
      </c>
      <c r="O293">
        <v>0.72500000000000009</v>
      </c>
      <c r="P293">
        <v>2.7970222261064229E-2</v>
      </c>
      <c r="Q293">
        <v>100</v>
      </c>
      <c r="R293" t="s">
        <v>105</v>
      </c>
    </row>
    <row r="294" spans="1:18" x14ac:dyDescent="0.3">
      <c r="A294" t="s">
        <v>24</v>
      </c>
      <c r="B294">
        <f>AVERAGE(B291:B293)</f>
        <v>9.0666666666666673E-2</v>
      </c>
      <c r="C294">
        <f t="shared" ref="C294:M294" si="56">AVERAGE(C291:C293)</f>
        <v>6.5000000000000002E-2</v>
      </c>
      <c r="D294">
        <f t="shared" si="56"/>
        <v>0.46066666666666661</v>
      </c>
      <c r="E294">
        <f t="shared" si="56"/>
        <v>0.65066666666666662</v>
      </c>
      <c r="F294">
        <f t="shared" si="56"/>
        <v>0.23466666666666666</v>
      </c>
      <c r="G294">
        <f t="shared" si="56"/>
        <v>0.25966666666666666</v>
      </c>
      <c r="H294">
        <f t="shared" si="56"/>
        <v>0.13666666666666669</v>
      </c>
      <c r="I294">
        <f t="shared" si="56"/>
        <v>0.13766666666666669</v>
      </c>
      <c r="J294">
        <f t="shared" si="56"/>
        <v>0.11466666666666665</v>
      </c>
      <c r="K294">
        <f t="shared" si="56"/>
        <v>0.11399999999999999</v>
      </c>
      <c r="L294">
        <f t="shared" si="56"/>
        <v>9.5333333333333339E-2</v>
      </c>
      <c r="M294">
        <f t="shared" si="56"/>
        <v>6.9666666666666668E-2</v>
      </c>
      <c r="N294">
        <f t="shared" si="55"/>
        <v>42580.1</v>
      </c>
      <c r="O294">
        <v>0.34333333333333332</v>
      </c>
      <c r="P294">
        <v>4.7022453265552809E-3</v>
      </c>
      <c r="Q294">
        <f>100/11</f>
        <v>9.0909090909090917</v>
      </c>
      <c r="R294" t="s">
        <v>104</v>
      </c>
    </row>
    <row r="295" spans="1:18" x14ac:dyDescent="0.3">
      <c r="A295" t="s">
        <v>25</v>
      </c>
      <c r="B295">
        <f>_xlfn.STDEV.S(B291:B293)/3^0.5</f>
        <v>6.666666666666674E-4</v>
      </c>
      <c r="C295">
        <f t="shared" ref="C295:M295" si="57">_xlfn.STDEV.S(C291:C293)/3^0.5</f>
        <v>0</v>
      </c>
      <c r="D295">
        <f t="shared" si="57"/>
        <v>2.1979788695779386E-2</v>
      </c>
      <c r="E295">
        <f t="shared" si="57"/>
        <v>2.2047927592204943E-2</v>
      </c>
      <c r="F295">
        <f t="shared" si="57"/>
        <v>1.2018504251546554E-3</v>
      </c>
      <c r="G295">
        <f t="shared" si="57"/>
        <v>2.4908722256359064E-2</v>
      </c>
      <c r="H295">
        <f t="shared" si="57"/>
        <v>3.7564758898615438E-3</v>
      </c>
      <c r="I295">
        <f t="shared" si="57"/>
        <v>1.5495519065559241E-2</v>
      </c>
      <c r="J295">
        <f t="shared" si="57"/>
        <v>2.9059326290271142E-3</v>
      </c>
      <c r="K295">
        <f t="shared" si="57"/>
        <v>3.6055512754639878E-3</v>
      </c>
      <c r="L295">
        <f t="shared" si="57"/>
        <v>1.2018504251546643E-3</v>
      </c>
      <c r="M295">
        <f t="shared" si="57"/>
        <v>8.8191710368819428E-4</v>
      </c>
      <c r="N295">
        <f t="shared" si="55"/>
        <v>42580.1</v>
      </c>
      <c r="O295">
        <v>0.33533333333333332</v>
      </c>
      <c r="P295">
        <v>5.3167450359950304E-2</v>
      </c>
      <c r="Q295">
        <f>100/11</f>
        <v>9.0909090909090917</v>
      </c>
      <c r="R295" t="s">
        <v>105</v>
      </c>
    </row>
    <row r="296" spans="1:18" x14ac:dyDescent="0.3">
      <c r="A296" t="s">
        <v>26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>
        <f t="shared" si="55"/>
        <v>42580.1</v>
      </c>
      <c r="O296">
        <v>0.20366666666666666</v>
      </c>
      <c r="P296">
        <v>4.8419463487779793E-3</v>
      </c>
      <c r="Q296">
        <f>100/121</f>
        <v>0.82644628099173556</v>
      </c>
      <c r="R296" t="s">
        <v>104</v>
      </c>
    </row>
    <row r="297" spans="1:18" x14ac:dyDescent="0.3">
      <c r="A297" t="s">
        <v>27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>
        <f t="shared" si="55"/>
        <v>42580.1</v>
      </c>
      <c r="O297">
        <v>0.19699999999999998</v>
      </c>
      <c r="P297">
        <v>1.9295940851208466E-2</v>
      </c>
      <c r="Q297">
        <f>100/121</f>
        <v>0.82644628099173556</v>
      </c>
      <c r="R297" t="s">
        <v>105</v>
      </c>
    </row>
    <row r="298" spans="1:18" x14ac:dyDescent="0.3">
      <c r="A298" t="s">
        <v>28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>
        <f t="shared" si="55"/>
        <v>42580.1</v>
      </c>
      <c r="O298">
        <v>0.14933333333333332</v>
      </c>
      <c r="P298">
        <v>2.84800124843918E-3</v>
      </c>
      <c r="Q298">
        <f>100/1331</f>
        <v>7.5131480090157771E-2</v>
      </c>
      <c r="R298" t="s">
        <v>104</v>
      </c>
    </row>
    <row r="299" spans="1:18" x14ac:dyDescent="0.3">
      <c r="A299" t="s">
        <v>1</v>
      </c>
      <c r="N299">
        <f t="shared" si="55"/>
        <v>42580.1</v>
      </c>
      <c r="O299">
        <v>0.155</v>
      </c>
      <c r="P299">
        <v>6.5064070986477181E-3</v>
      </c>
      <c r="Q299">
        <f>100/1331</f>
        <v>7.5131480090157771E-2</v>
      </c>
      <c r="R299" t="s">
        <v>105</v>
      </c>
    </row>
    <row r="300" spans="1:18" x14ac:dyDescent="0.3">
      <c r="A300" t="s">
        <v>16</v>
      </c>
      <c r="B300" t="s">
        <v>17</v>
      </c>
      <c r="N300">
        <f t="shared" si="55"/>
        <v>42580.1</v>
      </c>
      <c r="O300">
        <v>0.11533333333333333</v>
      </c>
      <c r="P300">
        <v>4.0960685758148355E-3</v>
      </c>
      <c r="Q300">
        <f>100/14641</f>
        <v>6.8301345536507067E-3</v>
      </c>
      <c r="R300" t="s">
        <v>104</v>
      </c>
    </row>
    <row r="301" spans="1:18" x14ac:dyDescent="0.3">
      <c r="A301" t="s">
        <v>18</v>
      </c>
      <c r="B301">
        <v>26.7</v>
      </c>
      <c r="N301">
        <f t="shared" si="55"/>
        <v>42580.1</v>
      </c>
      <c r="O301">
        <v>0.126</v>
      </c>
      <c r="P301">
        <v>7.937253933193774E-3</v>
      </c>
      <c r="Q301">
        <f>100/14641</f>
        <v>6.8301345536507067E-3</v>
      </c>
      <c r="R301" t="s">
        <v>105</v>
      </c>
    </row>
    <row r="302" spans="1:18" x14ac:dyDescent="0.3">
      <c r="A302" t="s">
        <v>19</v>
      </c>
      <c r="B302">
        <v>19</v>
      </c>
      <c r="C302" t="s">
        <v>20</v>
      </c>
      <c r="D302">
        <v>31935.5</v>
      </c>
      <c r="N302">
        <f>$D$414</f>
        <v>44354.3</v>
      </c>
      <c r="O302" cm="1">
        <f t="array" ref="O302:P313">TRANSPOSE(B422:M423)</f>
        <v>9.1333333333333336E-2</v>
      </c>
      <c r="P302">
        <v>1.3333333333333346E-3</v>
      </c>
      <c r="Q302">
        <v>0</v>
      </c>
      <c r="R302" t="s">
        <v>104</v>
      </c>
    </row>
    <row r="303" spans="1:18" x14ac:dyDescent="0.3">
      <c r="A303" t="s">
        <v>13</v>
      </c>
      <c r="B303" t="s">
        <v>14</v>
      </c>
      <c r="N303">
        <f t="shared" ref="N303:N313" si="58">$D$414</f>
        <v>44354.3</v>
      </c>
      <c r="O303">
        <v>6.3333333333333339E-2</v>
      </c>
      <c r="P303">
        <v>6.666666666666674E-4</v>
      </c>
      <c r="Q303">
        <v>0</v>
      </c>
      <c r="R303" t="s">
        <v>105</v>
      </c>
    </row>
    <row r="304" spans="1:18" x14ac:dyDescent="0.3">
      <c r="A304" t="s">
        <v>15</v>
      </c>
      <c r="B304" t="s">
        <v>14</v>
      </c>
      <c r="N304">
        <f t="shared" si="58"/>
        <v>44354.3</v>
      </c>
      <c r="O304">
        <v>0.45199999999999996</v>
      </c>
      <c r="P304">
        <v>1.1590225767142465E-2</v>
      </c>
      <c r="Q304">
        <v>100</v>
      </c>
      <c r="R304" t="s">
        <v>104</v>
      </c>
    </row>
    <row r="305" spans="1:18" x14ac:dyDescent="0.3">
      <c r="A305" t="s">
        <v>1</v>
      </c>
      <c r="N305">
        <f t="shared" si="58"/>
        <v>44354.3</v>
      </c>
      <c r="O305">
        <v>0.73133333333333328</v>
      </c>
      <c r="P305">
        <v>2.4632859715789743E-2</v>
      </c>
      <c r="Q305">
        <v>100</v>
      </c>
      <c r="R305" t="s">
        <v>105</v>
      </c>
    </row>
    <row r="306" spans="1:18" x14ac:dyDescent="0.3">
      <c r="A306" t="s">
        <v>1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  <c r="N306">
        <f t="shared" si="58"/>
        <v>44354.3</v>
      </c>
      <c r="O306">
        <v>0.34299999999999997</v>
      </c>
      <c r="P306">
        <v>1.1547005383792366E-3</v>
      </c>
      <c r="Q306">
        <f>100/11</f>
        <v>9.0909090909090917</v>
      </c>
      <c r="R306" t="s">
        <v>104</v>
      </c>
    </row>
    <row r="307" spans="1:18" x14ac:dyDescent="0.3">
      <c r="A307" t="s">
        <v>21</v>
      </c>
      <c r="B307">
        <v>9.4E-2</v>
      </c>
      <c r="C307">
        <v>6.5000000000000002E-2</v>
      </c>
      <c r="D307">
        <v>0.46300000000000002</v>
      </c>
      <c r="E307">
        <v>0.69799999999999995</v>
      </c>
      <c r="F307">
        <v>0.255</v>
      </c>
      <c r="G307">
        <v>0.33600000000000002</v>
      </c>
      <c r="H307">
        <v>0.13800000000000001</v>
      </c>
      <c r="I307">
        <v>0.14099999999999999</v>
      </c>
      <c r="J307">
        <v>0.111</v>
      </c>
      <c r="K307">
        <v>0.11600000000000001</v>
      </c>
      <c r="L307">
        <v>9.7000000000000003E-2</v>
      </c>
      <c r="M307">
        <v>7.6999999999999999E-2</v>
      </c>
      <c r="N307">
        <f t="shared" si="58"/>
        <v>44354.3</v>
      </c>
      <c r="O307">
        <v>0.34966666666666663</v>
      </c>
      <c r="P307">
        <v>5.5019188571907442E-2</v>
      </c>
      <c r="Q307">
        <f>100/11</f>
        <v>9.0909090909090917</v>
      </c>
      <c r="R307" t="s">
        <v>105</v>
      </c>
    </row>
    <row r="308" spans="1:18" x14ac:dyDescent="0.3">
      <c r="A308" t="s">
        <v>22</v>
      </c>
      <c r="B308">
        <v>9.1999999999999998E-2</v>
      </c>
      <c r="C308">
        <v>6.6000000000000003E-2</v>
      </c>
      <c r="D308">
        <v>0.45300000000000001</v>
      </c>
      <c r="E308">
        <v>0.67800000000000005</v>
      </c>
      <c r="F308">
        <v>0.25</v>
      </c>
      <c r="G308">
        <v>0.23200000000000001</v>
      </c>
      <c r="H308">
        <v>0.153</v>
      </c>
      <c r="I308">
        <v>0.13400000000000001</v>
      </c>
      <c r="J308">
        <v>0.122</v>
      </c>
      <c r="K308">
        <v>0.10100000000000001</v>
      </c>
      <c r="L308">
        <v>9.8000000000000004E-2</v>
      </c>
      <c r="M308">
        <v>7.0999999999999994E-2</v>
      </c>
      <c r="N308">
        <f t="shared" si="58"/>
        <v>44354.3</v>
      </c>
      <c r="O308">
        <v>0.217</v>
      </c>
      <c r="P308">
        <v>4.5092497528228985E-3</v>
      </c>
      <c r="Q308">
        <f>100/121</f>
        <v>0.82644628099173556</v>
      </c>
      <c r="R308" t="s">
        <v>104</v>
      </c>
    </row>
    <row r="309" spans="1:18" x14ac:dyDescent="0.3">
      <c r="A309" t="s">
        <v>23</v>
      </c>
      <c r="B309">
        <v>0.09</v>
      </c>
      <c r="C309">
        <v>6.5000000000000002E-2</v>
      </c>
      <c r="D309">
        <v>0.434</v>
      </c>
      <c r="E309">
        <v>0.621</v>
      </c>
      <c r="F309">
        <v>0.25</v>
      </c>
      <c r="G309">
        <v>0.25800000000000001</v>
      </c>
      <c r="H309">
        <v>0.14599999999999999</v>
      </c>
      <c r="I309">
        <v>0.189</v>
      </c>
      <c r="J309">
        <v>0.114</v>
      </c>
      <c r="K309">
        <v>0.106</v>
      </c>
      <c r="L309">
        <v>9.9000000000000005E-2</v>
      </c>
      <c r="M309">
        <v>7.3999999999999996E-2</v>
      </c>
      <c r="N309">
        <f t="shared" si="58"/>
        <v>44354.3</v>
      </c>
      <c r="O309">
        <v>0.20733333333333334</v>
      </c>
      <c r="P309">
        <v>2.2980668204190865E-2</v>
      </c>
      <c r="Q309">
        <f>100/121</f>
        <v>0.82644628099173556</v>
      </c>
      <c r="R309" t="s">
        <v>105</v>
      </c>
    </row>
    <row r="310" spans="1:18" x14ac:dyDescent="0.3">
      <c r="A310" t="s">
        <v>24</v>
      </c>
      <c r="B310">
        <f>AVERAGE(B307:B309)</f>
        <v>9.2000000000000012E-2</v>
      </c>
      <c r="C310">
        <f t="shared" ref="C310:M310" si="59">AVERAGE(C307:C309)</f>
        <v>6.533333333333334E-2</v>
      </c>
      <c r="D310">
        <f t="shared" si="59"/>
        <v>0.45</v>
      </c>
      <c r="E310">
        <f t="shared" si="59"/>
        <v>0.66566666666666663</v>
      </c>
      <c r="F310">
        <f t="shared" si="59"/>
        <v>0.25166666666666665</v>
      </c>
      <c r="G310">
        <f t="shared" si="59"/>
        <v>0.27533333333333337</v>
      </c>
      <c r="H310">
        <f t="shared" si="59"/>
        <v>0.14566666666666669</v>
      </c>
      <c r="I310">
        <f t="shared" si="59"/>
        <v>0.15466666666666667</v>
      </c>
      <c r="J310">
        <f t="shared" si="59"/>
        <v>0.11566666666666665</v>
      </c>
      <c r="K310">
        <f t="shared" si="59"/>
        <v>0.10766666666666667</v>
      </c>
      <c r="L310">
        <f t="shared" si="59"/>
        <v>9.8000000000000018E-2</v>
      </c>
      <c r="M310">
        <f t="shared" si="59"/>
        <v>7.3999999999999996E-2</v>
      </c>
      <c r="N310">
        <f t="shared" si="58"/>
        <v>44354.3</v>
      </c>
      <c r="O310">
        <v>0.16</v>
      </c>
      <c r="P310">
        <v>4.3588989435406778E-3</v>
      </c>
      <c r="Q310">
        <f>100/1331</f>
        <v>7.5131480090157771E-2</v>
      </c>
      <c r="R310" t="s">
        <v>104</v>
      </c>
    </row>
    <row r="311" spans="1:18" x14ac:dyDescent="0.3">
      <c r="A311" t="s">
        <v>25</v>
      </c>
      <c r="B311">
        <f>_xlfn.STDEV.S(B307:B309)/3^0.5</f>
        <v>1.1547005383792527E-3</v>
      </c>
      <c r="C311">
        <f t="shared" ref="C311:M311" si="60">_xlfn.STDEV.S(C307:C309)/3^0.5</f>
        <v>3.333333333333337E-4</v>
      </c>
      <c r="D311">
        <f t="shared" si="60"/>
        <v>8.5049005481153909E-3</v>
      </c>
      <c r="E311">
        <f t="shared" si="60"/>
        <v>2.3067533702394602E-2</v>
      </c>
      <c r="F311">
        <f t="shared" si="60"/>
        <v>1.6666666666666681E-3</v>
      </c>
      <c r="G311">
        <f t="shared" si="60"/>
        <v>3.1248111054021123E-2</v>
      </c>
      <c r="H311">
        <f t="shared" si="60"/>
        <v>4.3333333333333297E-3</v>
      </c>
      <c r="I311">
        <f t="shared" si="60"/>
        <v>1.7285189549952222E-2</v>
      </c>
      <c r="J311">
        <f t="shared" si="60"/>
        <v>3.2829526005987001E-3</v>
      </c>
      <c r="K311">
        <f t="shared" si="60"/>
        <v>4.4095855184409852E-3</v>
      </c>
      <c r="L311">
        <f t="shared" si="60"/>
        <v>5.7735026918962634E-4</v>
      </c>
      <c r="M311">
        <f t="shared" si="60"/>
        <v>1.7320508075688789E-3</v>
      </c>
      <c r="N311">
        <f t="shared" si="58"/>
        <v>44354.3</v>
      </c>
      <c r="O311">
        <v>0.16800000000000001</v>
      </c>
      <c r="P311">
        <v>1.0066445913694334E-2</v>
      </c>
      <c r="Q311">
        <f>100/1331</f>
        <v>7.5131480090157771E-2</v>
      </c>
      <c r="R311" t="s">
        <v>105</v>
      </c>
    </row>
    <row r="312" spans="1:18" x14ac:dyDescent="0.3">
      <c r="A312" t="s">
        <v>26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>
        <f t="shared" si="58"/>
        <v>44354.3</v>
      </c>
      <c r="O312">
        <v>0.11433333333333334</v>
      </c>
      <c r="P312">
        <v>1.2018504251546643E-3</v>
      </c>
      <c r="Q312">
        <f>100/14641</f>
        <v>6.8301345536507067E-3</v>
      </c>
      <c r="R312" t="s">
        <v>104</v>
      </c>
    </row>
    <row r="313" spans="1:18" x14ac:dyDescent="0.3">
      <c r="A313" t="s">
        <v>27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>
        <f t="shared" si="58"/>
        <v>44354.3</v>
      </c>
      <c r="O313">
        <v>0.12866666666666668</v>
      </c>
      <c r="P313">
        <v>5.897268670984712E-3</v>
      </c>
      <c r="Q313">
        <f>100/14641</f>
        <v>6.8301345536507067E-3</v>
      </c>
      <c r="R313" t="s">
        <v>105</v>
      </c>
    </row>
    <row r="314" spans="1:18" x14ac:dyDescent="0.3">
      <c r="A314" t="s">
        <v>28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>
        <f>$D$430</f>
        <v>46126</v>
      </c>
      <c r="O314" cm="1">
        <f t="array" ref="O314:P325">TRANSPOSE(B438:M439)</f>
        <v>9.2000000000000012E-2</v>
      </c>
      <c r="P314">
        <v>1.0000000000000009E-3</v>
      </c>
      <c r="Q314">
        <v>0</v>
      </c>
      <c r="R314" t="s">
        <v>104</v>
      </c>
    </row>
    <row r="315" spans="1:18" x14ac:dyDescent="0.3">
      <c r="A315" t="s">
        <v>1</v>
      </c>
      <c r="N315">
        <f t="shared" ref="N315:N325" si="61">$D$430</f>
        <v>46126</v>
      </c>
      <c r="O315">
        <v>6.4000000000000001E-2</v>
      </c>
      <c r="P315">
        <v>0</v>
      </c>
      <c r="Q315">
        <v>0</v>
      </c>
      <c r="R315" t="s">
        <v>105</v>
      </c>
    </row>
    <row r="316" spans="1:18" x14ac:dyDescent="0.3">
      <c r="A316" t="s">
        <v>16</v>
      </c>
      <c r="B316" t="s">
        <v>17</v>
      </c>
      <c r="N316">
        <f t="shared" si="61"/>
        <v>46126</v>
      </c>
      <c r="O316">
        <v>0.45433333333333331</v>
      </c>
      <c r="P316">
        <v>9.8206132417708175E-3</v>
      </c>
      <c r="Q316">
        <v>100</v>
      </c>
      <c r="R316" t="s">
        <v>104</v>
      </c>
    </row>
    <row r="317" spans="1:18" x14ac:dyDescent="0.3">
      <c r="A317" t="s">
        <v>18</v>
      </c>
      <c r="B317">
        <v>26.7</v>
      </c>
      <c r="N317">
        <f t="shared" si="61"/>
        <v>46126</v>
      </c>
      <c r="O317">
        <v>0.73899999999999999</v>
      </c>
      <c r="P317">
        <v>2.2143471573656516E-2</v>
      </c>
      <c r="Q317">
        <v>100</v>
      </c>
      <c r="R317" t="s">
        <v>105</v>
      </c>
    </row>
    <row r="318" spans="1:18" x14ac:dyDescent="0.3">
      <c r="A318" t="s">
        <v>19</v>
      </c>
      <c r="B318">
        <v>20</v>
      </c>
      <c r="C318" t="s">
        <v>20</v>
      </c>
      <c r="D318">
        <v>33709.599999999999</v>
      </c>
      <c r="N318">
        <f t="shared" si="61"/>
        <v>46126</v>
      </c>
      <c r="O318">
        <v>0.34333333333333332</v>
      </c>
      <c r="P318">
        <v>3.179797338056472E-3</v>
      </c>
      <c r="Q318">
        <f>100/11</f>
        <v>9.0909090909090917</v>
      </c>
      <c r="R318" t="s">
        <v>104</v>
      </c>
    </row>
    <row r="319" spans="1:18" x14ac:dyDescent="0.3">
      <c r="A319" t="s">
        <v>13</v>
      </c>
      <c r="B319" t="s">
        <v>14</v>
      </c>
      <c r="N319">
        <f t="shared" si="61"/>
        <v>46126</v>
      </c>
      <c r="O319">
        <v>0.35033333333333333</v>
      </c>
      <c r="P319">
        <v>6.0608946900968692E-2</v>
      </c>
      <c r="Q319">
        <f>100/11</f>
        <v>9.0909090909090917</v>
      </c>
      <c r="R319" t="s">
        <v>105</v>
      </c>
    </row>
    <row r="320" spans="1:18" x14ac:dyDescent="0.3">
      <c r="A320" t="s">
        <v>15</v>
      </c>
      <c r="B320" t="s">
        <v>14</v>
      </c>
      <c r="N320">
        <f t="shared" si="61"/>
        <v>46126</v>
      </c>
      <c r="O320">
        <v>0.23333333333333331</v>
      </c>
      <c r="P320">
        <v>3.8441875315569267E-3</v>
      </c>
      <c r="Q320">
        <f>100/121</f>
        <v>0.82644628099173556</v>
      </c>
      <c r="R320" t="s">
        <v>104</v>
      </c>
    </row>
    <row r="321" spans="1:18" x14ac:dyDescent="0.3">
      <c r="A321" t="s">
        <v>1</v>
      </c>
      <c r="N321">
        <f t="shared" si="61"/>
        <v>46126</v>
      </c>
      <c r="O321">
        <v>0.20666666666666667</v>
      </c>
      <c r="P321">
        <v>1.4495209936772604E-2</v>
      </c>
      <c r="Q321">
        <f>100/121</f>
        <v>0.82644628099173556</v>
      </c>
      <c r="R321" t="s">
        <v>105</v>
      </c>
    </row>
    <row r="322" spans="1:18" x14ac:dyDescent="0.3">
      <c r="A322" t="s">
        <v>1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  <c r="N322">
        <f t="shared" si="61"/>
        <v>46126</v>
      </c>
      <c r="O322">
        <v>0.16900000000000001</v>
      </c>
      <c r="P322">
        <v>3.0550504633038902E-3</v>
      </c>
      <c r="Q322">
        <f>100/1331</f>
        <v>7.5131480090157771E-2</v>
      </c>
      <c r="R322" t="s">
        <v>104</v>
      </c>
    </row>
    <row r="323" spans="1:18" x14ac:dyDescent="0.3">
      <c r="A323" t="s">
        <v>21</v>
      </c>
      <c r="B323">
        <v>9.5000000000000001E-2</v>
      </c>
      <c r="C323">
        <v>6.5000000000000002E-2</v>
      </c>
      <c r="D323">
        <v>0.47799999999999998</v>
      </c>
      <c r="E323">
        <v>0.71299999999999997</v>
      </c>
      <c r="F323">
        <v>0.26800000000000002</v>
      </c>
      <c r="G323">
        <v>0.35699999999999998</v>
      </c>
      <c r="H323">
        <v>0.14799999999999999</v>
      </c>
      <c r="I323">
        <v>0.151</v>
      </c>
      <c r="J323">
        <v>0.115</v>
      </c>
      <c r="K323">
        <v>0.111</v>
      </c>
      <c r="L323">
        <v>9.9000000000000005E-2</v>
      </c>
      <c r="M323">
        <v>9.4E-2</v>
      </c>
      <c r="N323">
        <f t="shared" si="61"/>
        <v>46126</v>
      </c>
      <c r="O323">
        <v>0.17833333333333332</v>
      </c>
      <c r="P323">
        <v>5.6960024968783505E-3</v>
      </c>
      <c r="Q323">
        <f>100/1331</f>
        <v>7.5131480090157771E-2</v>
      </c>
      <c r="R323" t="s">
        <v>105</v>
      </c>
    </row>
    <row r="324" spans="1:18" x14ac:dyDescent="0.3">
      <c r="A324" t="s">
        <v>22</v>
      </c>
      <c r="B324">
        <v>9.0999999999999998E-2</v>
      </c>
      <c r="C324">
        <v>6.4000000000000001E-2</v>
      </c>
      <c r="D324">
        <v>0.46400000000000002</v>
      </c>
      <c r="E324">
        <v>0.68899999999999995</v>
      </c>
      <c r="F324">
        <v>0.26300000000000001</v>
      </c>
      <c r="G324">
        <v>0.23699999999999999</v>
      </c>
      <c r="H324">
        <v>0.16</v>
      </c>
      <c r="I324">
        <v>0.13500000000000001</v>
      </c>
      <c r="J324">
        <v>0.12</v>
      </c>
      <c r="K324">
        <v>9.8000000000000004E-2</v>
      </c>
      <c r="L324">
        <v>0.10100000000000001</v>
      </c>
      <c r="M324">
        <v>7.4999999999999997E-2</v>
      </c>
      <c r="N324">
        <f t="shared" si="61"/>
        <v>46126</v>
      </c>
      <c r="O324">
        <v>0.11966666666666666</v>
      </c>
      <c r="P324">
        <v>2.0275875100994045E-3</v>
      </c>
      <c r="Q324">
        <f>100/14641</f>
        <v>6.8301345536507067E-3</v>
      </c>
      <c r="R324" t="s">
        <v>104</v>
      </c>
    </row>
    <row r="325" spans="1:18" x14ac:dyDescent="0.3">
      <c r="A325" t="s">
        <v>23</v>
      </c>
      <c r="B325">
        <v>0.09</v>
      </c>
      <c r="C325">
        <v>6.5000000000000002E-2</v>
      </c>
      <c r="D325">
        <v>0.438</v>
      </c>
      <c r="E325">
        <v>0.627</v>
      </c>
      <c r="F325">
        <v>0.26600000000000001</v>
      </c>
      <c r="G325">
        <v>0.26100000000000001</v>
      </c>
      <c r="H325">
        <v>0.15</v>
      </c>
      <c r="I325">
        <v>0.19500000000000001</v>
      </c>
      <c r="J325">
        <v>0.113</v>
      </c>
      <c r="K325">
        <v>0.108</v>
      </c>
      <c r="L325">
        <v>0.1</v>
      </c>
      <c r="M325">
        <v>8.2000000000000003E-2</v>
      </c>
      <c r="N325">
        <f t="shared" si="61"/>
        <v>46126</v>
      </c>
      <c r="O325">
        <v>0.12733333333333333</v>
      </c>
      <c r="P325">
        <v>7.3105707331537718E-3</v>
      </c>
      <c r="Q325">
        <f>100/14641</f>
        <v>6.8301345536507067E-3</v>
      </c>
      <c r="R325" t="s">
        <v>105</v>
      </c>
    </row>
    <row r="326" spans="1:18" x14ac:dyDescent="0.3">
      <c r="A326" t="s">
        <v>24</v>
      </c>
      <c r="B326">
        <f>AVERAGE(B323:B325)</f>
        <v>9.2000000000000012E-2</v>
      </c>
      <c r="C326">
        <f t="shared" ref="C326:M326" si="62">AVERAGE(C323:C325)</f>
        <v>6.4666666666666664E-2</v>
      </c>
      <c r="D326">
        <f t="shared" si="62"/>
        <v>0.45999999999999996</v>
      </c>
      <c r="E326">
        <f t="shared" si="62"/>
        <v>0.67633333333333334</v>
      </c>
      <c r="F326">
        <f t="shared" si="62"/>
        <v>0.26566666666666666</v>
      </c>
      <c r="G326">
        <f t="shared" si="62"/>
        <v>0.28499999999999998</v>
      </c>
      <c r="H326">
        <f t="shared" si="62"/>
        <v>0.15266666666666664</v>
      </c>
      <c r="I326">
        <f t="shared" si="62"/>
        <v>0.16033333333333336</v>
      </c>
      <c r="J326">
        <f t="shared" si="62"/>
        <v>0.11599999999999999</v>
      </c>
      <c r="K326">
        <f t="shared" si="62"/>
        <v>0.10566666666666667</v>
      </c>
      <c r="L326">
        <f t="shared" si="62"/>
        <v>0.10000000000000002</v>
      </c>
      <c r="M326">
        <f t="shared" si="62"/>
        <v>8.3666666666666667E-2</v>
      </c>
      <c r="N326">
        <f>$D$446</f>
        <v>47902.8</v>
      </c>
      <c r="O326" cm="1">
        <f t="array" ref="O326:P337">TRANSPOSE(B454:M455)</f>
        <v>9.1666666666666674E-2</v>
      </c>
      <c r="P326">
        <v>1.2018504251546643E-3</v>
      </c>
      <c r="Q326">
        <v>0</v>
      </c>
      <c r="R326" t="s">
        <v>104</v>
      </c>
    </row>
    <row r="327" spans="1:18" x14ac:dyDescent="0.3">
      <c r="A327" t="s">
        <v>25</v>
      </c>
      <c r="B327">
        <f>_xlfn.STDEV.S(B323:B325)/3^0.5</f>
        <v>1.5275252316519481E-3</v>
      </c>
      <c r="C327">
        <f t="shared" ref="C327:M327" si="63">_xlfn.STDEV.S(C323:C325)/3^0.5</f>
        <v>3.333333333333337E-4</v>
      </c>
      <c r="D327">
        <f t="shared" si="63"/>
        <v>1.1718930554164628E-2</v>
      </c>
      <c r="E327">
        <f t="shared" si="63"/>
        <v>2.5621171800767506E-2</v>
      </c>
      <c r="F327">
        <f t="shared" si="63"/>
        <v>1.4529663145135593E-3</v>
      </c>
      <c r="G327">
        <f t="shared" si="63"/>
        <v>3.6660605559646758E-2</v>
      </c>
      <c r="H327">
        <f t="shared" si="63"/>
        <v>3.7118429085533518E-3</v>
      </c>
      <c r="I327">
        <f t="shared" si="63"/>
        <v>1.7938165396098268E-2</v>
      </c>
      <c r="J327">
        <f t="shared" si="63"/>
        <v>2.0816659994661304E-3</v>
      </c>
      <c r="K327">
        <f t="shared" si="63"/>
        <v>3.9299420408505309E-3</v>
      </c>
      <c r="L327">
        <f t="shared" si="63"/>
        <v>5.7735026918962634E-4</v>
      </c>
      <c r="M327">
        <f t="shared" si="63"/>
        <v>5.547772325697746E-3</v>
      </c>
      <c r="N327">
        <f t="shared" ref="N327:N337" si="64">$D$446</f>
        <v>47902.8</v>
      </c>
      <c r="O327">
        <v>6.3666666666666663E-2</v>
      </c>
      <c r="P327">
        <v>3.333333333333337E-4</v>
      </c>
      <c r="Q327">
        <v>0</v>
      </c>
      <c r="R327" t="s">
        <v>105</v>
      </c>
    </row>
    <row r="328" spans="1:18" x14ac:dyDescent="0.3">
      <c r="A328" t="s">
        <v>26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>
        <f t="shared" si="64"/>
        <v>47902.8</v>
      </c>
      <c r="O328">
        <v>0.45966666666666667</v>
      </c>
      <c r="P328">
        <v>9.2074848779554134E-3</v>
      </c>
      <c r="Q328">
        <v>100</v>
      </c>
      <c r="R328" t="s">
        <v>104</v>
      </c>
    </row>
    <row r="329" spans="1:18" x14ac:dyDescent="0.3">
      <c r="A329" t="s">
        <v>27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>
        <f t="shared" si="64"/>
        <v>47902.8</v>
      </c>
      <c r="O329">
        <v>0.74533333333333329</v>
      </c>
      <c r="P329">
        <v>1.9675139417831628E-2</v>
      </c>
      <c r="Q329">
        <v>100</v>
      </c>
      <c r="R329" t="s">
        <v>105</v>
      </c>
    </row>
    <row r="330" spans="1:18" x14ac:dyDescent="0.3">
      <c r="A330" t="s">
        <v>28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>
        <f t="shared" si="64"/>
        <v>47902.8</v>
      </c>
      <c r="O330">
        <v>0.33933333333333332</v>
      </c>
      <c r="P330">
        <v>2.9059326290271038E-3</v>
      </c>
      <c r="Q330">
        <f>100/11</f>
        <v>9.0909090909090917</v>
      </c>
      <c r="R330" t="s">
        <v>104</v>
      </c>
    </row>
    <row r="331" spans="1:18" x14ac:dyDescent="0.3">
      <c r="A331" t="s">
        <v>1</v>
      </c>
      <c r="N331">
        <f t="shared" si="64"/>
        <v>47902.8</v>
      </c>
      <c r="O331">
        <v>0.35299999999999998</v>
      </c>
      <c r="P331">
        <v>6.4578118068997048E-2</v>
      </c>
      <c r="Q331">
        <f>100/11</f>
        <v>9.0909090909090917</v>
      </c>
      <c r="R331" t="s">
        <v>105</v>
      </c>
    </row>
    <row r="332" spans="1:18" x14ac:dyDescent="0.3">
      <c r="A332" t="s">
        <v>16</v>
      </c>
      <c r="B332" t="s">
        <v>17</v>
      </c>
      <c r="N332">
        <f t="shared" si="64"/>
        <v>47902.8</v>
      </c>
      <c r="O332">
        <v>0.24466666666666667</v>
      </c>
      <c r="P332">
        <v>5.4569018479149632E-3</v>
      </c>
      <c r="Q332">
        <f>100/121</f>
        <v>0.82644628099173556</v>
      </c>
      <c r="R332" t="s">
        <v>104</v>
      </c>
    </row>
    <row r="333" spans="1:18" x14ac:dyDescent="0.3">
      <c r="A333" t="s">
        <v>18</v>
      </c>
      <c r="B333">
        <v>26.7</v>
      </c>
      <c r="N333">
        <f t="shared" si="64"/>
        <v>47902.8</v>
      </c>
      <c r="O333">
        <v>0.21133333333333335</v>
      </c>
      <c r="P333">
        <v>1.5602706317957783E-2</v>
      </c>
      <c r="Q333">
        <f>100/121</f>
        <v>0.82644628099173556</v>
      </c>
      <c r="R333" t="s">
        <v>105</v>
      </c>
    </row>
    <row r="334" spans="1:18" x14ac:dyDescent="0.3">
      <c r="A334" t="s">
        <v>19</v>
      </c>
      <c r="B334">
        <v>21</v>
      </c>
      <c r="C334" t="s">
        <v>20</v>
      </c>
      <c r="D334">
        <v>35483.699999999997</v>
      </c>
      <c r="N334">
        <f t="shared" si="64"/>
        <v>47902.8</v>
      </c>
      <c r="O334">
        <v>0.17700000000000002</v>
      </c>
      <c r="P334">
        <v>4.3588989435406691E-3</v>
      </c>
      <c r="Q334">
        <f>100/1331</f>
        <v>7.5131480090157771E-2</v>
      </c>
      <c r="R334" t="s">
        <v>104</v>
      </c>
    </row>
    <row r="335" spans="1:18" x14ac:dyDescent="0.3">
      <c r="A335" t="s">
        <v>13</v>
      </c>
      <c r="B335" t="s">
        <v>14</v>
      </c>
      <c r="N335">
        <f t="shared" si="64"/>
        <v>47902.8</v>
      </c>
      <c r="O335">
        <v>0.18200000000000002</v>
      </c>
      <c r="P335">
        <v>8.020806277010642E-3</v>
      </c>
      <c r="Q335">
        <f>100/1331</f>
        <v>7.5131480090157771E-2</v>
      </c>
      <c r="R335" t="s">
        <v>105</v>
      </c>
    </row>
    <row r="336" spans="1:18" x14ac:dyDescent="0.3">
      <c r="A336" t="s">
        <v>15</v>
      </c>
      <c r="B336" t="s">
        <v>14</v>
      </c>
      <c r="N336">
        <f t="shared" si="64"/>
        <v>47902.8</v>
      </c>
      <c r="O336">
        <v>0.123</v>
      </c>
      <c r="P336">
        <v>4.0000000000000036E-3</v>
      </c>
      <c r="Q336">
        <f>100/14641</f>
        <v>6.8301345536507067E-3</v>
      </c>
      <c r="R336" t="s">
        <v>104</v>
      </c>
    </row>
    <row r="337" spans="1:18" x14ac:dyDescent="0.3">
      <c r="A337" t="s">
        <v>1</v>
      </c>
      <c r="N337">
        <f t="shared" si="64"/>
        <v>47902.8</v>
      </c>
      <c r="O337">
        <v>0.12533333333333332</v>
      </c>
      <c r="P337">
        <v>6.9362173488949396E-3</v>
      </c>
      <c r="Q337">
        <f>100/14641</f>
        <v>6.8301345536507067E-3</v>
      </c>
      <c r="R337" t="s">
        <v>105</v>
      </c>
    </row>
    <row r="338" spans="1:18" x14ac:dyDescent="0.3">
      <c r="A338" t="s">
        <v>1</v>
      </c>
      <c r="B338">
        <v>1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7</v>
      </c>
      <c r="I338">
        <v>8</v>
      </c>
      <c r="J338">
        <v>9</v>
      </c>
      <c r="K338">
        <v>10</v>
      </c>
      <c r="L338">
        <v>11</v>
      </c>
      <c r="M338">
        <v>12</v>
      </c>
      <c r="N338">
        <f>$D$462</f>
        <v>49676.7</v>
      </c>
      <c r="O338" cm="1">
        <f t="array" ref="O338:P349">TRANSPOSE(B470:M471)</f>
        <v>9.1000000000000011E-2</v>
      </c>
      <c r="P338">
        <v>1.0000000000000009E-3</v>
      </c>
      <c r="Q338">
        <v>0</v>
      </c>
      <c r="R338" t="s">
        <v>104</v>
      </c>
    </row>
    <row r="339" spans="1:18" x14ac:dyDescent="0.3">
      <c r="A339" t="s">
        <v>21</v>
      </c>
      <c r="B339">
        <v>9.4E-2</v>
      </c>
      <c r="C339">
        <v>6.5000000000000002E-2</v>
      </c>
      <c r="D339">
        <v>0.46700000000000003</v>
      </c>
      <c r="E339">
        <v>0.72499999999999998</v>
      </c>
      <c r="F339">
        <v>0.28199999999999997</v>
      </c>
      <c r="G339">
        <v>0.372</v>
      </c>
      <c r="H339">
        <v>0.16200000000000001</v>
      </c>
      <c r="I339">
        <v>0.16200000000000001</v>
      </c>
      <c r="J339">
        <v>0.12</v>
      </c>
      <c r="K339">
        <v>0.111</v>
      </c>
      <c r="L339">
        <v>0.106</v>
      </c>
      <c r="M339">
        <v>0.105</v>
      </c>
      <c r="N339">
        <f t="shared" ref="N339:N349" si="65">$D$462</f>
        <v>49676.7</v>
      </c>
      <c r="O339">
        <v>6.3E-2</v>
      </c>
      <c r="P339">
        <v>0</v>
      </c>
      <c r="Q339">
        <v>0</v>
      </c>
      <c r="R339" t="s">
        <v>105</v>
      </c>
    </row>
    <row r="340" spans="1:18" x14ac:dyDescent="0.3">
      <c r="A340" t="s">
        <v>22</v>
      </c>
      <c r="B340">
        <v>9.1999999999999998E-2</v>
      </c>
      <c r="C340">
        <v>6.4000000000000001E-2</v>
      </c>
      <c r="D340">
        <v>0.45500000000000002</v>
      </c>
      <c r="E340">
        <v>0.70399999999999996</v>
      </c>
      <c r="F340">
        <v>0.27800000000000002</v>
      </c>
      <c r="G340">
        <v>0.249</v>
      </c>
      <c r="H340">
        <v>0.16800000000000001</v>
      </c>
      <c r="I340">
        <v>0.13700000000000001</v>
      </c>
      <c r="J340">
        <v>0.12</v>
      </c>
      <c r="K340">
        <v>0.104</v>
      </c>
      <c r="L340">
        <v>0.108</v>
      </c>
      <c r="M340">
        <v>8.6999999999999994E-2</v>
      </c>
      <c r="N340">
        <f t="shared" si="65"/>
        <v>49676.7</v>
      </c>
      <c r="O340">
        <v>0.45300000000000001</v>
      </c>
      <c r="P340">
        <v>8.9628864398325105E-3</v>
      </c>
      <c r="Q340">
        <v>100</v>
      </c>
      <c r="R340" t="s">
        <v>104</v>
      </c>
    </row>
    <row r="341" spans="1:18" x14ac:dyDescent="0.3">
      <c r="A341" t="s">
        <v>23</v>
      </c>
      <c r="B341">
        <v>9.0999999999999998E-2</v>
      </c>
      <c r="C341">
        <v>6.5000000000000002E-2</v>
      </c>
      <c r="D341">
        <v>0.432</v>
      </c>
      <c r="E341">
        <v>0.63600000000000001</v>
      </c>
      <c r="F341">
        <v>0.28599999999999998</v>
      </c>
      <c r="G341">
        <v>0.27200000000000002</v>
      </c>
      <c r="H341">
        <v>0.158</v>
      </c>
      <c r="I341">
        <v>0.20699999999999999</v>
      </c>
      <c r="J341">
        <v>0.11799999999999999</v>
      </c>
      <c r="K341">
        <v>0.111</v>
      </c>
      <c r="L341">
        <v>0.108</v>
      </c>
      <c r="M341">
        <v>0.10199999999999999</v>
      </c>
      <c r="N341">
        <f t="shared" si="65"/>
        <v>49676.7</v>
      </c>
      <c r="O341">
        <v>0.75066666666666659</v>
      </c>
      <c r="P341">
        <v>1.8782379449307759E-2</v>
      </c>
      <c r="Q341">
        <v>100</v>
      </c>
      <c r="R341" t="s">
        <v>105</v>
      </c>
    </row>
    <row r="342" spans="1:18" x14ac:dyDescent="0.3">
      <c r="A342" t="s">
        <v>24</v>
      </c>
      <c r="B342">
        <f>AVERAGE(B339:B341)</f>
        <v>9.2333333333333337E-2</v>
      </c>
      <c r="C342">
        <f t="shared" ref="C342:M342" si="66">AVERAGE(C339:C341)</f>
        <v>6.4666666666666664E-2</v>
      </c>
      <c r="D342">
        <f t="shared" si="66"/>
        <v>0.45133333333333336</v>
      </c>
      <c r="E342">
        <f t="shared" si="66"/>
        <v>0.68833333333333335</v>
      </c>
      <c r="F342">
        <f t="shared" si="66"/>
        <v>0.28200000000000003</v>
      </c>
      <c r="G342">
        <f t="shared" si="66"/>
        <v>0.29766666666666669</v>
      </c>
      <c r="H342">
        <f t="shared" si="66"/>
        <v>0.16266666666666665</v>
      </c>
      <c r="I342">
        <f t="shared" si="66"/>
        <v>0.16866666666666666</v>
      </c>
      <c r="J342">
        <f t="shared" si="66"/>
        <v>0.11933333333333333</v>
      </c>
      <c r="K342">
        <f t="shared" si="66"/>
        <v>0.10866666666666668</v>
      </c>
      <c r="L342">
        <f t="shared" si="66"/>
        <v>0.10733333333333334</v>
      </c>
      <c r="M342">
        <f t="shared" si="66"/>
        <v>9.799999999999999E-2</v>
      </c>
      <c r="N342">
        <f t="shared" si="65"/>
        <v>49676.7</v>
      </c>
      <c r="O342">
        <v>0.33200000000000002</v>
      </c>
      <c r="P342">
        <v>4.0414518843273845E-3</v>
      </c>
      <c r="Q342">
        <f>100/11</f>
        <v>9.0909090909090917</v>
      </c>
      <c r="R342" t="s">
        <v>104</v>
      </c>
    </row>
    <row r="343" spans="1:18" x14ac:dyDescent="0.3">
      <c r="A343" t="s">
        <v>25</v>
      </c>
      <c r="B343">
        <f>_xlfn.STDEV.S(B339:B341)/3^0.5</f>
        <v>8.8191710368819764E-4</v>
      </c>
      <c r="C343">
        <f t="shared" ref="C343:M343" si="67">_xlfn.STDEV.S(C339:C341)/3^0.5</f>
        <v>3.333333333333337E-4</v>
      </c>
      <c r="D343">
        <f t="shared" si="67"/>
        <v>1.0268614533832919E-2</v>
      </c>
      <c r="E343">
        <f t="shared" si="67"/>
        <v>2.6859717877231026E-2</v>
      </c>
      <c r="F343">
        <f t="shared" si="67"/>
        <v>2.3094010767584893E-3</v>
      </c>
      <c r="G343">
        <f t="shared" si="67"/>
        <v>3.7755058527890573E-2</v>
      </c>
      <c r="H343">
        <f t="shared" si="67"/>
        <v>2.9059326290271181E-3</v>
      </c>
      <c r="I343">
        <f t="shared" si="67"/>
        <v>2.048034287907418E-2</v>
      </c>
      <c r="J343">
        <f t="shared" si="67"/>
        <v>6.666666666666674E-4</v>
      </c>
      <c r="K343">
        <f t="shared" si="67"/>
        <v>2.3333333333333353E-3</v>
      </c>
      <c r="L343">
        <f t="shared" si="67"/>
        <v>6.666666666666674E-4</v>
      </c>
      <c r="M343">
        <f t="shared" si="67"/>
        <v>5.5677643628300232E-3</v>
      </c>
      <c r="N343">
        <f t="shared" si="65"/>
        <v>49676.7</v>
      </c>
      <c r="O343">
        <v>0.35833333333333334</v>
      </c>
      <c r="P343">
        <v>6.8935557668819258E-2</v>
      </c>
      <c r="Q343">
        <f>100/11</f>
        <v>9.0909090909090917</v>
      </c>
      <c r="R343" t="s">
        <v>105</v>
      </c>
    </row>
    <row r="344" spans="1:18" x14ac:dyDescent="0.3">
      <c r="A344" t="s">
        <v>26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>
        <f t="shared" si="65"/>
        <v>49676.7</v>
      </c>
      <c r="O344">
        <v>0.25566666666666665</v>
      </c>
      <c r="P344">
        <v>4.9103066208854157E-3</v>
      </c>
      <c r="Q344">
        <f>100/121</f>
        <v>0.82644628099173556</v>
      </c>
      <c r="R344" t="s">
        <v>104</v>
      </c>
    </row>
    <row r="345" spans="1:18" x14ac:dyDescent="0.3">
      <c r="A345" t="s">
        <v>27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>
        <f t="shared" si="65"/>
        <v>49676.7</v>
      </c>
      <c r="O345">
        <v>0.21966666666666668</v>
      </c>
      <c r="P345">
        <v>2.4835011129004478E-2</v>
      </c>
      <c r="Q345">
        <f>100/121</f>
        <v>0.82644628099173556</v>
      </c>
      <c r="R345" t="s">
        <v>105</v>
      </c>
    </row>
    <row r="346" spans="1:18" x14ac:dyDescent="0.3">
      <c r="A346" t="s">
        <v>28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>
        <f t="shared" si="65"/>
        <v>49676.7</v>
      </c>
      <c r="O346">
        <v>0.18299999999999997</v>
      </c>
      <c r="P346">
        <v>4.5825756949558448E-3</v>
      </c>
      <c r="Q346">
        <f>100/1331</f>
        <v>7.5131480090157771E-2</v>
      </c>
      <c r="R346" t="s">
        <v>104</v>
      </c>
    </row>
    <row r="347" spans="1:18" x14ac:dyDescent="0.3">
      <c r="A347" t="s">
        <v>1</v>
      </c>
      <c r="N347">
        <f t="shared" si="65"/>
        <v>49676.7</v>
      </c>
      <c r="O347">
        <v>0.18366666666666664</v>
      </c>
      <c r="P347">
        <v>7.6883750631138621E-3</v>
      </c>
      <c r="Q347">
        <f>100/1331</f>
        <v>7.5131480090157771E-2</v>
      </c>
      <c r="R347" t="s">
        <v>105</v>
      </c>
    </row>
    <row r="348" spans="1:18" x14ac:dyDescent="0.3">
      <c r="A348" t="s">
        <v>16</v>
      </c>
      <c r="B348" t="s">
        <v>17</v>
      </c>
      <c r="N348">
        <f t="shared" si="65"/>
        <v>49676.7</v>
      </c>
      <c r="O348">
        <v>0.12933333333333333</v>
      </c>
      <c r="P348">
        <v>6.3595946761129682E-3</v>
      </c>
      <c r="Q348">
        <f>100/14641</f>
        <v>6.8301345536507067E-3</v>
      </c>
      <c r="R348" t="s">
        <v>104</v>
      </c>
    </row>
    <row r="349" spans="1:18" x14ac:dyDescent="0.3">
      <c r="A349" t="s">
        <v>18</v>
      </c>
      <c r="B349">
        <v>26.7</v>
      </c>
      <c r="N349">
        <f t="shared" si="65"/>
        <v>49676.7</v>
      </c>
      <c r="O349">
        <v>0.12966666666666668</v>
      </c>
      <c r="P349">
        <v>4.4095855184409886E-3</v>
      </c>
      <c r="Q349">
        <f>100/14641</f>
        <v>6.8301345536507067E-3</v>
      </c>
      <c r="R349" t="s">
        <v>105</v>
      </c>
    </row>
    <row r="350" spans="1:18" x14ac:dyDescent="0.3">
      <c r="A350" t="s">
        <v>19</v>
      </c>
      <c r="B350">
        <v>22</v>
      </c>
      <c r="C350" t="s">
        <v>20</v>
      </c>
      <c r="D350">
        <v>37257.800000000003</v>
      </c>
      <c r="N350">
        <f>$D$478</f>
        <v>51448.5</v>
      </c>
      <c r="O350" cm="1">
        <f t="array" ref="O350:P361">TRANSPOSE(B486:M487)</f>
        <v>8.900000000000001E-2</v>
      </c>
      <c r="P350">
        <v>2.5166114784235857E-3</v>
      </c>
      <c r="Q350">
        <v>0</v>
      </c>
      <c r="R350" t="s">
        <v>104</v>
      </c>
    </row>
    <row r="351" spans="1:18" x14ac:dyDescent="0.3">
      <c r="A351" t="s">
        <v>13</v>
      </c>
      <c r="B351" t="s">
        <v>14</v>
      </c>
      <c r="N351">
        <f t="shared" ref="N351:N361" si="68">$D$478</f>
        <v>51448.5</v>
      </c>
      <c r="O351">
        <v>6.2333333333333331E-2</v>
      </c>
      <c r="P351">
        <v>8.8191710368819764E-4</v>
      </c>
      <c r="Q351">
        <v>0</v>
      </c>
      <c r="R351" t="s">
        <v>105</v>
      </c>
    </row>
    <row r="352" spans="1:18" x14ac:dyDescent="0.3">
      <c r="A352" t="s">
        <v>15</v>
      </c>
      <c r="B352" t="s">
        <v>14</v>
      </c>
      <c r="N352">
        <f t="shared" si="68"/>
        <v>51448.5</v>
      </c>
      <c r="O352">
        <v>0.45200000000000001</v>
      </c>
      <c r="P352">
        <v>1.3076696830622014E-2</v>
      </c>
      <c r="Q352">
        <v>100</v>
      </c>
      <c r="R352" t="s">
        <v>104</v>
      </c>
    </row>
    <row r="353" spans="1:18" x14ac:dyDescent="0.3">
      <c r="A353" t="s">
        <v>1</v>
      </c>
      <c r="N353">
        <f t="shared" si="68"/>
        <v>51448.5</v>
      </c>
      <c r="O353">
        <v>0.753</v>
      </c>
      <c r="P353">
        <v>1.928730152198593E-2</v>
      </c>
      <c r="Q353">
        <v>100</v>
      </c>
      <c r="R353" t="s">
        <v>105</v>
      </c>
    </row>
    <row r="354" spans="1:18" x14ac:dyDescent="0.3">
      <c r="A354" t="s">
        <v>1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  <c r="N354">
        <f t="shared" si="68"/>
        <v>51448.5</v>
      </c>
      <c r="O354">
        <v>0.32033333333333336</v>
      </c>
      <c r="P354">
        <v>4.3333333333333375E-3</v>
      </c>
      <c r="Q354">
        <f>100/11</f>
        <v>9.0909090909090917</v>
      </c>
      <c r="R354" t="s">
        <v>104</v>
      </c>
    </row>
    <row r="355" spans="1:18" x14ac:dyDescent="0.3">
      <c r="A355" t="s">
        <v>21</v>
      </c>
      <c r="B355">
        <v>9.5000000000000001E-2</v>
      </c>
      <c r="C355">
        <v>6.5000000000000002E-2</v>
      </c>
      <c r="D355">
        <v>0.47899999999999998</v>
      </c>
      <c r="E355">
        <v>0.73699999999999999</v>
      </c>
      <c r="F355">
        <v>0.29699999999999999</v>
      </c>
      <c r="G355">
        <v>0.39100000000000001</v>
      </c>
      <c r="H355">
        <v>0.17199999999999999</v>
      </c>
      <c r="I355">
        <v>0.17299999999999999</v>
      </c>
      <c r="J355">
        <v>0.123</v>
      </c>
      <c r="K355">
        <v>0.113</v>
      </c>
      <c r="L355">
        <v>0.122</v>
      </c>
      <c r="M355">
        <v>0.111</v>
      </c>
      <c r="N355">
        <f t="shared" si="68"/>
        <v>51448.5</v>
      </c>
      <c r="O355">
        <v>0.39100000000000001</v>
      </c>
      <c r="P355">
        <v>0.10075878787149689</v>
      </c>
      <c r="Q355">
        <f>100/11</f>
        <v>9.0909090909090917</v>
      </c>
      <c r="R355" t="s">
        <v>105</v>
      </c>
    </row>
    <row r="356" spans="1:18" x14ac:dyDescent="0.3">
      <c r="A356" t="s">
        <v>22</v>
      </c>
      <c r="B356">
        <v>0.09</v>
      </c>
      <c r="C356">
        <v>6.5000000000000002E-2</v>
      </c>
      <c r="D356">
        <v>0.46899999999999997</v>
      </c>
      <c r="E356">
        <v>0.71599999999999997</v>
      </c>
      <c r="F356">
        <v>0.29499999999999998</v>
      </c>
      <c r="G356">
        <v>0.26200000000000001</v>
      </c>
      <c r="H356">
        <v>0.17699999999999999</v>
      </c>
      <c r="I356">
        <v>0.14299999999999999</v>
      </c>
      <c r="J356">
        <v>0.122</v>
      </c>
      <c r="K356">
        <v>0.12</v>
      </c>
      <c r="L356">
        <v>0.11600000000000001</v>
      </c>
      <c r="M356">
        <v>0.11700000000000001</v>
      </c>
      <c r="N356">
        <f t="shared" si="68"/>
        <v>51448.5</v>
      </c>
      <c r="O356">
        <v>0.26733333333333337</v>
      </c>
      <c r="P356">
        <v>5.6666666666666714E-3</v>
      </c>
      <c r="Q356">
        <f>100/121</f>
        <v>0.82644628099173556</v>
      </c>
      <c r="R356" t="s">
        <v>104</v>
      </c>
    </row>
    <row r="357" spans="1:18" x14ac:dyDescent="0.3">
      <c r="A357" t="s">
        <v>23</v>
      </c>
      <c r="B357">
        <v>9.0999999999999998E-2</v>
      </c>
      <c r="C357">
        <v>6.4000000000000001E-2</v>
      </c>
      <c r="D357">
        <v>0.435</v>
      </c>
      <c r="E357">
        <v>0.64300000000000002</v>
      </c>
      <c r="F357">
        <v>0.307</v>
      </c>
      <c r="G357">
        <v>0.307</v>
      </c>
      <c r="H357">
        <v>0.16600000000000001</v>
      </c>
      <c r="I357">
        <v>0.20899999999999999</v>
      </c>
      <c r="J357">
        <v>0.12</v>
      </c>
      <c r="K357">
        <v>0.114</v>
      </c>
      <c r="L357">
        <v>0.122</v>
      </c>
      <c r="M357">
        <v>0.11600000000000001</v>
      </c>
      <c r="N357">
        <f t="shared" si="68"/>
        <v>51448.5</v>
      </c>
      <c r="O357">
        <v>0.22900000000000001</v>
      </c>
      <c r="P357">
        <v>2.6457513110645935E-2</v>
      </c>
      <c r="Q357">
        <f>100/121</f>
        <v>0.82644628099173556</v>
      </c>
      <c r="R357" t="s">
        <v>105</v>
      </c>
    </row>
    <row r="358" spans="1:18" x14ac:dyDescent="0.3">
      <c r="A358" t="s">
        <v>24</v>
      </c>
      <c r="B358">
        <f>AVERAGE(B355:B357)</f>
        <v>9.2000000000000012E-2</v>
      </c>
      <c r="C358">
        <f t="shared" ref="C358:M358" si="69">AVERAGE(C355:C357)</f>
        <v>6.4666666666666664E-2</v>
      </c>
      <c r="D358">
        <f t="shared" si="69"/>
        <v>0.46100000000000002</v>
      </c>
      <c r="E358">
        <f t="shared" si="69"/>
        <v>0.69866666666666666</v>
      </c>
      <c r="F358">
        <f t="shared" si="69"/>
        <v>0.29966666666666669</v>
      </c>
      <c r="G358">
        <f t="shared" si="69"/>
        <v>0.32</v>
      </c>
      <c r="H358">
        <f t="shared" si="69"/>
        <v>0.17166666666666666</v>
      </c>
      <c r="I358">
        <f t="shared" si="69"/>
        <v>0.17499999999999996</v>
      </c>
      <c r="J358">
        <f t="shared" si="69"/>
        <v>0.12166666666666666</v>
      </c>
      <c r="K358">
        <f t="shared" si="69"/>
        <v>0.11566666666666665</v>
      </c>
      <c r="L358">
        <f t="shared" si="69"/>
        <v>0.12</v>
      </c>
      <c r="M358">
        <f t="shared" si="69"/>
        <v>0.11466666666666668</v>
      </c>
      <c r="N358">
        <f t="shared" si="68"/>
        <v>51448.5</v>
      </c>
      <c r="O358">
        <v>0.19099999999999998</v>
      </c>
      <c r="P358">
        <v>7.5055534994651332E-3</v>
      </c>
      <c r="Q358">
        <f>100/1331</f>
        <v>7.5131480090157771E-2</v>
      </c>
      <c r="R358" t="s">
        <v>104</v>
      </c>
    </row>
    <row r="359" spans="1:18" x14ac:dyDescent="0.3">
      <c r="A359" t="s">
        <v>25</v>
      </c>
      <c r="B359">
        <f>_xlfn.STDEV.S(B355:B357)/3^0.5</f>
        <v>1.5275252316519481E-3</v>
      </c>
      <c r="C359">
        <f t="shared" ref="C359:M359" si="70">_xlfn.STDEV.S(C355:C357)/3^0.5</f>
        <v>3.333333333333337E-4</v>
      </c>
      <c r="D359">
        <f t="shared" si="70"/>
        <v>1.331665623695878E-2</v>
      </c>
      <c r="E359">
        <f t="shared" si="70"/>
        <v>2.8485863940636305E-2</v>
      </c>
      <c r="F359">
        <f t="shared" si="70"/>
        <v>3.7118429085533518E-3</v>
      </c>
      <c r="G359">
        <f t="shared" si="70"/>
        <v>3.7802116342871665E-2</v>
      </c>
      <c r="H359">
        <f t="shared" si="70"/>
        <v>3.1797973380564798E-3</v>
      </c>
      <c r="I359">
        <f t="shared" si="70"/>
        <v>1.9078784028338996E-2</v>
      </c>
      <c r="J359">
        <f t="shared" si="70"/>
        <v>8.8191710368819764E-4</v>
      </c>
      <c r="K359">
        <f t="shared" si="70"/>
        <v>2.1858128414339976E-3</v>
      </c>
      <c r="L359">
        <f t="shared" si="70"/>
        <v>1.9999999999999974E-3</v>
      </c>
      <c r="M359">
        <f t="shared" si="70"/>
        <v>1.8559214542766759E-3</v>
      </c>
      <c r="N359">
        <f t="shared" si="68"/>
        <v>51448.5</v>
      </c>
      <c r="O359">
        <v>0.19000000000000003</v>
      </c>
      <c r="P359">
        <v>2.6457513110645929E-3</v>
      </c>
      <c r="Q359">
        <f>100/1331</f>
        <v>7.5131480090157771E-2</v>
      </c>
      <c r="R359" t="s">
        <v>105</v>
      </c>
    </row>
    <row r="360" spans="1:18" x14ac:dyDescent="0.3">
      <c r="A360" t="s">
        <v>26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>
        <f t="shared" si="68"/>
        <v>51448.5</v>
      </c>
      <c r="O360">
        <v>0.13700000000000001</v>
      </c>
      <c r="P360">
        <v>7.0237691685684899E-3</v>
      </c>
      <c r="Q360">
        <f>100/14641</f>
        <v>6.8301345536507067E-3</v>
      </c>
      <c r="R360" t="s">
        <v>104</v>
      </c>
    </row>
    <row r="361" spans="1:18" x14ac:dyDescent="0.3">
      <c r="A361" t="s">
        <v>27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>
        <f t="shared" si="68"/>
        <v>51448.5</v>
      </c>
      <c r="O361">
        <v>0.13733333333333334</v>
      </c>
      <c r="P361">
        <v>5.4569018479149632E-3</v>
      </c>
      <c r="Q361">
        <f>100/14641</f>
        <v>6.8301345536507067E-3</v>
      </c>
      <c r="R361" t="s">
        <v>105</v>
      </c>
    </row>
    <row r="362" spans="1:18" x14ac:dyDescent="0.3">
      <c r="A362" t="s">
        <v>28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>
        <f>$D$494</f>
        <v>53225.2</v>
      </c>
      <c r="O362" cm="1">
        <f t="array" ref="O362:P373">TRANSPOSE(B502:M503)</f>
        <v>9.4000000000000014E-2</v>
      </c>
      <c r="P362">
        <v>5.7735026918962634E-4</v>
      </c>
      <c r="Q362">
        <v>0</v>
      </c>
      <c r="R362" t="s">
        <v>104</v>
      </c>
    </row>
    <row r="363" spans="1:18" x14ac:dyDescent="0.3">
      <c r="A363" t="s">
        <v>1</v>
      </c>
      <c r="N363">
        <f t="shared" ref="N363:N373" si="71">$D$494</f>
        <v>53225.2</v>
      </c>
      <c r="O363">
        <v>6.6333333333333341E-2</v>
      </c>
      <c r="P363">
        <v>8.8191710368819764E-4</v>
      </c>
      <c r="Q363">
        <v>0</v>
      </c>
      <c r="R363" t="s">
        <v>105</v>
      </c>
    </row>
    <row r="364" spans="1:18" x14ac:dyDescent="0.3">
      <c r="A364" t="s">
        <v>16</v>
      </c>
      <c r="B364" t="s">
        <v>17</v>
      </c>
      <c r="N364">
        <f t="shared" si="71"/>
        <v>53225.2</v>
      </c>
      <c r="O364">
        <v>0.45533333333333337</v>
      </c>
      <c r="P364">
        <v>8.8756846371295557E-3</v>
      </c>
      <c r="Q364">
        <v>100</v>
      </c>
      <c r="R364" t="s">
        <v>104</v>
      </c>
    </row>
    <row r="365" spans="1:18" x14ac:dyDescent="0.3">
      <c r="A365" t="s">
        <v>18</v>
      </c>
      <c r="B365">
        <v>26.7</v>
      </c>
      <c r="N365">
        <f t="shared" si="71"/>
        <v>53225.2</v>
      </c>
      <c r="O365">
        <v>0.76333333333333331</v>
      </c>
      <c r="P365">
        <v>1.7534093773116564E-2</v>
      </c>
      <c r="Q365">
        <v>100</v>
      </c>
      <c r="R365" t="s">
        <v>105</v>
      </c>
    </row>
    <row r="366" spans="1:18" x14ac:dyDescent="0.3">
      <c r="A366" t="s">
        <v>19</v>
      </c>
      <c r="B366">
        <v>23</v>
      </c>
      <c r="C366" t="s">
        <v>20</v>
      </c>
      <c r="D366">
        <v>39031.9</v>
      </c>
      <c r="N366">
        <f t="shared" si="71"/>
        <v>53225.2</v>
      </c>
      <c r="O366">
        <v>0.314</v>
      </c>
      <c r="P366">
        <v>4.0414518843273845E-3</v>
      </c>
      <c r="Q366">
        <f>100/11</f>
        <v>9.0909090909090917</v>
      </c>
      <c r="R366" t="s">
        <v>104</v>
      </c>
    </row>
    <row r="367" spans="1:18" x14ac:dyDescent="0.3">
      <c r="A367" t="s">
        <v>13</v>
      </c>
      <c r="B367" t="s">
        <v>14</v>
      </c>
      <c r="N367">
        <f t="shared" si="71"/>
        <v>53225.2</v>
      </c>
      <c r="O367">
        <v>0.41166666666666668</v>
      </c>
      <c r="P367">
        <v>0.1111010551005004</v>
      </c>
      <c r="Q367">
        <f>100/11</f>
        <v>9.0909090909090917</v>
      </c>
      <c r="R367" t="s">
        <v>105</v>
      </c>
    </row>
    <row r="368" spans="1:18" x14ac:dyDescent="0.3">
      <c r="A368" t="s">
        <v>15</v>
      </c>
      <c r="B368" t="s">
        <v>14</v>
      </c>
      <c r="N368">
        <f t="shared" si="71"/>
        <v>53225.2</v>
      </c>
      <c r="O368">
        <v>0.28366666666666668</v>
      </c>
      <c r="P368">
        <v>3.8441875315569172E-3</v>
      </c>
      <c r="Q368">
        <f>100/121</f>
        <v>0.82644628099173556</v>
      </c>
      <c r="R368" t="s">
        <v>104</v>
      </c>
    </row>
    <row r="369" spans="1:18" x14ac:dyDescent="0.3">
      <c r="A369" t="s">
        <v>1</v>
      </c>
      <c r="N369">
        <f t="shared" si="71"/>
        <v>53225.2</v>
      </c>
      <c r="O369">
        <v>0.25466666666666665</v>
      </c>
      <c r="P369">
        <v>1.8442101591497641E-2</v>
      </c>
      <c r="Q369">
        <f>100/121</f>
        <v>0.82644628099173556</v>
      </c>
      <c r="R369" t="s">
        <v>105</v>
      </c>
    </row>
    <row r="370" spans="1:18" x14ac:dyDescent="0.3">
      <c r="A370" t="s">
        <v>1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12</v>
      </c>
      <c r="N370">
        <f t="shared" si="71"/>
        <v>53225.2</v>
      </c>
      <c r="O370">
        <v>0.20466666666666669</v>
      </c>
      <c r="P370">
        <v>7.1724782637833358E-3</v>
      </c>
      <c r="Q370">
        <f>100/1331</f>
        <v>7.5131480090157771E-2</v>
      </c>
      <c r="R370" t="s">
        <v>104</v>
      </c>
    </row>
    <row r="371" spans="1:18" x14ac:dyDescent="0.3">
      <c r="A371" t="s">
        <v>21</v>
      </c>
      <c r="B371">
        <v>9.4E-2</v>
      </c>
      <c r="C371">
        <v>6.4000000000000001E-2</v>
      </c>
      <c r="D371">
        <v>0.47299999999999998</v>
      </c>
      <c r="E371">
        <v>0.751</v>
      </c>
      <c r="F371">
        <v>0.312</v>
      </c>
      <c r="G371">
        <v>0.40600000000000003</v>
      </c>
      <c r="H371">
        <v>0.18</v>
      </c>
      <c r="I371">
        <v>0.182</v>
      </c>
      <c r="J371">
        <v>0.13300000000000001</v>
      </c>
      <c r="K371">
        <v>0.12</v>
      </c>
      <c r="L371">
        <v>0.106</v>
      </c>
      <c r="M371">
        <v>0.11600000000000001</v>
      </c>
      <c r="N371">
        <f t="shared" si="71"/>
        <v>53225.2</v>
      </c>
      <c r="O371">
        <v>0.19933333333333333</v>
      </c>
      <c r="P371">
        <v>6.64161961505709E-3</v>
      </c>
      <c r="Q371">
        <f>100/1331</f>
        <v>7.5131480090157771E-2</v>
      </c>
      <c r="R371" t="s">
        <v>105</v>
      </c>
    </row>
    <row r="372" spans="1:18" x14ac:dyDescent="0.3">
      <c r="A372" t="s">
        <v>22</v>
      </c>
      <c r="B372">
        <v>0.09</v>
      </c>
      <c r="C372">
        <v>6.3E-2</v>
      </c>
      <c r="D372">
        <v>0.45800000000000002</v>
      </c>
      <c r="E372">
        <v>0.72099999999999997</v>
      </c>
      <c r="F372">
        <v>0.311</v>
      </c>
      <c r="G372">
        <v>0.251</v>
      </c>
      <c r="H372">
        <v>0.187</v>
      </c>
      <c r="I372">
        <v>0.14599999999999999</v>
      </c>
      <c r="J372">
        <v>0.126</v>
      </c>
      <c r="K372">
        <v>0.124</v>
      </c>
      <c r="L372">
        <v>0.11700000000000001</v>
      </c>
      <c r="M372">
        <v>0.14499999999999999</v>
      </c>
      <c r="N372">
        <f t="shared" si="71"/>
        <v>53225.2</v>
      </c>
      <c r="O372">
        <v>0.15366666666666665</v>
      </c>
      <c r="P372">
        <v>9.6838926975559656E-3</v>
      </c>
      <c r="Q372">
        <f>100/14641</f>
        <v>6.8301345536507067E-3</v>
      </c>
      <c r="R372" t="s">
        <v>104</v>
      </c>
    </row>
    <row r="373" spans="1:18" x14ac:dyDescent="0.3">
      <c r="A373" t="s">
        <v>23</v>
      </c>
      <c r="B373">
        <v>0.09</v>
      </c>
      <c r="C373">
        <v>6.4000000000000001E-2</v>
      </c>
      <c r="D373">
        <v>0.435</v>
      </c>
      <c r="E373">
        <v>0.65200000000000002</v>
      </c>
      <c r="F373">
        <v>0.315</v>
      </c>
      <c r="G373">
        <v>0.30599999999999999</v>
      </c>
      <c r="H373">
        <v>0.17499999999999999</v>
      </c>
      <c r="I373">
        <v>0.20200000000000001</v>
      </c>
      <c r="J373">
        <v>0.128</v>
      </c>
      <c r="K373">
        <v>0.128</v>
      </c>
      <c r="L373">
        <v>0.106</v>
      </c>
      <c r="M373">
        <v>0.115</v>
      </c>
      <c r="N373">
        <f t="shared" si="71"/>
        <v>53225.2</v>
      </c>
      <c r="O373">
        <v>0.16800000000000001</v>
      </c>
      <c r="P373">
        <v>1.8520259177452029E-2</v>
      </c>
      <c r="Q373">
        <f>100/14641</f>
        <v>6.8301345536507067E-3</v>
      </c>
      <c r="R373" t="s">
        <v>105</v>
      </c>
    </row>
    <row r="374" spans="1:18" x14ac:dyDescent="0.3">
      <c r="A374" t="s">
        <v>24</v>
      </c>
      <c r="B374">
        <f>AVERAGE(B371:B373)</f>
        <v>9.1333333333333336E-2</v>
      </c>
      <c r="C374">
        <f t="shared" ref="C374:M374" si="72">AVERAGE(C371:C373)</f>
        <v>6.3666666666666663E-2</v>
      </c>
      <c r="D374">
        <f t="shared" si="72"/>
        <v>0.45533333333333337</v>
      </c>
      <c r="E374">
        <f t="shared" si="72"/>
        <v>0.70800000000000007</v>
      </c>
      <c r="F374">
        <f t="shared" si="72"/>
        <v>0.31266666666666665</v>
      </c>
      <c r="G374">
        <f t="shared" si="72"/>
        <v>0.32100000000000001</v>
      </c>
      <c r="H374">
        <f t="shared" si="72"/>
        <v>0.18066666666666667</v>
      </c>
      <c r="I374">
        <f t="shared" si="72"/>
        <v>0.17666666666666667</v>
      </c>
      <c r="J374">
        <f t="shared" si="72"/>
        <v>0.129</v>
      </c>
      <c r="K374">
        <f t="shared" si="72"/>
        <v>0.124</v>
      </c>
      <c r="L374">
        <f t="shared" si="72"/>
        <v>0.10966666666666668</v>
      </c>
      <c r="M374">
        <f t="shared" si="72"/>
        <v>0.12533333333333332</v>
      </c>
      <c r="N374">
        <f>$D$510</f>
        <v>54999</v>
      </c>
      <c r="O374" cm="1">
        <f t="array" ref="O374:P385">TRANSPOSE(B518:M519)</f>
        <v>9.3000000000000013E-2</v>
      </c>
      <c r="P374">
        <v>1.0000000000000009E-3</v>
      </c>
      <c r="Q374">
        <v>0</v>
      </c>
      <c r="R374" t="s">
        <v>104</v>
      </c>
    </row>
    <row r="375" spans="1:18" x14ac:dyDescent="0.3">
      <c r="A375" t="s">
        <v>25</v>
      </c>
      <c r="B375">
        <f>_xlfn.STDEV.S(B371:B373)/3^0.5</f>
        <v>1.3333333333333346E-3</v>
      </c>
      <c r="C375">
        <f t="shared" ref="C375:M375" si="73">_xlfn.STDEV.S(C371:C373)/3^0.5</f>
        <v>3.333333333333337E-4</v>
      </c>
      <c r="D375">
        <f t="shared" si="73"/>
        <v>1.1050389636167179E-2</v>
      </c>
      <c r="E375">
        <f t="shared" si="73"/>
        <v>2.9308701779505682E-2</v>
      </c>
      <c r="F375">
        <f t="shared" si="73"/>
        <v>1.2018504251546643E-3</v>
      </c>
      <c r="G375">
        <f t="shared" si="73"/>
        <v>4.5368858629387283E-2</v>
      </c>
      <c r="H375">
        <f t="shared" si="73"/>
        <v>3.4801021696368533E-3</v>
      </c>
      <c r="I375">
        <f t="shared" si="73"/>
        <v>1.6384274303259328E-2</v>
      </c>
      <c r="J375">
        <f t="shared" si="73"/>
        <v>2.0816659994661348E-3</v>
      </c>
      <c r="K375">
        <f t="shared" si="73"/>
        <v>2.3094010767585054E-3</v>
      </c>
      <c r="L375">
        <f t="shared" si="73"/>
        <v>3.6666666666666696E-3</v>
      </c>
      <c r="M375">
        <f t="shared" si="73"/>
        <v>9.8375697089158054E-3</v>
      </c>
      <c r="N375">
        <f t="shared" ref="N375:N385" si="74">$D$510</f>
        <v>54999</v>
      </c>
      <c r="O375">
        <v>6.4000000000000001E-2</v>
      </c>
      <c r="P375">
        <v>0</v>
      </c>
      <c r="Q375">
        <v>0</v>
      </c>
      <c r="R375" t="s">
        <v>105</v>
      </c>
    </row>
    <row r="376" spans="1:18" x14ac:dyDescent="0.3">
      <c r="A376" t="s">
        <v>26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>
        <f t="shared" si="74"/>
        <v>54999</v>
      </c>
      <c r="O376">
        <v>0.45433333333333331</v>
      </c>
      <c r="P376">
        <v>9.2616293262998625E-3</v>
      </c>
      <c r="Q376">
        <v>100</v>
      </c>
      <c r="R376" t="s">
        <v>104</v>
      </c>
    </row>
    <row r="377" spans="1:18" x14ac:dyDescent="0.3">
      <c r="A377" t="s">
        <v>27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>
        <f t="shared" si="74"/>
        <v>54999</v>
      </c>
      <c r="O377">
        <v>0.77</v>
      </c>
      <c r="P377">
        <v>1.6772994167212181E-2</v>
      </c>
      <c r="Q377">
        <v>100</v>
      </c>
      <c r="R377" t="s">
        <v>105</v>
      </c>
    </row>
    <row r="378" spans="1:18" x14ac:dyDescent="0.3">
      <c r="A378" t="s">
        <v>28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>
        <f t="shared" si="74"/>
        <v>54999</v>
      </c>
      <c r="O378">
        <v>0.30533333333333329</v>
      </c>
      <c r="P378">
        <v>4.0960685758148398E-3</v>
      </c>
      <c r="Q378">
        <f>100/11</f>
        <v>9.0909090909090917</v>
      </c>
      <c r="R378" t="s">
        <v>104</v>
      </c>
    </row>
    <row r="379" spans="1:18" x14ac:dyDescent="0.3">
      <c r="A379" t="s">
        <v>1</v>
      </c>
      <c r="N379">
        <f t="shared" si="74"/>
        <v>54999</v>
      </c>
      <c r="O379">
        <v>0.41966666666666663</v>
      </c>
      <c r="P379">
        <v>0.1146128749796947</v>
      </c>
      <c r="Q379">
        <f>100/11</f>
        <v>9.0909090909090917</v>
      </c>
      <c r="R379" t="s">
        <v>105</v>
      </c>
    </row>
    <row r="380" spans="1:18" x14ac:dyDescent="0.3">
      <c r="A380" t="s">
        <v>16</v>
      </c>
      <c r="B380" t="s">
        <v>17</v>
      </c>
      <c r="N380">
        <f t="shared" si="74"/>
        <v>54999</v>
      </c>
      <c r="O380">
        <v>0.28999999999999998</v>
      </c>
      <c r="P380">
        <v>5.6862407030773146E-3</v>
      </c>
      <c r="Q380">
        <f>100/121</f>
        <v>0.82644628099173556</v>
      </c>
      <c r="R380" t="s">
        <v>104</v>
      </c>
    </row>
    <row r="381" spans="1:18" x14ac:dyDescent="0.3">
      <c r="A381" t="s">
        <v>18</v>
      </c>
      <c r="B381">
        <v>26.7</v>
      </c>
      <c r="N381">
        <f t="shared" si="74"/>
        <v>54999</v>
      </c>
      <c r="O381">
        <v>0.27666666666666667</v>
      </c>
      <c r="P381">
        <v>2.1674357609345135E-2</v>
      </c>
      <c r="Q381">
        <f>100/121</f>
        <v>0.82644628099173556</v>
      </c>
      <c r="R381" t="s">
        <v>105</v>
      </c>
    </row>
    <row r="382" spans="1:18" x14ac:dyDescent="0.3">
      <c r="A382" t="s">
        <v>19</v>
      </c>
      <c r="B382">
        <v>24</v>
      </c>
      <c r="C382" t="s">
        <v>20</v>
      </c>
      <c r="D382">
        <v>40806</v>
      </c>
      <c r="N382">
        <f t="shared" si="74"/>
        <v>54999</v>
      </c>
      <c r="O382">
        <v>0.217</v>
      </c>
      <c r="P382">
        <v>8.5440037453175383E-3</v>
      </c>
      <c r="Q382">
        <f>100/1331</f>
        <v>7.5131480090157771E-2</v>
      </c>
      <c r="R382" t="s">
        <v>104</v>
      </c>
    </row>
    <row r="383" spans="1:18" x14ac:dyDescent="0.3">
      <c r="A383" t="s">
        <v>13</v>
      </c>
      <c r="B383" t="s">
        <v>14</v>
      </c>
      <c r="N383">
        <f t="shared" si="74"/>
        <v>54999</v>
      </c>
      <c r="O383">
        <v>0.20133333333333334</v>
      </c>
      <c r="P383">
        <v>6.6916199666282429E-3</v>
      </c>
      <c r="Q383">
        <f>100/1331</f>
        <v>7.5131480090157771E-2</v>
      </c>
      <c r="R383" t="s">
        <v>105</v>
      </c>
    </row>
    <row r="384" spans="1:18" x14ac:dyDescent="0.3">
      <c r="A384" t="s">
        <v>15</v>
      </c>
      <c r="B384" t="s">
        <v>14</v>
      </c>
      <c r="N384">
        <f t="shared" si="74"/>
        <v>54999</v>
      </c>
      <c r="O384">
        <v>0.16466666666666666</v>
      </c>
      <c r="P384">
        <v>8.1717671147541731E-3</v>
      </c>
      <c r="Q384">
        <f>100/14641</f>
        <v>6.8301345536507067E-3</v>
      </c>
      <c r="R384" t="s">
        <v>104</v>
      </c>
    </row>
    <row r="385" spans="1:18" x14ac:dyDescent="0.3">
      <c r="A385" t="s">
        <v>1</v>
      </c>
      <c r="N385">
        <f t="shared" si="74"/>
        <v>54999</v>
      </c>
      <c r="O385">
        <v>0.18700000000000003</v>
      </c>
      <c r="P385">
        <v>2.7999999999999921E-2</v>
      </c>
      <c r="Q385">
        <f>100/14641</f>
        <v>6.8301345536507067E-3</v>
      </c>
      <c r="R385" t="s">
        <v>105</v>
      </c>
    </row>
    <row r="386" spans="1:18" x14ac:dyDescent="0.3">
      <c r="A386" t="s">
        <v>1</v>
      </c>
      <c r="B386">
        <v>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  <c r="I386">
        <v>8</v>
      </c>
      <c r="J386">
        <v>9</v>
      </c>
      <c r="K386">
        <v>10</v>
      </c>
      <c r="L386">
        <v>11</v>
      </c>
      <c r="M386">
        <v>12</v>
      </c>
      <c r="N386">
        <f>$D$526</f>
        <v>56770.6</v>
      </c>
      <c r="O386" cm="1">
        <f t="array" ref="O386:P397">TRANSPOSE(B534:M535)</f>
        <v>9.1000000000000011E-2</v>
      </c>
      <c r="P386">
        <v>1.0000000000000009E-3</v>
      </c>
      <c r="Q386">
        <v>0</v>
      </c>
      <c r="R386" t="s">
        <v>104</v>
      </c>
    </row>
    <row r="387" spans="1:18" x14ac:dyDescent="0.3">
      <c r="A387" t="s">
        <v>21</v>
      </c>
      <c r="B387">
        <v>9.1999999999999998E-2</v>
      </c>
      <c r="C387">
        <v>6.3E-2</v>
      </c>
      <c r="D387">
        <v>0.47699999999999998</v>
      </c>
      <c r="E387">
        <v>0.75900000000000001</v>
      </c>
      <c r="F387">
        <v>0.32700000000000001</v>
      </c>
      <c r="G387">
        <v>0.42</v>
      </c>
      <c r="H387">
        <v>0.19500000000000001</v>
      </c>
      <c r="I387">
        <v>0.19400000000000001</v>
      </c>
      <c r="J387">
        <v>0.14199999999999999</v>
      </c>
      <c r="K387">
        <v>0.126</v>
      </c>
      <c r="L387">
        <v>0.106</v>
      </c>
      <c r="M387">
        <v>0.127</v>
      </c>
      <c r="N387">
        <f t="shared" ref="N387:N397" si="75">$D$526</f>
        <v>56770.6</v>
      </c>
      <c r="O387">
        <v>6.3333333333333339E-2</v>
      </c>
      <c r="P387">
        <v>3.333333333333337E-4</v>
      </c>
      <c r="Q387">
        <v>0</v>
      </c>
      <c r="R387" t="s">
        <v>105</v>
      </c>
    </row>
    <row r="388" spans="1:18" x14ac:dyDescent="0.3">
      <c r="A388" t="s">
        <v>22</v>
      </c>
      <c r="B388">
        <v>0.09</v>
      </c>
      <c r="C388">
        <v>6.3E-2</v>
      </c>
      <c r="D388">
        <v>0.46800000000000003</v>
      </c>
      <c r="E388">
        <v>0.72599999999999998</v>
      </c>
      <c r="F388">
        <v>0.32700000000000001</v>
      </c>
      <c r="G388">
        <v>0.247</v>
      </c>
      <c r="H388">
        <v>0.19900000000000001</v>
      </c>
      <c r="I388">
        <v>0.154</v>
      </c>
      <c r="J388">
        <v>0.13400000000000001</v>
      </c>
      <c r="K388">
        <v>0.14899999999999999</v>
      </c>
      <c r="L388">
        <v>0.11799999999999999</v>
      </c>
      <c r="M388">
        <v>0.13300000000000001</v>
      </c>
      <c r="N388">
        <f t="shared" si="75"/>
        <v>56770.6</v>
      </c>
      <c r="O388">
        <v>0.45300000000000001</v>
      </c>
      <c r="P388">
        <v>1.126942766958464E-2</v>
      </c>
      <c r="Q388">
        <v>100</v>
      </c>
      <c r="R388" t="s">
        <v>104</v>
      </c>
    </row>
    <row r="389" spans="1:18" x14ac:dyDescent="0.3">
      <c r="A389" t="s">
        <v>23</v>
      </c>
      <c r="B389">
        <v>9.0999999999999998E-2</v>
      </c>
      <c r="C389">
        <v>6.3E-2</v>
      </c>
      <c r="D389">
        <v>0.437</v>
      </c>
      <c r="E389">
        <v>0.66400000000000003</v>
      </c>
      <c r="F389">
        <v>0.34200000000000003</v>
      </c>
      <c r="G389">
        <v>0.30599999999999999</v>
      </c>
      <c r="H389">
        <v>0.184</v>
      </c>
      <c r="I389">
        <v>0.224</v>
      </c>
      <c r="J389">
        <v>0.13500000000000001</v>
      </c>
      <c r="K389">
        <v>0.14299999999999999</v>
      </c>
      <c r="L389">
        <v>0.111</v>
      </c>
      <c r="M389">
        <v>0.113</v>
      </c>
      <c r="N389">
        <f t="shared" si="75"/>
        <v>56770.6</v>
      </c>
      <c r="O389">
        <v>0.77733333333333332</v>
      </c>
      <c r="P389">
        <v>1.4193112570695859E-2</v>
      </c>
      <c r="Q389">
        <v>100</v>
      </c>
      <c r="R389" t="s">
        <v>105</v>
      </c>
    </row>
    <row r="390" spans="1:18" x14ac:dyDescent="0.3">
      <c r="A390" t="s">
        <v>24</v>
      </c>
      <c r="B390">
        <f>AVERAGE(B387:B389)</f>
        <v>9.1000000000000011E-2</v>
      </c>
      <c r="C390">
        <f t="shared" ref="C390:M390" si="76">AVERAGE(C387:C389)</f>
        <v>6.3E-2</v>
      </c>
      <c r="D390">
        <f t="shared" si="76"/>
        <v>0.46066666666666672</v>
      </c>
      <c r="E390">
        <f t="shared" si="76"/>
        <v>0.71633333333333338</v>
      </c>
      <c r="F390">
        <f t="shared" si="76"/>
        <v>0.33200000000000002</v>
      </c>
      <c r="G390">
        <f t="shared" si="76"/>
        <v>0.32433333333333336</v>
      </c>
      <c r="H390">
        <f t="shared" si="76"/>
        <v>0.19266666666666668</v>
      </c>
      <c r="I390">
        <f t="shared" si="76"/>
        <v>0.19066666666666665</v>
      </c>
      <c r="J390">
        <f t="shared" si="76"/>
        <v>0.13700000000000001</v>
      </c>
      <c r="K390">
        <f t="shared" si="76"/>
        <v>0.13933333333333334</v>
      </c>
      <c r="L390">
        <f t="shared" si="76"/>
        <v>0.11166666666666665</v>
      </c>
      <c r="M390">
        <f t="shared" si="76"/>
        <v>0.12433333333333334</v>
      </c>
      <c r="N390">
        <f t="shared" si="75"/>
        <v>56770.6</v>
      </c>
      <c r="O390">
        <v>0.29599999999999999</v>
      </c>
      <c r="P390">
        <v>4.5092497528228985E-3</v>
      </c>
      <c r="Q390">
        <f>100/11</f>
        <v>9.0909090909090917</v>
      </c>
      <c r="R390" t="s">
        <v>104</v>
      </c>
    </row>
    <row r="391" spans="1:18" x14ac:dyDescent="0.3">
      <c r="A391" t="s">
        <v>25</v>
      </c>
      <c r="B391">
        <f>_xlfn.STDEV.S(B387:B389)/3^0.5</f>
        <v>5.7735026918962634E-4</v>
      </c>
      <c r="C391">
        <f t="shared" ref="C391:M391" si="77">_xlfn.STDEV.S(C387:C389)/3^0.5</f>
        <v>0</v>
      </c>
      <c r="D391">
        <f t="shared" si="77"/>
        <v>1.2115187896924165E-2</v>
      </c>
      <c r="E391">
        <f t="shared" si="77"/>
        <v>2.7846803127907591E-2</v>
      </c>
      <c r="F391">
        <f t="shared" si="77"/>
        <v>5.0000000000000053E-3</v>
      </c>
      <c r="G391">
        <f t="shared" si="77"/>
        <v>5.0775103260467101E-2</v>
      </c>
      <c r="H391">
        <f t="shared" si="77"/>
        <v>4.4845413490245747E-3</v>
      </c>
      <c r="I391">
        <f t="shared" si="77"/>
        <v>2.027587510099426E-2</v>
      </c>
      <c r="J391">
        <f t="shared" si="77"/>
        <v>2.5166114784235761E-3</v>
      </c>
      <c r="K391">
        <f t="shared" si="77"/>
        <v>6.8879927732572723E-3</v>
      </c>
      <c r="L391">
        <f t="shared" si="77"/>
        <v>3.4801021696368494E-3</v>
      </c>
      <c r="M391">
        <f t="shared" si="77"/>
        <v>5.9254629448770605E-3</v>
      </c>
      <c r="N391">
        <f t="shared" si="75"/>
        <v>56770.6</v>
      </c>
      <c r="O391">
        <v>0.42366666666666664</v>
      </c>
      <c r="P391">
        <v>0.11524659551491229</v>
      </c>
      <c r="Q391">
        <f>100/11</f>
        <v>9.0909090909090917</v>
      </c>
      <c r="R391" t="s">
        <v>105</v>
      </c>
    </row>
    <row r="392" spans="1:18" x14ac:dyDescent="0.3">
      <c r="A392" t="s">
        <v>26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>
        <f t="shared" si="75"/>
        <v>56770.6</v>
      </c>
      <c r="O392">
        <v>0.30033333333333334</v>
      </c>
      <c r="P392">
        <v>4.807401700618657E-3</v>
      </c>
      <c r="Q392">
        <f>100/121</f>
        <v>0.82644628099173556</v>
      </c>
      <c r="R392" t="s">
        <v>104</v>
      </c>
    </row>
    <row r="393" spans="1:18" x14ac:dyDescent="0.3">
      <c r="A393" t="s">
        <v>27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>
        <f t="shared" si="75"/>
        <v>56770.6</v>
      </c>
      <c r="O393">
        <v>0.28733333333333333</v>
      </c>
      <c r="P393">
        <v>2.7473219283108953E-2</v>
      </c>
      <c r="Q393">
        <f>100/121</f>
        <v>0.82644628099173556</v>
      </c>
      <c r="R393" t="s">
        <v>105</v>
      </c>
    </row>
    <row r="394" spans="1:18" x14ac:dyDescent="0.3">
      <c r="A394" t="s">
        <v>28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>
        <f t="shared" si="75"/>
        <v>56770.6</v>
      </c>
      <c r="O394">
        <v>0.22866666666666666</v>
      </c>
      <c r="P394">
        <v>9.6838926975559656E-3</v>
      </c>
      <c r="Q394">
        <f>100/1331</f>
        <v>7.5131480090157771E-2</v>
      </c>
      <c r="R394" t="s">
        <v>104</v>
      </c>
    </row>
    <row r="395" spans="1:18" x14ac:dyDescent="0.3">
      <c r="A395" t="s">
        <v>1</v>
      </c>
      <c r="N395">
        <f t="shared" si="75"/>
        <v>56770.6</v>
      </c>
      <c r="O395">
        <v>0.20066666666666666</v>
      </c>
      <c r="P395">
        <v>8.2124566631699442E-3</v>
      </c>
      <c r="Q395">
        <f>100/1331</f>
        <v>7.5131480090157771E-2</v>
      </c>
      <c r="R395" t="s">
        <v>105</v>
      </c>
    </row>
    <row r="396" spans="1:18" x14ac:dyDescent="0.3">
      <c r="A396" t="s">
        <v>16</v>
      </c>
      <c r="B396" t="s">
        <v>17</v>
      </c>
      <c r="N396">
        <f t="shared" si="75"/>
        <v>56770.6</v>
      </c>
      <c r="O396">
        <v>0.17033333333333334</v>
      </c>
      <c r="P396">
        <v>1.1348029687032803E-2</v>
      </c>
      <c r="Q396">
        <f>100/14641</f>
        <v>6.8301345536507067E-3</v>
      </c>
      <c r="R396" t="s">
        <v>104</v>
      </c>
    </row>
    <row r="397" spans="1:18" x14ac:dyDescent="0.3">
      <c r="A397" t="s">
        <v>18</v>
      </c>
      <c r="B397">
        <v>26.7</v>
      </c>
      <c r="N397">
        <f t="shared" si="75"/>
        <v>56770.6</v>
      </c>
      <c r="O397">
        <v>0.19699999999999998</v>
      </c>
      <c r="P397">
        <v>2.7055498516937431E-2</v>
      </c>
      <c r="Q397">
        <f>100/14641</f>
        <v>6.8301345536507067E-3</v>
      </c>
      <c r="R397" t="s">
        <v>105</v>
      </c>
    </row>
    <row r="398" spans="1:18" x14ac:dyDescent="0.3">
      <c r="A398" t="s">
        <v>19</v>
      </c>
      <c r="B398">
        <v>25</v>
      </c>
      <c r="C398" t="s">
        <v>20</v>
      </c>
      <c r="D398">
        <v>42580.1</v>
      </c>
      <c r="N398">
        <f>$D$542</f>
        <v>58547.3</v>
      </c>
      <c r="O398" cm="1">
        <f t="array" ref="O398:P409">TRANSPOSE(B550:M551)</f>
        <v>9.1333333333333336E-2</v>
      </c>
      <c r="P398">
        <v>1.3333333333333346E-3</v>
      </c>
      <c r="Q398">
        <v>0</v>
      </c>
      <c r="R398" t="s">
        <v>104</v>
      </c>
    </row>
    <row r="399" spans="1:18" x14ac:dyDescent="0.3">
      <c r="A399" t="s">
        <v>13</v>
      </c>
      <c r="B399" t="s">
        <v>14</v>
      </c>
      <c r="N399">
        <f t="shared" ref="N399:N409" si="78">$D$542</f>
        <v>58547.3</v>
      </c>
      <c r="O399">
        <v>6.3333333333333339E-2</v>
      </c>
      <c r="P399">
        <v>3.333333333333337E-4</v>
      </c>
      <c r="Q399">
        <v>0</v>
      </c>
      <c r="R399" t="s">
        <v>105</v>
      </c>
    </row>
    <row r="400" spans="1:18" x14ac:dyDescent="0.3">
      <c r="A400" t="s">
        <v>15</v>
      </c>
      <c r="B400" t="s">
        <v>14</v>
      </c>
      <c r="N400">
        <f t="shared" si="78"/>
        <v>58547.3</v>
      </c>
      <c r="O400">
        <v>0.45566666666666666</v>
      </c>
      <c r="P400">
        <v>6.4893074446439334E-3</v>
      </c>
      <c r="Q400">
        <v>100</v>
      </c>
      <c r="R400" t="s">
        <v>104</v>
      </c>
    </row>
    <row r="401" spans="1:18" x14ac:dyDescent="0.3">
      <c r="A401" t="s">
        <v>1</v>
      </c>
      <c r="N401">
        <f t="shared" si="78"/>
        <v>58547.3</v>
      </c>
      <c r="O401">
        <v>0.78200000000000003</v>
      </c>
      <c r="P401">
        <v>1.4153915830374777E-2</v>
      </c>
      <c r="Q401">
        <v>100</v>
      </c>
      <c r="R401" t="s">
        <v>105</v>
      </c>
    </row>
    <row r="402" spans="1:18" x14ac:dyDescent="0.3">
      <c r="A402" t="s">
        <v>1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  <c r="N402">
        <f t="shared" si="78"/>
        <v>58547.3</v>
      </c>
      <c r="O402">
        <v>0.29033333333333333</v>
      </c>
      <c r="P402">
        <v>3.8441875315569354E-3</v>
      </c>
      <c r="Q402">
        <f>100/11</f>
        <v>9.0909090909090917</v>
      </c>
      <c r="R402" t="s">
        <v>104</v>
      </c>
    </row>
    <row r="403" spans="1:18" x14ac:dyDescent="0.3">
      <c r="A403" t="s">
        <v>21</v>
      </c>
      <c r="B403">
        <v>9.4E-2</v>
      </c>
      <c r="C403">
        <v>6.4000000000000001E-2</v>
      </c>
      <c r="D403">
        <v>0.46899999999999997</v>
      </c>
      <c r="E403">
        <v>0.76700000000000002</v>
      </c>
      <c r="F403">
        <v>0.33400000000000002</v>
      </c>
      <c r="G403">
        <v>0.439</v>
      </c>
      <c r="H403">
        <v>0.20799999999999999</v>
      </c>
      <c r="I403">
        <v>0.20599999999999999</v>
      </c>
      <c r="J403">
        <v>0.155</v>
      </c>
      <c r="K403">
        <v>0.14199999999999999</v>
      </c>
      <c r="L403">
        <v>0.109</v>
      </c>
      <c r="M403">
        <v>0.129</v>
      </c>
      <c r="N403">
        <f t="shared" si="78"/>
        <v>58547.3</v>
      </c>
      <c r="O403">
        <v>0.43166666666666664</v>
      </c>
      <c r="P403">
        <v>0.1161785025056033</v>
      </c>
      <c r="Q403">
        <f>100/11</f>
        <v>9.0909090909090917</v>
      </c>
      <c r="R403" t="s">
        <v>105</v>
      </c>
    </row>
    <row r="404" spans="1:18" x14ac:dyDescent="0.3">
      <c r="A404" t="s">
        <v>22</v>
      </c>
      <c r="B404">
        <v>0.09</v>
      </c>
      <c r="C404">
        <v>6.3E-2</v>
      </c>
      <c r="D404">
        <v>0.46</v>
      </c>
      <c r="E404">
        <v>0.73599999999999999</v>
      </c>
      <c r="F404">
        <v>0.34699999999999998</v>
      </c>
      <c r="G404">
        <v>0.26300000000000001</v>
      </c>
      <c r="H404">
        <v>0.20899999999999999</v>
      </c>
      <c r="I404">
        <v>0.16</v>
      </c>
      <c r="J404">
        <v>0.14599999999999999</v>
      </c>
      <c r="K404">
        <v>0.161</v>
      </c>
      <c r="L404">
        <v>0.123</v>
      </c>
      <c r="M404">
        <v>0.13800000000000001</v>
      </c>
      <c r="N404">
        <f t="shared" si="78"/>
        <v>58547.3</v>
      </c>
      <c r="O404">
        <v>0.30733333333333329</v>
      </c>
      <c r="P404">
        <v>4.4095855184409886E-3</v>
      </c>
      <c r="Q404">
        <f>100/121</f>
        <v>0.82644628099173556</v>
      </c>
      <c r="R404" t="s">
        <v>104</v>
      </c>
    </row>
    <row r="405" spans="1:18" x14ac:dyDescent="0.3">
      <c r="A405" t="s">
        <v>23</v>
      </c>
      <c r="B405">
        <v>0.09</v>
      </c>
      <c r="C405">
        <v>6.3E-2</v>
      </c>
      <c r="D405">
        <v>0.437</v>
      </c>
      <c r="E405">
        <v>0.67200000000000004</v>
      </c>
      <c r="F405">
        <v>0.34899999999999998</v>
      </c>
      <c r="G405">
        <v>0.30399999999999999</v>
      </c>
      <c r="H405">
        <v>0.19400000000000001</v>
      </c>
      <c r="I405">
        <v>0.22500000000000001</v>
      </c>
      <c r="J405">
        <v>0.14699999999999999</v>
      </c>
      <c r="K405">
        <v>0.16200000000000001</v>
      </c>
      <c r="L405">
        <v>0.114</v>
      </c>
      <c r="M405">
        <v>0.111</v>
      </c>
      <c r="N405">
        <f t="shared" si="78"/>
        <v>58547.3</v>
      </c>
      <c r="O405">
        <v>0.29866666666666669</v>
      </c>
      <c r="P405">
        <v>2.830979414344879E-2</v>
      </c>
      <c r="Q405">
        <f>100/121</f>
        <v>0.82644628099173556</v>
      </c>
      <c r="R405" t="s">
        <v>105</v>
      </c>
    </row>
    <row r="406" spans="1:18" x14ac:dyDescent="0.3">
      <c r="A406" t="s">
        <v>24</v>
      </c>
      <c r="B406">
        <f>AVERAGE(B403:B405)</f>
        <v>9.1333333333333336E-2</v>
      </c>
      <c r="C406">
        <f t="shared" ref="C406:M406" si="79">AVERAGE(C403:C405)</f>
        <v>6.3333333333333339E-2</v>
      </c>
      <c r="D406">
        <f t="shared" si="79"/>
        <v>0.45533333333333337</v>
      </c>
      <c r="E406">
        <f t="shared" si="79"/>
        <v>0.72500000000000009</v>
      </c>
      <c r="F406">
        <f t="shared" si="79"/>
        <v>0.34333333333333332</v>
      </c>
      <c r="G406">
        <f t="shared" si="79"/>
        <v>0.33533333333333332</v>
      </c>
      <c r="H406">
        <f t="shared" si="79"/>
        <v>0.20366666666666666</v>
      </c>
      <c r="I406">
        <f t="shared" si="79"/>
        <v>0.19699999999999998</v>
      </c>
      <c r="J406">
        <f t="shared" si="79"/>
        <v>0.14933333333333332</v>
      </c>
      <c r="K406">
        <f t="shared" si="79"/>
        <v>0.155</v>
      </c>
      <c r="L406">
        <f t="shared" si="79"/>
        <v>0.11533333333333333</v>
      </c>
      <c r="M406">
        <f t="shared" si="79"/>
        <v>0.126</v>
      </c>
      <c r="N406">
        <f t="shared" si="78"/>
        <v>58547.3</v>
      </c>
      <c r="O406">
        <v>0.24166666666666667</v>
      </c>
      <c r="P406">
        <v>8.6858761471969217E-3</v>
      </c>
      <c r="Q406">
        <f>100/1331</f>
        <v>7.5131480090157771E-2</v>
      </c>
      <c r="R406" t="s">
        <v>104</v>
      </c>
    </row>
    <row r="407" spans="1:18" x14ac:dyDescent="0.3">
      <c r="A407" t="s">
        <v>25</v>
      </c>
      <c r="B407">
        <f>_xlfn.STDEV.S(B403:B405)/3^0.5</f>
        <v>1.3333333333333346E-3</v>
      </c>
      <c r="C407">
        <f t="shared" ref="C407:M407" si="80">_xlfn.STDEV.S(C403:C405)/3^0.5</f>
        <v>3.333333333333337E-4</v>
      </c>
      <c r="D407">
        <f t="shared" si="80"/>
        <v>9.5277372853042972E-3</v>
      </c>
      <c r="E407">
        <f t="shared" si="80"/>
        <v>2.7970222261064229E-2</v>
      </c>
      <c r="F407">
        <f t="shared" si="80"/>
        <v>4.7022453265552809E-3</v>
      </c>
      <c r="G407">
        <f t="shared" si="80"/>
        <v>5.3167450359950304E-2</v>
      </c>
      <c r="H407">
        <f t="shared" si="80"/>
        <v>4.8419463487779793E-3</v>
      </c>
      <c r="I407">
        <f t="shared" si="80"/>
        <v>1.9295940851208466E-2</v>
      </c>
      <c r="J407">
        <f t="shared" si="80"/>
        <v>2.84800124843918E-3</v>
      </c>
      <c r="K407">
        <f t="shared" si="80"/>
        <v>6.5064070986477181E-3</v>
      </c>
      <c r="L407">
        <f t="shared" si="80"/>
        <v>4.0960685758148355E-3</v>
      </c>
      <c r="M407">
        <f t="shared" si="80"/>
        <v>7.937253933193774E-3</v>
      </c>
      <c r="N407">
        <f t="shared" si="78"/>
        <v>58547.3</v>
      </c>
      <c r="O407">
        <v>0.19033333333333333</v>
      </c>
      <c r="P407">
        <v>2.4037008503093285E-3</v>
      </c>
      <c r="Q407">
        <f>100/1331</f>
        <v>7.5131480090157771E-2</v>
      </c>
      <c r="R407" t="s">
        <v>105</v>
      </c>
    </row>
    <row r="408" spans="1:18" x14ac:dyDescent="0.3">
      <c r="A408" t="s">
        <v>26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>
        <f t="shared" si="78"/>
        <v>58547.3</v>
      </c>
      <c r="O408">
        <v>0.17866666666666667</v>
      </c>
      <c r="P408">
        <v>1.1170397386744026E-2</v>
      </c>
      <c r="Q408">
        <f>100/14641</f>
        <v>6.8301345536507067E-3</v>
      </c>
      <c r="R408" t="s">
        <v>104</v>
      </c>
    </row>
    <row r="409" spans="1:18" x14ac:dyDescent="0.3">
      <c r="A409" t="s">
        <v>27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>
        <f t="shared" si="78"/>
        <v>58547.3</v>
      </c>
      <c r="O409">
        <v>0.20833333333333334</v>
      </c>
      <c r="P409">
        <v>2.8753743717606202E-2</v>
      </c>
      <c r="Q409">
        <f>100/14641</f>
        <v>6.8301345536507067E-3</v>
      </c>
      <c r="R409" t="s">
        <v>105</v>
      </c>
    </row>
    <row r="410" spans="1:18" x14ac:dyDescent="0.3">
      <c r="A410" t="s">
        <v>28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>
        <f>$D$558</f>
        <v>60321.1</v>
      </c>
      <c r="O410" cm="1">
        <f t="array" ref="O410:P421">TRANSPOSE(B566:M567)</f>
        <v>9.2000000000000012E-2</v>
      </c>
      <c r="P410">
        <v>1.5275252316519481E-3</v>
      </c>
      <c r="Q410">
        <v>0</v>
      </c>
      <c r="R410" t="s">
        <v>104</v>
      </c>
    </row>
    <row r="411" spans="1:18" x14ac:dyDescent="0.3">
      <c r="A411" t="s">
        <v>1</v>
      </c>
      <c r="N411">
        <f t="shared" ref="N411:N421" si="81">$D$558</f>
        <v>60321.1</v>
      </c>
      <c r="O411">
        <v>6.433333333333334E-2</v>
      </c>
      <c r="P411">
        <v>3.333333333333337E-4</v>
      </c>
      <c r="Q411">
        <v>0</v>
      </c>
      <c r="R411" t="s">
        <v>105</v>
      </c>
    </row>
    <row r="412" spans="1:18" x14ac:dyDescent="0.3">
      <c r="A412" t="s">
        <v>16</v>
      </c>
      <c r="B412" t="s">
        <v>17</v>
      </c>
      <c r="N412">
        <f t="shared" si="81"/>
        <v>60321.1</v>
      </c>
      <c r="O412">
        <v>0.45733333333333337</v>
      </c>
      <c r="P412">
        <v>1.2547686816479135E-2</v>
      </c>
      <c r="Q412">
        <v>100</v>
      </c>
      <c r="R412" t="s">
        <v>104</v>
      </c>
    </row>
    <row r="413" spans="1:18" x14ac:dyDescent="0.3">
      <c r="A413" t="s">
        <v>18</v>
      </c>
      <c r="B413">
        <v>26.7</v>
      </c>
      <c r="N413">
        <f t="shared" si="81"/>
        <v>60321.1</v>
      </c>
      <c r="O413">
        <v>0.78799999999999992</v>
      </c>
      <c r="P413">
        <v>1.3000000000000013E-2</v>
      </c>
      <c r="Q413">
        <v>100</v>
      </c>
      <c r="R413" t="s">
        <v>105</v>
      </c>
    </row>
    <row r="414" spans="1:18" x14ac:dyDescent="0.3">
      <c r="A414" t="s">
        <v>19</v>
      </c>
      <c r="B414">
        <v>26</v>
      </c>
      <c r="C414" t="s">
        <v>20</v>
      </c>
      <c r="D414">
        <v>44354.3</v>
      </c>
      <c r="N414">
        <f t="shared" si="81"/>
        <v>60321.1</v>
      </c>
      <c r="O414">
        <v>0.28633333333333333</v>
      </c>
      <c r="P414">
        <v>3.9299420408505231E-3</v>
      </c>
      <c r="Q414">
        <f>100/11</f>
        <v>9.0909090909090917</v>
      </c>
      <c r="R414" t="s">
        <v>104</v>
      </c>
    </row>
    <row r="415" spans="1:18" x14ac:dyDescent="0.3">
      <c r="A415" t="s">
        <v>13</v>
      </c>
      <c r="B415" t="s">
        <v>14</v>
      </c>
      <c r="N415">
        <f t="shared" si="81"/>
        <v>60321.1</v>
      </c>
      <c r="O415">
        <v>0.45666666666666672</v>
      </c>
      <c r="P415">
        <v>0.10972136427231384</v>
      </c>
      <c r="Q415">
        <f>100/11</f>
        <v>9.0909090909090917</v>
      </c>
      <c r="R415" t="s">
        <v>105</v>
      </c>
    </row>
    <row r="416" spans="1:18" x14ac:dyDescent="0.3">
      <c r="A416" t="s">
        <v>15</v>
      </c>
      <c r="B416" t="s">
        <v>14</v>
      </c>
      <c r="N416">
        <f t="shared" si="81"/>
        <v>60321.1</v>
      </c>
      <c r="O416">
        <v>0.3113333333333333</v>
      </c>
      <c r="P416">
        <v>4.6666666666666705E-3</v>
      </c>
      <c r="Q416">
        <f>100/121</f>
        <v>0.82644628099173556</v>
      </c>
      <c r="R416" t="s">
        <v>104</v>
      </c>
    </row>
    <row r="417" spans="1:18" x14ac:dyDescent="0.3">
      <c r="A417" t="s">
        <v>1</v>
      </c>
      <c r="N417">
        <f t="shared" si="81"/>
        <v>60321.1</v>
      </c>
      <c r="O417">
        <v>0.30833333333333329</v>
      </c>
      <c r="P417">
        <v>2.9356051808405462E-2</v>
      </c>
      <c r="Q417">
        <f>100/121</f>
        <v>0.82644628099173556</v>
      </c>
      <c r="R417" t="s">
        <v>105</v>
      </c>
    </row>
    <row r="418" spans="1:18" x14ac:dyDescent="0.3">
      <c r="A418" t="s">
        <v>1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  <c r="N418">
        <f t="shared" si="81"/>
        <v>60321.1</v>
      </c>
      <c r="O418">
        <v>0.25366666666666665</v>
      </c>
      <c r="P418">
        <v>9.1712109947984111E-3</v>
      </c>
      <c r="Q418">
        <f>100/1331</f>
        <v>7.5131480090157771E-2</v>
      </c>
      <c r="R418" t="s">
        <v>104</v>
      </c>
    </row>
    <row r="419" spans="1:18" x14ac:dyDescent="0.3">
      <c r="A419" t="s">
        <v>21</v>
      </c>
      <c r="B419">
        <v>9.4E-2</v>
      </c>
      <c r="C419">
        <v>6.4000000000000001E-2</v>
      </c>
      <c r="D419">
        <v>0.47499999999999998</v>
      </c>
      <c r="E419">
        <v>0.76900000000000002</v>
      </c>
      <c r="F419">
        <v>0.34100000000000003</v>
      </c>
      <c r="G419">
        <v>0.45700000000000002</v>
      </c>
      <c r="H419">
        <v>0.221</v>
      </c>
      <c r="I419">
        <v>0.21299999999999999</v>
      </c>
      <c r="J419">
        <v>0.16800000000000001</v>
      </c>
      <c r="K419">
        <v>0.14799999999999999</v>
      </c>
      <c r="L419">
        <v>0.112</v>
      </c>
      <c r="M419">
        <v>0.13300000000000001</v>
      </c>
      <c r="N419">
        <f t="shared" si="81"/>
        <v>60321.1</v>
      </c>
      <c r="O419">
        <v>0.18899999999999997</v>
      </c>
      <c r="P419">
        <v>8.0208062770106506E-3</v>
      </c>
      <c r="Q419">
        <f>100/1331</f>
        <v>7.5131480090157771E-2</v>
      </c>
      <c r="R419" t="s">
        <v>105</v>
      </c>
    </row>
    <row r="420" spans="1:18" x14ac:dyDescent="0.3">
      <c r="A420" t="s">
        <v>22</v>
      </c>
      <c r="B420">
        <v>0.09</v>
      </c>
      <c r="C420">
        <v>6.4000000000000001E-2</v>
      </c>
      <c r="D420">
        <v>0.443</v>
      </c>
      <c r="E420">
        <v>0.74</v>
      </c>
      <c r="F420">
        <v>0.34300000000000003</v>
      </c>
      <c r="G420">
        <v>0.27500000000000002</v>
      </c>
      <c r="H420">
        <v>0.222</v>
      </c>
      <c r="I420">
        <v>0.16500000000000001</v>
      </c>
      <c r="J420">
        <v>0.159</v>
      </c>
      <c r="K420">
        <v>0.18</v>
      </c>
      <c r="L420">
        <v>0.11600000000000001</v>
      </c>
      <c r="M420">
        <v>0.13600000000000001</v>
      </c>
      <c r="N420">
        <f t="shared" si="81"/>
        <v>60321.1</v>
      </c>
      <c r="O420">
        <v>0.18633333333333332</v>
      </c>
      <c r="P420">
        <v>1.1864981153705127E-2</v>
      </c>
      <c r="Q420">
        <f>100/14641</f>
        <v>6.8301345536507067E-3</v>
      </c>
      <c r="R420" t="s">
        <v>104</v>
      </c>
    </row>
    <row r="421" spans="1:18" x14ac:dyDescent="0.3">
      <c r="A421" t="s">
        <v>23</v>
      </c>
      <c r="B421">
        <v>0.09</v>
      </c>
      <c r="C421">
        <v>6.2E-2</v>
      </c>
      <c r="D421">
        <v>0.438</v>
      </c>
      <c r="E421">
        <v>0.68500000000000005</v>
      </c>
      <c r="F421">
        <v>0.34499999999999997</v>
      </c>
      <c r="G421">
        <v>0.317</v>
      </c>
      <c r="H421">
        <v>0.20799999999999999</v>
      </c>
      <c r="I421">
        <v>0.24399999999999999</v>
      </c>
      <c r="J421">
        <v>0.153</v>
      </c>
      <c r="K421">
        <v>0.17599999999999999</v>
      </c>
      <c r="L421">
        <v>0.115</v>
      </c>
      <c r="M421">
        <v>0.11700000000000001</v>
      </c>
      <c r="N421">
        <f t="shared" si="81"/>
        <v>60321.1</v>
      </c>
      <c r="O421">
        <v>0.2233333333333333</v>
      </c>
      <c r="P421">
        <v>3.1317371821048059E-2</v>
      </c>
      <c r="Q421">
        <f>100/14641</f>
        <v>6.8301345536507067E-3</v>
      </c>
      <c r="R421" t="s">
        <v>105</v>
      </c>
    </row>
    <row r="422" spans="1:18" x14ac:dyDescent="0.3">
      <c r="A422" t="s">
        <v>24</v>
      </c>
      <c r="B422">
        <f>AVERAGE(B419:B421)</f>
        <v>9.1333333333333336E-2</v>
      </c>
      <c r="C422">
        <f t="shared" ref="C422:M422" si="82">AVERAGE(C419:C421)</f>
        <v>6.3333333333333339E-2</v>
      </c>
      <c r="D422">
        <f t="shared" si="82"/>
        <v>0.45199999999999996</v>
      </c>
      <c r="E422">
        <f t="shared" si="82"/>
        <v>0.73133333333333328</v>
      </c>
      <c r="F422">
        <f t="shared" si="82"/>
        <v>0.34299999999999997</v>
      </c>
      <c r="G422">
        <f t="shared" si="82"/>
        <v>0.34966666666666663</v>
      </c>
      <c r="H422">
        <f t="shared" si="82"/>
        <v>0.217</v>
      </c>
      <c r="I422">
        <f t="shared" si="82"/>
        <v>0.20733333333333334</v>
      </c>
      <c r="J422">
        <f t="shared" si="82"/>
        <v>0.16</v>
      </c>
      <c r="K422">
        <f t="shared" si="82"/>
        <v>0.16800000000000001</v>
      </c>
      <c r="L422">
        <f t="shared" si="82"/>
        <v>0.11433333333333334</v>
      </c>
      <c r="M422">
        <f t="shared" si="82"/>
        <v>0.12866666666666668</v>
      </c>
      <c r="N422">
        <f>$D$574</f>
        <v>62095.1</v>
      </c>
      <c r="O422" cm="1">
        <f t="array" ref="O422:P433">TRANSPOSE(B582:M583)</f>
        <v>9.2333333333333337E-2</v>
      </c>
      <c r="P422">
        <v>1.3333333333333346E-3</v>
      </c>
      <c r="Q422">
        <v>0</v>
      </c>
      <c r="R422" t="s">
        <v>104</v>
      </c>
    </row>
    <row r="423" spans="1:18" x14ac:dyDescent="0.3">
      <c r="A423" t="s">
        <v>25</v>
      </c>
      <c r="B423">
        <f>_xlfn.STDEV.S(B419:B421)/3^0.5</f>
        <v>1.3333333333333346E-3</v>
      </c>
      <c r="C423">
        <f t="shared" ref="C423:M423" si="83">_xlfn.STDEV.S(C419:C421)/3^0.5</f>
        <v>6.666666666666674E-4</v>
      </c>
      <c r="D423">
        <f t="shared" si="83"/>
        <v>1.1590225767142465E-2</v>
      </c>
      <c r="E423">
        <f t="shared" si="83"/>
        <v>2.4632859715789743E-2</v>
      </c>
      <c r="F423">
        <f t="shared" si="83"/>
        <v>1.1547005383792366E-3</v>
      </c>
      <c r="G423">
        <f t="shared" si="83"/>
        <v>5.5019188571907442E-2</v>
      </c>
      <c r="H423">
        <f t="shared" si="83"/>
        <v>4.5092497528228985E-3</v>
      </c>
      <c r="I423">
        <f t="shared" si="83"/>
        <v>2.2980668204190865E-2</v>
      </c>
      <c r="J423">
        <f t="shared" si="83"/>
        <v>4.3588989435406778E-3</v>
      </c>
      <c r="K423">
        <f t="shared" si="83"/>
        <v>1.0066445913694334E-2</v>
      </c>
      <c r="L423">
        <f t="shared" si="83"/>
        <v>1.2018504251546643E-3</v>
      </c>
      <c r="M423">
        <f t="shared" si="83"/>
        <v>5.897268670984712E-3</v>
      </c>
      <c r="N423">
        <f t="shared" ref="N423:N433" si="84">$D$574</f>
        <v>62095.1</v>
      </c>
      <c r="O423">
        <v>6.3666666666666663E-2</v>
      </c>
      <c r="P423">
        <v>8.8191710368819764E-4</v>
      </c>
      <c r="Q423">
        <v>0</v>
      </c>
      <c r="R423" t="s">
        <v>105</v>
      </c>
    </row>
    <row r="424" spans="1:18" x14ac:dyDescent="0.3">
      <c r="A424" t="s">
        <v>26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>
        <f t="shared" si="84"/>
        <v>62095.1</v>
      </c>
      <c r="O424">
        <v>0.45500000000000002</v>
      </c>
      <c r="P424">
        <v>1.0115993936995672E-2</v>
      </c>
      <c r="Q424">
        <v>100</v>
      </c>
      <c r="R424" t="s">
        <v>104</v>
      </c>
    </row>
    <row r="425" spans="1:18" x14ac:dyDescent="0.3">
      <c r="A425" t="s">
        <v>27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>
        <f t="shared" si="84"/>
        <v>62095.1</v>
      </c>
      <c r="O425">
        <v>0.79266666666666674</v>
      </c>
      <c r="P425">
        <v>1.2346839451634733E-2</v>
      </c>
      <c r="Q425">
        <v>100</v>
      </c>
      <c r="R425" t="s">
        <v>105</v>
      </c>
    </row>
    <row r="426" spans="1:18" x14ac:dyDescent="0.3">
      <c r="A426" t="s">
        <v>28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>
        <f t="shared" si="84"/>
        <v>62095.1</v>
      </c>
      <c r="O426">
        <v>0.28166666666666668</v>
      </c>
      <c r="P426">
        <v>3.8441875315569181E-3</v>
      </c>
      <c r="Q426">
        <f>100/11</f>
        <v>9.0909090909090917</v>
      </c>
      <c r="R426" t="s">
        <v>104</v>
      </c>
    </row>
    <row r="427" spans="1:18" x14ac:dyDescent="0.3">
      <c r="A427" t="s">
        <v>1</v>
      </c>
      <c r="N427">
        <f t="shared" si="84"/>
        <v>62095.1</v>
      </c>
      <c r="O427">
        <v>0.46866666666666673</v>
      </c>
      <c r="P427">
        <v>0.11578332253730561</v>
      </c>
      <c r="Q427">
        <f>100/11</f>
        <v>9.0909090909090917</v>
      </c>
      <c r="R427" t="s">
        <v>105</v>
      </c>
    </row>
    <row r="428" spans="1:18" x14ac:dyDescent="0.3">
      <c r="A428" t="s">
        <v>16</v>
      </c>
      <c r="B428" t="s">
        <v>17</v>
      </c>
      <c r="N428">
        <f t="shared" si="84"/>
        <v>62095.1</v>
      </c>
      <c r="O428">
        <v>0.3113333333333333</v>
      </c>
      <c r="P428">
        <v>5.840471822645083E-3</v>
      </c>
      <c r="Q428">
        <f>100/121</f>
        <v>0.82644628099173556</v>
      </c>
      <c r="R428" t="s">
        <v>104</v>
      </c>
    </row>
    <row r="429" spans="1:18" x14ac:dyDescent="0.3">
      <c r="A429" t="s">
        <v>18</v>
      </c>
      <c r="B429">
        <v>26.7</v>
      </c>
      <c r="N429">
        <f t="shared" si="84"/>
        <v>62095.1</v>
      </c>
      <c r="O429">
        <v>0.318</v>
      </c>
      <c r="P429">
        <v>2.9871948937645977E-2</v>
      </c>
      <c r="Q429">
        <f>100/121</f>
        <v>0.82644628099173556</v>
      </c>
      <c r="R429" t="s">
        <v>105</v>
      </c>
    </row>
    <row r="430" spans="1:18" x14ac:dyDescent="0.3">
      <c r="A430" t="s">
        <v>19</v>
      </c>
      <c r="B430">
        <v>27</v>
      </c>
      <c r="C430" t="s">
        <v>20</v>
      </c>
      <c r="D430">
        <v>46126</v>
      </c>
      <c r="N430">
        <f t="shared" si="84"/>
        <v>62095.1</v>
      </c>
      <c r="O430">
        <v>0.26433333333333336</v>
      </c>
      <c r="P430">
        <v>9.837569708915795E-3</v>
      </c>
      <c r="Q430">
        <f>100/1331</f>
        <v>7.5131480090157771E-2</v>
      </c>
      <c r="R430" t="s">
        <v>104</v>
      </c>
    </row>
    <row r="431" spans="1:18" x14ac:dyDescent="0.3">
      <c r="A431" t="s">
        <v>13</v>
      </c>
      <c r="B431" t="s">
        <v>14</v>
      </c>
      <c r="N431">
        <f t="shared" si="84"/>
        <v>62095.1</v>
      </c>
      <c r="O431">
        <v>0.18766666666666665</v>
      </c>
      <c r="P431">
        <v>7.9652020968990211E-3</v>
      </c>
      <c r="Q431">
        <f>100/1331</f>
        <v>7.5131480090157771E-2</v>
      </c>
      <c r="R431" t="s">
        <v>105</v>
      </c>
    </row>
    <row r="432" spans="1:18" x14ac:dyDescent="0.3">
      <c r="A432" t="s">
        <v>15</v>
      </c>
      <c r="B432" t="s">
        <v>14</v>
      </c>
      <c r="N432">
        <f t="shared" si="84"/>
        <v>62095.1</v>
      </c>
      <c r="O432">
        <v>0.19633333333333333</v>
      </c>
      <c r="P432">
        <v>1.3980144650340528E-2</v>
      </c>
      <c r="Q432">
        <f>100/14641</f>
        <v>6.8301345536507067E-3</v>
      </c>
      <c r="R432" t="s">
        <v>104</v>
      </c>
    </row>
    <row r="433" spans="1:18" x14ac:dyDescent="0.3">
      <c r="A433" t="s">
        <v>1</v>
      </c>
      <c r="N433">
        <f t="shared" si="84"/>
        <v>62095.1</v>
      </c>
      <c r="O433">
        <v>0.22999999999999998</v>
      </c>
      <c r="P433">
        <v>2.9838453936712792E-2</v>
      </c>
      <c r="Q433">
        <f>100/14641</f>
        <v>6.8301345536507067E-3</v>
      </c>
      <c r="R433" t="s">
        <v>105</v>
      </c>
    </row>
    <row r="434" spans="1:18" x14ac:dyDescent="0.3">
      <c r="A434" t="s">
        <v>1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8" x14ac:dyDescent="0.3">
      <c r="A435" t="s">
        <v>21</v>
      </c>
      <c r="B435">
        <v>9.4E-2</v>
      </c>
      <c r="C435">
        <v>6.4000000000000001E-2</v>
      </c>
      <c r="D435">
        <v>0.47099999999999997</v>
      </c>
      <c r="E435">
        <v>0.77400000000000002</v>
      </c>
      <c r="F435">
        <v>0.33800000000000002</v>
      </c>
      <c r="G435">
        <v>0.47099999999999997</v>
      </c>
      <c r="H435">
        <v>0.23899999999999999</v>
      </c>
      <c r="I435">
        <v>0.22800000000000001</v>
      </c>
      <c r="J435">
        <v>0.17299999999999999</v>
      </c>
      <c r="K435">
        <v>0.16700000000000001</v>
      </c>
      <c r="L435">
        <v>0.11600000000000001</v>
      </c>
      <c r="M435">
        <v>0.13200000000000001</v>
      </c>
    </row>
    <row r="436" spans="1:18" x14ac:dyDescent="0.3">
      <c r="A436" t="s">
        <v>22</v>
      </c>
      <c r="B436">
        <v>9.0999999999999998E-2</v>
      </c>
      <c r="C436">
        <v>6.4000000000000001E-2</v>
      </c>
      <c r="D436">
        <v>0.45500000000000002</v>
      </c>
      <c r="E436">
        <v>0.745</v>
      </c>
      <c r="F436">
        <v>0.34300000000000003</v>
      </c>
      <c r="G436">
        <v>0.28000000000000003</v>
      </c>
      <c r="H436">
        <v>0.23499999999999999</v>
      </c>
      <c r="I436">
        <v>0.17899999999999999</v>
      </c>
      <c r="J436">
        <v>0.17100000000000001</v>
      </c>
      <c r="K436">
        <v>0.185</v>
      </c>
      <c r="L436">
        <v>0.12</v>
      </c>
      <c r="M436">
        <v>0.13700000000000001</v>
      </c>
    </row>
    <row r="437" spans="1:18" x14ac:dyDescent="0.3">
      <c r="A437" t="s">
        <v>23</v>
      </c>
      <c r="B437">
        <v>9.0999999999999998E-2</v>
      </c>
      <c r="C437">
        <v>6.4000000000000001E-2</v>
      </c>
      <c r="D437">
        <v>0.437</v>
      </c>
      <c r="E437">
        <v>0.69799999999999995</v>
      </c>
      <c r="F437">
        <v>0.34899999999999998</v>
      </c>
      <c r="G437">
        <v>0.3</v>
      </c>
      <c r="H437">
        <v>0.22600000000000001</v>
      </c>
      <c r="I437">
        <v>0.21299999999999999</v>
      </c>
      <c r="J437">
        <v>0.16300000000000001</v>
      </c>
      <c r="K437">
        <v>0.183</v>
      </c>
      <c r="L437">
        <v>0.123</v>
      </c>
      <c r="M437">
        <v>0.113</v>
      </c>
    </row>
    <row r="438" spans="1:18" x14ac:dyDescent="0.3">
      <c r="A438" t="s">
        <v>24</v>
      </c>
      <c r="B438">
        <f>AVERAGE(B435:B437)</f>
        <v>9.2000000000000012E-2</v>
      </c>
      <c r="C438">
        <f t="shared" ref="C438:M438" si="85">AVERAGE(C435:C437)</f>
        <v>6.4000000000000001E-2</v>
      </c>
      <c r="D438">
        <f t="shared" si="85"/>
        <v>0.45433333333333331</v>
      </c>
      <c r="E438">
        <f t="shared" si="85"/>
        <v>0.73899999999999999</v>
      </c>
      <c r="F438">
        <f t="shared" si="85"/>
        <v>0.34333333333333332</v>
      </c>
      <c r="G438">
        <f t="shared" si="85"/>
        <v>0.35033333333333333</v>
      </c>
      <c r="H438">
        <f t="shared" si="85"/>
        <v>0.23333333333333331</v>
      </c>
      <c r="I438">
        <f t="shared" si="85"/>
        <v>0.20666666666666667</v>
      </c>
      <c r="J438">
        <f t="shared" si="85"/>
        <v>0.16900000000000001</v>
      </c>
      <c r="K438">
        <f t="shared" si="85"/>
        <v>0.17833333333333332</v>
      </c>
      <c r="L438">
        <f t="shared" si="85"/>
        <v>0.11966666666666666</v>
      </c>
      <c r="M438">
        <f t="shared" si="85"/>
        <v>0.12733333333333333</v>
      </c>
    </row>
    <row r="439" spans="1:18" x14ac:dyDescent="0.3">
      <c r="A439" t="s">
        <v>25</v>
      </c>
      <c r="B439">
        <f>_xlfn.STDEV.S(B435:B437)/3^0.5</f>
        <v>1.0000000000000009E-3</v>
      </c>
      <c r="C439">
        <f t="shared" ref="C439:M439" si="86">_xlfn.STDEV.S(C435:C437)/3^0.5</f>
        <v>0</v>
      </c>
      <c r="D439">
        <f t="shared" si="86"/>
        <v>9.8206132417708175E-3</v>
      </c>
      <c r="E439">
        <f t="shared" si="86"/>
        <v>2.2143471573656516E-2</v>
      </c>
      <c r="F439">
        <f t="shared" si="86"/>
        <v>3.179797338056472E-3</v>
      </c>
      <c r="G439">
        <f t="shared" si="86"/>
        <v>6.0608946900968692E-2</v>
      </c>
      <c r="H439">
        <f t="shared" si="86"/>
        <v>3.8441875315569267E-3</v>
      </c>
      <c r="I439">
        <f t="shared" si="86"/>
        <v>1.4495209936772604E-2</v>
      </c>
      <c r="J439">
        <f t="shared" si="86"/>
        <v>3.0550504633038902E-3</v>
      </c>
      <c r="K439">
        <f t="shared" si="86"/>
        <v>5.6960024968783505E-3</v>
      </c>
      <c r="L439">
        <f t="shared" si="86"/>
        <v>2.0275875100994045E-3</v>
      </c>
      <c r="M439">
        <f t="shared" si="86"/>
        <v>7.3105707331537718E-3</v>
      </c>
    </row>
    <row r="440" spans="1:18" x14ac:dyDescent="0.3">
      <c r="A440" t="s">
        <v>26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</row>
    <row r="441" spans="1:18" x14ac:dyDescent="0.3">
      <c r="A441" t="s">
        <v>27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</row>
    <row r="442" spans="1:18" x14ac:dyDescent="0.3">
      <c r="A442" t="s">
        <v>28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</row>
    <row r="443" spans="1:18" x14ac:dyDescent="0.3">
      <c r="A443" t="s">
        <v>1</v>
      </c>
    </row>
    <row r="444" spans="1:18" x14ac:dyDescent="0.3">
      <c r="A444" t="s">
        <v>16</v>
      </c>
      <c r="B444" t="s">
        <v>17</v>
      </c>
    </row>
    <row r="445" spans="1:18" x14ac:dyDescent="0.3">
      <c r="A445" t="s">
        <v>18</v>
      </c>
      <c r="B445">
        <v>26.7</v>
      </c>
    </row>
    <row r="446" spans="1:18" x14ac:dyDescent="0.3">
      <c r="A446" t="s">
        <v>19</v>
      </c>
      <c r="B446">
        <v>28</v>
      </c>
      <c r="C446" t="s">
        <v>20</v>
      </c>
      <c r="D446">
        <v>47902.8</v>
      </c>
    </row>
    <row r="447" spans="1:18" x14ac:dyDescent="0.3">
      <c r="A447" t="s">
        <v>13</v>
      </c>
      <c r="B447" t="s">
        <v>14</v>
      </c>
    </row>
    <row r="448" spans="1:18" x14ac:dyDescent="0.3">
      <c r="A448" t="s">
        <v>15</v>
      </c>
      <c r="B448" t="s">
        <v>14</v>
      </c>
    </row>
    <row r="449" spans="1:13" x14ac:dyDescent="0.3">
      <c r="A449" t="s">
        <v>1</v>
      </c>
    </row>
    <row r="450" spans="1:13" x14ac:dyDescent="0.3">
      <c r="A450" t="s">
        <v>1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L450">
        <v>11</v>
      </c>
      <c r="M450">
        <v>12</v>
      </c>
    </row>
    <row r="451" spans="1:13" x14ac:dyDescent="0.3">
      <c r="A451" t="s">
        <v>21</v>
      </c>
      <c r="B451">
        <v>9.4E-2</v>
      </c>
      <c r="C451">
        <v>6.4000000000000001E-2</v>
      </c>
      <c r="D451">
        <v>0.47799999999999998</v>
      </c>
      <c r="E451">
        <v>0.77800000000000002</v>
      </c>
      <c r="F451">
        <v>0.33400000000000002</v>
      </c>
      <c r="G451">
        <v>0.48199999999999998</v>
      </c>
      <c r="H451">
        <v>0.252</v>
      </c>
      <c r="I451">
        <v>0.23899999999999999</v>
      </c>
      <c r="J451">
        <v>0.184</v>
      </c>
      <c r="K451">
        <v>0.16600000000000001</v>
      </c>
      <c r="L451">
        <v>0.11899999999999999</v>
      </c>
      <c r="M451">
        <v>0.126</v>
      </c>
    </row>
    <row r="452" spans="1:13" x14ac:dyDescent="0.3">
      <c r="A452" t="s">
        <v>22</v>
      </c>
      <c r="B452">
        <v>9.0999999999999998E-2</v>
      </c>
      <c r="C452">
        <v>6.3E-2</v>
      </c>
      <c r="D452">
        <v>0.45200000000000001</v>
      </c>
      <c r="E452">
        <v>0.748</v>
      </c>
      <c r="F452">
        <v>0.34</v>
      </c>
      <c r="G452">
        <v>0.28299999999999997</v>
      </c>
      <c r="H452">
        <v>0.248</v>
      </c>
      <c r="I452">
        <v>0.185</v>
      </c>
      <c r="J452">
        <v>0.17799999999999999</v>
      </c>
      <c r="K452">
        <v>0.189</v>
      </c>
      <c r="L452">
        <v>0.11899999999999999</v>
      </c>
      <c r="M452">
        <v>0.13700000000000001</v>
      </c>
    </row>
    <row r="453" spans="1:13" x14ac:dyDescent="0.3">
      <c r="A453" t="s">
        <v>23</v>
      </c>
      <c r="B453">
        <v>0.09</v>
      </c>
      <c r="C453">
        <v>6.4000000000000001E-2</v>
      </c>
      <c r="D453">
        <v>0.44900000000000001</v>
      </c>
      <c r="E453">
        <v>0.71</v>
      </c>
      <c r="F453">
        <v>0.34399999999999997</v>
      </c>
      <c r="G453">
        <v>0.29399999999999998</v>
      </c>
      <c r="H453">
        <v>0.23400000000000001</v>
      </c>
      <c r="I453">
        <v>0.21</v>
      </c>
      <c r="J453">
        <v>0.16900000000000001</v>
      </c>
      <c r="K453">
        <v>0.191</v>
      </c>
      <c r="L453">
        <v>0.13100000000000001</v>
      </c>
      <c r="M453">
        <v>0.113</v>
      </c>
    </row>
    <row r="454" spans="1:13" x14ac:dyDescent="0.3">
      <c r="A454" t="s">
        <v>24</v>
      </c>
      <c r="B454">
        <f>AVERAGE(B451:B453)</f>
        <v>9.1666666666666674E-2</v>
      </c>
      <c r="C454">
        <f t="shared" ref="C454:M454" si="87">AVERAGE(C451:C453)</f>
        <v>6.3666666666666663E-2</v>
      </c>
      <c r="D454">
        <f t="shared" si="87"/>
        <v>0.45966666666666667</v>
      </c>
      <c r="E454">
        <f t="shared" si="87"/>
        <v>0.74533333333333329</v>
      </c>
      <c r="F454">
        <f t="shared" si="87"/>
        <v>0.33933333333333332</v>
      </c>
      <c r="G454">
        <f t="shared" si="87"/>
        <v>0.35299999999999998</v>
      </c>
      <c r="H454">
        <f t="shared" si="87"/>
        <v>0.24466666666666667</v>
      </c>
      <c r="I454">
        <f t="shared" si="87"/>
        <v>0.21133333333333335</v>
      </c>
      <c r="J454">
        <f t="shared" si="87"/>
        <v>0.17700000000000002</v>
      </c>
      <c r="K454">
        <f t="shared" si="87"/>
        <v>0.18200000000000002</v>
      </c>
      <c r="L454">
        <f t="shared" si="87"/>
        <v>0.123</v>
      </c>
      <c r="M454">
        <f t="shared" si="87"/>
        <v>0.12533333333333332</v>
      </c>
    </row>
    <row r="455" spans="1:13" x14ac:dyDescent="0.3">
      <c r="A455" t="s">
        <v>25</v>
      </c>
      <c r="B455">
        <f>_xlfn.STDEV.S(B451:B453)/3^0.5</f>
        <v>1.2018504251546643E-3</v>
      </c>
      <c r="C455">
        <f t="shared" ref="C455:M455" si="88">_xlfn.STDEV.S(C451:C453)/3^0.5</f>
        <v>3.333333333333337E-4</v>
      </c>
      <c r="D455">
        <f t="shared" si="88"/>
        <v>9.2074848779554134E-3</v>
      </c>
      <c r="E455">
        <f t="shared" si="88"/>
        <v>1.9675139417831628E-2</v>
      </c>
      <c r="F455">
        <f t="shared" si="88"/>
        <v>2.9059326290271038E-3</v>
      </c>
      <c r="G455">
        <f t="shared" si="88"/>
        <v>6.4578118068997048E-2</v>
      </c>
      <c r="H455">
        <f t="shared" si="88"/>
        <v>5.4569018479149632E-3</v>
      </c>
      <c r="I455">
        <f t="shared" si="88"/>
        <v>1.5602706317957783E-2</v>
      </c>
      <c r="J455">
        <f t="shared" si="88"/>
        <v>4.3588989435406691E-3</v>
      </c>
      <c r="K455">
        <f t="shared" si="88"/>
        <v>8.020806277010642E-3</v>
      </c>
      <c r="L455">
        <f t="shared" si="88"/>
        <v>4.0000000000000036E-3</v>
      </c>
      <c r="M455">
        <f t="shared" si="88"/>
        <v>6.9362173488949396E-3</v>
      </c>
    </row>
    <row r="456" spans="1:13" x14ac:dyDescent="0.3">
      <c r="A456" t="s">
        <v>26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</row>
    <row r="457" spans="1:13" x14ac:dyDescent="0.3">
      <c r="A457" t="s">
        <v>27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</row>
    <row r="458" spans="1:13" x14ac:dyDescent="0.3">
      <c r="A458" t="s">
        <v>28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</row>
    <row r="459" spans="1:13" x14ac:dyDescent="0.3">
      <c r="A459" t="s">
        <v>1</v>
      </c>
    </row>
    <row r="460" spans="1:13" x14ac:dyDescent="0.3">
      <c r="A460" t="s">
        <v>16</v>
      </c>
      <c r="B460" t="s">
        <v>17</v>
      </c>
    </row>
    <row r="461" spans="1:13" x14ac:dyDescent="0.3">
      <c r="A461" t="s">
        <v>18</v>
      </c>
      <c r="B461">
        <v>26.7</v>
      </c>
    </row>
    <row r="462" spans="1:13" x14ac:dyDescent="0.3">
      <c r="A462" t="s">
        <v>19</v>
      </c>
      <c r="B462">
        <v>29</v>
      </c>
      <c r="C462" t="s">
        <v>20</v>
      </c>
      <c r="D462">
        <v>49676.7</v>
      </c>
    </row>
    <row r="463" spans="1:13" x14ac:dyDescent="0.3">
      <c r="A463" t="s">
        <v>13</v>
      </c>
      <c r="B463" t="s">
        <v>14</v>
      </c>
    </row>
    <row r="464" spans="1:13" x14ac:dyDescent="0.3">
      <c r="A464" t="s">
        <v>15</v>
      </c>
      <c r="B464" t="s">
        <v>14</v>
      </c>
    </row>
    <row r="465" spans="1:13" x14ac:dyDescent="0.3">
      <c r="A465" t="s">
        <v>1</v>
      </c>
    </row>
    <row r="466" spans="1:13" x14ac:dyDescent="0.3">
      <c r="A466" t="s">
        <v>1</v>
      </c>
      <c r="B466">
        <v>1</v>
      </c>
      <c r="C466">
        <v>2</v>
      </c>
      <c r="D466">
        <v>3</v>
      </c>
      <c r="E466">
        <v>4</v>
      </c>
      <c r="F466">
        <v>5</v>
      </c>
      <c r="G466">
        <v>6</v>
      </c>
      <c r="H466">
        <v>7</v>
      </c>
      <c r="I466">
        <v>8</v>
      </c>
      <c r="J466">
        <v>9</v>
      </c>
      <c r="K466">
        <v>10</v>
      </c>
      <c r="L466">
        <v>11</v>
      </c>
      <c r="M466">
        <v>12</v>
      </c>
    </row>
    <row r="467" spans="1:13" x14ac:dyDescent="0.3">
      <c r="A467" t="s">
        <v>21</v>
      </c>
      <c r="B467">
        <v>9.2999999999999999E-2</v>
      </c>
      <c r="C467">
        <v>6.3E-2</v>
      </c>
      <c r="D467">
        <v>0.46800000000000003</v>
      </c>
      <c r="E467">
        <v>0.78400000000000003</v>
      </c>
      <c r="F467">
        <v>0.32500000000000001</v>
      </c>
      <c r="G467">
        <v>0.496</v>
      </c>
      <c r="H467">
        <v>0.25900000000000001</v>
      </c>
      <c r="I467">
        <v>0.26600000000000001</v>
      </c>
      <c r="J467">
        <v>0.192</v>
      </c>
      <c r="K467">
        <v>0.16900000000000001</v>
      </c>
      <c r="L467">
        <v>0.122</v>
      </c>
      <c r="M467">
        <v>0.128</v>
      </c>
    </row>
    <row r="468" spans="1:13" x14ac:dyDescent="0.3">
      <c r="A468" t="s">
        <v>22</v>
      </c>
      <c r="B468">
        <v>0.09</v>
      </c>
      <c r="C468">
        <v>6.3E-2</v>
      </c>
      <c r="D468">
        <v>0.45400000000000001</v>
      </c>
      <c r="E468">
        <v>0.749</v>
      </c>
      <c r="F468">
        <v>0.33200000000000002</v>
      </c>
      <c r="G468">
        <v>0.28299999999999997</v>
      </c>
      <c r="H468">
        <v>0.26200000000000001</v>
      </c>
      <c r="I468">
        <v>0.18099999999999999</v>
      </c>
      <c r="J468">
        <v>0.18</v>
      </c>
      <c r="K468">
        <v>0.187</v>
      </c>
      <c r="L468">
        <v>0.124</v>
      </c>
      <c r="M468">
        <v>0.13800000000000001</v>
      </c>
    </row>
    <row r="469" spans="1:13" x14ac:dyDescent="0.3">
      <c r="A469" t="s">
        <v>23</v>
      </c>
      <c r="B469">
        <v>0.09</v>
      </c>
      <c r="C469">
        <v>6.3E-2</v>
      </c>
      <c r="D469">
        <v>0.437</v>
      </c>
      <c r="E469">
        <v>0.71899999999999997</v>
      </c>
      <c r="F469">
        <v>0.33900000000000002</v>
      </c>
      <c r="G469">
        <v>0.29599999999999999</v>
      </c>
      <c r="H469">
        <v>0.246</v>
      </c>
      <c r="I469">
        <v>0.21199999999999999</v>
      </c>
      <c r="J469">
        <v>0.17699999999999999</v>
      </c>
      <c r="K469">
        <v>0.19500000000000001</v>
      </c>
      <c r="L469">
        <v>0.14199999999999999</v>
      </c>
      <c r="M469">
        <v>0.123</v>
      </c>
    </row>
    <row r="470" spans="1:13" x14ac:dyDescent="0.3">
      <c r="A470" t="s">
        <v>24</v>
      </c>
      <c r="B470">
        <f>AVERAGE(B467:B469)</f>
        <v>9.1000000000000011E-2</v>
      </c>
      <c r="C470">
        <f t="shared" ref="C470:M470" si="89">AVERAGE(C467:C469)</f>
        <v>6.3E-2</v>
      </c>
      <c r="D470">
        <f t="shared" si="89"/>
        <v>0.45300000000000001</v>
      </c>
      <c r="E470">
        <f t="shared" si="89"/>
        <v>0.75066666666666659</v>
      </c>
      <c r="F470">
        <f t="shared" si="89"/>
        <v>0.33200000000000002</v>
      </c>
      <c r="G470">
        <f t="shared" si="89"/>
        <v>0.35833333333333334</v>
      </c>
      <c r="H470">
        <f t="shared" si="89"/>
        <v>0.25566666666666665</v>
      </c>
      <c r="I470">
        <f t="shared" si="89"/>
        <v>0.21966666666666668</v>
      </c>
      <c r="J470">
        <f t="shared" si="89"/>
        <v>0.18299999999999997</v>
      </c>
      <c r="K470">
        <f t="shared" si="89"/>
        <v>0.18366666666666664</v>
      </c>
      <c r="L470">
        <f t="shared" si="89"/>
        <v>0.12933333333333333</v>
      </c>
      <c r="M470">
        <f t="shared" si="89"/>
        <v>0.12966666666666668</v>
      </c>
    </row>
    <row r="471" spans="1:13" x14ac:dyDescent="0.3">
      <c r="A471" t="s">
        <v>25</v>
      </c>
      <c r="B471">
        <f>_xlfn.STDEV.S(B467:B469)/3^0.5</f>
        <v>1.0000000000000009E-3</v>
      </c>
      <c r="C471">
        <f t="shared" ref="C471:M471" si="90">_xlfn.STDEV.S(C467:C469)/3^0.5</f>
        <v>0</v>
      </c>
      <c r="D471">
        <f t="shared" si="90"/>
        <v>8.9628864398325105E-3</v>
      </c>
      <c r="E471">
        <f t="shared" si="90"/>
        <v>1.8782379449307759E-2</v>
      </c>
      <c r="F471">
        <f t="shared" si="90"/>
        <v>4.0414518843273845E-3</v>
      </c>
      <c r="G471">
        <f t="shared" si="90"/>
        <v>6.8935557668819258E-2</v>
      </c>
      <c r="H471">
        <f t="shared" si="90"/>
        <v>4.9103066208854157E-3</v>
      </c>
      <c r="I471">
        <f t="shared" si="90"/>
        <v>2.4835011129004478E-2</v>
      </c>
      <c r="J471">
        <f t="shared" si="90"/>
        <v>4.5825756949558448E-3</v>
      </c>
      <c r="K471">
        <f t="shared" si="90"/>
        <v>7.6883750631138621E-3</v>
      </c>
      <c r="L471">
        <f t="shared" si="90"/>
        <v>6.3595946761129682E-3</v>
      </c>
      <c r="M471">
        <f t="shared" si="90"/>
        <v>4.4095855184409886E-3</v>
      </c>
    </row>
    <row r="472" spans="1:13" x14ac:dyDescent="0.3">
      <c r="A472" t="s">
        <v>26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</row>
    <row r="473" spans="1:13" x14ac:dyDescent="0.3">
      <c r="A473" t="s">
        <v>27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</row>
    <row r="474" spans="1:13" x14ac:dyDescent="0.3">
      <c r="A474" t="s">
        <v>28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</row>
    <row r="475" spans="1:13" x14ac:dyDescent="0.3">
      <c r="A475" t="s">
        <v>1</v>
      </c>
    </row>
    <row r="476" spans="1:13" x14ac:dyDescent="0.3">
      <c r="A476" t="s">
        <v>16</v>
      </c>
      <c r="B476" t="s">
        <v>17</v>
      </c>
    </row>
    <row r="477" spans="1:13" x14ac:dyDescent="0.3">
      <c r="A477" t="s">
        <v>18</v>
      </c>
      <c r="B477">
        <v>26.7</v>
      </c>
    </row>
    <row r="478" spans="1:13" x14ac:dyDescent="0.3">
      <c r="A478" t="s">
        <v>19</v>
      </c>
      <c r="B478">
        <v>30</v>
      </c>
      <c r="C478" t="s">
        <v>20</v>
      </c>
      <c r="D478">
        <v>51448.5</v>
      </c>
    </row>
    <row r="479" spans="1:13" x14ac:dyDescent="0.3">
      <c r="A479" t="s">
        <v>13</v>
      </c>
      <c r="B479" t="s">
        <v>14</v>
      </c>
    </row>
    <row r="480" spans="1:13" x14ac:dyDescent="0.3">
      <c r="A480" t="s">
        <v>15</v>
      </c>
      <c r="B480" t="s">
        <v>14</v>
      </c>
    </row>
    <row r="481" spans="1:13" x14ac:dyDescent="0.3">
      <c r="A481" t="s">
        <v>1</v>
      </c>
    </row>
    <row r="482" spans="1:13" x14ac:dyDescent="0.3">
      <c r="A482" t="s">
        <v>1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  <c r="I482">
        <v>8</v>
      </c>
      <c r="J482">
        <v>9</v>
      </c>
      <c r="K482">
        <v>10</v>
      </c>
      <c r="L482">
        <v>11</v>
      </c>
      <c r="M482">
        <v>12</v>
      </c>
    </row>
    <row r="483" spans="1:13" x14ac:dyDescent="0.3">
      <c r="A483" t="s">
        <v>21</v>
      </c>
      <c r="B483">
        <v>9.4E-2</v>
      </c>
      <c r="C483">
        <v>6.4000000000000001E-2</v>
      </c>
      <c r="D483">
        <v>0.47599999999999998</v>
      </c>
      <c r="E483">
        <v>0.78900000000000003</v>
      </c>
      <c r="F483">
        <v>0.313</v>
      </c>
      <c r="G483">
        <v>0.59199999999999997</v>
      </c>
      <c r="H483">
        <v>0.27300000000000002</v>
      </c>
      <c r="I483">
        <v>0.27900000000000003</v>
      </c>
      <c r="J483">
        <v>0.20599999999999999</v>
      </c>
      <c r="K483">
        <v>0.186</v>
      </c>
      <c r="L483">
        <v>0.129</v>
      </c>
      <c r="M483">
        <v>0.13400000000000001</v>
      </c>
    </row>
    <row r="484" spans="1:13" x14ac:dyDescent="0.3">
      <c r="A484" t="s">
        <v>22</v>
      </c>
      <c r="B484">
        <v>8.6999999999999994E-2</v>
      </c>
      <c r="C484">
        <v>6.0999999999999999E-2</v>
      </c>
      <c r="D484">
        <v>0.44900000000000001</v>
      </c>
      <c r="E484">
        <v>0.747</v>
      </c>
      <c r="F484">
        <v>0.32</v>
      </c>
      <c r="G484">
        <v>0.27800000000000002</v>
      </c>
      <c r="H484">
        <v>0.27300000000000002</v>
      </c>
      <c r="I484">
        <v>0.189</v>
      </c>
      <c r="J484">
        <v>0.183</v>
      </c>
      <c r="K484">
        <v>0.19500000000000001</v>
      </c>
      <c r="L484">
        <v>0.13100000000000001</v>
      </c>
      <c r="M484">
        <v>0.14799999999999999</v>
      </c>
    </row>
    <row r="485" spans="1:13" x14ac:dyDescent="0.3">
      <c r="A485" t="s">
        <v>23</v>
      </c>
      <c r="B485">
        <v>8.5999999999999993E-2</v>
      </c>
      <c r="C485">
        <v>6.2E-2</v>
      </c>
      <c r="D485">
        <v>0.43099999999999999</v>
      </c>
      <c r="E485">
        <v>0.72299999999999998</v>
      </c>
      <c r="F485">
        <v>0.32800000000000001</v>
      </c>
      <c r="G485">
        <v>0.30299999999999999</v>
      </c>
      <c r="H485">
        <v>0.25600000000000001</v>
      </c>
      <c r="I485">
        <v>0.219</v>
      </c>
      <c r="J485">
        <v>0.184</v>
      </c>
      <c r="K485">
        <v>0.189</v>
      </c>
      <c r="L485">
        <v>0.151</v>
      </c>
      <c r="M485">
        <v>0.13</v>
      </c>
    </row>
    <row r="486" spans="1:13" x14ac:dyDescent="0.3">
      <c r="A486" t="s">
        <v>24</v>
      </c>
      <c r="B486">
        <f>AVERAGE(B483:B485)</f>
        <v>8.900000000000001E-2</v>
      </c>
      <c r="C486">
        <f t="shared" ref="C486:M486" si="91">AVERAGE(C483:C485)</f>
        <v>6.2333333333333331E-2</v>
      </c>
      <c r="D486">
        <f t="shared" si="91"/>
        <v>0.45200000000000001</v>
      </c>
      <c r="E486">
        <f t="shared" si="91"/>
        <v>0.753</v>
      </c>
      <c r="F486">
        <f t="shared" si="91"/>
        <v>0.32033333333333336</v>
      </c>
      <c r="G486">
        <f t="shared" si="91"/>
        <v>0.39100000000000001</v>
      </c>
      <c r="H486">
        <f t="shared" si="91"/>
        <v>0.26733333333333337</v>
      </c>
      <c r="I486">
        <f t="shared" si="91"/>
        <v>0.22900000000000001</v>
      </c>
      <c r="J486">
        <f t="shared" si="91"/>
        <v>0.19099999999999998</v>
      </c>
      <c r="K486">
        <f t="shared" si="91"/>
        <v>0.19000000000000003</v>
      </c>
      <c r="L486">
        <f t="shared" si="91"/>
        <v>0.13700000000000001</v>
      </c>
      <c r="M486">
        <f t="shared" si="91"/>
        <v>0.13733333333333334</v>
      </c>
    </row>
    <row r="487" spans="1:13" x14ac:dyDescent="0.3">
      <c r="A487" t="s">
        <v>25</v>
      </c>
      <c r="B487">
        <f>_xlfn.STDEV.S(B483:B485)/3^0.5</f>
        <v>2.5166114784235857E-3</v>
      </c>
      <c r="C487">
        <f t="shared" ref="C487:M487" si="92">_xlfn.STDEV.S(C483:C485)/3^0.5</f>
        <v>8.8191710368819764E-4</v>
      </c>
      <c r="D487">
        <f t="shared" si="92"/>
        <v>1.3076696830622014E-2</v>
      </c>
      <c r="E487">
        <f t="shared" si="92"/>
        <v>1.928730152198593E-2</v>
      </c>
      <c r="F487">
        <f t="shared" si="92"/>
        <v>4.3333333333333375E-3</v>
      </c>
      <c r="G487">
        <f t="shared" si="92"/>
        <v>0.10075878787149689</v>
      </c>
      <c r="H487">
        <f t="shared" si="92"/>
        <v>5.6666666666666714E-3</v>
      </c>
      <c r="I487">
        <f t="shared" si="92"/>
        <v>2.6457513110645935E-2</v>
      </c>
      <c r="J487">
        <f t="shared" si="92"/>
        <v>7.5055534994651332E-3</v>
      </c>
      <c r="K487">
        <f t="shared" si="92"/>
        <v>2.6457513110645929E-3</v>
      </c>
      <c r="L487">
        <f t="shared" si="92"/>
        <v>7.0237691685684899E-3</v>
      </c>
      <c r="M487">
        <f t="shared" si="92"/>
        <v>5.4569018479149632E-3</v>
      </c>
    </row>
    <row r="488" spans="1:13" x14ac:dyDescent="0.3">
      <c r="A488" t="s">
        <v>26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</row>
    <row r="489" spans="1:13" x14ac:dyDescent="0.3">
      <c r="A489" t="s">
        <v>27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</row>
    <row r="490" spans="1:13" x14ac:dyDescent="0.3">
      <c r="A490" t="s">
        <v>28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</row>
    <row r="491" spans="1:13" x14ac:dyDescent="0.3">
      <c r="A491" t="s">
        <v>1</v>
      </c>
    </row>
    <row r="492" spans="1:13" x14ac:dyDescent="0.3">
      <c r="A492" t="s">
        <v>16</v>
      </c>
      <c r="B492" t="s">
        <v>17</v>
      </c>
    </row>
    <row r="493" spans="1:13" x14ac:dyDescent="0.3">
      <c r="A493" t="s">
        <v>18</v>
      </c>
      <c r="B493">
        <v>26.7</v>
      </c>
    </row>
    <row r="494" spans="1:13" x14ac:dyDescent="0.3">
      <c r="A494" t="s">
        <v>19</v>
      </c>
      <c r="B494">
        <v>31</v>
      </c>
      <c r="C494" t="s">
        <v>20</v>
      </c>
      <c r="D494">
        <v>53225.2</v>
      </c>
    </row>
    <row r="495" spans="1:13" x14ac:dyDescent="0.3">
      <c r="A495" t="s">
        <v>13</v>
      </c>
      <c r="B495" t="s">
        <v>14</v>
      </c>
    </row>
    <row r="496" spans="1:13" x14ac:dyDescent="0.3">
      <c r="A496" t="s">
        <v>15</v>
      </c>
      <c r="B496" t="s">
        <v>14</v>
      </c>
    </row>
    <row r="497" spans="1:13" x14ac:dyDescent="0.3">
      <c r="A497" t="s">
        <v>1</v>
      </c>
    </row>
    <row r="498" spans="1:13" x14ac:dyDescent="0.3">
      <c r="A498" t="s">
        <v>1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</row>
    <row r="499" spans="1:13" x14ac:dyDescent="0.3">
      <c r="A499" t="s">
        <v>21</v>
      </c>
      <c r="B499">
        <v>9.4E-2</v>
      </c>
      <c r="C499">
        <v>6.5000000000000002E-2</v>
      </c>
      <c r="D499">
        <v>0.47299999999999998</v>
      </c>
      <c r="E499">
        <v>0.79700000000000004</v>
      </c>
      <c r="F499">
        <v>0.307</v>
      </c>
      <c r="G499">
        <v>0.63300000000000001</v>
      </c>
      <c r="H499">
        <v>0.28699999999999998</v>
      </c>
      <c r="I499">
        <v>0.29099999999999998</v>
      </c>
      <c r="J499">
        <v>0.219</v>
      </c>
      <c r="K499">
        <v>0.188</v>
      </c>
      <c r="L499">
        <v>0.14299999999999999</v>
      </c>
      <c r="M499">
        <v>0.14799999999999999</v>
      </c>
    </row>
    <row r="500" spans="1:13" x14ac:dyDescent="0.3">
      <c r="A500" t="s">
        <v>22</v>
      </c>
      <c r="B500">
        <v>9.5000000000000001E-2</v>
      </c>
      <c r="C500">
        <v>6.8000000000000005E-2</v>
      </c>
      <c r="D500">
        <v>0.44800000000000001</v>
      </c>
      <c r="E500">
        <v>0.755</v>
      </c>
      <c r="F500">
        <v>0.314</v>
      </c>
      <c r="G500">
        <v>0.28399999999999997</v>
      </c>
      <c r="H500">
        <v>0.28799999999999998</v>
      </c>
      <c r="I500">
        <v>0.24199999999999999</v>
      </c>
      <c r="J500">
        <v>0.19800000000000001</v>
      </c>
      <c r="K500">
        <v>0.19900000000000001</v>
      </c>
      <c r="L500">
        <v>0.14499999999999999</v>
      </c>
      <c r="M500">
        <v>0.20499999999999999</v>
      </c>
    </row>
    <row r="501" spans="1:13" x14ac:dyDescent="0.3">
      <c r="A501" t="s">
        <v>23</v>
      </c>
      <c r="B501">
        <v>9.2999999999999999E-2</v>
      </c>
      <c r="C501">
        <v>6.6000000000000003E-2</v>
      </c>
      <c r="D501">
        <v>0.44500000000000001</v>
      </c>
      <c r="E501">
        <v>0.73799999999999999</v>
      </c>
      <c r="F501">
        <v>0.32100000000000001</v>
      </c>
      <c r="G501">
        <v>0.318</v>
      </c>
      <c r="H501">
        <v>0.27600000000000002</v>
      </c>
      <c r="I501">
        <v>0.23100000000000001</v>
      </c>
      <c r="J501">
        <v>0.19700000000000001</v>
      </c>
      <c r="K501">
        <v>0.21099999999999999</v>
      </c>
      <c r="L501">
        <v>0.17299999999999999</v>
      </c>
      <c r="M501">
        <v>0.151</v>
      </c>
    </row>
    <row r="502" spans="1:13" x14ac:dyDescent="0.3">
      <c r="A502" t="s">
        <v>24</v>
      </c>
      <c r="B502">
        <f>AVERAGE(B499:B501)</f>
        <v>9.4000000000000014E-2</v>
      </c>
      <c r="C502">
        <f t="shared" ref="C502:M502" si="93">AVERAGE(C499:C501)</f>
        <v>6.6333333333333341E-2</v>
      </c>
      <c r="D502">
        <f t="shared" si="93"/>
        <v>0.45533333333333337</v>
      </c>
      <c r="E502">
        <f t="shared" si="93"/>
        <v>0.76333333333333331</v>
      </c>
      <c r="F502">
        <f t="shared" si="93"/>
        <v>0.314</v>
      </c>
      <c r="G502">
        <f t="shared" si="93"/>
        <v>0.41166666666666668</v>
      </c>
      <c r="H502">
        <f t="shared" si="93"/>
        <v>0.28366666666666668</v>
      </c>
      <c r="I502">
        <f t="shared" si="93"/>
        <v>0.25466666666666665</v>
      </c>
      <c r="J502">
        <f t="shared" si="93"/>
        <v>0.20466666666666669</v>
      </c>
      <c r="K502">
        <f t="shared" si="93"/>
        <v>0.19933333333333333</v>
      </c>
      <c r="L502">
        <f t="shared" si="93"/>
        <v>0.15366666666666665</v>
      </c>
      <c r="M502">
        <f t="shared" si="93"/>
        <v>0.16800000000000001</v>
      </c>
    </row>
    <row r="503" spans="1:13" x14ac:dyDescent="0.3">
      <c r="A503" t="s">
        <v>25</v>
      </c>
      <c r="B503">
        <f>_xlfn.STDEV.S(B499:B501)/3^0.5</f>
        <v>5.7735026918962634E-4</v>
      </c>
      <c r="C503">
        <f t="shared" ref="C503:M503" si="94">_xlfn.STDEV.S(C499:C501)/3^0.5</f>
        <v>8.8191710368819764E-4</v>
      </c>
      <c r="D503">
        <f t="shared" si="94"/>
        <v>8.8756846371295557E-3</v>
      </c>
      <c r="E503">
        <f t="shared" si="94"/>
        <v>1.7534093773116564E-2</v>
      </c>
      <c r="F503">
        <f t="shared" si="94"/>
        <v>4.0414518843273845E-3</v>
      </c>
      <c r="G503">
        <f t="shared" si="94"/>
        <v>0.1111010551005004</v>
      </c>
      <c r="H503">
        <f t="shared" si="94"/>
        <v>3.8441875315569172E-3</v>
      </c>
      <c r="I503">
        <f t="shared" si="94"/>
        <v>1.8442101591497641E-2</v>
      </c>
      <c r="J503">
        <f t="shared" si="94"/>
        <v>7.1724782637833358E-3</v>
      </c>
      <c r="K503">
        <f t="shared" si="94"/>
        <v>6.64161961505709E-3</v>
      </c>
      <c r="L503">
        <f t="shared" si="94"/>
        <v>9.6838926975559656E-3</v>
      </c>
      <c r="M503">
        <f t="shared" si="94"/>
        <v>1.8520259177452029E-2</v>
      </c>
    </row>
    <row r="504" spans="1:13" x14ac:dyDescent="0.3">
      <c r="A504" t="s">
        <v>26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</row>
    <row r="505" spans="1:13" x14ac:dyDescent="0.3">
      <c r="A505" t="s">
        <v>27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</row>
    <row r="506" spans="1:13" x14ac:dyDescent="0.3">
      <c r="A506" t="s">
        <v>28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</row>
    <row r="507" spans="1:13" x14ac:dyDescent="0.3">
      <c r="A507" t="s">
        <v>1</v>
      </c>
    </row>
    <row r="508" spans="1:13" x14ac:dyDescent="0.3">
      <c r="A508" t="s">
        <v>16</v>
      </c>
      <c r="B508" t="s">
        <v>17</v>
      </c>
    </row>
    <row r="509" spans="1:13" x14ac:dyDescent="0.3">
      <c r="A509" t="s">
        <v>18</v>
      </c>
      <c r="B509">
        <v>26.7</v>
      </c>
    </row>
    <row r="510" spans="1:13" x14ac:dyDescent="0.3">
      <c r="A510" t="s">
        <v>19</v>
      </c>
      <c r="B510">
        <v>32</v>
      </c>
      <c r="C510" t="s">
        <v>20</v>
      </c>
      <c r="D510">
        <v>54999</v>
      </c>
    </row>
    <row r="511" spans="1:13" x14ac:dyDescent="0.3">
      <c r="A511" t="s">
        <v>13</v>
      </c>
      <c r="B511" t="s">
        <v>14</v>
      </c>
    </row>
    <row r="512" spans="1:13" x14ac:dyDescent="0.3">
      <c r="A512" t="s">
        <v>15</v>
      </c>
      <c r="B512" t="s">
        <v>14</v>
      </c>
    </row>
    <row r="513" spans="1:13" x14ac:dyDescent="0.3">
      <c r="A513" t="s">
        <v>1</v>
      </c>
    </row>
    <row r="514" spans="1:13" x14ac:dyDescent="0.3">
      <c r="A514" t="s">
        <v>1</v>
      </c>
      <c r="B514">
        <v>1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11</v>
      </c>
      <c r="M514">
        <v>12</v>
      </c>
    </row>
    <row r="515" spans="1:13" x14ac:dyDescent="0.3">
      <c r="A515" t="s">
        <v>21</v>
      </c>
      <c r="B515">
        <v>9.5000000000000001E-2</v>
      </c>
      <c r="C515">
        <v>6.4000000000000001E-2</v>
      </c>
      <c r="D515">
        <v>0.47099999999999997</v>
      </c>
      <c r="E515">
        <v>0.8</v>
      </c>
      <c r="F515">
        <v>0.29899999999999999</v>
      </c>
      <c r="G515">
        <v>0.64800000000000002</v>
      </c>
      <c r="H515">
        <v>0.29299999999999998</v>
      </c>
      <c r="I515">
        <v>0.31</v>
      </c>
      <c r="J515">
        <v>0.23400000000000001</v>
      </c>
      <c r="K515">
        <v>0.189</v>
      </c>
      <c r="L515">
        <v>0.157</v>
      </c>
      <c r="M515">
        <v>0.159</v>
      </c>
    </row>
    <row r="516" spans="1:13" x14ac:dyDescent="0.3">
      <c r="A516" t="s">
        <v>22</v>
      </c>
      <c r="B516">
        <v>9.1999999999999998E-2</v>
      </c>
      <c r="C516">
        <v>6.4000000000000001E-2</v>
      </c>
      <c r="D516">
        <v>0.45300000000000001</v>
      </c>
      <c r="E516">
        <v>0.76800000000000002</v>
      </c>
      <c r="F516">
        <v>0.30399999999999999</v>
      </c>
      <c r="G516">
        <v>0.28799999999999998</v>
      </c>
      <c r="H516">
        <v>0.29799999999999999</v>
      </c>
      <c r="I516">
        <v>0.28399999999999997</v>
      </c>
      <c r="J516">
        <v>0.20699999999999999</v>
      </c>
      <c r="K516">
        <v>0.20300000000000001</v>
      </c>
      <c r="L516">
        <v>0.156</v>
      </c>
      <c r="M516">
        <v>0.24299999999999999</v>
      </c>
    </row>
    <row r="517" spans="1:13" x14ac:dyDescent="0.3">
      <c r="A517" t="s">
        <v>23</v>
      </c>
      <c r="B517">
        <v>9.1999999999999998E-2</v>
      </c>
      <c r="C517">
        <v>6.4000000000000001E-2</v>
      </c>
      <c r="D517">
        <v>0.439</v>
      </c>
      <c r="E517">
        <v>0.74199999999999999</v>
      </c>
      <c r="F517">
        <v>0.313</v>
      </c>
      <c r="G517">
        <v>0.32300000000000001</v>
      </c>
      <c r="H517">
        <v>0.27900000000000003</v>
      </c>
      <c r="I517">
        <v>0.23599999999999999</v>
      </c>
      <c r="J517">
        <v>0.21</v>
      </c>
      <c r="K517">
        <v>0.21199999999999999</v>
      </c>
      <c r="L517">
        <v>0.18099999999999999</v>
      </c>
      <c r="M517">
        <v>0.159</v>
      </c>
    </row>
    <row r="518" spans="1:13" x14ac:dyDescent="0.3">
      <c r="A518" t="s">
        <v>24</v>
      </c>
      <c r="B518">
        <f>AVERAGE(B515:B517)</f>
        <v>9.3000000000000013E-2</v>
      </c>
      <c r="C518">
        <f t="shared" ref="C518:M518" si="95">AVERAGE(C515:C517)</f>
        <v>6.4000000000000001E-2</v>
      </c>
      <c r="D518">
        <f t="shared" si="95"/>
        <v>0.45433333333333331</v>
      </c>
      <c r="E518">
        <f t="shared" si="95"/>
        <v>0.77</v>
      </c>
      <c r="F518">
        <f t="shared" si="95"/>
        <v>0.30533333333333329</v>
      </c>
      <c r="G518">
        <f t="shared" si="95"/>
        <v>0.41966666666666663</v>
      </c>
      <c r="H518">
        <f t="shared" si="95"/>
        <v>0.28999999999999998</v>
      </c>
      <c r="I518">
        <f t="shared" si="95"/>
        <v>0.27666666666666667</v>
      </c>
      <c r="J518">
        <f t="shared" si="95"/>
        <v>0.217</v>
      </c>
      <c r="K518">
        <f t="shared" si="95"/>
        <v>0.20133333333333334</v>
      </c>
      <c r="L518">
        <f t="shared" si="95"/>
        <v>0.16466666666666666</v>
      </c>
      <c r="M518">
        <f t="shared" si="95"/>
        <v>0.18700000000000003</v>
      </c>
    </row>
    <row r="519" spans="1:13" x14ac:dyDescent="0.3">
      <c r="A519" t="s">
        <v>25</v>
      </c>
      <c r="B519">
        <f>_xlfn.STDEV.S(B515:B517)/3^0.5</f>
        <v>1.0000000000000009E-3</v>
      </c>
      <c r="C519">
        <f t="shared" ref="C519:M519" si="96">_xlfn.STDEV.S(C515:C517)/3^0.5</f>
        <v>0</v>
      </c>
      <c r="D519">
        <f t="shared" si="96"/>
        <v>9.2616293262998625E-3</v>
      </c>
      <c r="E519">
        <f t="shared" si="96"/>
        <v>1.6772994167212181E-2</v>
      </c>
      <c r="F519">
        <f t="shared" si="96"/>
        <v>4.0960685758148398E-3</v>
      </c>
      <c r="G519">
        <f t="shared" si="96"/>
        <v>0.1146128749796947</v>
      </c>
      <c r="H519">
        <f t="shared" si="96"/>
        <v>5.6862407030773146E-3</v>
      </c>
      <c r="I519">
        <f t="shared" si="96"/>
        <v>2.1674357609345135E-2</v>
      </c>
      <c r="J519">
        <f t="shared" si="96"/>
        <v>8.5440037453175383E-3</v>
      </c>
      <c r="K519">
        <f t="shared" si="96"/>
        <v>6.6916199666282429E-3</v>
      </c>
      <c r="L519">
        <f t="shared" si="96"/>
        <v>8.1717671147541731E-3</v>
      </c>
      <c r="M519">
        <f t="shared" si="96"/>
        <v>2.7999999999999921E-2</v>
      </c>
    </row>
    <row r="520" spans="1:13" x14ac:dyDescent="0.3">
      <c r="A520" t="s">
        <v>26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</row>
    <row r="521" spans="1:13" x14ac:dyDescent="0.3">
      <c r="A521" t="s">
        <v>27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</row>
    <row r="522" spans="1:13" x14ac:dyDescent="0.3">
      <c r="A522" t="s">
        <v>28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</row>
    <row r="523" spans="1:13" x14ac:dyDescent="0.3">
      <c r="A523" t="s">
        <v>1</v>
      </c>
    </row>
    <row r="524" spans="1:13" x14ac:dyDescent="0.3">
      <c r="A524" t="s">
        <v>16</v>
      </c>
      <c r="B524" t="s">
        <v>17</v>
      </c>
    </row>
    <row r="525" spans="1:13" x14ac:dyDescent="0.3">
      <c r="A525" t="s">
        <v>18</v>
      </c>
      <c r="B525">
        <v>26.7</v>
      </c>
    </row>
    <row r="526" spans="1:13" x14ac:dyDescent="0.3">
      <c r="A526" t="s">
        <v>19</v>
      </c>
      <c r="B526">
        <v>33</v>
      </c>
      <c r="C526" t="s">
        <v>20</v>
      </c>
      <c r="D526">
        <v>56770.6</v>
      </c>
    </row>
    <row r="527" spans="1:13" x14ac:dyDescent="0.3">
      <c r="A527" t="s">
        <v>13</v>
      </c>
      <c r="B527" t="s">
        <v>14</v>
      </c>
    </row>
    <row r="528" spans="1:13" x14ac:dyDescent="0.3">
      <c r="A528" t="s">
        <v>15</v>
      </c>
      <c r="B528" t="s">
        <v>14</v>
      </c>
    </row>
    <row r="529" spans="1:13" x14ac:dyDescent="0.3">
      <c r="A529" t="s">
        <v>1</v>
      </c>
    </row>
    <row r="530" spans="1:13" x14ac:dyDescent="0.3">
      <c r="A530" t="s">
        <v>1</v>
      </c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</row>
    <row r="531" spans="1:13" x14ac:dyDescent="0.3">
      <c r="A531" t="s">
        <v>21</v>
      </c>
      <c r="B531">
        <v>9.2999999999999999E-2</v>
      </c>
      <c r="C531">
        <v>6.4000000000000001E-2</v>
      </c>
      <c r="D531">
        <v>0.47299999999999998</v>
      </c>
      <c r="E531">
        <v>0.80300000000000005</v>
      </c>
      <c r="F531">
        <v>0.29199999999999998</v>
      </c>
      <c r="G531">
        <v>0.65300000000000002</v>
      </c>
      <c r="H531">
        <v>0.30299999999999999</v>
      </c>
      <c r="I531">
        <v>0.32800000000000001</v>
      </c>
      <c r="J531">
        <v>0.248</v>
      </c>
      <c r="K531">
        <v>0.19400000000000001</v>
      </c>
      <c r="L531">
        <v>0.158</v>
      </c>
      <c r="M531">
        <v>0.17299999999999999</v>
      </c>
    </row>
    <row r="532" spans="1:13" x14ac:dyDescent="0.3">
      <c r="A532" t="s">
        <v>22</v>
      </c>
      <c r="B532">
        <v>0.09</v>
      </c>
      <c r="C532">
        <v>6.3E-2</v>
      </c>
      <c r="D532">
        <v>0.45200000000000001</v>
      </c>
      <c r="E532">
        <v>0.77500000000000002</v>
      </c>
      <c r="F532">
        <v>0.29099999999999998</v>
      </c>
      <c r="G532">
        <v>0.28899999999999998</v>
      </c>
      <c r="H532">
        <v>0.307</v>
      </c>
      <c r="I532">
        <v>0.29899999999999999</v>
      </c>
      <c r="J532">
        <v>0.22</v>
      </c>
      <c r="K532">
        <v>0.191</v>
      </c>
      <c r="L532">
        <v>0.16</v>
      </c>
      <c r="M532">
        <v>0.251</v>
      </c>
    </row>
    <row r="533" spans="1:13" x14ac:dyDescent="0.3">
      <c r="A533" t="s">
        <v>23</v>
      </c>
      <c r="B533">
        <v>0.09</v>
      </c>
      <c r="C533">
        <v>6.3E-2</v>
      </c>
      <c r="D533">
        <v>0.434</v>
      </c>
      <c r="E533">
        <v>0.754</v>
      </c>
      <c r="F533">
        <v>0.30499999999999999</v>
      </c>
      <c r="G533">
        <v>0.32900000000000001</v>
      </c>
      <c r="H533">
        <v>0.29099999999999998</v>
      </c>
      <c r="I533">
        <v>0.23499999999999999</v>
      </c>
      <c r="J533">
        <v>0.218</v>
      </c>
      <c r="K533">
        <v>0.217</v>
      </c>
      <c r="L533">
        <v>0.193</v>
      </c>
      <c r="M533">
        <v>0.16700000000000001</v>
      </c>
    </row>
    <row r="534" spans="1:13" x14ac:dyDescent="0.3">
      <c r="A534" t="s">
        <v>24</v>
      </c>
      <c r="B534">
        <f>AVERAGE(B531:B533)</f>
        <v>9.1000000000000011E-2</v>
      </c>
      <c r="C534">
        <f t="shared" ref="C534:M534" si="97">AVERAGE(C531:C533)</f>
        <v>6.3333333333333339E-2</v>
      </c>
      <c r="D534">
        <f t="shared" si="97"/>
        <v>0.45300000000000001</v>
      </c>
      <c r="E534">
        <f t="shared" si="97"/>
        <v>0.77733333333333332</v>
      </c>
      <c r="F534">
        <f t="shared" si="97"/>
        <v>0.29599999999999999</v>
      </c>
      <c r="G534">
        <f t="shared" si="97"/>
        <v>0.42366666666666664</v>
      </c>
      <c r="H534">
        <f t="shared" si="97"/>
        <v>0.30033333333333334</v>
      </c>
      <c r="I534">
        <f t="shared" si="97"/>
        <v>0.28733333333333333</v>
      </c>
      <c r="J534">
        <f t="shared" si="97"/>
        <v>0.22866666666666666</v>
      </c>
      <c r="K534">
        <f t="shared" si="97"/>
        <v>0.20066666666666666</v>
      </c>
      <c r="L534">
        <f t="shared" si="97"/>
        <v>0.17033333333333334</v>
      </c>
      <c r="M534">
        <f t="shared" si="97"/>
        <v>0.19699999999999998</v>
      </c>
    </row>
    <row r="535" spans="1:13" x14ac:dyDescent="0.3">
      <c r="A535" t="s">
        <v>25</v>
      </c>
      <c r="B535">
        <f>_xlfn.STDEV.S(B531:B533)/3^0.5</f>
        <v>1.0000000000000009E-3</v>
      </c>
      <c r="C535">
        <f t="shared" ref="C535:M535" si="98">_xlfn.STDEV.S(C531:C533)/3^0.5</f>
        <v>3.333333333333337E-4</v>
      </c>
      <c r="D535">
        <f t="shared" si="98"/>
        <v>1.126942766958464E-2</v>
      </c>
      <c r="E535">
        <f t="shared" si="98"/>
        <v>1.4193112570695859E-2</v>
      </c>
      <c r="F535">
        <f t="shared" si="98"/>
        <v>4.5092497528228985E-3</v>
      </c>
      <c r="G535">
        <f t="shared" si="98"/>
        <v>0.11524659551491229</v>
      </c>
      <c r="H535">
        <f t="shared" si="98"/>
        <v>4.807401700618657E-3</v>
      </c>
      <c r="I535">
        <f t="shared" si="98"/>
        <v>2.7473219283108953E-2</v>
      </c>
      <c r="J535">
        <f t="shared" si="98"/>
        <v>9.6838926975559656E-3</v>
      </c>
      <c r="K535">
        <f t="shared" si="98"/>
        <v>8.2124566631699442E-3</v>
      </c>
      <c r="L535">
        <f t="shared" si="98"/>
        <v>1.1348029687032803E-2</v>
      </c>
      <c r="M535">
        <f t="shared" si="98"/>
        <v>2.7055498516937431E-2</v>
      </c>
    </row>
    <row r="536" spans="1:13" x14ac:dyDescent="0.3">
      <c r="A536" t="s">
        <v>26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</row>
    <row r="537" spans="1:13" x14ac:dyDescent="0.3">
      <c r="A537" t="s">
        <v>27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</row>
    <row r="538" spans="1:13" x14ac:dyDescent="0.3">
      <c r="A538" t="s">
        <v>28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</row>
    <row r="539" spans="1:13" x14ac:dyDescent="0.3">
      <c r="A539" t="s">
        <v>1</v>
      </c>
    </row>
    <row r="540" spans="1:13" x14ac:dyDescent="0.3">
      <c r="A540" t="s">
        <v>16</v>
      </c>
      <c r="B540" t="s">
        <v>17</v>
      </c>
    </row>
    <row r="541" spans="1:13" x14ac:dyDescent="0.3">
      <c r="A541" t="s">
        <v>18</v>
      </c>
      <c r="B541">
        <v>26.7</v>
      </c>
    </row>
    <row r="542" spans="1:13" x14ac:dyDescent="0.3">
      <c r="A542" t="s">
        <v>19</v>
      </c>
      <c r="B542">
        <v>34</v>
      </c>
      <c r="C542" t="s">
        <v>20</v>
      </c>
      <c r="D542">
        <v>58547.3</v>
      </c>
    </row>
    <row r="543" spans="1:13" x14ac:dyDescent="0.3">
      <c r="A543" t="s">
        <v>13</v>
      </c>
      <c r="B543" t="s">
        <v>14</v>
      </c>
    </row>
    <row r="544" spans="1:13" x14ac:dyDescent="0.3">
      <c r="A544" t="s">
        <v>15</v>
      </c>
      <c r="B544" t="s">
        <v>14</v>
      </c>
    </row>
    <row r="545" spans="1:13" x14ac:dyDescent="0.3">
      <c r="A545" t="s">
        <v>1</v>
      </c>
    </row>
    <row r="546" spans="1:13" x14ac:dyDescent="0.3">
      <c r="A546" t="s">
        <v>1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L546">
        <v>11</v>
      </c>
      <c r="M546">
        <v>12</v>
      </c>
    </row>
    <row r="547" spans="1:13" x14ac:dyDescent="0.3">
      <c r="A547" t="s">
        <v>21</v>
      </c>
      <c r="B547">
        <v>9.4E-2</v>
      </c>
      <c r="C547">
        <v>6.3E-2</v>
      </c>
      <c r="D547">
        <v>0.46800000000000003</v>
      </c>
      <c r="E547">
        <v>0.80700000000000005</v>
      </c>
      <c r="F547">
        <v>0.28599999999999998</v>
      </c>
      <c r="G547">
        <v>0.66200000000000003</v>
      </c>
      <c r="H547">
        <v>0.309</v>
      </c>
      <c r="I547">
        <v>0.34300000000000003</v>
      </c>
      <c r="J547">
        <v>0.25900000000000001</v>
      </c>
      <c r="K547">
        <v>0.19500000000000001</v>
      </c>
      <c r="L547">
        <v>0.16700000000000001</v>
      </c>
      <c r="M547">
        <v>0.193</v>
      </c>
    </row>
    <row r="548" spans="1:13" x14ac:dyDescent="0.3">
      <c r="A548" t="s">
        <v>22</v>
      </c>
      <c r="B548">
        <v>0.09</v>
      </c>
      <c r="C548">
        <v>6.4000000000000001E-2</v>
      </c>
      <c r="D548">
        <v>0.45300000000000001</v>
      </c>
      <c r="E548">
        <v>0.78100000000000003</v>
      </c>
      <c r="F548">
        <v>0.28699999999999998</v>
      </c>
      <c r="G548">
        <v>0.28999999999999998</v>
      </c>
      <c r="H548">
        <v>0.314</v>
      </c>
      <c r="I548">
        <v>0.307</v>
      </c>
      <c r="J548">
        <v>0.23200000000000001</v>
      </c>
      <c r="K548">
        <v>0.187</v>
      </c>
      <c r="L548">
        <v>0.16800000000000001</v>
      </c>
      <c r="M548">
        <v>0.26400000000000001</v>
      </c>
    </row>
    <row r="549" spans="1:13" x14ac:dyDescent="0.3">
      <c r="A549" t="s">
        <v>23</v>
      </c>
      <c r="B549">
        <v>0.09</v>
      </c>
      <c r="C549">
        <v>6.3E-2</v>
      </c>
      <c r="D549">
        <v>0.44600000000000001</v>
      </c>
      <c r="E549">
        <v>0.75800000000000001</v>
      </c>
      <c r="F549">
        <v>0.29799999999999999</v>
      </c>
      <c r="G549">
        <v>0.34300000000000003</v>
      </c>
      <c r="H549">
        <v>0.29899999999999999</v>
      </c>
      <c r="I549">
        <v>0.246</v>
      </c>
      <c r="J549">
        <v>0.23400000000000001</v>
      </c>
      <c r="K549">
        <v>0.189</v>
      </c>
      <c r="L549">
        <v>0.20100000000000001</v>
      </c>
      <c r="M549">
        <v>0.16800000000000001</v>
      </c>
    </row>
    <row r="550" spans="1:13" x14ac:dyDescent="0.3">
      <c r="A550" t="s">
        <v>24</v>
      </c>
      <c r="B550">
        <f>AVERAGE(B547:B549)</f>
        <v>9.1333333333333336E-2</v>
      </c>
      <c r="C550">
        <f t="shared" ref="C550:M550" si="99">AVERAGE(C547:C549)</f>
        <v>6.3333333333333339E-2</v>
      </c>
      <c r="D550">
        <f t="shared" si="99"/>
        <v>0.45566666666666666</v>
      </c>
      <c r="E550">
        <f t="shared" si="99"/>
        <v>0.78200000000000003</v>
      </c>
      <c r="F550">
        <f t="shared" si="99"/>
        <v>0.29033333333333333</v>
      </c>
      <c r="G550">
        <f t="shared" si="99"/>
        <v>0.43166666666666664</v>
      </c>
      <c r="H550">
        <f t="shared" si="99"/>
        <v>0.30733333333333329</v>
      </c>
      <c r="I550">
        <f t="shared" si="99"/>
        <v>0.29866666666666669</v>
      </c>
      <c r="J550">
        <f t="shared" si="99"/>
        <v>0.24166666666666667</v>
      </c>
      <c r="K550">
        <f t="shared" si="99"/>
        <v>0.19033333333333333</v>
      </c>
      <c r="L550">
        <f t="shared" si="99"/>
        <v>0.17866666666666667</v>
      </c>
      <c r="M550">
        <f t="shared" si="99"/>
        <v>0.20833333333333334</v>
      </c>
    </row>
    <row r="551" spans="1:13" x14ac:dyDescent="0.3">
      <c r="A551" t="s">
        <v>25</v>
      </c>
      <c r="B551">
        <f>_xlfn.STDEV.S(B547:B549)/3^0.5</f>
        <v>1.3333333333333346E-3</v>
      </c>
      <c r="C551">
        <f t="shared" ref="C551:M551" si="100">_xlfn.STDEV.S(C547:C549)/3^0.5</f>
        <v>3.333333333333337E-4</v>
      </c>
      <c r="D551">
        <f t="shared" si="100"/>
        <v>6.4893074446439334E-3</v>
      </c>
      <c r="E551">
        <f t="shared" si="100"/>
        <v>1.4153915830374777E-2</v>
      </c>
      <c r="F551">
        <f t="shared" si="100"/>
        <v>3.8441875315569354E-3</v>
      </c>
      <c r="G551">
        <f t="shared" si="100"/>
        <v>0.1161785025056033</v>
      </c>
      <c r="H551">
        <f t="shared" si="100"/>
        <v>4.4095855184409886E-3</v>
      </c>
      <c r="I551">
        <f t="shared" si="100"/>
        <v>2.830979414344879E-2</v>
      </c>
      <c r="J551">
        <f t="shared" si="100"/>
        <v>8.6858761471969217E-3</v>
      </c>
      <c r="K551">
        <f t="shared" si="100"/>
        <v>2.4037008503093285E-3</v>
      </c>
      <c r="L551">
        <f t="shared" si="100"/>
        <v>1.1170397386744026E-2</v>
      </c>
      <c r="M551">
        <f t="shared" si="100"/>
        <v>2.8753743717606202E-2</v>
      </c>
    </row>
    <row r="552" spans="1:13" x14ac:dyDescent="0.3">
      <c r="A552" t="s">
        <v>26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</row>
    <row r="553" spans="1:13" x14ac:dyDescent="0.3">
      <c r="A553" t="s">
        <v>27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</row>
    <row r="554" spans="1:13" x14ac:dyDescent="0.3">
      <c r="A554" t="s">
        <v>28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</row>
    <row r="555" spans="1:13" x14ac:dyDescent="0.3">
      <c r="A555" t="s">
        <v>1</v>
      </c>
    </row>
    <row r="556" spans="1:13" x14ac:dyDescent="0.3">
      <c r="A556" t="s">
        <v>16</v>
      </c>
      <c r="B556" t="s">
        <v>17</v>
      </c>
    </row>
    <row r="557" spans="1:13" x14ac:dyDescent="0.3">
      <c r="A557" t="s">
        <v>18</v>
      </c>
      <c r="B557">
        <v>26.7</v>
      </c>
    </row>
    <row r="558" spans="1:13" x14ac:dyDescent="0.3">
      <c r="A558" t="s">
        <v>19</v>
      </c>
      <c r="B558">
        <v>35</v>
      </c>
      <c r="C558" t="s">
        <v>20</v>
      </c>
      <c r="D558">
        <v>60321.1</v>
      </c>
    </row>
    <row r="559" spans="1:13" x14ac:dyDescent="0.3">
      <c r="A559" t="s">
        <v>13</v>
      </c>
      <c r="B559" t="s">
        <v>14</v>
      </c>
    </row>
    <row r="560" spans="1:13" x14ac:dyDescent="0.3">
      <c r="A560" t="s">
        <v>15</v>
      </c>
      <c r="B560" t="s">
        <v>14</v>
      </c>
    </row>
    <row r="561" spans="1:13" x14ac:dyDescent="0.3">
      <c r="A561" t="s">
        <v>1</v>
      </c>
    </row>
    <row r="562" spans="1:13" x14ac:dyDescent="0.3">
      <c r="A562" t="s">
        <v>1</v>
      </c>
      <c r="B562">
        <v>1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10</v>
      </c>
      <c r="L562">
        <v>11</v>
      </c>
      <c r="M562">
        <v>12</v>
      </c>
    </row>
    <row r="563" spans="1:13" x14ac:dyDescent="0.3">
      <c r="A563" t="s">
        <v>21</v>
      </c>
      <c r="B563">
        <v>9.5000000000000001E-2</v>
      </c>
      <c r="C563">
        <v>6.4000000000000001E-2</v>
      </c>
      <c r="D563">
        <v>0.48199999999999998</v>
      </c>
      <c r="E563">
        <v>0.81100000000000005</v>
      </c>
      <c r="F563">
        <v>0.28100000000000003</v>
      </c>
      <c r="G563">
        <v>0.67600000000000005</v>
      </c>
      <c r="H563">
        <v>0.31</v>
      </c>
      <c r="I563">
        <v>0.35299999999999998</v>
      </c>
      <c r="J563">
        <v>0.27200000000000002</v>
      </c>
      <c r="K563">
        <v>0.19800000000000001</v>
      </c>
      <c r="L563">
        <v>0.17599999999999999</v>
      </c>
      <c r="M563">
        <v>0.21</v>
      </c>
    </row>
    <row r="564" spans="1:13" x14ac:dyDescent="0.3">
      <c r="A564" t="s">
        <v>22</v>
      </c>
      <c r="B564">
        <v>0.09</v>
      </c>
      <c r="C564">
        <v>6.5000000000000002E-2</v>
      </c>
      <c r="D564">
        <v>0.44900000000000001</v>
      </c>
      <c r="E564">
        <v>0.78700000000000003</v>
      </c>
      <c r="F564">
        <v>0.28399999999999997</v>
      </c>
      <c r="G564">
        <v>0.34100000000000003</v>
      </c>
      <c r="H564">
        <v>0.32</v>
      </c>
      <c r="I564">
        <v>0.31900000000000001</v>
      </c>
      <c r="J564">
        <v>0.245</v>
      </c>
      <c r="K564">
        <v>0.19600000000000001</v>
      </c>
      <c r="L564">
        <v>0.17299999999999999</v>
      </c>
      <c r="M564">
        <v>0.28299999999999997</v>
      </c>
    </row>
    <row r="565" spans="1:13" x14ac:dyDescent="0.3">
      <c r="A565" t="s">
        <v>23</v>
      </c>
      <c r="B565">
        <v>9.0999999999999998E-2</v>
      </c>
      <c r="C565">
        <v>6.4000000000000001E-2</v>
      </c>
      <c r="D565">
        <v>0.441</v>
      </c>
      <c r="E565">
        <v>0.76600000000000001</v>
      </c>
      <c r="F565">
        <v>0.29399999999999998</v>
      </c>
      <c r="G565">
        <v>0.35299999999999998</v>
      </c>
      <c r="H565">
        <v>0.30399999999999999</v>
      </c>
      <c r="I565">
        <v>0.253</v>
      </c>
      <c r="J565">
        <v>0.24399999999999999</v>
      </c>
      <c r="K565">
        <v>0.17299999999999999</v>
      </c>
      <c r="L565">
        <v>0.21</v>
      </c>
      <c r="M565">
        <v>0.17699999999999999</v>
      </c>
    </row>
    <row r="566" spans="1:13" x14ac:dyDescent="0.3">
      <c r="A566" t="s">
        <v>24</v>
      </c>
      <c r="B566">
        <f>AVERAGE(B563:B565)</f>
        <v>9.2000000000000012E-2</v>
      </c>
      <c r="C566">
        <f t="shared" ref="C566:M566" si="101">AVERAGE(C563:C565)</f>
        <v>6.433333333333334E-2</v>
      </c>
      <c r="D566">
        <f t="shared" si="101"/>
        <v>0.45733333333333337</v>
      </c>
      <c r="E566">
        <f t="shared" si="101"/>
        <v>0.78799999999999992</v>
      </c>
      <c r="F566">
        <f t="shared" si="101"/>
        <v>0.28633333333333333</v>
      </c>
      <c r="G566">
        <f t="shared" si="101"/>
        <v>0.45666666666666672</v>
      </c>
      <c r="H566">
        <f t="shared" si="101"/>
        <v>0.3113333333333333</v>
      </c>
      <c r="I566">
        <f t="shared" si="101"/>
        <v>0.30833333333333329</v>
      </c>
      <c r="J566">
        <f t="shared" si="101"/>
        <v>0.25366666666666665</v>
      </c>
      <c r="K566">
        <f t="shared" si="101"/>
        <v>0.18899999999999997</v>
      </c>
      <c r="L566">
        <f t="shared" si="101"/>
        <v>0.18633333333333332</v>
      </c>
      <c r="M566">
        <f t="shared" si="101"/>
        <v>0.2233333333333333</v>
      </c>
    </row>
    <row r="567" spans="1:13" x14ac:dyDescent="0.3">
      <c r="A567" t="s">
        <v>25</v>
      </c>
      <c r="B567">
        <f>_xlfn.STDEV.S(B563:B565)/3^0.5</f>
        <v>1.5275252316519481E-3</v>
      </c>
      <c r="C567">
        <f t="shared" ref="C567:M567" si="102">_xlfn.STDEV.S(C563:C565)/3^0.5</f>
        <v>3.333333333333337E-4</v>
      </c>
      <c r="D567">
        <f t="shared" si="102"/>
        <v>1.2547686816479135E-2</v>
      </c>
      <c r="E567">
        <f t="shared" si="102"/>
        <v>1.3000000000000013E-2</v>
      </c>
      <c r="F567">
        <f t="shared" si="102"/>
        <v>3.9299420408505231E-3</v>
      </c>
      <c r="G567">
        <f t="shared" si="102"/>
        <v>0.10972136427231384</v>
      </c>
      <c r="H567">
        <f t="shared" si="102"/>
        <v>4.6666666666666705E-3</v>
      </c>
      <c r="I567">
        <f t="shared" si="102"/>
        <v>2.9356051808405462E-2</v>
      </c>
      <c r="J567">
        <f t="shared" si="102"/>
        <v>9.1712109947984111E-3</v>
      </c>
      <c r="K567">
        <f t="shared" si="102"/>
        <v>8.0208062770106506E-3</v>
      </c>
      <c r="L567">
        <f t="shared" si="102"/>
        <v>1.1864981153705127E-2</v>
      </c>
      <c r="M567">
        <f t="shared" si="102"/>
        <v>3.1317371821048059E-2</v>
      </c>
    </row>
    <row r="568" spans="1:13" x14ac:dyDescent="0.3">
      <c r="A568" t="s">
        <v>26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</row>
    <row r="569" spans="1:13" x14ac:dyDescent="0.3">
      <c r="A569" t="s">
        <v>27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</row>
    <row r="570" spans="1:13" x14ac:dyDescent="0.3">
      <c r="A570" t="s">
        <v>28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</row>
    <row r="571" spans="1:13" x14ac:dyDescent="0.3">
      <c r="A571" t="s">
        <v>1</v>
      </c>
    </row>
    <row r="572" spans="1:13" x14ac:dyDescent="0.3">
      <c r="A572" t="s">
        <v>16</v>
      </c>
      <c r="B572" t="s">
        <v>17</v>
      </c>
    </row>
    <row r="573" spans="1:13" x14ac:dyDescent="0.3">
      <c r="A573" t="s">
        <v>18</v>
      </c>
      <c r="B573">
        <v>26.7</v>
      </c>
    </row>
    <row r="574" spans="1:13" x14ac:dyDescent="0.3">
      <c r="A574" t="s">
        <v>19</v>
      </c>
      <c r="B574">
        <v>36</v>
      </c>
      <c r="C574" t="s">
        <v>20</v>
      </c>
      <c r="D574">
        <v>62095.1</v>
      </c>
    </row>
    <row r="575" spans="1:13" x14ac:dyDescent="0.3">
      <c r="A575" t="s">
        <v>13</v>
      </c>
      <c r="B575" t="s">
        <v>14</v>
      </c>
    </row>
    <row r="576" spans="1:13" x14ac:dyDescent="0.3">
      <c r="A576" t="s">
        <v>15</v>
      </c>
      <c r="B576" t="s">
        <v>14</v>
      </c>
    </row>
    <row r="577" spans="1:13" x14ac:dyDescent="0.3">
      <c r="A577" t="s">
        <v>1</v>
      </c>
    </row>
    <row r="578" spans="1:13" x14ac:dyDescent="0.3">
      <c r="A578" t="s">
        <v>1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 x14ac:dyDescent="0.3">
      <c r="A579" t="s">
        <v>21</v>
      </c>
      <c r="B579">
        <v>9.5000000000000001E-2</v>
      </c>
      <c r="C579">
        <v>6.2E-2</v>
      </c>
      <c r="D579">
        <v>0.47199999999999998</v>
      </c>
      <c r="E579">
        <v>0.81599999999999995</v>
      </c>
      <c r="F579">
        <v>0.27600000000000002</v>
      </c>
      <c r="G579">
        <v>0.7</v>
      </c>
      <c r="H579">
        <v>0.30599999999999999</v>
      </c>
      <c r="I579">
        <v>0.36199999999999999</v>
      </c>
      <c r="J579">
        <v>0.28399999999999997</v>
      </c>
      <c r="K579">
        <v>0.19800000000000001</v>
      </c>
      <c r="L579">
        <v>0.186</v>
      </c>
      <c r="M579">
        <v>0.22500000000000001</v>
      </c>
    </row>
    <row r="580" spans="1:13" x14ac:dyDescent="0.3">
      <c r="A580" t="s">
        <v>22</v>
      </c>
      <c r="B580">
        <v>9.0999999999999998E-2</v>
      </c>
      <c r="C580">
        <v>6.4000000000000001E-2</v>
      </c>
      <c r="D580">
        <v>0.45600000000000002</v>
      </c>
      <c r="E580">
        <v>0.78800000000000003</v>
      </c>
      <c r="F580">
        <v>0.28000000000000003</v>
      </c>
      <c r="G580">
        <v>0.34399999999999997</v>
      </c>
      <c r="H580">
        <v>0.32300000000000001</v>
      </c>
      <c r="I580">
        <v>0.33100000000000002</v>
      </c>
      <c r="J580">
        <v>0.254</v>
      </c>
      <c r="K580">
        <v>0.193</v>
      </c>
      <c r="L580">
        <v>0.17899999999999999</v>
      </c>
      <c r="M580">
        <v>0.28399999999999997</v>
      </c>
    </row>
    <row r="581" spans="1:13" x14ac:dyDescent="0.3">
      <c r="A581" t="s">
        <v>23</v>
      </c>
      <c r="B581">
        <v>9.0999999999999998E-2</v>
      </c>
      <c r="C581">
        <v>6.5000000000000002E-2</v>
      </c>
      <c r="D581">
        <v>0.437</v>
      </c>
      <c r="E581">
        <v>0.77400000000000002</v>
      </c>
      <c r="F581">
        <v>0.28899999999999998</v>
      </c>
      <c r="G581">
        <v>0.36199999999999999</v>
      </c>
      <c r="H581">
        <v>0.30499999999999999</v>
      </c>
      <c r="I581">
        <v>0.26100000000000001</v>
      </c>
      <c r="J581">
        <v>0.255</v>
      </c>
      <c r="K581">
        <v>0.17199999999999999</v>
      </c>
      <c r="L581">
        <v>0.224</v>
      </c>
      <c r="M581">
        <v>0.18099999999999999</v>
      </c>
    </row>
    <row r="582" spans="1:13" x14ac:dyDescent="0.3">
      <c r="A582" t="s">
        <v>24</v>
      </c>
      <c r="B582">
        <f>AVERAGE(B579:B581)</f>
        <v>9.2333333333333337E-2</v>
      </c>
      <c r="C582">
        <f t="shared" ref="C582:M582" si="103">AVERAGE(C579:C581)</f>
        <v>6.3666666666666663E-2</v>
      </c>
      <c r="D582">
        <f t="shared" si="103"/>
        <v>0.45500000000000002</v>
      </c>
      <c r="E582">
        <f t="shared" si="103"/>
        <v>0.79266666666666674</v>
      </c>
      <c r="F582">
        <f t="shared" si="103"/>
        <v>0.28166666666666668</v>
      </c>
      <c r="G582">
        <f t="shared" si="103"/>
        <v>0.46866666666666673</v>
      </c>
      <c r="H582">
        <f t="shared" si="103"/>
        <v>0.3113333333333333</v>
      </c>
      <c r="I582">
        <f t="shared" si="103"/>
        <v>0.318</v>
      </c>
      <c r="J582">
        <f t="shared" si="103"/>
        <v>0.26433333333333336</v>
      </c>
      <c r="K582">
        <f t="shared" si="103"/>
        <v>0.18766666666666665</v>
      </c>
      <c r="L582">
        <f t="shared" si="103"/>
        <v>0.19633333333333333</v>
      </c>
      <c r="M582">
        <f t="shared" si="103"/>
        <v>0.22999999999999998</v>
      </c>
    </row>
    <row r="583" spans="1:13" x14ac:dyDescent="0.3">
      <c r="A583" t="s">
        <v>25</v>
      </c>
      <c r="B583">
        <f>_xlfn.STDEV.S(B579:B581)/3^0.5</f>
        <v>1.3333333333333346E-3</v>
      </c>
      <c r="C583">
        <f t="shared" ref="C583:M583" si="104">_xlfn.STDEV.S(C579:C581)/3^0.5</f>
        <v>8.8191710368819764E-4</v>
      </c>
      <c r="D583">
        <f t="shared" si="104"/>
        <v>1.0115993936995672E-2</v>
      </c>
      <c r="E583">
        <f t="shared" si="104"/>
        <v>1.2346839451634733E-2</v>
      </c>
      <c r="F583">
        <f t="shared" si="104"/>
        <v>3.8441875315569181E-3</v>
      </c>
      <c r="G583">
        <f t="shared" si="104"/>
        <v>0.11578332253730561</v>
      </c>
      <c r="H583">
        <f t="shared" si="104"/>
        <v>5.840471822645083E-3</v>
      </c>
      <c r="I583">
        <f t="shared" si="104"/>
        <v>2.9871948937645977E-2</v>
      </c>
      <c r="J583">
        <f t="shared" si="104"/>
        <v>9.837569708915795E-3</v>
      </c>
      <c r="K583">
        <f t="shared" si="104"/>
        <v>7.9652020968990211E-3</v>
      </c>
      <c r="L583">
        <f t="shared" si="104"/>
        <v>1.3980144650340528E-2</v>
      </c>
      <c r="M583">
        <f t="shared" si="104"/>
        <v>2.9838453936712792E-2</v>
      </c>
    </row>
    <row r="584" spans="1:13" x14ac:dyDescent="0.3">
      <c r="A584" t="s">
        <v>26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</row>
    <row r="585" spans="1:13" x14ac:dyDescent="0.3">
      <c r="A585" t="s">
        <v>27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</row>
    <row r="586" spans="1:13" x14ac:dyDescent="0.3">
      <c r="A586" t="s">
        <v>28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</row>
  </sheetData>
  <pageMargins left="0.7" right="0.7" top="0.75" bottom="0.75" header="0.3" footer="0.3"/>
  <ignoredErrors>
    <ignoredError sqref="A1:M21 A24:M37 A22:A23 A40:M53 A38:A39 A56:M69 A54:A55 A72:M85 A70:A71 A88:M101 A86:A87 A104:M117 A102:A103 A120:M133 A118:A119 A136:M149 A134:A135 A152:M165 A150:A151 A168:M181 A166:A167 A184:M197 A182:A183 A200:M213 A198:A199 A216:M229 A214:A215 A232:M245 A230:A231 A248:M261 A246:A247 A264:M277 A262:A263 A280:M293 A278:A279 A296:M309 A294:A295 A312:M325 A310:A311 A328:M341 A326:A327 A344:M357 A342:A343 A360:M373 A358:A359 A376:M389 A374:A375 A392:M405 A390:A391 A408:M421 A406:A407 A424:M437 A422:A423 A440:M453 A438:A439 A456:M469 A454:A455 A472:M485 A470:A471 A488:M501 A486:A487 A504:M517 A502:A503 A520:M533 A518:A519 A536:M549 A534:A535 A552:M565 A550:A551 A568:M581 A566:A567 A584:M586 A582:A58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3505-8FFE-41CD-985E-2F39D5A3DE68}">
  <dimension ref="A1:E433"/>
  <sheetViews>
    <sheetView tabSelected="1" workbookViewId="0">
      <selection sqref="A1:E1048576"/>
    </sheetView>
  </sheetViews>
  <sheetFormatPr defaultRowHeight="15.6" x14ac:dyDescent="0.3"/>
  <sheetData>
    <row r="1" spans="1:5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3">
      <c r="A2">
        <v>0</v>
      </c>
      <c r="B2">
        <v>8.9333333333333334E-2</v>
      </c>
      <c r="C2">
        <v>8.8191710368819764E-4</v>
      </c>
      <c r="D2">
        <v>0</v>
      </c>
      <c r="E2" t="s">
        <v>104</v>
      </c>
    </row>
    <row r="3" spans="1:5" x14ac:dyDescent="0.3">
      <c r="A3">
        <v>0</v>
      </c>
      <c r="B3">
        <v>6.433333333333334E-2</v>
      </c>
      <c r="C3">
        <v>3.333333333333337E-4</v>
      </c>
      <c r="D3">
        <v>0</v>
      </c>
      <c r="E3" t="s">
        <v>105</v>
      </c>
    </row>
    <row r="4" spans="1:5" x14ac:dyDescent="0.3">
      <c r="A4">
        <v>0</v>
      </c>
      <c r="B4">
        <v>0.55399999999999994</v>
      </c>
      <c r="C4">
        <v>2.6159765544311223E-2</v>
      </c>
      <c r="D4">
        <v>100</v>
      </c>
      <c r="E4" t="s">
        <v>104</v>
      </c>
    </row>
    <row r="5" spans="1:5" x14ac:dyDescent="0.3">
      <c r="A5">
        <v>0</v>
      </c>
      <c r="B5">
        <v>0.53933333333333333</v>
      </c>
      <c r="C5">
        <v>3.2095344072172072E-2</v>
      </c>
      <c r="D5">
        <v>100</v>
      </c>
      <c r="E5" t="s">
        <v>105</v>
      </c>
    </row>
    <row r="6" spans="1:5" x14ac:dyDescent="0.3">
      <c r="A6">
        <v>0</v>
      </c>
      <c r="B6">
        <v>0.12833333333333333</v>
      </c>
      <c r="C6">
        <v>1.8559214542766759E-3</v>
      </c>
      <c r="D6">
        <v>9.0909090909090917</v>
      </c>
      <c r="E6" t="s">
        <v>104</v>
      </c>
    </row>
    <row r="7" spans="1:5" x14ac:dyDescent="0.3">
      <c r="A7">
        <v>0</v>
      </c>
      <c r="B7">
        <v>9.4333333333333338E-2</v>
      </c>
      <c r="C7">
        <v>1.2018504251546643E-3</v>
      </c>
      <c r="D7">
        <v>9.0909090909090917</v>
      </c>
      <c r="E7" t="s">
        <v>105</v>
      </c>
    </row>
    <row r="8" spans="1:5" x14ac:dyDescent="0.3">
      <c r="A8">
        <v>0</v>
      </c>
      <c r="B8">
        <v>9.4333333333333338E-2</v>
      </c>
      <c r="C8">
        <v>6.666666666666674E-4</v>
      </c>
      <c r="D8">
        <v>0.82644628099173556</v>
      </c>
      <c r="E8" t="s">
        <v>104</v>
      </c>
    </row>
    <row r="9" spans="1:5" x14ac:dyDescent="0.3">
      <c r="A9">
        <v>0</v>
      </c>
      <c r="B9">
        <v>6.7666666666666667E-2</v>
      </c>
      <c r="C9">
        <v>3.7118429085533471E-3</v>
      </c>
      <c r="D9">
        <v>0.82644628099173556</v>
      </c>
      <c r="E9" t="s">
        <v>105</v>
      </c>
    </row>
    <row r="10" spans="1:5" x14ac:dyDescent="0.3">
      <c r="A10">
        <v>0</v>
      </c>
      <c r="B10">
        <v>9.2000000000000012E-2</v>
      </c>
      <c r="C10">
        <v>1.5275252316519481E-3</v>
      </c>
      <c r="D10">
        <v>7.5131480090157771E-2</v>
      </c>
      <c r="E10" t="s">
        <v>104</v>
      </c>
    </row>
    <row r="11" spans="1:5" x14ac:dyDescent="0.3">
      <c r="A11">
        <v>0</v>
      </c>
      <c r="B11">
        <v>6.2666666666666662E-2</v>
      </c>
      <c r="C11">
        <v>3.333333333333337E-4</v>
      </c>
      <c r="D11">
        <v>7.5131480090157771E-2</v>
      </c>
      <c r="E11" t="s">
        <v>105</v>
      </c>
    </row>
    <row r="12" spans="1:5" x14ac:dyDescent="0.3">
      <c r="A12">
        <v>0</v>
      </c>
      <c r="B12">
        <v>8.9666666666666672E-2</v>
      </c>
      <c r="C12">
        <v>3.333333333333337E-4</v>
      </c>
      <c r="D12">
        <v>6.8301345536507067E-3</v>
      </c>
      <c r="E12" t="s">
        <v>104</v>
      </c>
    </row>
    <row r="13" spans="1:5" x14ac:dyDescent="0.3">
      <c r="A13">
        <v>0</v>
      </c>
      <c r="B13">
        <v>6.3E-2</v>
      </c>
      <c r="C13">
        <v>5.7735026918962634E-4</v>
      </c>
      <c r="D13">
        <v>6.8301345536507067E-3</v>
      </c>
      <c r="E13" t="s">
        <v>105</v>
      </c>
    </row>
    <row r="14" spans="1:5" x14ac:dyDescent="0.3">
      <c r="A14">
        <v>1775.6</v>
      </c>
      <c r="B14">
        <v>9.0000000000000011E-2</v>
      </c>
      <c r="C14">
        <v>1.1547005383792527E-3</v>
      </c>
      <c r="D14">
        <v>0</v>
      </c>
      <c r="E14" t="s">
        <v>104</v>
      </c>
    </row>
    <row r="15" spans="1:5" x14ac:dyDescent="0.3">
      <c r="A15">
        <v>1775.6</v>
      </c>
      <c r="B15">
        <v>6.4000000000000001E-2</v>
      </c>
      <c r="C15">
        <v>0</v>
      </c>
      <c r="D15">
        <v>0</v>
      </c>
      <c r="E15" t="s">
        <v>105</v>
      </c>
    </row>
    <row r="16" spans="1:5" x14ac:dyDescent="0.3">
      <c r="A16">
        <v>1775.6</v>
      </c>
      <c r="B16">
        <v>0.54333333333333333</v>
      </c>
      <c r="C16">
        <v>2.1850502155429833E-2</v>
      </c>
      <c r="D16">
        <v>100</v>
      </c>
      <c r="E16" t="s">
        <v>104</v>
      </c>
    </row>
    <row r="17" spans="1:5" x14ac:dyDescent="0.3">
      <c r="A17">
        <v>1775.6</v>
      </c>
      <c r="B17">
        <v>0.46966666666666668</v>
      </c>
      <c r="C17">
        <v>1.5376750126227724E-2</v>
      </c>
      <c r="D17">
        <v>100</v>
      </c>
      <c r="E17" t="s">
        <v>105</v>
      </c>
    </row>
    <row r="18" spans="1:5" x14ac:dyDescent="0.3">
      <c r="A18">
        <v>1775.6</v>
      </c>
      <c r="B18">
        <v>0.12833333333333333</v>
      </c>
      <c r="C18">
        <v>2.4037008503093285E-3</v>
      </c>
      <c r="D18">
        <v>9.0909090909090917</v>
      </c>
      <c r="E18" t="s">
        <v>104</v>
      </c>
    </row>
    <row r="19" spans="1:5" x14ac:dyDescent="0.3">
      <c r="A19">
        <v>1775.6</v>
      </c>
      <c r="B19">
        <v>8.7333333333333332E-2</v>
      </c>
      <c r="C19">
        <v>8.8191710368819764E-4</v>
      </c>
      <c r="D19">
        <v>9.0909090909090917</v>
      </c>
      <c r="E19" t="s">
        <v>105</v>
      </c>
    </row>
    <row r="20" spans="1:5" x14ac:dyDescent="0.3">
      <c r="A20">
        <v>1775.6</v>
      </c>
      <c r="B20">
        <v>9.4000000000000014E-2</v>
      </c>
      <c r="C20">
        <v>1.1547005383792527E-3</v>
      </c>
      <c r="D20">
        <v>0.82644628099173556</v>
      </c>
      <c r="E20" t="s">
        <v>104</v>
      </c>
    </row>
    <row r="21" spans="1:5" x14ac:dyDescent="0.3">
      <c r="A21">
        <v>1775.6</v>
      </c>
      <c r="B21">
        <v>6.9000000000000006E-2</v>
      </c>
      <c r="C21">
        <v>3.511884584284245E-3</v>
      </c>
      <c r="D21">
        <v>0.82644628099173556</v>
      </c>
      <c r="E21" t="s">
        <v>105</v>
      </c>
    </row>
    <row r="22" spans="1:5" x14ac:dyDescent="0.3">
      <c r="A22">
        <v>1775.6</v>
      </c>
      <c r="B22">
        <v>9.1333333333333336E-2</v>
      </c>
      <c r="C22">
        <v>3.333333333333337E-4</v>
      </c>
      <c r="D22">
        <v>7.5131480090157771E-2</v>
      </c>
      <c r="E22" t="s">
        <v>104</v>
      </c>
    </row>
    <row r="23" spans="1:5" x14ac:dyDescent="0.3">
      <c r="A23">
        <v>1775.6</v>
      </c>
      <c r="B23">
        <v>6.3E-2</v>
      </c>
      <c r="C23">
        <v>5.7735026918962634E-4</v>
      </c>
      <c r="D23">
        <v>7.5131480090157771E-2</v>
      </c>
      <c r="E23" t="s">
        <v>105</v>
      </c>
    </row>
    <row r="24" spans="1:5" x14ac:dyDescent="0.3">
      <c r="A24">
        <v>1775.6</v>
      </c>
      <c r="B24">
        <v>9.0333333333333335E-2</v>
      </c>
      <c r="C24">
        <v>3.333333333333337E-4</v>
      </c>
      <c r="D24">
        <v>6.8301345536507067E-3</v>
      </c>
      <c r="E24" t="s">
        <v>104</v>
      </c>
    </row>
    <row r="25" spans="1:5" x14ac:dyDescent="0.3">
      <c r="A25">
        <v>1775.6</v>
      </c>
      <c r="B25">
        <v>6.3333333333333339E-2</v>
      </c>
      <c r="C25">
        <v>3.333333333333337E-4</v>
      </c>
      <c r="D25">
        <v>6.8301345536507067E-3</v>
      </c>
      <c r="E25" t="s">
        <v>105</v>
      </c>
    </row>
    <row r="26" spans="1:5" x14ac:dyDescent="0.3">
      <c r="A26">
        <v>3549.5</v>
      </c>
      <c r="B26">
        <v>0.2173333333333333</v>
      </c>
      <c r="C26">
        <v>0.12833333333333338</v>
      </c>
      <c r="D26">
        <v>0</v>
      </c>
      <c r="E26" t="s">
        <v>104</v>
      </c>
    </row>
    <row r="27" spans="1:5" x14ac:dyDescent="0.3">
      <c r="A27">
        <v>3549.5</v>
      </c>
      <c r="B27">
        <v>6.4000000000000001E-2</v>
      </c>
      <c r="C27">
        <v>5.7735026918962634E-4</v>
      </c>
      <c r="D27">
        <v>0</v>
      </c>
      <c r="E27" t="s">
        <v>105</v>
      </c>
    </row>
    <row r="28" spans="1:5" x14ac:dyDescent="0.3">
      <c r="A28">
        <v>3549.5</v>
      </c>
      <c r="B28">
        <v>0.53466666666666673</v>
      </c>
      <c r="C28">
        <v>2.0739120307069689E-2</v>
      </c>
      <c r="D28">
        <v>100</v>
      </c>
      <c r="E28" t="s">
        <v>104</v>
      </c>
    </row>
    <row r="29" spans="1:5" x14ac:dyDescent="0.3">
      <c r="A29">
        <v>3549.5</v>
      </c>
      <c r="B29">
        <v>0.54533333333333334</v>
      </c>
      <c r="C29">
        <v>6.3857480202226778E-3</v>
      </c>
      <c r="D29">
        <v>100</v>
      </c>
      <c r="E29" t="s">
        <v>105</v>
      </c>
    </row>
    <row r="30" spans="1:5" x14ac:dyDescent="0.3">
      <c r="A30">
        <v>3549.5</v>
      </c>
      <c r="B30">
        <v>0.13</v>
      </c>
      <c r="C30">
        <v>2.0816659994661348E-3</v>
      </c>
      <c r="D30">
        <v>9.0909090909090917</v>
      </c>
      <c r="E30" t="s">
        <v>104</v>
      </c>
    </row>
    <row r="31" spans="1:5" x14ac:dyDescent="0.3">
      <c r="A31">
        <v>3549.5</v>
      </c>
      <c r="B31">
        <v>8.8333333333333333E-2</v>
      </c>
      <c r="C31">
        <v>8.8191710368819764E-4</v>
      </c>
      <c r="D31">
        <v>9.0909090909090917</v>
      </c>
      <c r="E31" t="s">
        <v>105</v>
      </c>
    </row>
    <row r="32" spans="1:5" x14ac:dyDescent="0.3">
      <c r="A32">
        <v>3549.5</v>
      </c>
      <c r="B32">
        <v>9.633333333333334E-2</v>
      </c>
      <c r="C32">
        <v>1.2018504251546643E-3</v>
      </c>
      <c r="D32">
        <v>0.82644628099173556</v>
      </c>
      <c r="E32" t="s">
        <v>104</v>
      </c>
    </row>
    <row r="33" spans="1:5" x14ac:dyDescent="0.3">
      <c r="A33">
        <v>3549.5</v>
      </c>
      <c r="B33">
        <v>9.0000000000000011E-2</v>
      </c>
      <c r="C33">
        <v>2.4501700621249407E-2</v>
      </c>
      <c r="D33">
        <v>0.82644628099173556</v>
      </c>
      <c r="E33" t="s">
        <v>105</v>
      </c>
    </row>
    <row r="34" spans="1:5" x14ac:dyDescent="0.3">
      <c r="A34">
        <v>3549.5</v>
      </c>
      <c r="B34">
        <v>9.2000000000000012E-2</v>
      </c>
      <c r="C34">
        <v>5.7735026918962634E-4</v>
      </c>
      <c r="D34">
        <v>7.5131480090157771E-2</v>
      </c>
      <c r="E34" t="s">
        <v>104</v>
      </c>
    </row>
    <row r="35" spans="1:5" x14ac:dyDescent="0.3">
      <c r="A35">
        <v>3549.5</v>
      </c>
      <c r="B35">
        <v>6.4000000000000001E-2</v>
      </c>
      <c r="C35">
        <v>5.7735026918962634E-4</v>
      </c>
      <c r="D35">
        <v>7.5131480090157771E-2</v>
      </c>
      <c r="E35" t="s">
        <v>105</v>
      </c>
    </row>
    <row r="36" spans="1:5" x14ac:dyDescent="0.3">
      <c r="A36">
        <v>3549.5</v>
      </c>
      <c r="B36">
        <v>9.1666666666666674E-2</v>
      </c>
      <c r="C36">
        <v>3.333333333333337E-4</v>
      </c>
      <c r="D36">
        <v>6.8301345536507067E-3</v>
      </c>
      <c r="E36" t="s">
        <v>104</v>
      </c>
    </row>
    <row r="37" spans="1:5" x14ac:dyDescent="0.3">
      <c r="A37">
        <v>3549.5</v>
      </c>
      <c r="B37">
        <v>6.3666666666666663E-2</v>
      </c>
      <c r="C37">
        <v>3.333333333333337E-4</v>
      </c>
      <c r="D37">
        <v>6.8301345536507067E-3</v>
      </c>
      <c r="E37" t="s">
        <v>105</v>
      </c>
    </row>
    <row r="38" spans="1:5" x14ac:dyDescent="0.3">
      <c r="A38">
        <v>5349.9</v>
      </c>
      <c r="B38">
        <v>8.9333333333333334E-2</v>
      </c>
      <c r="C38">
        <v>1.4529663145135591E-3</v>
      </c>
      <c r="D38">
        <v>0</v>
      </c>
      <c r="E38" t="s">
        <v>104</v>
      </c>
    </row>
    <row r="39" spans="1:5" x14ac:dyDescent="0.3">
      <c r="A39">
        <v>5349.9</v>
      </c>
      <c r="B39">
        <v>6.4000000000000001E-2</v>
      </c>
      <c r="C39">
        <v>0</v>
      </c>
      <c r="D39">
        <v>0</v>
      </c>
      <c r="E39" t="s">
        <v>105</v>
      </c>
    </row>
    <row r="40" spans="1:5" x14ac:dyDescent="0.3">
      <c r="A40">
        <v>5349.9</v>
      </c>
      <c r="B40">
        <v>0.52833333333333332</v>
      </c>
      <c r="C40">
        <v>2.1987370112053956E-2</v>
      </c>
      <c r="D40">
        <v>100</v>
      </c>
      <c r="E40" t="s">
        <v>104</v>
      </c>
    </row>
    <row r="41" spans="1:5" x14ac:dyDescent="0.3">
      <c r="A41">
        <v>5349.9</v>
      </c>
      <c r="B41">
        <v>0.55433333333333334</v>
      </c>
      <c r="C41">
        <v>1.4310058622443767E-2</v>
      </c>
      <c r="D41">
        <v>100</v>
      </c>
      <c r="E41" t="s">
        <v>105</v>
      </c>
    </row>
    <row r="42" spans="1:5" x14ac:dyDescent="0.3">
      <c r="A42">
        <v>5349.9</v>
      </c>
      <c r="B42">
        <v>0.14666666666666667</v>
      </c>
      <c r="C42">
        <v>5.8404718226450726E-3</v>
      </c>
      <c r="D42">
        <v>9.0909090909090917</v>
      </c>
      <c r="E42" t="s">
        <v>104</v>
      </c>
    </row>
    <row r="43" spans="1:5" x14ac:dyDescent="0.3">
      <c r="A43">
        <v>5349.9</v>
      </c>
      <c r="B43">
        <v>0.10333333333333333</v>
      </c>
      <c r="C43">
        <v>1.2018504251546599E-3</v>
      </c>
      <c r="D43">
        <v>9.0909090909090917</v>
      </c>
      <c r="E43" t="s">
        <v>105</v>
      </c>
    </row>
    <row r="44" spans="1:5" x14ac:dyDescent="0.3">
      <c r="A44">
        <v>5349.9</v>
      </c>
      <c r="B44">
        <v>9.4666666666666677E-2</v>
      </c>
      <c r="C44">
        <v>6.666666666666674E-4</v>
      </c>
      <c r="D44">
        <v>0.82644628099173556</v>
      </c>
      <c r="E44" t="s">
        <v>104</v>
      </c>
    </row>
    <row r="45" spans="1:5" x14ac:dyDescent="0.3">
      <c r="A45">
        <v>5349.9</v>
      </c>
      <c r="B45">
        <v>0.16066666666666665</v>
      </c>
      <c r="C45">
        <v>9.5673635053991984E-2</v>
      </c>
      <c r="D45">
        <v>0.82644628099173556</v>
      </c>
      <c r="E45" t="s">
        <v>105</v>
      </c>
    </row>
    <row r="46" spans="1:5" x14ac:dyDescent="0.3">
      <c r="A46">
        <v>5349.9</v>
      </c>
      <c r="B46">
        <v>9.2000000000000012E-2</v>
      </c>
      <c r="C46">
        <v>5.7735026918962634E-4</v>
      </c>
      <c r="D46">
        <v>7.5131480090157771E-2</v>
      </c>
      <c r="E46" t="s">
        <v>104</v>
      </c>
    </row>
    <row r="47" spans="1:5" x14ac:dyDescent="0.3">
      <c r="A47">
        <v>5349.9</v>
      </c>
      <c r="B47">
        <v>6.3333333333333339E-2</v>
      </c>
      <c r="C47">
        <v>3.333333333333337E-4</v>
      </c>
      <c r="D47">
        <v>7.5131480090157771E-2</v>
      </c>
      <c r="E47" t="s">
        <v>105</v>
      </c>
    </row>
    <row r="48" spans="1:5" x14ac:dyDescent="0.3">
      <c r="A48">
        <v>5349.9</v>
      </c>
      <c r="B48">
        <v>9.1333333333333336E-2</v>
      </c>
      <c r="C48">
        <v>3.333333333333337E-4</v>
      </c>
      <c r="D48">
        <v>6.8301345536507067E-3</v>
      </c>
      <c r="E48" t="s">
        <v>104</v>
      </c>
    </row>
    <row r="49" spans="1:5" x14ac:dyDescent="0.3">
      <c r="A49">
        <v>5349.9</v>
      </c>
      <c r="B49">
        <v>6.3666666666666663E-2</v>
      </c>
      <c r="C49">
        <v>1.6666666666666683E-3</v>
      </c>
      <c r="D49">
        <v>6.8301345536507067E-3</v>
      </c>
      <c r="E49" t="s">
        <v>105</v>
      </c>
    </row>
    <row r="50" spans="1:5" x14ac:dyDescent="0.3">
      <c r="A50">
        <v>7132.7</v>
      </c>
      <c r="B50">
        <v>9.0000000000000011E-2</v>
      </c>
      <c r="C50">
        <v>1.0000000000000009E-3</v>
      </c>
      <c r="D50">
        <v>0</v>
      </c>
      <c r="E50" t="s">
        <v>104</v>
      </c>
    </row>
    <row r="51" spans="1:5" x14ac:dyDescent="0.3">
      <c r="A51">
        <v>7132.7</v>
      </c>
      <c r="B51">
        <v>6.4666666666666664E-2</v>
      </c>
      <c r="C51">
        <v>6.666666666666674E-4</v>
      </c>
      <c r="D51">
        <v>0</v>
      </c>
      <c r="E51" t="s">
        <v>105</v>
      </c>
    </row>
    <row r="52" spans="1:5" x14ac:dyDescent="0.3">
      <c r="A52">
        <v>7132.7</v>
      </c>
      <c r="B52">
        <v>0.52633333333333332</v>
      </c>
      <c r="C52">
        <v>1.9885784984366186E-2</v>
      </c>
      <c r="D52">
        <v>100</v>
      </c>
      <c r="E52" t="s">
        <v>104</v>
      </c>
    </row>
    <row r="53" spans="1:5" x14ac:dyDescent="0.3">
      <c r="A53">
        <v>7132.7</v>
      </c>
      <c r="B53">
        <v>0.57166666666666666</v>
      </c>
      <c r="C53">
        <v>8.8191710368819764E-4</v>
      </c>
      <c r="D53">
        <v>100</v>
      </c>
      <c r="E53" t="s">
        <v>105</v>
      </c>
    </row>
    <row r="54" spans="1:5" x14ac:dyDescent="0.3">
      <c r="A54">
        <v>7132.7</v>
      </c>
      <c r="B54">
        <v>0.13933333333333334</v>
      </c>
      <c r="C54">
        <v>2.4037008503093199E-3</v>
      </c>
      <c r="D54">
        <v>9.0909090909090917</v>
      </c>
      <c r="E54" t="s">
        <v>104</v>
      </c>
    </row>
    <row r="55" spans="1:5" x14ac:dyDescent="0.3">
      <c r="A55">
        <v>7132.7</v>
      </c>
      <c r="B55">
        <v>0.12533333333333332</v>
      </c>
      <c r="C55">
        <v>8.089774066341069E-3</v>
      </c>
      <c r="D55">
        <v>9.0909090909090917</v>
      </c>
      <c r="E55" t="s">
        <v>105</v>
      </c>
    </row>
    <row r="56" spans="1:5" x14ac:dyDescent="0.3">
      <c r="A56">
        <v>7132.7</v>
      </c>
      <c r="B56">
        <v>9.633333333333334E-2</v>
      </c>
      <c r="C56">
        <v>1.8559214542766759E-3</v>
      </c>
      <c r="D56">
        <v>0.82644628099173556</v>
      </c>
      <c r="E56" t="s">
        <v>104</v>
      </c>
    </row>
    <row r="57" spans="1:5" x14ac:dyDescent="0.3">
      <c r="A57">
        <v>7132.7</v>
      </c>
      <c r="B57">
        <v>0.307</v>
      </c>
      <c r="C57">
        <v>0.23900069734905238</v>
      </c>
      <c r="D57">
        <v>0.82644628099173556</v>
      </c>
      <c r="E57" t="s">
        <v>105</v>
      </c>
    </row>
    <row r="58" spans="1:5" x14ac:dyDescent="0.3">
      <c r="A58">
        <v>7132.7</v>
      </c>
      <c r="B58">
        <v>9.2666666666666675E-2</v>
      </c>
      <c r="C58">
        <v>3.333333333333337E-4</v>
      </c>
      <c r="D58">
        <v>7.5131480090157771E-2</v>
      </c>
      <c r="E58" t="s">
        <v>104</v>
      </c>
    </row>
    <row r="59" spans="1:5" x14ac:dyDescent="0.3">
      <c r="A59">
        <v>7132.7</v>
      </c>
      <c r="B59">
        <v>6.4000000000000001E-2</v>
      </c>
      <c r="C59">
        <v>0</v>
      </c>
      <c r="D59">
        <v>7.5131480090157771E-2</v>
      </c>
      <c r="E59" t="s">
        <v>105</v>
      </c>
    </row>
    <row r="60" spans="1:5" x14ac:dyDescent="0.3">
      <c r="A60">
        <v>7132.7</v>
      </c>
      <c r="B60">
        <v>9.1666666666666674E-2</v>
      </c>
      <c r="C60">
        <v>3.333333333333337E-4</v>
      </c>
      <c r="D60">
        <v>6.8301345536507067E-3</v>
      </c>
      <c r="E60" t="s">
        <v>104</v>
      </c>
    </row>
    <row r="61" spans="1:5" x14ac:dyDescent="0.3">
      <c r="A61">
        <v>7132.7</v>
      </c>
      <c r="B61">
        <v>8.5000000000000006E-2</v>
      </c>
      <c r="C61">
        <v>2.1501937897160178E-2</v>
      </c>
      <c r="D61">
        <v>6.8301345536507067E-3</v>
      </c>
      <c r="E61" t="s">
        <v>105</v>
      </c>
    </row>
    <row r="62" spans="1:5" x14ac:dyDescent="0.3">
      <c r="A62">
        <v>8871.9</v>
      </c>
      <c r="B62">
        <v>9.1000000000000011E-2</v>
      </c>
      <c r="C62">
        <v>1.0000000000000009E-3</v>
      </c>
      <c r="D62">
        <v>0</v>
      </c>
      <c r="E62" t="s">
        <v>104</v>
      </c>
    </row>
    <row r="63" spans="1:5" x14ac:dyDescent="0.3">
      <c r="A63">
        <v>8871.9</v>
      </c>
      <c r="B63">
        <v>6.4666666666666664E-2</v>
      </c>
      <c r="C63">
        <v>3.333333333333337E-4</v>
      </c>
      <c r="D63">
        <v>0</v>
      </c>
      <c r="E63" t="s">
        <v>105</v>
      </c>
    </row>
    <row r="64" spans="1:5" x14ac:dyDescent="0.3">
      <c r="A64">
        <v>8871.9</v>
      </c>
      <c r="B64">
        <v>0.52366666666666672</v>
      </c>
      <c r="C64">
        <v>1.8702346852140735E-2</v>
      </c>
      <c r="D64">
        <v>100</v>
      </c>
      <c r="E64" t="s">
        <v>104</v>
      </c>
    </row>
    <row r="65" spans="1:5" x14ac:dyDescent="0.3">
      <c r="A65">
        <v>8871.9</v>
      </c>
      <c r="B65">
        <v>0.57033333333333325</v>
      </c>
      <c r="C65">
        <v>2.9627314724385324E-3</v>
      </c>
      <c r="D65">
        <v>100</v>
      </c>
      <c r="E65" t="s">
        <v>105</v>
      </c>
    </row>
    <row r="66" spans="1:5" x14ac:dyDescent="0.3">
      <c r="A66">
        <v>8871.9</v>
      </c>
      <c r="B66">
        <v>0.14233333333333334</v>
      </c>
      <c r="C66">
        <v>3.8441875315569259E-3</v>
      </c>
      <c r="D66">
        <v>9.0909090909090917</v>
      </c>
      <c r="E66" t="s">
        <v>104</v>
      </c>
    </row>
    <row r="67" spans="1:5" x14ac:dyDescent="0.3">
      <c r="A67">
        <v>8871.9</v>
      </c>
      <c r="B67">
        <v>0.13366666666666668</v>
      </c>
      <c r="C67">
        <v>6.64161961505709E-3</v>
      </c>
      <c r="D67">
        <v>9.0909090909090917</v>
      </c>
      <c r="E67" t="s">
        <v>105</v>
      </c>
    </row>
    <row r="68" spans="1:5" x14ac:dyDescent="0.3">
      <c r="A68">
        <v>8871.9</v>
      </c>
      <c r="B68">
        <v>9.7333333333333341E-2</v>
      </c>
      <c r="C68">
        <v>3.333333333333337E-4</v>
      </c>
      <c r="D68">
        <v>0.82644628099173556</v>
      </c>
      <c r="E68" t="s">
        <v>104</v>
      </c>
    </row>
    <row r="69" spans="1:5" x14ac:dyDescent="0.3">
      <c r="A69">
        <v>8871.9</v>
      </c>
      <c r="B69">
        <v>6.9333333333333344E-2</v>
      </c>
      <c r="C69">
        <v>8.8191710368819341E-4</v>
      </c>
      <c r="D69">
        <v>0.82644628099173556</v>
      </c>
      <c r="E69" t="s">
        <v>105</v>
      </c>
    </row>
    <row r="70" spans="1:5" x14ac:dyDescent="0.3">
      <c r="A70">
        <v>8871.9</v>
      </c>
      <c r="B70">
        <v>9.3666666666666676E-2</v>
      </c>
      <c r="C70">
        <v>3.333333333333337E-4</v>
      </c>
      <c r="D70">
        <v>7.5131480090157771E-2</v>
      </c>
      <c r="E70" t="s">
        <v>104</v>
      </c>
    </row>
    <row r="71" spans="1:5" x14ac:dyDescent="0.3">
      <c r="A71">
        <v>8871.9</v>
      </c>
      <c r="B71">
        <v>6.3333333333333339E-2</v>
      </c>
      <c r="C71">
        <v>3.333333333333337E-4</v>
      </c>
      <c r="D71">
        <v>7.5131480090157771E-2</v>
      </c>
      <c r="E71" t="s">
        <v>105</v>
      </c>
    </row>
    <row r="72" spans="1:5" x14ac:dyDescent="0.3">
      <c r="A72">
        <v>8871.9</v>
      </c>
      <c r="B72">
        <v>9.2000000000000012E-2</v>
      </c>
      <c r="C72">
        <v>9.8130778667735933E-18</v>
      </c>
      <c r="D72">
        <v>6.8301345536507067E-3</v>
      </c>
      <c r="E72" t="s">
        <v>104</v>
      </c>
    </row>
    <row r="73" spans="1:5" x14ac:dyDescent="0.3">
      <c r="A73">
        <v>8871.9</v>
      </c>
      <c r="B73">
        <v>6.4000000000000001E-2</v>
      </c>
      <c r="C73">
        <v>5.7735026918962634E-4</v>
      </c>
      <c r="D73">
        <v>6.8301345536507067E-3</v>
      </c>
      <c r="E73" t="s">
        <v>105</v>
      </c>
    </row>
    <row r="74" spans="1:5" x14ac:dyDescent="0.3">
      <c r="A74">
        <v>10646.1</v>
      </c>
      <c r="B74">
        <v>8.9333333333333334E-2</v>
      </c>
      <c r="C74">
        <v>8.8191710368819764E-4</v>
      </c>
      <c r="D74">
        <v>0</v>
      </c>
      <c r="E74" t="s">
        <v>104</v>
      </c>
    </row>
    <row r="75" spans="1:5" x14ac:dyDescent="0.3">
      <c r="A75">
        <v>10646.1</v>
      </c>
      <c r="B75">
        <v>6.3666666666666663E-2</v>
      </c>
      <c r="C75">
        <v>8.8191710368819764E-4</v>
      </c>
      <c r="D75">
        <v>0</v>
      </c>
      <c r="E75" t="s">
        <v>105</v>
      </c>
    </row>
    <row r="76" spans="1:5" x14ac:dyDescent="0.3">
      <c r="A76">
        <v>10646.1</v>
      </c>
      <c r="B76">
        <v>0.51933333333333331</v>
      </c>
      <c r="C76">
        <v>1.6374098787753529E-2</v>
      </c>
      <c r="D76">
        <v>100</v>
      </c>
      <c r="E76" t="s">
        <v>104</v>
      </c>
    </row>
    <row r="77" spans="1:5" x14ac:dyDescent="0.3">
      <c r="A77">
        <v>10646.1</v>
      </c>
      <c r="B77">
        <v>0.57466666666666655</v>
      </c>
      <c r="C77">
        <v>5.840471822645083E-3</v>
      </c>
      <c r="D77">
        <v>100</v>
      </c>
      <c r="E77" t="s">
        <v>105</v>
      </c>
    </row>
    <row r="78" spans="1:5" x14ac:dyDescent="0.3">
      <c r="A78">
        <v>10646.1</v>
      </c>
      <c r="B78">
        <v>0.14600000000000002</v>
      </c>
      <c r="C78">
        <v>4.1633319989322626E-3</v>
      </c>
      <c r="D78">
        <v>9.0909090909090917</v>
      </c>
      <c r="E78" t="s">
        <v>104</v>
      </c>
    </row>
    <row r="79" spans="1:5" x14ac:dyDescent="0.3">
      <c r="A79">
        <v>10646.1</v>
      </c>
      <c r="B79">
        <v>0.13400000000000001</v>
      </c>
      <c r="C79">
        <v>2.0816659994661348E-3</v>
      </c>
      <c r="D79">
        <v>9.0909090909090917</v>
      </c>
      <c r="E79" t="s">
        <v>105</v>
      </c>
    </row>
    <row r="80" spans="1:5" x14ac:dyDescent="0.3">
      <c r="A80">
        <v>10646.1</v>
      </c>
      <c r="B80">
        <v>9.866666666666668E-2</v>
      </c>
      <c r="C80">
        <v>1.6666666666666635E-3</v>
      </c>
      <c r="D80">
        <v>0.82644628099173556</v>
      </c>
      <c r="E80" t="s">
        <v>104</v>
      </c>
    </row>
    <row r="81" spans="1:5" x14ac:dyDescent="0.3">
      <c r="A81">
        <v>10646.1</v>
      </c>
      <c r="B81">
        <v>7.0000000000000007E-2</v>
      </c>
      <c r="C81">
        <v>5.7735026918962233E-4</v>
      </c>
      <c r="D81">
        <v>0.82644628099173556</v>
      </c>
      <c r="E81" t="s">
        <v>105</v>
      </c>
    </row>
    <row r="82" spans="1:5" x14ac:dyDescent="0.3">
      <c r="A82">
        <v>10646.1</v>
      </c>
      <c r="B82">
        <v>9.2333333333333337E-2</v>
      </c>
      <c r="C82">
        <v>3.333333333333337E-4</v>
      </c>
      <c r="D82">
        <v>7.5131480090157771E-2</v>
      </c>
      <c r="E82" t="s">
        <v>104</v>
      </c>
    </row>
    <row r="83" spans="1:5" x14ac:dyDescent="0.3">
      <c r="A83">
        <v>10646.1</v>
      </c>
      <c r="B83">
        <v>6.3333333333333339E-2</v>
      </c>
      <c r="C83">
        <v>3.333333333333337E-4</v>
      </c>
      <c r="D83">
        <v>7.5131480090157771E-2</v>
      </c>
      <c r="E83" t="s">
        <v>105</v>
      </c>
    </row>
    <row r="84" spans="1:5" x14ac:dyDescent="0.3">
      <c r="A84">
        <v>10646.1</v>
      </c>
      <c r="B84">
        <v>9.1333333333333336E-2</v>
      </c>
      <c r="C84">
        <v>3.333333333333337E-4</v>
      </c>
      <c r="D84">
        <v>6.8301345536507067E-3</v>
      </c>
      <c r="E84" t="s">
        <v>104</v>
      </c>
    </row>
    <row r="85" spans="1:5" x14ac:dyDescent="0.3">
      <c r="A85">
        <v>10646.1</v>
      </c>
      <c r="B85">
        <v>6.2333333333333331E-2</v>
      </c>
      <c r="C85">
        <v>3.333333333333337E-4</v>
      </c>
      <c r="D85">
        <v>6.8301345536507067E-3</v>
      </c>
      <c r="E85" t="s">
        <v>105</v>
      </c>
    </row>
    <row r="86" spans="1:5" x14ac:dyDescent="0.3">
      <c r="A86">
        <v>12420.2</v>
      </c>
      <c r="B86">
        <v>9.0666666666666673E-2</v>
      </c>
      <c r="C86">
        <v>8.8191710368819764E-4</v>
      </c>
      <c r="D86">
        <v>0</v>
      </c>
      <c r="E86" t="s">
        <v>104</v>
      </c>
    </row>
    <row r="87" spans="1:5" x14ac:dyDescent="0.3">
      <c r="A87">
        <v>12420.2</v>
      </c>
      <c r="B87">
        <v>6.433333333333334E-2</v>
      </c>
      <c r="C87">
        <v>3.333333333333337E-4</v>
      </c>
      <c r="D87">
        <v>0</v>
      </c>
      <c r="E87" t="s">
        <v>105</v>
      </c>
    </row>
    <row r="88" spans="1:5" x14ac:dyDescent="0.3">
      <c r="A88">
        <v>12420.2</v>
      </c>
      <c r="B88">
        <v>0.51400000000000012</v>
      </c>
      <c r="C88">
        <v>1.3868429375143159E-2</v>
      </c>
      <c r="D88">
        <v>100</v>
      </c>
      <c r="E88" t="s">
        <v>104</v>
      </c>
    </row>
    <row r="89" spans="1:5" x14ac:dyDescent="0.3">
      <c r="A89">
        <v>12420.2</v>
      </c>
      <c r="B89">
        <v>0.59099999999999986</v>
      </c>
      <c r="C89">
        <v>1.2096831541082716E-2</v>
      </c>
      <c r="D89">
        <v>100</v>
      </c>
      <c r="E89" t="s">
        <v>105</v>
      </c>
    </row>
    <row r="90" spans="1:5" x14ac:dyDescent="0.3">
      <c r="A90">
        <v>12420.2</v>
      </c>
      <c r="B90">
        <v>0.155</v>
      </c>
      <c r="C90">
        <v>3.2145502536643214E-3</v>
      </c>
      <c r="D90">
        <v>9.0909090909090917</v>
      </c>
      <c r="E90" t="s">
        <v>104</v>
      </c>
    </row>
    <row r="91" spans="1:5" x14ac:dyDescent="0.3">
      <c r="A91">
        <v>12420.2</v>
      </c>
      <c r="B91">
        <v>0.13500000000000001</v>
      </c>
      <c r="C91">
        <v>7.0237691685684899E-3</v>
      </c>
      <c r="D91">
        <v>9.0909090909090917</v>
      </c>
      <c r="E91" t="s">
        <v>105</v>
      </c>
    </row>
    <row r="92" spans="1:5" x14ac:dyDescent="0.3">
      <c r="A92">
        <v>12420.2</v>
      </c>
      <c r="B92">
        <v>0.10133333333333334</v>
      </c>
      <c r="C92">
        <v>8.8191710368819341E-4</v>
      </c>
      <c r="D92">
        <v>0.82644628099173556</v>
      </c>
      <c r="E92" t="s">
        <v>104</v>
      </c>
    </row>
    <row r="93" spans="1:5" x14ac:dyDescent="0.3">
      <c r="A93">
        <v>12420.2</v>
      </c>
      <c r="B93">
        <v>7.2999999999999995E-2</v>
      </c>
      <c r="C93">
        <v>5.7735026918962634E-4</v>
      </c>
      <c r="D93">
        <v>0.82644628099173556</v>
      </c>
      <c r="E93" t="s">
        <v>105</v>
      </c>
    </row>
    <row r="94" spans="1:5" x14ac:dyDescent="0.3">
      <c r="A94">
        <v>12420.2</v>
      </c>
      <c r="B94">
        <v>9.4000000000000014E-2</v>
      </c>
      <c r="C94">
        <v>5.7735026918962634E-4</v>
      </c>
      <c r="D94">
        <v>7.5131480090157771E-2</v>
      </c>
      <c r="E94" t="s">
        <v>104</v>
      </c>
    </row>
    <row r="95" spans="1:5" x14ac:dyDescent="0.3">
      <c r="A95">
        <v>12420.2</v>
      </c>
      <c r="B95">
        <v>6.433333333333334E-2</v>
      </c>
      <c r="C95">
        <v>6.666666666666674E-4</v>
      </c>
      <c r="D95">
        <v>7.5131480090157771E-2</v>
      </c>
      <c r="E95" t="s">
        <v>105</v>
      </c>
    </row>
    <row r="96" spans="1:5" x14ac:dyDescent="0.3">
      <c r="A96">
        <v>12420.2</v>
      </c>
      <c r="B96">
        <v>9.1666666666666674E-2</v>
      </c>
      <c r="C96">
        <v>3.333333333333337E-4</v>
      </c>
      <c r="D96">
        <v>6.8301345536507067E-3</v>
      </c>
      <c r="E96" t="s">
        <v>104</v>
      </c>
    </row>
    <row r="97" spans="1:5" x14ac:dyDescent="0.3">
      <c r="A97">
        <v>12420.2</v>
      </c>
      <c r="B97">
        <v>6.433333333333334E-2</v>
      </c>
      <c r="C97">
        <v>3.333333333333337E-4</v>
      </c>
      <c r="D97">
        <v>6.8301345536507067E-3</v>
      </c>
      <c r="E97" t="s">
        <v>105</v>
      </c>
    </row>
    <row r="98" spans="1:5" x14ac:dyDescent="0.3">
      <c r="A98">
        <v>14194.4</v>
      </c>
      <c r="B98">
        <v>9.0333333333333335E-2</v>
      </c>
      <c r="C98">
        <v>8.8191710368819764E-4</v>
      </c>
      <c r="D98">
        <v>0</v>
      </c>
      <c r="E98" t="s">
        <v>104</v>
      </c>
    </row>
    <row r="99" spans="1:5" x14ac:dyDescent="0.3">
      <c r="A99">
        <v>14194.4</v>
      </c>
      <c r="B99">
        <v>6.3E-2</v>
      </c>
      <c r="C99">
        <v>5.7735026918962634E-4</v>
      </c>
      <c r="D99">
        <v>0</v>
      </c>
      <c r="E99" t="s">
        <v>105</v>
      </c>
    </row>
    <row r="100" spans="1:5" x14ac:dyDescent="0.3">
      <c r="A100">
        <v>14194.4</v>
      </c>
      <c r="B100">
        <v>0.49833333333333329</v>
      </c>
      <c r="C100">
        <v>1.3544166435940043E-2</v>
      </c>
      <c r="D100">
        <v>100</v>
      </c>
      <c r="E100" t="s">
        <v>104</v>
      </c>
    </row>
    <row r="101" spans="1:5" x14ac:dyDescent="0.3">
      <c r="A101">
        <v>14194.4</v>
      </c>
      <c r="B101">
        <v>0.60499999999999998</v>
      </c>
      <c r="C101">
        <v>1.3576941236277546E-2</v>
      </c>
      <c r="D101">
        <v>100</v>
      </c>
      <c r="E101" t="s">
        <v>105</v>
      </c>
    </row>
    <row r="102" spans="1:5" x14ac:dyDescent="0.3">
      <c r="A102">
        <v>14194.4</v>
      </c>
      <c r="B102">
        <v>0.16466666666666666</v>
      </c>
      <c r="C102">
        <v>1.3333333333333348E-3</v>
      </c>
      <c r="D102">
        <v>9.0909090909090917</v>
      </c>
      <c r="E102" t="s">
        <v>104</v>
      </c>
    </row>
    <row r="103" spans="1:5" x14ac:dyDescent="0.3">
      <c r="A103">
        <v>14194.4</v>
      </c>
      <c r="B103">
        <v>0.13866666666666669</v>
      </c>
      <c r="C103">
        <v>8.293236869749818E-3</v>
      </c>
      <c r="D103">
        <v>9.0909090909090917</v>
      </c>
      <c r="E103" t="s">
        <v>105</v>
      </c>
    </row>
    <row r="104" spans="1:5" x14ac:dyDescent="0.3">
      <c r="A104">
        <v>14194.4</v>
      </c>
      <c r="B104">
        <v>0.10233333333333335</v>
      </c>
      <c r="C104">
        <v>1.33333333333333E-3</v>
      </c>
      <c r="D104">
        <v>0.82644628099173556</v>
      </c>
      <c r="E104" t="s">
        <v>104</v>
      </c>
    </row>
    <row r="105" spans="1:5" x14ac:dyDescent="0.3">
      <c r="A105">
        <v>14194.4</v>
      </c>
      <c r="B105">
        <v>8.2666666666666666E-2</v>
      </c>
      <c r="C105">
        <v>1.7638342073763909E-3</v>
      </c>
      <c r="D105">
        <v>0.82644628099173556</v>
      </c>
      <c r="E105" t="s">
        <v>105</v>
      </c>
    </row>
    <row r="106" spans="1:5" x14ac:dyDescent="0.3">
      <c r="A106">
        <v>14194.4</v>
      </c>
      <c r="B106">
        <v>9.2666666666666675E-2</v>
      </c>
      <c r="C106">
        <v>8.8191710368819764E-4</v>
      </c>
      <c r="D106">
        <v>7.5131480090157771E-2</v>
      </c>
      <c r="E106" t="s">
        <v>104</v>
      </c>
    </row>
    <row r="107" spans="1:5" x14ac:dyDescent="0.3">
      <c r="A107">
        <v>14194.4</v>
      </c>
      <c r="B107">
        <v>6.3333333333333339E-2</v>
      </c>
      <c r="C107">
        <v>3.333333333333337E-4</v>
      </c>
      <c r="D107">
        <v>7.5131480090157771E-2</v>
      </c>
      <c r="E107" t="s">
        <v>105</v>
      </c>
    </row>
    <row r="108" spans="1:5" x14ac:dyDescent="0.3">
      <c r="A108">
        <v>14194.4</v>
      </c>
      <c r="B108">
        <v>9.0666666666666673E-2</v>
      </c>
      <c r="C108">
        <v>8.8191710368819764E-4</v>
      </c>
      <c r="D108">
        <v>6.8301345536507067E-3</v>
      </c>
      <c r="E108" t="s">
        <v>104</v>
      </c>
    </row>
    <row r="109" spans="1:5" x14ac:dyDescent="0.3">
      <c r="A109">
        <v>14194.4</v>
      </c>
      <c r="B109">
        <v>6.2333333333333331E-2</v>
      </c>
      <c r="C109">
        <v>6.6666666666666729E-4</v>
      </c>
      <c r="D109">
        <v>6.8301345536507067E-3</v>
      </c>
      <c r="E109" t="s">
        <v>105</v>
      </c>
    </row>
    <row r="110" spans="1:5" x14ac:dyDescent="0.3">
      <c r="A110">
        <v>15966.1</v>
      </c>
      <c r="B110">
        <v>9.1333333333333336E-2</v>
      </c>
      <c r="C110">
        <v>8.8191710368819764E-4</v>
      </c>
      <c r="D110">
        <v>0</v>
      </c>
      <c r="E110" t="s">
        <v>104</v>
      </c>
    </row>
    <row r="111" spans="1:5" x14ac:dyDescent="0.3">
      <c r="A111">
        <v>15966.1</v>
      </c>
      <c r="B111">
        <v>6.4000000000000001E-2</v>
      </c>
      <c r="C111">
        <v>5.7735026918962634E-4</v>
      </c>
      <c r="D111">
        <v>0</v>
      </c>
      <c r="E111" t="s">
        <v>105</v>
      </c>
    </row>
    <row r="112" spans="1:5" x14ac:dyDescent="0.3">
      <c r="A112">
        <v>15966.1</v>
      </c>
      <c r="B112">
        <v>0.48733333333333334</v>
      </c>
      <c r="C112">
        <v>1.3739642563683298E-2</v>
      </c>
      <c r="D112">
        <v>100</v>
      </c>
      <c r="E112" t="s">
        <v>104</v>
      </c>
    </row>
    <row r="113" spans="1:5" x14ac:dyDescent="0.3">
      <c r="A113">
        <v>15966.1</v>
      </c>
      <c r="B113">
        <v>0.61299999999999999</v>
      </c>
      <c r="C113">
        <v>8.082903768654769E-3</v>
      </c>
      <c r="D113">
        <v>100</v>
      </c>
      <c r="E113" t="s">
        <v>105</v>
      </c>
    </row>
    <row r="114" spans="1:5" x14ac:dyDescent="0.3">
      <c r="A114">
        <v>15966.1</v>
      </c>
      <c r="B114">
        <v>0.17066666666666666</v>
      </c>
      <c r="C114">
        <v>3.8441875315569267E-3</v>
      </c>
      <c r="D114">
        <v>9.0909090909090917</v>
      </c>
      <c r="E114" t="s">
        <v>104</v>
      </c>
    </row>
    <row r="115" spans="1:5" x14ac:dyDescent="0.3">
      <c r="A115">
        <v>15966.1</v>
      </c>
      <c r="B115">
        <v>0.14533333333333334</v>
      </c>
      <c r="C115">
        <v>5.5477723256977434E-3</v>
      </c>
      <c r="D115">
        <v>9.0909090909090917</v>
      </c>
      <c r="E115" t="s">
        <v>105</v>
      </c>
    </row>
    <row r="116" spans="1:5" x14ac:dyDescent="0.3">
      <c r="A116">
        <v>15966.1</v>
      </c>
      <c r="B116">
        <v>0.13</v>
      </c>
      <c r="C116">
        <v>1.7320508075688789E-3</v>
      </c>
      <c r="D116">
        <v>0.82644628099173556</v>
      </c>
      <c r="E116" t="s">
        <v>104</v>
      </c>
    </row>
    <row r="117" spans="1:5" x14ac:dyDescent="0.3">
      <c r="A117">
        <v>15966.1</v>
      </c>
      <c r="B117">
        <v>0.10566666666666667</v>
      </c>
      <c r="C117">
        <v>8.8380490557085616E-3</v>
      </c>
      <c r="D117">
        <v>0.82644628099173556</v>
      </c>
      <c r="E117" t="s">
        <v>105</v>
      </c>
    </row>
    <row r="118" spans="1:5" x14ac:dyDescent="0.3">
      <c r="A118">
        <v>15966.1</v>
      </c>
      <c r="B118">
        <v>9.4666666666666677E-2</v>
      </c>
      <c r="C118">
        <v>8.8191710368819764E-4</v>
      </c>
      <c r="D118">
        <v>7.5131480090157771E-2</v>
      </c>
      <c r="E118" t="s">
        <v>104</v>
      </c>
    </row>
    <row r="119" spans="1:5" x14ac:dyDescent="0.3">
      <c r="A119">
        <v>15966.1</v>
      </c>
      <c r="B119">
        <v>6.5666666666666665E-2</v>
      </c>
      <c r="C119">
        <v>3.333333333333337E-4</v>
      </c>
      <c r="D119">
        <v>7.5131480090157771E-2</v>
      </c>
      <c r="E119" t="s">
        <v>105</v>
      </c>
    </row>
    <row r="120" spans="1:5" x14ac:dyDescent="0.3">
      <c r="A120">
        <v>15966.1</v>
      </c>
      <c r="B120">
        <v>9.2333333333333337E-2</v>
      </c>
      <c r="C120">
        <v>3.333333333333337E-4</v>
      </c>
      <c r="D120">
        <v>6.8301345536507067E-3</v>
      </c>
      <c r="E120" t="s">
        <v>104</v>
      </c>
    </row>
    <row r="121" spans="1:5" x14ac:dyDescent="0.3">
      <c r="A121">
        <v>15966.1</v>
      </c>
      <c r="B121">
        <v>6.4000000000000001E-2</v>
      </c>
      <c r="C121">
        <v>0</v>
      </c>
      <c r="D121">
        <v>6.8301345536507067E-3</v>
      </c>
      <c r="E121" t="s">
        <v>105</v>
      </c>
    </row>
    <row r="122" spans="1:5" x14ac:dyDescent="0.3">
      <c r="A122">
        <v>17742.900000000001</v>
      </c>
      <c r="B122">
        <v>9.0000000000000011E-2</v>
      </c>
      <c r="C122">
        <v>1.0000000000000009E-3</v>
      </c>
      <c r="D122">
        <v>0</v>
      </c>
      <c r="E122" t="s">
        <v>104</v>
      </c>
    </row>
    <row r="123" spans="1:5" x14ac:dyDescent="0.3">
      <c r="A123">
        <v>17742.900000000001</v>
      </c>
      <c r="B123">
        <v>6.433333333333334E-2</v>
      </c>
      <c r="C123">
        <v>3.333333333333337E-4</v>
      </c>
      <c r="D123">
        <v>0</v>
      </c>
      <c r="E123" t="s">
        <v>105</v>
      </c>
    </row>
    <row r="124" spans="1:5" x14ac:dyDescent="0.3">
      <c r="A124">
        <v>17742.900000000001</v>
      </c>
      <c r="B124">
        <v>0.47966666666666669</v>
      </c>
      <c r="C124">
        <v>1.9229606802474614E-2</v>
      </c>
      <c r="D124">
        <v>100</v>
      </c>
      <c r="E124" t="s">
        <v>104</v>
      </c>
    </row>
    <row r="125" spans="1:5" x14ac:dyDescent="0.3">
      <c r="A125">
        <v>17742.900000000001</v>
      </c>
      <c r="B125">
        <v>0.61333333333333329</v>
      </c>
      <c r="C125">
        <v>9.2074848779554307E-3</v>
      </c>
      <c r="D125">
        <v>100</v>
      </c>
      <c r="E125" t="s">
        <v>105</v>
      </c>
    </row>
    <row r="126" spans="1:5" x14ac:dyDescent="0.3">
      <c r="A126">
        <v>17742.900000000001</v>
      </c>
      <c r="B126">
        <v>0.17166666666666666</v>
      </c>
      <c r="C126">
        <v>4.9777281743560225E-3</v>
      </c>
      <c r="D126">
        <v>9.0909090909090917</v>
      </c>
      <c r="E126" t="s">
        <v>104</v>
      </c>
    </row>
    <row r="127" spans="1:5" x14ac:dyDescent="0.3">
      <c r="A127">
        <v>17742.900000000001</v>
      </c>
      <c r="B127">
        <v>0.14899999999999999</v>
      </c>
      <c r="C127">
        <v>4.1633319989322695E-3</v>
      </c>
      <c r="D127">
        <v>9.0909090909090917</v>
      </c>
      <c r="E127" t="s">
        <v>105</v>
      </c>
    </row>
    <row r="128" spans="1:5" x14ac:dyDescent="0.3">
      <c r="A128">
        <v>17742.900000000001</v>
      </c>
      <c r="B128">
        <v>0.11499999999999999</v>
      </c>
      <c r="C128">
        <v>2.645751311064589E-3</v>
      </c>
      <c r="D128">
        <v>0.82644628099173556</v>
      </c>
      <c r="E128" t="s">
        <v>104</v>
      </c>
    </row>
    <row r="129" spans="1:5" x14ac:dyDescent="0.3">
      <c r="A129">
        <v>17742.900000000001</v>
      </c>
      <c r="B129">
        <v>0.11466666666666665</v>
      </c>
      <c r="C129">
        <v>7.8598840817010671E-3</v>
      </c>
      <c r="D129">
        <v>0.82644628099173556</v>
      </c>
      <c r="E129" t="s">
        <v>105</v>
      </c>
    </row>
    <row r="130" spans="1:5" x14ac:dyDescent="0.3">
      <c r="A130">
        <v>17742.900000000001</v>
      </c>
      <c r="B130">
        <v>9.5333333333333339E-2</v>
      </c>
      <c r="C130">
        <v>3.333333333333337E-4</v>
      </c>
      <c r="D130">
        <v>7.5131480090157771E-2</v>
      </c>
      <c r="E130" t="s">
        <v>104</v>
      </c>
    </row>
    <row r="131" spans="1:5" x14ac:dyDescent="0.3">
      <c r="A131">
        <v>17742.900000000001</v>
      </c>
      <c r="B131">
        <v>6.533333333333334E-2</v>
      </c>
      <c r="C131">
        <v>8.8191710368819764E-4</v>
      </c>
      <c r="D131">
        <v>7.5131480090157771E-2</v>
      </c>
      <c r="E131" t="s">
        <v>105</v>
      </c>
    </row>
    <row r="132" spans="1:5" x14ac:dyDescent="0.3">
      <c r="A132">
        <v>17742.900000000001</v>
      </c>
      <c r="B132">
        <v>9.2333333333333337E-2</v>
      </c>
      <c r="C132">
        <v>3.333333333333337E-4</v>
      </c>
      <c r="D132">
        <v>6.8301345536507067E-3</v>
      </c>
      <c r="E132" t="s">
        <v>104</v>
      </c>
    </row>
    <row r="133" spans="1:5" x14ac:dyDescent="0.3">
      <c r="A133">
        <v>17742.900000000001</v>
      </c>
      <c r="B133">
        <v>6.3666666666666663E-2</v>
      </c>
      <c r="C133">
        <v>3.333333333333337E-4</v>
      </c>
      <c r="D133">
        <v>6.8301345536507067E-3</v>
      </c>
      <c r="E133" t="s">
        <v>105</v>
      </c>
    </row>
    <row r="134" spans="1:5" x14ac:dyDescent="0.3">
      <c r="A134">
        <v>19516.8</v>
      </c>
      <c r="B134">
        <v>9.2666666666666675E-2</v>
      </c>
      <c r="C134">
        <v>3.333333333333337E-4</v>
      </c>
      <c r="D134">
        <v>0</v>
      </c>
      <c r="E134" t="s">
        <v>104</v>
      </c>
    </row>
    <row r="135" spans="1:5" x14ac:dyDescent="0.3">
      <c r="A135">
        <v>19516.8</v>
      </c>
      <c r="B135">
        <v>6.6000000000000003E-2</v>
      </c>
      <c r="C135">
        <v>1.1547005383792527E-3</v>
      </c>
      <c r="D135">
        <v>0</v>
      </c>
      <c r="E135" t="s">
        <v>105</v>
      </c>
    </row>
    <row r="136" spans="1:5" x14ac:dyDescent="0.3">
      <c r="A136">
        <v>19516.8</v>
      </c>
      <c r="B136">
        <v>0.47700000000000004</v>
      </c>
      <c r="C136">
        <v>2.2479620400116491E-2</v>
      </c>
      <c r="D136">
        <v>100</v>
      </c>
      <c r="E136" t="s">
        <v>104</v>
      </c>
    </row>
    <row r="137" spans="1:5" x14ac:dyDescent="0.3">
      <c r="A137">
        <v>19516.8</v>
      </c>
      <c r="B137">
        <v>0.6206666666666667</v>
      </c>
      <c r="C137">
        <v>8.1717671147541835E-3</v>
      </c>
      <c r="D137">
        <v>100</v>
      </c>
      <c r="E137" t="s">
        <v>105</v>
      </c>
    </row>
    <row r="138" spans="1:5" x14ac:dyDescent="0.3">
      <c r="A138">
        <v>19516.8</v>
      </c>
      <c r="B138">
        <v>0.17966666666666664</v>
      </c>
      <c r="C138">
        <v>6.1734197258173848E-3</v>
      </c>
      <c r="D138">
        <v>9.0909090909090917</v>
      </c>
      <c r="E138" t="s">
        <v>104</v>
      </c>
    </row>
    <row r="139" spans="1:5" x14ac:dyDescent="0.3">
      <c r="A139">
        <v>19516.8</v>
      </c>
      <c r="B139">
        <v>0.16400000000000001</v>
      </c>
      <c r="C139">
        <v>3.0000000000000027E-3</v>
      </c>
      <c r="D139">
        <v>9.0909090909090917</v>
      </c>
      <c r="E139" t="s">
        <v>105</v>
      </c>
    </row>
    <row r="140" spans="1:5" x14ac:dyDescent="0.3">
      <c r="A140">
        <v>19516.8</v>
      </c>
      <c r="B140">
        <v>0.12066666666666666</v>
      </c>
      <c r="C140">
        <v>4.4095855184409852E-3</v>
      </c>
      <c r="D140">
        <v>0.82644628099173556</v>
      </c>
      <c r="E140" t="s">
        <v>104</v>
      </c>
    </row>
    <row r="141" spans="1:5" x14ac:dyDescent="0.3">
      <c r="A141">
        <v>19516.8</v>
      </c>
      <c r="B141">
        <v>0.122</v>
      </c>
      <c r="C141">
        <v>7.0945988845975902E-3</v>
      </c>
      <c r="D141">
        <v>0.82644628099173556</v>
      </c>
      <c r="E141" t="s">
        <v>105</v>
      </c>
    </row>
    <row r="142" spans="1:5" x14ac:dyDescent="0.3">
      <c r="A142">
        <v>19516.8</v>
      </c>
      <c r="B142">
        <v>9.7333333333333341E-2</v>
      </c>
      <c r="C142">
        <v>8.8191710368819764E-4</v>
      </c>
      <c r="D142">
        <v>7.5131480090157771E-2</v>
      </c>
      <c r="E142" t="s">
        <v>104</v>
      </c>
    </row>
    <row r="143" spans="1:5" x14ac:dyDescent="0.3">
      <c r="A143">
        <v>19516.8</v>
      </c>
      <c r="B143">
        <v>6.9333333333333344E-2</v>
      </c>
      <c r="C143">
        <v>1.201850425154661E-3</v>
      </c>
      <c r="D143">
        <v>7.5131480090157771E-2</v>
      </c>
      <c r="E143" t="s">
        <v>105</v>
      </c>
    </row>
    <row r="144" spans="1:5" x14ac:dyDescent="0.3">
      <c r="A144">
        <v>19516.8</v>
      </c>
      <c r="B144">
        <v>9.5666666666666678E-2</v>
      </c>
      <c r="C144">
        <v>3.333333333333337E-4</v>
      </c>
      <c r="D144">
        <v>6.8301345536507067E-3</v>
      </c>
      <c r="E144" t="s">
        <v>104</v>
      </c>
    </row>
    <row r="145" spans="1:5" x14ac:dyDescent="0.3">
      <c r="A145">
        <v>19516.8</v>
      </c>
      <c r="B145">
        <v>6.7000000000000004E-2</v>
      </c>
      <c r="C145">
        <v>5.7735026918962634E-4</v>
      </c>
      <c r="D145">
        <v>6.8301345536507067E-3</v>
      </c>
      <c r="E145" t="s">
        <v>105</v>
      </c>
    </row>
    <row r="146" spans="1:5" x14ac:dyDescent="0.3">
      <c r="A146">
        <v>21290.9</v>
      </c>
      <c r="B146">
        <v>9.0333333333333335E-2</v>
      </c>
      <c r="C146">
        <v>8.8191710368819764E-4</v>
      </c>
      <c r="D146">
        <v>0</v>
      </c>
      <c r="E146" t="s">
        <v>104</v>
      </c>
    </row>
    <row r="147" spans="1:5" x14ac:dyDescent="0.3">
      <c r="A147">
        <v>21290.9</v>
      </c>
      <c r="B147">
        <v>6.3333333333333339E-2</v>
      </c>
      <c r="C147">
        <v>1.2018504251546643E-3</v>
      </c>
      <c r="D147">
        <v>0</v>
      </c>
      <c r="E147" t="s">
        <v>105</v>
      </c>
    </row>
    <row r="148" spans="1:5" x14ac:dyDescent="0.3">
      <c r="A148">
        <v>21290.9</v>
      </c>
      <c r="B148">
        <v>0.46133333333333337</v>
      </c>
      <c r="C148">
        <v>1.5814901552368608E-2</v>
      </c>
      <c r="D148">
        <v>100</v>
      </c>
      <c r="E148" t="s">
        <v>104</v>
      </c>
    </row>
    <row r="149" spans="1:5" x14ac:dyDescent="0.3">
      <c r="A149">
        <v>21290.9</v>
      </c>
      <c r="B149">
        <v>0.62333333333333341</v>
      </c>
      <c r="C149">
        <v>1.4437605218471825E-2</v>
      </c>
      <c r="D149">
        <v>100</v>
      </c>
      <c r="E149" t="s">
        <v>105</v>
      </c>
    </row>
    <row r="150" spans="1:5" x14ac:dyDescent="0.3">
      <c r="A150">
        <v>21290.9</v>
      </c>
      <c r="B150">
        <v>0.18066666666666667</v>
      </c>
      <c r="C150">
        <v>1.7638342073763953E-3</v>
      </c>
      <c r="D150">
        <v>9.0909090909090917</v>
      </c>
      <c r="E150" t="s">
        <v>104</v>
      </c>
    </row>
    <row r="151" spans="1:5" x14ac:dyDescent="0.3">
      <c r="A151">
        <v>21290.9</v>
      </c>
      <c r="B151">
        <v>0.17699999999999996</v>
      </c>
      <c r="C151">
        <v>5.6862407030773259E-3</v>
      </c>
      <c r="D151">
        <v>9.0909090909090917</v>
      </c>
      <c r="E151" t="s">
        <v>105</v>
      </c>
    </row>
    <row r="152" spans="1:5" x14ac:dyDescent="0.3">
      <c r="A152">
        <v>21290.9</v>
      </c>
      <c r="B152">
        <v>0.12133333333333333</v>
      </c>
      <c r="C152">
        <v>2.60341655863555E-3</v>
      </c>
      <c r="D152">
        <v>0.82644628099173556</v>
      </c>
      <c r="E152" t="s">
        <v>104</v>
      </c>
    </row>
    <row r="153" spans="1:5" x14ac:dyDescent="0.3">
      <c r="A153">
        <v>21290.9</v>
      </c>
      <c r="B153">
        <v>0.11299999999999999</v>
      </c>
      <c r="C153">
        <v>4.5825756949558413E-3</v>
      </c>
      <c r="D153">
        <v>0.82644628099173556</v>
      </c>
      <c r="E153" t="s">
        <v>105</v>
      </c>
    </row>
    <row r="154" spans="1:5" x14ac:dyDescent="0.3">
      <c r="A154">
        <v>21290.9</v>
      </c>
      <c r="B154">
        <v>9.5333333333333339E-2</v>
      </c>
      <c r="C154">
        <v>1.4529663145135591E-3</v>
      </c>
      <c r="D154">
        <v>7.5131480090157771E-2</v>
      </c>
      <c r="E154" t="s">
        <v>104</v>
      </c>
    </row>
    <row r="155" spans="1:5" x14ac:dyDescent="0.3">
      <c r="A155">
        <v>21290.9</v>
      </c>
      <c r="B155">
        <v>6.7666666666666667E-2</v>
      </c>
      <c r="C155">
        <v>1.2018504251546643E-3</v>
      </c>
      <c r="D155">
        <v>7.5131480090157771E-2</v>
      </c>
      <c r="E155" t="s">
        <v>105</v>
      </c>
    </row>
    <row r="156" spans="1:5" x14ac:dyDescent="0.3">
      <c r="A156">
        <v>21290.9</v>
      </c>
      <c r="B156">
        <v>9.1000000000000011E-2</v>
      </c>
      <c r="C156">
        <v>1.1547005383792527E-3</v>
      </c>
      <c r="D156">
        <v>6.8301345536507067E-3</v>
      </c>
      <c r="E156" t="s">
        <v>104</v>
      </c>
    </row>
    <row r="157" spans="1:5" x14ac:dyDescent="0.3">
      <c r="A157">
        <v>21290.9</v>
      </c>
      <c r="B157">
        <v>6.4000000000000001E-2</v>
      </c>
      <c r="C157">
        <v>5.7735026918962634E-4</v>
      </c>
      <c r="D157">
        <v>6.8301345536507067E-3</v>
      </c>
      <c r="E157" t="s">
        <v>105</v>
      </c>
    </row>
    <row r="158" spans="1:5" x14ac:dyDescent="0.3">
      <c r="A158">
        <v>23065</v>
      </c>
      <c r="B158">
        <v>9.1333333333333336E-2</v>
      </c>
      <c r="C158">
        <v>8.8191710368819764E-4</v>
      </c>
      <c r="D158">
        <v>0</v>
      </c>
      <c r="E158" t="s">
        <v>104</v>
      </c>
    </row>
    <row r="159" spans="1:5" x14ac:dyDescent="0.3">
      <c r="A159">
        <v>23065</v>
      </c>
      <c r="B159">
        <v>6.4000000000000001E-2</v>
      </c>
      <c r="C159">
        <v>0</v>
      </c>
      <c r="D159">
        <v>0</v>
      </c>
      <c r="E159" t="s">
        <v>105</v>
      </c>
    </row>
    <row r="160" spans="1:5" x14ac:dyDescent="0.3">
      <c r="A160">
        <v>23065</v>
      </c>
      <c r="B160">
        <v>0.45900000000000002</v>
      </c>
      <c r="C160">
        <v>1.607275126832159E-2</v>
      </c>
      <c r="D160">
        <v>100</v>
      </c>
      <c r="E160" t="s">
        <v>104</v>
      </c>
    </row>
    <row r="161" spans="1:5" x14ac:dyDescent="0.3">
      <c r="A161">
        <v>23065</v>
      </c>
      <c r="B161">
        <v>0.624</v>
      </c>
      <c r="C161">
        <v>1.0066445913694343E-2</v>
      </c>
      <c r="D161">
        <v>100</v>
      </c>
      <c r="E161" t="s">
        <v>105</v>
      </c>
    </row>
    <row r="162" spans="1:5" x14ac:dyDescent="0.3">
      <c r="A162">
        <v>23065</v>
      </c>
      <c r="B162">
        <v>0.19566666666666666</v>
      </c>
      <c r="C162">
        <v>3.2829526005987049E-3</v>
      </c>
      <c r="D162">
        <v>9.0909090909090917</v>
      </c>
      <c r="E162" t="s">
        <v>104</v>
      </c>
    </row>
    <row r="163" spans="1:5" x14ac:dyDescent="0.3">
      <c r="A163">
        <v>23065</v>
      </c>
      <c r="B163">
        <v>0.19933333333333336</v>
      </c>
      <c r="C163">
        <v>7.8810602783579257E-3</v>
      </c>
      <c r="D163">
        <v>9.0909090909090917</v>
      </c>
      <c r="E163" t="s">
        <v>105</v>
      </c>
    </row>
    <row r="164" spans="1:5" x14ac:dyDescent="0.3">
      <c r="A164">
        <v>23065</v>
      </c>
      <c r="B164">
        <v>0.12433333333333334</v>
      </c>
      <c r="C164">
        <v>6.4377359719426592E-3</v>
      </c>
      <c r="D164">
        <v>0.82644628099173556</v>
      </c>
      <c r="E164" t="s">
        <v>104</v>
      </c>
    </row>
    <row r="165" spans="1:5" x14ac:dyDescent="0.3">
      <c r="A165">
        <v>23065</v>
      </c>
      <c r="B165">
        <v>0.11133333333333333</v>
      </c>
      <c r="C165">
        <v>6.6666666666666636E-3</v>
      </c>
      <c r="D165">
        <v>0.82644628099173556</v>
      </c>
      <c r="E165" t="s">
        <v>105</v>
      </c>
    </row>
    <row r="166" spans="1:5" x14ac:dyDescent="0.3">
      <c r="A166">
        <v>23065</v>
      </c>
      <c r="B166">
        <v>9.9333333333333343E-2</v>
      </c>
      <c r="C166">
        <v>6.666666666666674E-4</v>
      </c>
      <c r="D166">
        <v>7.5131480090157771E-2</v>
      </c>
      <c r="E166" t="s">
        <v>104</v>
      </c>
    </row>
    <row r="167" spans="1:5" x14ac:dyDescent="0.3">
      <c r="A167">
        <v>23065</v>
      </c>
      <c r="B167">
        <v>7.2666666666666657E-2</v>
      </c>
      <c r="C167">
        <v>3.333333333333337E-4</v>
      </c>
      <c r="D167">
        <v>7.5131480090157771E-2</v>
      </c>
      <c r="E167" t="s">
        <v>105</v>
      </c>
    </row>
    <row r="168" spans="1:5" x14ac:dyDescent="0.3">
      <c r="A168">
        <v>23065</v>
      </c>
      <c r="B168">
        <v>9.1666666666666674E-2</v>
      </c>
      <c r="C168">
        <v>3.333333333333337E-4</v>
      </c>
      <c r="D168">
        <v>6.8301345536507067E-3</v>
      </c>
      <c r="E168" t="s">
        <v>104</v>
      </c>
    </row>
    <row r="169" spans="1:5" x14ac:dyDescent="0.3">
      <c r="A169">
        <v>23065</v>
      </c>
      <c r="B169">
        <v>6.8666666666666668E-2</v>
      </c>
      <c r="C169">
        <v>4.7022453265552948E-3</v>
      </c>
      <c r="D169">
        <v>6.8301345536507067E-3</v>
      </c>
      <c r="E169" t="s">
        <v>105</v>
      </c>
    </row>
    <row r="170" spans="1:5" x14ac:dyDescent="0.3">
      <c r="A170">
        <v>24839</v>
      </c>
      <c r="B170">
        <v>9.1333333333333336E-2</v>
      </c>
      <c r="C170">
        <v>8.8191710368819764E-4</v>
      </c>
      <c r="D170">
        <v>0</v>
      </c>
      <c r="E170" t="s">
        <v>104</v>
      </c>
    </row>
    <row r="171" spans="1:5" x14ac:dyDescent="0.3">
      <c r="A171">
        <v>24839</v>
      </c>
      <c r="B171">
        <v>6.433333333333334E-2</v>
      </c>
      <c r="C171">
        <v>3.333333333333337E-4</v>
      </c>
      <c r="D171">
        <v>0</v>
      </c>
      <c r="E171" t="s">
        <v>105</v>
      </c>
    </row>
    <row r="172" spans="1:5" x14ac:dyDescent="0.3">
      <c r="A172">
        <v>24839</v>
      </c>
      <c r="B172">
        <v>0.45266666666666661</v>
      </c>
      <c r="C172">
        <v>1.5409232441768292E-2</v>
      </c>
      <c r="D172">
        <v>100</v>
      </c>
      <c r="E172" t="s">
        <v>104</v>
      </c>
    </row>
    <row r="173" spans="1:5" x14ac:dyDescent="0.3">
      <c r="A173">
        <v>24839</v>
      </c>
      <c r="B173">
        <v>0.6246666666666667</v>
      </c>
      <c r="C173">
        <v>1.499259076269936E-2</v>
      </c>
      <c r="D173">
        <v>100</v>
      </c>
      <c r="E173" t="s">
        <v>105</v>
      </c>
    </row>
    <row r="174" spans="1:5" x14ac:dyDescent="0.3">
      <c r="A174">
        <v>24839</v>
      </c>
      <c r="B174">
        <v>0.20833333333333334</v>
      </c>
      <c r="C174">
        <v>5.3644923131436926E-3</v>
      </c>
      <c r="D174">
        <v>9.0909090909090917</v>
      </c>
      <c r="E174" t="s">
        <v>104</v>
      </c>
    </row>
    <row r="175" spans="1:5" x14ac:dyDescent="0.3">
      <c r="A175">
        <v>24839</v>
      </c>
      <c r="B175">
        <v>0.23033333333333336</v>
      </c>
      <c r="C175">
        <v>1.3860415257527854E-2</v>
      </c>
      <c r="D175">
        <v>9.0909090909090917</v>
      </c>
      <c r="E175" t="s">
        <v>105</v>
      </c>
    </row>
    <row r="176" spans="1:5" x14ac:dyDescent="0.3">
      <c r="A176">
        <v>24839</v>
      </c>
      <c r="B176">
        <v>0.12566666666666668</v>
      </c>
      <c r="C176">
        <v>3.7118429085533518E-3</v>
      </c>
      <c r="D176">
        <v>0.82644628099173556</v>
      </c>
      <c r="E176" t="s">
        <v>104</v>
      </c>
    </row>
    <row r="177" spans="1:5" x14ac:dyDescent="0.3">
      <c r="A177">
        <v>24839</v>
      </c>
      <c r="B177">
        <v>0.11833333333333333</v>
      </c>
      <c r="C177">
        <v>8.6858761471968939E-3</v>
      </c>
      <c r="D177">
        <v>0.82644628099173556</v>
      </c>
      <c r="E177" t="s">
        <v>105</v>
      </c>
    </row>
    <row r="178" spans="1:5" x14ac:dyDescent="0.3">
      <c r="A178">
        <v>24839</v>
      </c>
      <c r="B178">
        <v>0.10766666666666667</v>
      </c>
      <c r="C178">
        <v>3.333333333333337E-4</v>
      </c>
      <c r="D178">
        <v>7.5131480090157771E-2</v>
      </c>
      <c r="E178" t="s">
        <v>104</v>
      </c>
    </row>
    <row r="179" spans="1:5" x14ac:dyDescent="0.3">
      <c r="A179">
        <v>24839</v>
      </c>
      <c r="B179">
        <v>8.4666666666666668E-2</v>
      </c>
      <c r="C179">
        <v>2.0275875100994045E-3</v>
      </c>
      <c r="D179">
        <v>7.5131480090157771E-2</v>
      </c>
      <c r="E179" t="s">
        <v>105</v>
      </c>
    </row>
    <row r="180" spans="1:5" x14ac:dyDescent="0.3">
      <c r="A180">
        <v>24839</v>
      </c>
      <c r="B180">
        <v>9.2666666666666675E-2</v>
      </c>
      <c r="C180">
        <v>6.666666666666674E-4</v>
      </c>
      <c r="D180">
        <v>6.8301345536507067E-3</v>
      </c>
      <c r="E180" t="s">
        <v>104</v>
      </c>
    </row>
    <row r="181" spans="1:5" x14ac:dyDescent="0.3">
      <c r="A181">
        <v>24839</v>
      </c>
      <c r="B181">
        <v>0.11566666666666668</v>
      </c>
      <c r="C181">
        <v>5.0666666666666665E-2</v>
      </c>
      <c r="D181">
        <v>6.8301345536507067E-3</v>
      </c>
      <c r="E181" t="s">
        <v>105</v>
      </c>
    </row>
    <row r="182" spans="1:5" x14ac:dyDescent="0.3">
      <c r="A182">
        <v>26610.799999999999</v>
      </c>
      <c r="B182">
        <v>9.2000000000000012E-2</v>
      </c>
      <c r="C182">
        <v>1.0000000000000009E-3</v>
      </c>
      <c r="D182">
        <v>0</v>
      </c>
      <c r="E182" t="s">
        <v>104</v>
      </c>
    </row>
    <row r="183" spans="1:5" x14ac:dyDescent="0.3">
      <c r="A183">
        <v>26610.799999999999</v>
      </c>
      <c r="B183">
        <v>6.6000000000000003E-2</v>
      </c>
      <c r="C183">
        <v>5.7735026918962634E-4</v>
      </c>
      <c r="D183">
        <v>0</v>
      </c>
      <c r="E183" t="s">
        <v>105</v>
      </c>
    </row>
    <row r="184" spans="1:5" x14ac:dyDescent="0.3">
      <c r="A184">
        <v>26610.799999999999</v>
      </c>
      <c r="B184">
        <v>0.44966666666666666</v>
      </c>
      <c r="C184">
        <v>1.5592020751368665E-2</v>
      </c>
      <c r="D184">
        <v>100</v>
      </c>
      <c r="E184" t="s">
        <v>104</v>
      </c>
    </row>
    <row r="185" spans="1:5" x14ac:dyDescent="0.3">
      <c r="A185">
        <v>26610.799999999999</v>
      </c>
      <c r="B185">
        <v>0.62866666666666671</v>
      </c>
      <c r="C185">
        <v>1.7052207416571565E-2</v>
      </c>
      <c r="D185">
        <v>100</v>
      </c>
      <c r="E185" t="s">
        <v>105</v>
      </c>
    </row>
    <row r="186" spans="1:5" x14ac:dyDescent="0.3">
      <c r="A186">
        <v>26610.799999999999</v>
      </c>
      <c r="B186">
        <v>0.21866666666666668</v>
      </c>
      <c r="C186">
        <v>4.6666666666666705E-3</v>
      </c>
      <c r="D186">
        <v>9.0909090909090917</v>
      </c>
      <c r="E186" t="s">
        <v>104</v>
      </c>
    </row>
    <row r="187" spans="1:5" x14ac:dyDescent="0.3">
      <c r="A187">
        <v>26610.799999999999</v>
      </c>
      <c r="B187">
        <v>0.24366666666666667</v>
      </c>
      <c r="C187">
        <v>1.3739642563683303E-2</v>
      </c>
      <c r="D187">
        <v>9.0909090909090917</v>
      </c>
      <c r="E187" t="s">
        <v>105</v>
      </c>
    </row>
    <row r="188" spans="1:5" x14ac:dyDescent="0.3">
      <c r="A188">
        <v>26610.799999999999</v>
      </c>
      <c r="B188">
        <v>0.12866666666666668</v>
      </c>
      <c r="C188">
        <v>3.2829526005987049E-3</v>
      </c>
      <c r="D188">
        <v>0.82644628099173556</v>
      </c>
      <c r="E188" t="s">
        <v>104</v>
      </c>
    </row>
    <row r="189" spans="1:5" x14ac:dyDescent="0.3">
      <c r="A189">
        <v>26610.799999999999</v>
      </c>
      <c r="B189">
        <v>0.11933333333333333</v>
      </c>
      <c r="C189">
        <v>7.2188026092359081E-3</v>
      </c>
      <c r="D189">
        <v>0.82644628099173556</v>
      </c>
      <c r="E189" t="s">
        <v>105</v>
      </c>
    </row>
    <row r="190" spans="1:5" x14ac:dyDescent="0.3">
      <c r="A190">
        <v>26610.799999999999</v>
      </c>
      <c r="B190">
        <v>0.124</v>
      </c>
      <c r="C190">
        <v>2.6457513110645929E-3</v>
      </c>
      <c r="D190">
        <v>7.5131480090157771E-2</v>
      </c>
      <c r="E190" t="s">
        <v>104</v>
      </c>
    </row>
    <row r="191" spans="1:5" x14ac:dyDescent="0.3">
      <c r="A191">
        <v>26610.799999999999</v>
      </c>
      <c r="B191">
        <v>0.11333333333333334</v>
      </c>
      <c r="C191">
        <v>1.0170764201594837E-2</v>
      </c>
      <c r="D191">
        <v>7.5131480090157771E-2</v>
      </c>
      <c r="E191" t="s">
        <v>105</v>
      </c>
    </row>
    <row r="192" spans="1:5" x14ac:dyDescent="0.3">
      <c r="A192">
        <v>26610.799999999999</v>
      </c>
      <c r="B192">
        <v>9.5000000000000015E-2</v>
      </c>
      <c r="C192">
        <v>5.7735026918962634E-4</v>
      </c>
      <c r="D192">
        <v>6.8301345536507067E-3</v>
      </c>
      <c r="E192" t="s">
        <v>104</v>
      </c>
    </row>
    <row r="193" spans="1:5" x14ac:dyDescent="0.3">
      <c r="A193">
        <v>26610.799999999999</v>
      </c>
      <c r="B193">
        <v>0.23933333333333331</v>
      </c>
      <c r="C193">
        <v>0.17283357441320379</v>
      </c>
      <c r="D193">
        <v>6.8301345536507067E-3</v>
      </c>
      <c r="E193" t="s">
        <v>105</v>
      </c>
    </row>
    <row r="194" spans="1:5" x14ac:dyDescent="0.3">
      <c r="A194">
        <v>28387.5</v>
      </c>
      <c r="B194">
        <v>9.1666666666666674E-2</v>
      </c>
      <c r="C194">
        <v>6.666666666666674E-4</v>
      </c>
      <c r="D194">
        <v>0</v>
      </c>
      <c r="E194" t="s">
        <v>104</v>
      </c>
    </row>
    <row r="195" spans="1:5" x14ac:dyDescent="0.3">
      <c r="A195">
        <v>28387.5</v>
      </c>
      <c r="B195">
        <v>6.4666666666666664E-2</v>
      </c>
      <c r="C195">
        <v>3.333333333333337E-4</v>
      </c>
      <c r="D195">
        <v>0</v>
      </c>
      <c r="E195" t="s">
        <v>105</v>
      </c>
    </row>
    <row r="196" spans="1:5" x14ac:dyDescent="0.3">
      <c r="A196">
        <v>28387.5</v>
      </c>
      <c r="B196">
        <v>0.44999999999999996</v>
      </c>
      <c r="C196">
        <v>1.4933184523068077E-2</v>
      </c>
      <c r="D196">
        <v>100</v>
      </c>
      <c r="E196" t="s">
        <v>104</v>
      </c>
    </row>
    <row r="197" spans="1:5" x14ac:dyDescent="0.3">
      <c r="A197">
        <v>28387.5</v>
      </c>
      <c r="B197">
        <v>0.63766666666666671</v>
      </c>
      <c r="C197">
        <v>1.8888562088676269E-2</v>
      </c>
      <c r="D197">
        <v>100</v>
      </c>
      <c r="E197" t="s">
        <v>105</v>
      </c>
    </row>
    <row r="198" spans="1:5" x14ac:dyDescent="0.3">
      <c r="A198">
        <v>28387.5</v>
      </c>
      <c r="B198">
        <v>0.22766666666666666</v>
      </c>
      <c r="C198">
        <v>3.8441875315569267E-3</v>
      </c>
      <c r="D198">
        <v>9.0909090909090917</v>
      </c>
      <c r="E198" t="s">
        <v>104</v>
      </c>
    </row>
    <row r="199" spans="1:5" x14ac:dyDescent="0.3">
      <c r="A199">
        <v>28387.5</v>
      </c>
      <c r="B199">
        <v>0.25433333333333336</v>
      </c>
      <c r="C199">
        <v>1.6796163583125488E-2</v>
      </c>
      <c r="D199">
        <v>9.0909090909090917</v>
      </c>
      <c r="E199" t="s">
        <v>105</v>
      </c>
    </row>
    <row r="200" spans="1:5" x14ac:dyDescent="0.3">
      <c r="A200">
        <v>28387.5</v>
      </c>
      <c r="B200">
        <v>0.13200000000000001</v>
      </c>
      <c r="C200">
        <v>2.3094010767585054E-3</v>
      </c>
      <c r="D200">
        <v>0.82644628099173556</v>
      </c>
      <c r="E200" t="s">
        <v>104</v>
      </c>
    </row>
    <row r="201" spans="1:5" x14ac:dyDescent="0.3">
      <c r="A201">
        <v>28387.5</v>
      </c>
      <c r="B201">
        <v>0.128</v>
      </c>
      <c r="C201">
        <v>1.0583005244258301E-2</v>
      </c>
      <c r="D201">
        <v>0.82644628099173556</v>
      </c>
      <c r="E201" t="s">
        <v>105</v>
      </c>
    </row>
    <row r="202" spans="1:5" x14ac:dyDescent="0.3">
      <c r="A202">
        <v>28387.5</v>
      </c>
      <c r="B202">
        <v>0.112</v>
      </c>
      <c r="C202">
        <v>2.6457513110645929E-3</v>
      </c>
      <c r="D202">
        <v>7.5131480090157771E-2</v>
      </c>
      <c r="E202" t="s">
        <v>104</v>
      </c>
    </row>
    <row r="203" spans="1:5" x14ac:dyDescent="0.3">
      <c r="A203">
        <v>28387.5</v>
      </c>
      <c r="B203">
        <v>0.12</v>
      </c>
      <c r="C203">
        <v>5.7735026918962588E-3</v>
      </c>
      <c r="D203">
        <v>7.5131480090157771E-2</v>
      </c>
      <c r="E203" t="s">
        <v>105</v>
      </c>
    </row>
    <row r="204" spans="1:5" x14ac:dyDescent="0.3">
      <c r="A204">
        <v>28387.5</v>
      </c>
      <c r="B204">
        <v>9.5000000000000015E-2</v>
      </c>
      <c r="C204">
        <v>9.8130778667735933E-18</v>
      </c>
      <c r="D204">
        <v>6.8301345536507067E-3</v>
      </c>
      <c r="E204" t="s">
        <v>104</v>
      </c>
    </row>
    <row r="205" spans="1:5" x14ac:dyDescent="0.3">
      <c r="A205">
        <v>28387.5</v>
      </c>
      <c r="B205">
        <v>0.34366666666666662</v>
      </c>
      <c r="C205">
        <v>0.27666666666666667</v>
      </c>
      <c r="D205">
        <v>6.8301345536507067E-3</v>
      </c>
      <c r="E205" t="s">
        <v>105</v>
      </c>
    </row>
    <row r="206" spans="1:5" x14ac:dyDescent="0.3">
      <c r="A206">
        <v>30161.4</v>
      </c>
      <c r="B206">
        <v>9.0666666666666673E-2</v>
      </c>
      <c r="C206">
        <v>6.666666666666674E-4</v>
      </c>
      <c r="D206">
        <v>0</v>
      </c>
      <c r="E206" t="s">
        <v>104</v>
      </c>
    </row>
    <row r="207" spans="1:5" x14ac:dyDescent="0.3">
      <c r="A207">
        <v>30161.4</v>
      </c>
      <c r="B207">
        <v>6.5000000000000002E-2</v>
      </c>
      <c r="C207">
        <v>0</v>
      </c>
      <c r="D207">
        <v>0</v>
      </c>
      <c r="E207" t="s">
        <v>105</v>
      </c>
    </row>
    <row r="208" spans="1:5" x14ac:dyDescent="0.3">
      <c r="A208">
        <v>30161.4</v>
      </c>
      <c r="B208">
        <v>0.46066666666666661</v>
      </c>
      <c r="C208">
        <v>2.1979788695779386E-2</v>
      </c>
      <c r="D208">
        <v>100</v>
      </c>
      <c r="E208" t="s">
        <v>104</v>
      </c>
    </row>
    <row r="209" spans="1:5" x14ac:dyDescent="0.3">
      <c r="A209">
        <v>30161.4</v>
      </c>
      <c r="B209">
        <v>0.65066666666666662</v>
      </c>
      <c r="C209">
        <v>2.2047927592204943E-2</v>
      </c>
      <c r="D209">
        <v>100</v>
      </c>
      <c r="E209" t="s">
        <v>105</v>
      </c>
    </row>
    <row r="210" spans="1:5" x14ac:dyDescent="0.3">
      <c r="A210">
        <v>30161.4</v>
      </c>
      <c r="B210">
        <v>0.23466666666666666</v>
      </c>
      <c r="C210">
        <v>1.2018504251546554E-3</v>
      </c>
      <c r="D210">
        <v>9.0909090909090917</v>
      </c>
      <c r="E210" t="s">
        <v>104</v>
      </c>
    </row>
    <row r="211" spans="1:5" x14ac:dyDescent="0.3">
      <c r="A211">
        <v>30161.4</v>
      </c>
      <c r="B211">
        <v>0.25966666666666666</v>
      </c>
      <c r="C211">
        <v>2.4908722256359064E-2</v>
      </c>
      <c r="D211">
        <v>9.0909090909090917</v>
      </c>
      <c r="E211" t="s">
        <v>105</v>
      </c>
    </row>
    <row r="212" spans="1:5" x14ac:dyDescent="0.3">
      <c r="A212">
        <v>30161.4</v>
      </c>
      <c r="B212">
        <v>0.13666666666666669</v>
      </c>
      <c r="C212">
        <v>3.7564758898615438E-3</v>
      </c>
      <c r="D212">
        <v>0.82644628099173556</v>
      </c>
      <c r="E212" t="s">
        <v>104</v>
      </c>
    </row>
    <row r="213" spans="1:5" x14ac:dyDescent="0.3">
      <c r="A213">
        <v>30161.4</v>
      </c>
      <c r="B213">
        <v>0.13766666666666669</v>
      </c>
      <c r="C213">
        <v>1.5495519065559241E-2</v>
      </c>
      <c r="D213">
        <v>0.82644628099173556</v>
      </c>
      <c r="E213" t="s">
        <v>105</v>
      </c>
    </row>
    <row r="214" spans="1:5" x14ac:dyDescent="0.3">
      <c r="A214">
        <v>30161.4</v>
      </c>
      <c r="B214">
        <v>0.11466666666666665</v>
      </c>
      <c r="C214">
        <v>2.9059326290271142E-3</v>
      </c>
      <c r="D214">
        <v>7.5131480090157771E-2</v>
      </c>
      <c r="E214" t="s">
        <v>104</v>
      </c>
    </row>
    <row r="215" spans="1:5" x14ac:dyDescent="0.3">
      <c r="A215">
        <v>30161.4</v>
      </c>
      <c r="B215">
        <v>0.11399999999999999</v>
      </c>
      <c r="C215">
        <v>3.6055512754639878E-3</v>
      </c>
      <c r="D215">
        <v>7.5131480090157771E-2</v>
      </c>
      <c r="E215" t="s">
        <v>105</v>
      </c>
    </row>
    <row r="216" spans="1:5" x14ac:dyDescent="0.3">
      <c r="A216">
        <v>30161.4</v>
      </c>
      <c r="B216">
        <v>9.5333333333333339E-2</v>
      </c>
      <c r="C216">
        <v>1.2018504251546643E-3</v>
      </c>
      <c r="D216">
        <v>6.8301345536507067E-3</v>
      </c>
      <c r="E216" t="s">
        <v>104</v>
      </c>
    </row>
    <row r="217" spans="1:5" x14ac:dyDescent="0.3">
      <c r="A217">
        <v>30161.4</v>
      </c>
      <c r="B217">
        <v>6.9666666666666668E-2</v>
      </c>
      <c r="C217">
        <v>8.8191710368819428E-4</v>
      </c>
      <c r="D217">
        <v>6.8301345536507067E-3</v>
      </c>
      <c r="E217" t="s">
        <v>105</v>
      </c>
    </row>
    <row r="218" spans="1:5" x14ac:dyDescent="0.3">
      <c r="A218">
        <v>31935.5</v>
      </c>
      <c r="B218">
        <v>9.2000000000000012E-2</v>
      </c>
      <c r="C218">
        <v>1.1547005383792527E-3</v>
      </c>
      <c r="D218">
        <v>0</v>
      </c>
      <c r="E218" t="s">
        <v>104</v>
      </c>
    </row>
    <row r="219" spans="1:5" x14ac:dyDescent="0.3">
      <c r="A219">
        <v>31935.5</v>
      </c>
      <c r="B219">
        <v>6.533333333333334E-2</v>
      </c>
      <c r="C219">
        <v>3.333333333333337E-4</v>
      </c>
      <c r="D219">
        <v>0</v>
      </c>
      <c r="E219" t="s">
        <v>105</v>
      </c>
    </row>
    <row r="220" spans="1:5" x14ac:dyDescent="0.3">
      <c r="A220">
        <v>31935.5</v>
      </c>
      <c r="B220">
        <v>0.45</v>
      </c>
      <c r="C220">
        <v>8.5049005481153909E-3</v>
      </c>
      <c r="D220">
        <v>100</v>
      </c>
      <c r="E220" t="s">
        <v>104</v>
      </c>
    </row>
    <row r="221" spans="1:5" x14ac:dyDescent="0.3">
      <c r="A221">
        <v>31935.5</v>
      </c>
      <c r="B221">
        <v>0.66566666666666663</v>
      </c>
      <c r="C221">
        <v>2.3067533702394602E-2</v>
      </c>
      <c r="D221">
        <v>100</v>
      </c>
      <c r="E221" t="s">
        <v>105</v>
      </c>
    </row>
    <row r="222" spans="1:5" x14ac:dyDescent="0.3">
      <c r="A222">
        <v>31935.5</v>
      </c>
      <c r="B222">
        <v>0.25166666666666665</v>
      </c>
      <c r="C222">
        <v>1.6666666666666681E-3</v>
      </c>
      <c r="D222">
        <v>9.0909090909090917</v>
      </c>
      <c r="E222" t="s">
        <v>104</v>
      </c>
    </row>
    <row r="223" spans="1:5" x14ac:dyDescent="0.3">
      <c r="A223">
        <v>31935.5</v>
      </c>
      <c r="B223">
        <v>0.27533333333333337</v>
      </c>
      <c r="C223">
        <v>3.1248111054021123E-2</v>
      </c>
      <c r="D223">
        <v>9.0909090909090917</v>
      </c>
      <c r="E223" t="s">
        <v>105</v>
      </c>
    </row>
    <row r="224" spans="1:5" x14ac:dyDescent="0.3">
      <c r="A224">
        <v>31935.5</v>
      </c>
      <c r="B224">
        <v>0.14566666666666669</v>
      </c>
      <c r="C224">
        <v>4.3333333333333297E-3</v>
      </c>
      <c r="D224">
        <v>0.82644628099173556</v>
      </c>
      <c r="E224" t="s">
        <v>104</v>
      </c>
    </row>
    <row r="225" spans="1:5" x14ac:dyDescent="0.3">
      <c r="A225">
        <v>31935.5</v>
      </c>
      <c r="B225">
        <v>0.15466666666666667</v>
      </c>
      <c r="C225">
        <v>1.7285189549952222E-2</v>
      </c>
      <c r="D225">
        <v>0.82644628099173556</v>
      </c>
      <c r="E225" t="s">
        <v>105</v>
      </c>
    </row>
    <row r="226" spans="1:5" x14ac:dyDescent="0.3">
      <c r="A226">
        <v>31935.5</v>
      </c>
      <c r="B226">
        <v>0.11566666666666665</v>
      </c>
      <c r="C226">
        <v>3.2829526005987001E-3</v>
      </c>
      <c r="D226">
        <v>7.5131480090157771E-2</v>
      </c>
      <c r="E226" t="s">
        <v>104</v>
      </c>
    </row>
    <row r="227" spans="1:5" x14ac:dyDescent="0.3">
      <c r="A227">
        <v>31935.5</v>
      </c>
      <c r="B227">
        <v>0.10766666666666667</v>
      </c>
      <c r="C227">
        <v>4.4095855184409852E-3</v>
      </c>
      <c r="D227">
        <v>7.5131480090157771E-2</v>
      </c>
      <c r="E227" t="s">
        <v>105</v>
      </c>
    </row>
    <row r="228" spans="1:5" x14ac:dyDescent="0.3">
      <c r="A228">
        <v>31935.5</v>
      </c>
      <c r="B228">
        <v>9.8000000000000018E-2</v>
      </c>
      <c r="C228">
        <v>5.7735026918962634E-4</v>
      </c>
      <c r="D228">
        <v>6.8301345536507067E-3</v>
      </c>
      <c r="E228" t="s">
        <v>104</v>
      </c>
    </row>
    <row r="229" spans="1:5" x14ac:dyDescent="0.3">
      <c r="A229">
        <v>31935.5</v>
      </c>
      <c r="B229">
        <v>7.3999999999999996E-2</v>
      </c>
      <c r="C229">
        <v>1.7320508075688789E-3</v>
      </c>
      <c r="D229">
        <v>6.8301345536507067E-3</v>
      </c>
      <c r="E229" t="s">
        <v>105</v>
      </c>
    </row>
    <row r="230" spans="1:5" x14ac:dyDescent="0.3">
      <c r="A230">
        <v>33709.599999999999</v>
      </c>
      <c r="B230">
        <v>9.2000000000000012E-2</v>
      </c>
      <c r="C230">
        <v>1.5275252316519481E-3</v>
      </c>
      <c r="D230">
        <v>0</v>
      </c>
      <c r="E230" t="s">
        <v>104</v>
      </c>
    </row>
    <row r="231" spans="1:5" x14ac:dyDescent="0.3">
      <c r="A231">
        <v>33709.599999999999</v>
      </c>
      <c r="B231">
        <v>6.4666666666666664E-2</v>
      </c>
      <c r="C231">
        <v>3.333333333333337E-4</v>
      </c>
      <c r="D231">
        <v>0</v>
      </c>
      <c r="E231" t="s">
        <v>105</v>
      </c>
    </row>
    <row r="232" spans="1:5" x14ac:dyDescent="0.3">
      <c r="A232">
        <v>33709.599999999999</v>
      </c>
      <c r="B232">
        <v>0.45999999999999996</v>
      </c>
      <c r="C232">
        <v>1.1718930554164628E-2</v>
      </c>
      <c r="D232">
        <v>100</v>
      </c>
      <c r="E232" t="s">
        <v>104</v>
      </c>
    </row>
    <row r="233" spans="1:5" x14ac:dyDescent="0.3">
      <c r="A233">
        <v>33709.599999999999</v>
      </c>
      <c r="B233">
        <v>0.67633333333333334</v>
      </c>
      <c r="C233">
        <v>2.5621171800767506E-2</v>
      </c>
      <c r="D233">
        <v>100</v>
      </c>
      <c r="E233" t="s">
        <v>105</v>
      </c>
    </row>
    <row r="234" spans="1:5" x14ac:dyDescent="0.3">
      <c r="A234">
        <v>33709.599999999999</v>
      </c>
      <c r="B234">
        <v>0.26566666666666666</v>
      </c>
      <c r="C234">
        <v>1.4529663145135593E-3</v>
      </c>
      <c r="D234">
        <v>9.0909090909090917</v>
      </c>
      <c r="E234" t="s">
        <v>104</v>
      </c>
    </row>
    <row r="235" spans="1:5" x14ac:dyDescent="0.3">
      <c r="A235">
        <v>33709.599999999999</v>
      </c>
      <c r="B235">
        <v>0.28499999999999998</v>
      </c>
      <c r="C235">
        <v>3.6660605559646758E-2</v>
      </c>
      <c r="D235">
        <v>9.0909090909090917</v>
      </c>
      <c r="E235" t="s">
        <v>105</v>
      </c>
    </row>
    <row r="236" spans="1:5" x14ac:dyDescent="0.3">
      <c r="A236">
        <v>33709.599999999999</v>
      </c>
      <c r="B236">
        <v>0.15266666666666664</v>
      </c>
      <c r="C236">
        <v>3.7118429085533518E-3</v>
      </c>
      <c r="D236">
        <v>0.82644628099173556</v>
      </c>
      <c r="E236" t="s">
        <v>104</v>
      </c>
    </row>
    <row r="237" spans="1:5" x14ac:dyDescent="0.3">
      <c r="A237">
        <v>33709.599999999999</v>
      </c>
      <c r="B237">
        <v>0.16033333333333336</v>
      </c>
      <c r="C237">
        <v>1.7938165396098268E-2</v>
      </c>
      <c r="D237">
        <v>0.82644628099173556</v>
      </c>
      <c r="E237" t="s">
        <v>105</v>
      </c>
    </row>
    <row r="238" spans="1:5" x14ac:dyDescent="0.3">
      <c r="A238">
        <v>33709.599999999999</v>
      </c>
      <c r="B238">
        <v>0.11599999999999999</v>
      </c>
      <c r="C238">
        <v>2.0816659994661304E-3</v>
      </c>
      <c r="D238">
        <v>7.5131480090157771E-2</v>
      </c>
      <c r="E238" t="s">
        <v>104</v>
      </c>
    </row>
    <row r="239" spans="1:5" x14ac:dyDescent="0.3">
      <c r="A239">
        <v>33709.599999999999</v>
      </c>
      <c r="B239">
        <v>0.10566666666666667</v>
      </c>
      <c r="C239">
        <v>3.9299420408505309E-3</v>
      </c>
      <c r="D239">
        <v>7.5131480090157771E-2</v>
      </c>
      <c r="E239" t="s">
        <v>105</v>
      </c>
    </row>
    <row r="240" spans="1:5" x14ac:dyDescent="0.3">
      <c r="A240">
        <v>33709.599999999999</v>
      </c>
      <c r="B240">
        <v>0.10000000000000002</v>
      </c>
      <c r="C240">
        <v>5.7735026918962634E-4</v>
      </c>
      <c r="D240">
        <v>6.8301345536507067E-3</v>
      </c>
      <c r="E240" t="s">
        <v>104</v>
      </c>
    </row>
    <row r="241" spans="1:5" x14ac:dyDescent="0.3">
      <c r="A241">
        <v>33709.599999999999</v>
      </c>
      <c r="B241">
        <v>8.3666666666666667E-2</v>
      </c>
      <c r="C241">
        <v>5.547772325697746E-3</v>
      </c>
      <c r="D241">
        <v>6.8301345536507067E-3</v>
      </c>
      <c r="E241" t="s">
        <v>105</v>
      </c>
    </row>
    <row r="242" spans="1:5" x14ac:dyDescent="0.3">
      <c r="A242">
        <v>35483.699999999997</v>
      </c>
      <c r="B242">
        <v>9.2333333333333337E-2</v>
      </c>
      <c r="C242">
        <v>8.8191710368819764E-4</v>
      </c>
      <c r="D242">
        <v>0</v>
      </c>
      <c r="E242" t="s">
        <v>104</v>
      </c>
    </row>
    <row r="243" spans="1:5" x14ac:dyDescent="0.3">
      <c r="A243">
        <v>35483.699999999997</v>
      </c>
      <c r="B243">
        <v>6.4666666666666664E-2</v>
      </c>
      <c r="C243">
        <v>3.333333333333337E-4</v>
      </c>
      <c r="D243">
        <v>0</v>
      </c>
      <c r="E243" t="s">
        <v>105</v>
      </c>
    </row>
    <row r="244" spans="1:5" x14ac:dyDescent="0.3">
      <c r="A244">
        <v>35483.699999999997</v>
      </c>
      <c r="B244">
        <v>0.45133333333333336</v>
      </c>
      <c r="C244">
        <v>1.0268614533832919E-2</v>
      </c>
      <c r="D244">
        <v>100</v>
      </c>
      <c r="E244" t="s">
        <v>104</v>
      </c>
    </row>
    <row r="245" spans="1:5" x14ac:dyDescent="0.3">
      <c r="A245">
        <v>35483.699999999997</v>
      </c>
      <c r="B245">
        <v>0.68833333333333335</v>
      </c>
      <c r="C245">
        <v>2.6859717877231026E-2</v>
      </c>
      <c r="D245">
        <v>100</v>
      </c>
      <c r="E245" t="s">
        <v>105</v>
      </c>
    </row>
    <row r="246" spans="1:5" x14ac:dyDescent="0.3">
      <c r="A246">
        <v>35483.699999999997</v>
      </c>
      <c r="B246">
        <v>0.28200000000000003</v>
      </c>
      <c r="C246">
        <v>2.3094010767584893E-3</v>
      </c>
      <c r="D246">
        <v>9.0909090909090917</v>
      </c>
      <c r="E246" t="s">
        <v>104</v>
      </c>
    </row>
    <row r="247" spans="1:5" x14ac:dyDescent="0.3">
      <c r="A247">
        <v>35483.699999999997</v>
      </c>
      <c r="B247">
        <v>0.29766666666666669</v>
      </c>
      <c r="C247">
        <v>3.7755058527890573E-2</v>
      </c>
      <c r="D247">
        <v>9.0909090909090917</v>
      </c>
      <c r="E247" t="s">
        <v>105</v>
      </c>
    </row>
    <row r="248" spans="1:5" x14ac:dyDescent="0.3">
      <c r="A248">
        <v>35483.699999999997</v>
      </c>
      <c r="B248">
        <v>0.16266666666666665</v>
      </c>
      <c r="C248">
        <v>2.9059326290271181E-3</v>
      </c>
      <c r="D248">
        <v>0.82644628099173556</v>
      </c>
      <c r="E248" t="s">
        <v>104</v>
      </c>
    </row>
    <row r="249" spans="1:5" x14ac:dyDescent="0.3">
      <c r="A249">
        <v>35483.699999999997</v>
      </c>
      <c r="B249">
        <v>0.16866666666666666</v>
      </c>
      <c r="C249">
        <v>2.048034287907418E-2</v>
      </c>
      <c r="D249">
        <v>0.82644628099173556</v>
      </c>
      <c r="E249" t="s">
        <v>105</v>
      </c>
    </row>
    <row r="250" spans="1:5" x14ac:dyDescent="0.3">
      <c r="A250">
        <v>35483.699999999997</v>
      </c>
      <c r="B250">
        <v>0.11933333333333333</v>
      </c>
      <c r="C250">
        <v>6.666666666666674E-4</v>
      </c>
      <c r="D250">
        <v>7.5131480090157771E-2</v>
      </c>
      <c r="E250" t="s">
        <v>104</v>
      </c>
    </row>
    <row r="251" spans="1:5" x14ac:dyDescent="0.3">
      <c r="A251">
        <v>35483.699999999997</v>
      </c>
      <c r="B251">
        <v>0.10866666666666668</v>
      </c>
      <c r="C251">
        <v>2.3333333333333353E-3</v>
      </c>
      <c r="D251">
        <v>7.5131480090157771E-2</v>
      </c>
      <c r="E251" t="s">
        <v>105</v>
      </c>
    </row>
    <row r="252" spans="1:5" x14ac:dyDescent="0.3">
      <c r="A252">
        <v>35483.699999999997</v>
      </c>
      <c r="B252">
        <v>0.10733333333333334</v>
      </c>
      <c r="C252">
        <v>6.666666666666674E-4</v>
      </c>
      <c r="D252">
        <v>6.8301345536507067E-3</v>
      </c>
      <c r="E252" t="s">
        <v>104</v>
      </c>
    </row>
    <row r="253" spans="1:5" x14ac:dyDescent="0.3">
      <c r="A253">
        <v>35483.699999999997</v>
      </c>
      <c r="B253">
        <v>9.799999999999999E-2</v>
      </c>
      <c r="C253">
        <v>5.5677643628300232E-3</v>
      </c>
      <c r="D253">
        <v>6.8301345536507067E-3</v>
      </c>
      <c r="E253" t="s">
        <v>105</v>
      </c>
    </row>
    <row r="254" spans="1:5" x14ac:dyDescent="0.3">
      <c r="A254">
        <v>37257.800000000003</v>
      </c>
      <c r="B254">
        <v>9.2000000000000012E-2</v>
      </c>
      <c r="C254">
        <v>1.5275252316519481E-3</v>
      </c>
      <c r="D254">
        <v>0</v>
      </c>
      <c r="E254" t="s">
        <v>104</v>
      </c>
    </row>
    <row r="255" spans="1:5" x14ac:dyDescent="0.3">
      <c r="A255">
        <v>37257.800000000003</v>
      </c>
      <c r="B255">
        <v>6.4666666666666664E-2</v>
      </c>
      <c r="C255">
        <v>3.333333333333337E-4</v>
      </c>
      <c r="D255">
        <v>0</v>
      </c>
      <c r="E255" t="s">
        <v>105</v>
      </c>
    </row>
    <row r="256" spans="1:5" x14ac:dyDescent="0.3">
      <c r="A256">
        <v>37257.800000000003</v>
      </c>
      <c r="B256">
        <v>0.46100000000000002</v>
      </c>
      <c r="C256">
        <v>1.331665623695878E-2</v>
      </c>
      <c r="D256">
        <v>100</v>
      </c>
      <c r="E256" t="s">
        <v>104</v>
      </c>
    </row>
    <row r="257" spans="1:5" x14ac:dyDescent="0.3">
      <c r="A257">
        <v>37257.800000000003</v>
      </c>
      <c r="B257">
        <v>0.69866666666666666</v>
      </c>
      <c r="C257">
        <v>2.8485863940636305E-2</v>
      </c>
      <c r="D257">
        <v>100</v>
      </c>
      <c r="E257" t="s">
        <v>105</v>
      </c>
    </row>
    <row r="258" spans="1:5" x14ac:dyDescent="0.3">
      <c r="A258">
        <v>37257.800000000003</v>
      </c>
      <c r="B258">
        <v>0.29966666666666669</v>
      </c>
      <c r="C258">
        <v>3.7118429085533518E-3</v>
      </c>
      <c r="D258">
        <v>9.0909090909090917</v>
      </c>
      <c r="E258" t="s">
        <v>104</v>
      </c>
    </row>
    <row r="259" spans="1:5" x14ac:dyDescent="0.3">
      <c r="A259">
        <v>37257.800000000003</v>
      </c>
      <c r="B259">
        <v>0.32</v>
      </c>
      <c r="C259">
        <v>3.7802116342871665E-2</v>
      </c>
      <c r="D259">
        <v>9.0909090909090917</v>
      </c>
      <c r="E259" t="s">
        <v>105</v>
      </c>
    </row>
    <row r="260" spans="1:5" x14ac:dyDescent="0.3">
      <c r="A260">
        <v>37257.800000000003</v>
      </c>
      <c r="B260">
        <v>0.17166666666666666</v>
      </c>
      <c r="C260">
        <v>3.1797973380564798E-3</v>
      </c>
      <c r="D260">
        <v>0.82644628099173556</v>
      </c>
      <c r="E260" t="s">
        <v>104</v>
      </c>
    </row>
    <row r="261" spans="1:5" x14ac:dyDescent="0.3">
      <c r="A261">
        <v>37257.800000000003</v>
      </c>
      <c r="B261">
        <v>0.17499999999999996</v>
      </c>
      <c r="C261">
        <v>1.9078784028338996E-2</v>
      </c>
      <c r="D261">
        <v>0.82644628099173556</v>
      </c>
      <c r="E261" t="s">
        <v>105</v>
      </c>
    </row>
    <row r="262" spans="1:5" x14ac:dyDescent="0.3">
      <c r="A262">
        <v>37257.800000000003</v>
      </c>
      <c r="B262">
        <v>0.12166666666666666</v>
      </c>
      <c r="C262">
        <v>8.8191710368819764E-4</v>
      </c>
      <c r="D262">
        <v>7.5131480090157771E-2</v>
      </c>
      <c r="E262" t="s">
        <v>104</v>
      </c>
    </row>
    <row r="263" spans="1:5" x14ac:dyDescent="0.3">
      <c r="A263">
        <v>37257.800000000003</v>
      </c>
      <c r="B263">
        <v>0.11566666666666665</v>
      </c>
      <c r="C263">
        <v>2.1858128414339976E-3</v>
      </c>
      <c r="D263">
        <v>7.5131480090157771E-2</v>
      </c>
      <c r="E263" t="s">
        <v>105</v>
      </c>
    </row>
    <row r="264" spans="1:5" x14ac:dyDescent="0.3">
      <c r="A264">
        <v>37257.800000000003</v>
      </c>
      <c r="B264">
        <v>0.12</v>
      </c>
      <c r="C264">
        <v>1.9999999999999974E-3</v>
      </c>
      <c r="D264">
        <v>6.8301345536507067E-3</v>
      </c>
      <c r="E264" t="s">
        <v>104</v>
      </c>
    </row>
    <row r="265" spans="1:5" x14ac:dyDescent="0.3">
      <c r="A265">
        <v>37257.800000000003</v>
      </c>
      <c r="B265">
        <v>0.11466666666666668</v>
      </c>
      <c r="C265">
        <v>1.8559214542766759E-3</v>
      </c>
      <c r="D265">
        <v>6.8301345536507067E-3</v>
      </c>
      <c r="E265" t="s">
        <v>105</v>
      </c>
    </row>
    <row r="266" spans="1:5" x14ac:dyDescent="0.3">
      <c r="A266">
        <v>39031.9</v>
      </c>
      <c r="B266">
        <v>9.1333333333333336E-2</v>
      </c>
      <c r="C266">
        <v>1.3333333333333346E-3</v>
      </c>
      <c r="D266">
        <v>0</v>
      </c>
      <c r="E266" t="s">
        <v>104</v>
      </c>
    </row>
    <row r="267" spans="1:5" x14ac:dyDescent="0.3">
      <c r="A267">
        <v>39031.9</v>
      </c>
      <c r="B267">
        <v>6.3666666666666663E-2</v>
      </c>
      <c r="C267">
        <v>3.333333333333337E-4</v>
      </c>
      <c r="D267">
        <v>0</v>
      </c>
      <c r="E267" t="s">
        <v>105</v>
      </c>
    </row>
    <row r="268" spans="1:5" x14ac:dyDescent="0.3">
      <c r="A268">
        <v>39031.9</v>
      </c>
      <c r="B268">
        <v>0.45533333333333337</v>
      </c>
      <c r="C268">
        <v>1.1050389636167179E-2</v>
      </c>
      <c r="D268">
        <v>100</v>
      </c>
      <c r="E268" t="s">
        <v>104</v>
      </c>
    </row>
    <row r="269" spans="1:5" x14ac:dyDescent="0.3">
      <c r="A269">
        <v>39031.9</v>
      </c>
      <c r="B269">
        <v>0.70800000000000007</v>
      </c>
      <c r="C269">
        <v>2.9308701779505682E-2</v>
      </c>
      <c r="D269">
        <v>100</v>
      </c>
      <c r="E269" t="s">
        <v>105</v>
      </c>
    </row>
    <row r="270" spans="1:5" x14ac:dyDescent="0.3">
      <c r="A270">
        <v>39031.9</v>
      </c>
      <c r="B270">
        <v>0.31266666666666665</v>
      </c>
      <c r="C270">
        <v>1.2018504251546643E-3</v>
      </c>
      <c r="D270">
        <v>9.0909090909090917</v>
      </c>
      <c r="E270" t="s">
        <v>104</v>
      </c>
    </row>
    <row r="271" spans="1:5" x14ac:dyDescent="0.3">
      <c r="A271">
        <v>39031.9</v>
      </c>
      <c r="B271">
        <v>0.32100000000000001</v>
      </c>
      <c r="C271">
        <v>4.5368858629387283E-2</v>
      </c>
      <c r="D271">
        <v>9.0909090909090917</v>
      </c>
      <c r="E271" t="s">
        <v>105</v>
      </c>
    </row>
    <row r="272" spans="1:5" x14ac:dyDescent="0.3">
      <c r="A272">
        <v>39031.9</v>
      </c>
      <c r="B272">
        <v>0.18066666666666667</v>
      </c>
      <c r="C272">
        <v>3.4801021696368533E-3</v>
      </c>
      <c r="D272">
        <v>0.82644628099173556</v>
      </c>
      <c r="E272" t="s">
        <v>104</v>
      </c>
    </row>
    <row r="273" spans="1:5" x14ac:dyDescent="0.3">
      <c r="A273">
        <v>39031.9</v>
      </c>
      <c r="B273">
        <v>0.17666666666666667</v>
      </c>
      <c r="C273">
        <v>1.6384274303259328E-2</v>
      </c>
      <c r="D273">
        <v>0.82644628099173556</v>
      </c>
      <c r="E273" t="s">
        <v>105</v>
      </c>
    </row>
    <row r="274" spans="1:5" x14ac:dyDescent="0.3">
      <c r="A274">
        <v>39031.9</v>
      </c>
      <c r="B274">
        <v>0.129</v>
      </c>
      <c r="C274">
        <v>2.0816659994661348E-3</v>
      </c>
      <c r="D274">
        <v>7.5131480090157771E-2</v>
      </c>
      <c r="E274" t="s">
        <v>104</v>
      </c>
    </row>
    <row r="275" spans="1:5" x14ac:dyDescent="0.3">
      <c r="A275">
        <v>39031.9</v>
      </c>
      <c r="B275">
        <v>0.124</v>
      </c>
      <c r="C275">
        <v>2.3094010767585054E-3</v>
      </c>
      <c r="D275">
        <v>7.5131480090157771E-2</v>
      </c>
      <c r="E275" t="s">
        <v>105</v>
      </c>
    </row>
    <row r="276" spans="1:5" x14ac:dyDescent="0.3">
      <c r="A276">
        <v>39031.9</v>
      </c>
      <c r="B276">
        <v>0.10966666666666668</v>
      </c>
      <c r="C276">
        <v>3.6666666666666696E-3</v>
      </c>
      <c r="D276">
        <v>6.8301345536507067E-3</v>
      </c>
      <c r="E276" t="s">
        <v>104</v>
      </c>
    </row>
    <row r="277" spans="1:5" x14ac:dyDescent="0.3">
      <c r="A277">
        <v>39031.9</v>
      </c>
      <c r="B277">
        <v>0.12533333333333332</v>
      </c>
      <c r="C277">
        <v>9.8375697089158054E-3</v>
      </c>
      <c r="D277">
        <v>6.8301345536507067E-3</v>
      </c>
      <c r="E277" t="s">
        <v>105</v>
      </c>
    </row>
    <row r="278" spans="1:5" x14ac:dyDescent="0.3">
      <c r="A278">
        <v>40806</v>
      </c>
      <c r="B278">
        <v>9.1000000000000011E-2</v>
      </c>
      <c r="C278">
        <v>5.7735026918962634E-4</v>
      </c>
      <c r="D278">
        <v>0</v>
      </c>
      <c r="E278" t="s">
        <v>104</v>
      </c>
    </row>
    <row r="279" spans="1:5" x14ac:dyDescent="0.3">
      <c r="A279">
        <v>40806</v>
      </c>
      <c r="B279">
        <v>6.3E-2</v>
      </c>
      <c r="C279">
        <v>0</v>
      </c>
      <c r="D279">
        <v>0</v>
      </c>
      <c r="E279" t="s">
        <v>105</v>
      </c>
    </row>
    <row r="280" spans="1:5" x14ac:dyDescent="0.3">
      <c r="A280">
        <v>40806</v>
      </c>
      <c r="B280">
        <v>0.46066666666666672</v>
      </c>
      <c r="C280">
        <v>1.2115187896924165E-2</v>
      </c>
      <c r="D280">
        <v>100</v>
      </c>
      <c r="E280" t="s">
        <v>104</v>
      </c>
    </row>
    <row r="281" spans="1:5" x14ac:dyDescent="0.3">
      <c r="A281">
        <v>40806</v>
      </c>
      <c r="B281">
        <v>0.71633333333333338</v>
      </c>
      <c r="C281">
        <v>2.7846803127907591E-2</v>
      </c>
      <c r="D281">
        <v>100</v>
      </c>
      <c r="E281" t="s">
        <v>105</v>
      </c>
    </row>
    <row r="282" spans="1:5" x14ac:dyDescent="0.3">
      <c r="A282">
        <v>40806</v>
      </c>
      <c r="B282">
        <v>0.33200000000000002</v>
      </c>
      <c r="C282">
        <v>5.0000000000000053E-3</v>
      </c>
      <c r="D282">
        <v>9.0909090909090917</v>
      </c>
      <c r="E282" t="s">
        <v>104</v>
      </c>
    </row>
    <row r="283" spans="1:5" x14ac:dyDescent="0.3">
      <c r="A283">
        <v>40806</v>
      </c>
      <c r="B283">
        <v>0.32433333333333336</v>
      </c>
      <c r="C283">
        <v>5.0775103260467101E-2</v>
      </c>
      <c r="D283">
        <v>9.0909090909090917</v>
      </c>
      <c r="E283" t="s">
        <v>105</v>
      </c>
    </row>
    <row r="284" spans="1:5" x14ac:dyDescent="0.3">
      <c r="A284">
        <v>40806</v>
      </c>
      <c r="B284">
        <v>0.19266666666666668</v>
      </c>
      <c r="C284">
        <v>4.4845413490245747E-3</v>
      </c>
      <c r="D284">
        <v>0.82644628099173556</v>
      </c>
      <c r="E284" t="s">
        <v>104</v>
      </c>
    </row>
    <row r="285" spans="1:5" x14ac:dyDescent="0.3">
      <c r="A285">
        <v>40806</v>
      </c>
      <c r="B285">
        <v>0.19066666666666665</v>
      </c>
      <c r="C285">
        <v>2.027587510099426E-2</v>
      </c>
      <c r="D285">
        <v>0.82644628099173556</v>
      </c>
      <c r="E285" t="s">
        <v>105</v>
      </c>
    </row>
    <row r="286" spans="1:5" x14ac:dyDescent="0.3">
      <c r="A286">
        <v>40806</v>
      </c>
      <c r="B286">
        <v>0.13700000000000001</v>
      </c>
      <c r="C286">
        <v>2.5166114784235761E-3</v>
      </c>
      <c r="D286">
        <v>7.5131480090157771E-2</v>
      </c>
      <c r="E286" t="s">
        <v>104</v>
      </c>
    </row>
    <row r="287" spans="1:5" x14ac:dyDescent="0.3">
      <c r="A287">
        <v>40806</v>
      </c>
      <c r="B287">
        <v>0.13933333333333334</v>
      </c>
      <c r="C287">
        <v>6.8879927732572723E-3</v>
      </c>
      <c r="D287">
        <v>7.5131480090157771E-2</v>
      </c>
      <c r="E287" t="s">
        <v>105</v>
      </c>
    </row>
    <row r="288" spans="1:5" x14ac:dyDescent="0.3">
      <c r="A288">
        <v>40806</v>
      </c>
      <c r="B288">
        <v>0.11166666666666665</v>
      </c>
      <c r="C288">
        <v>3.4801021696368494E-3</v>
      </c>
      <c r="D288">
        <v>6.8301345536507067E-3</v>
      </c>
      <c r="E288" t="s">
        <v>104</v>
      </c>
    </row>
    <row r="289" spans="1:5" x14ac:dyDescent="0.3">
      <c r="A289">
        <v>40806</v>
      </c>
      <c r="B289">
        <v>0.12433333333333334</v>
      </c>
      <c r="C289">
        <v>5.9254629448770605E-3</v>
      </c>
      <c r="D289">
        <v>6.8301345536507067E-3</v>
      </c>
      <c r="E289" t="s">
        <v>105</v>
      </c>
    </row>
    <row r="290" spans="1:5" x14ac:dyDescent="0.3">
      <c r="A290">
        <v>42580.1</v>
      </c>
      <c r="B290">
        <v>9.1333333333333336E-2</v>
      </c>
      <c r="C290">
        <v>1.3333333333333346E-3</v>
      </c>
      <c r="D290">
        <v>0</v>
      </c>
      <c r="E290" t="s">
        <v>104</v>
      </c>
    </row>
    <row r="291" spans="1:5" x14ac:dyDescent="0.3">
      <c r="A291">
        <v>42580.1</v>
      </c>
      <c r="B291">
        <v>6.3333333333333339E-2</v>
      </c>
      <c r="C291">
        <v>3.333333333333337E-4</v>
      </c>
      <c r="D291">
        <v>0</v>
      </c>
      <c r="E291" t="s">
        <v>105</v>
      </c>
    </row>
    <row r="292" spans="1:5" x14ac:dyDescent="0.3">
      <c r="A292">
        <v>42580.1</v>
      </c>
      <c r="B292">
        <v>0.45533333333333337</v>
      </c>
      <c r="C292">
        <v>9.5277372853042972E-3</v>
      </c>
      <c r="D292">
        <v>100</v>
      </c>
      <c r="E292" t="s">
        <v>104</v>
      </c>
    </row>
    <row r="293" spans="1:5" x14ac:dyDescent="0.3">
      <c r="A293">
        <v>42580.1</v>
      </c>
      <c r="B293">
        <v>0.72500000000000009</v>
      </c>
      <c r="C293">
        <v>2.7970222261064229E-2</v>
      </c>
      <c r="D293">
        <v>100</v>
      </c>
      <c r="E293" t="s">
        <v>105</v>
      </c>
    </row>
    <row r="294" spans="1:5" x14ac:dyDescent="0.3">
      <c r="A294">
        <v>42580.1</v>
      </c>
      <c r="B294">
        <v>0.34333333333333332</v>
      </c>
      <c r="C294">
        <v>4.7022453265552809E-3</v>
      </c>
      <c r="D294">
        <v>9.0909090909090917</v>
      </c>
      <c r="E294" t="s">
        <v>104</v>
      </c>
    </row>
    <row r="295" spans="1:5" x14ac:dyDescent="0.3">
      <c r="A295">
        <v>42580.1</v>
      </c>
      <c r="B295">
        <v>0.33533333333333332</v>
      </c>
      <c r="C295">
        <v>5.3167450359950304E-2</v>
      </c>
      <c r="D295">
        <v>9.0909090909090917</v>
      </c>
      <c r="E295" t="s">
        <v>105</v>
      </c>
    </row>
    <row r="296" spans="1:5" x14ac:dyDescent="0.3">
      <c r="A296">
        <v>42580.1</v>
      </c>
      <c r="B296">
        <v>0.20366666666666666</v>
      </c>
      <c r="C296">
        <v>4.8419463487779793E-3</v>
      </c>
      <c r="D296">
        <v>0.82644628099173556</v>
      </c>
      <c r="E296" t="s">
        <v>104</v>
      </c>
    </row>
    <row r="297" spans="1:5" x14ac:dyDescent="0.3">
      <c r="A297">
        <v>42580.1</v>
      </c>
      <c r="B297">
        <v>0.19699999999999998</v>
      </c>
      <c r="C297">
        <v>1.9295940851208466E-2</v>
      </c>
      <c r="D297">
        <v>0.82644628099173556</v>
      </c>
      <c r="E297" t="s">
        <v>105</v>
      </c>
    </row>
    <row r="298" spans="1:5" x14ac:dyDescent="0.3">
      <c r="A298">
        <v>42580.1</v>
      </c>
      <c r="B298">
        <v>0.14933333333333332</v>
      </c>
      <c r="C298">
        <v>2.84800124843918E-3</v>
      </c>
      <c r="D298">
        <v>7.5131480090157771E-2</v>
      </c>
      <c r="E298" t="s">
        <v>104</v>
      </c>
    </row>
    <row r="299" spans="1:5" x14ac:dyDescent="0.3">
      <c r="A299">
        <v>42580.1</v>
      </c>
      <c r="B299">
        <v>0.155</v>
      </c>
      <c r="C299">
        <v>6.5064070986477181E-3</v>
      </c>
      <c r="D299">
        <v>7.5131480090157771E-2</v>
      </c>
      <c r="E299" t="s">
        <v>105</v>
      </c>
    </row>
    <row r="300" spans="1:5" x14ac:dyDescent="0.3">
      <c r="A300">
        <v>42580.1</v>
      </c>
      <c r="B300">
        <v>0.11533333333333333</v>
      </c>
      <c r="C300">
        <v>4.0960685758148355E-3</v>
      </c>
      <c r="D300">
        <v>6.8301345536507067E-3</v>
      </c>
      <c r="E300" t="s">
        <v>104</v>
      </c>
    </row>
    <row r="301" spans="1:5" x14ac:dyDescent="0.3">
      <c r="A301">
        <v>42580.1</v>
      </c>
      <c r="B301">
        <v>0.126</v>
      </c>
      <c r="C301">
        <v>7.937253933193774E-3</v>
      </c>
      <c r="D301">
        <v>6.8301345536507067E-3</v>
      </c>
      <c r="E301" t="s">
        <v>105</v>
      </c>
    </row>
    <row r="302" spans="1:5" x14ac:dyDescent="0.3">
      <c r="A302">
        <v>44354.3</v>
      </c>
      <c r="B302">
        <v>9.1333333333333336E-2</v>
      </c>
      <c r="C302">
        <v>1.3333333333333346E-3</v>
      </c>
      <c r="D302">
        <v>0</v>
      </c>
      <c r="E302" t="s">
        <v>104</v>
      </c>
    </row>
    <row r="303" spans="1:5" x14ac:dyDescent="0.3">
      <c r="A303">
        <v>44354.3</v>
      </c>
      <c r="B303">
        <v>6.3333333333333339E-2</v>
      </c>
      <c r="C303">
        <v>6.666666666666674E-4</v>
      </c>
      <c r="D303">
        <v>0</v>
      </c>
      <c r="E303" t="s">
        <v>105</v>
      </c>
    </row>
    <row r="304" spans="1:5" x14ac:dyDescent="0.3">
      <c r="A304">
        <v>44354.3</v>
      </c>
      <c r="B304">
        <v>0.45199999999999996</v>
      </c>
      <c r="C304">
        <v>1.1590225767142465E-2</v>
      </c>
      <c r="D304">
        <v>100</v>
      </c>
      <c r="E304" t="s">
        <v>104</v>
      </c>
    </row>
    <row r="305" spans="1:5" x14ac:dyDescent="0.3">
      <c r="A305">
        <v>44354.3</v>
      </c>
      <c r="B305">
        <v>0.73133333333333328</v>
      </c>
      <c r="C305">
        <v>2.4632859715789743E-2</v>
      </c>
      <c r="D305">
        <v>100</v>
      </c>
      <c r="E305" t="s">
        <v>105</v>
      </c>
    </row>
    <row r="306" spans="1:5" x14ac:dyDescent="0.3">
      <c r="A306">
        <v>44354.3</v>
      </c>
      <c r="B306">
        <v>0.34299999999999997</v>
      </c>
      <c r="C306">
        <v>1.1547005383792366E-3</v>
      </c>
      <c r="D306">
        <v>9.0909090909090917</v>
      </c>
      <c r="E306" t="s">
        <v>104</v>
      </c>
    </row>
    <row r="307" spans="1:5" x14ac:dyDescent="0.3">
      <c r="A307">
        <v>44354.3</v>
      </c>
      <c r="B307">
        <v>0.34966666666666663</v>
      </c>
      <c r="C307">
        <v>5.5019188571907442E-2</v>
      </c>
      <c r="D307">
        <v>9.0909090909090917</v>
      </c>
      <c r="E307" t="s">
        <v>105</v>
      </c>
    </row>
    <row r="308" spans="1:5" x14ac:dyDescent="0.3">
      <c r="A308">
        <v>44354.3</v>
      </c>
      <c r="B308">
        <v>0.217</v>
      </c>
      <c r="C308">
        <v>4.5092497528228985E-3</v>
      </c>
      <c r="D308">
        <v>0.82644628099173556</v>
      </c>
      <c r="E308" t="s">
        <v>104</v>
      </c>
    </row>
    <row r="309" spans="1:5" x14ac:dyDescent="0.3">
      <c r="A309">
        <v>44354.3</v>
      </c>
      <c r="B309">
        <v>0.20733333333333334</v>
      </c>
      <c r="C309">
        <v>2.2980668204190865E-2</v>
      </c>
      <c r="D309">
        <v>0.82644628099173556</v>
      </c>
      <c r="E309" t="s">
        <v>105</v>
      </c>
    </row>
    <row r="310" spans="1:5" x14ac:dyDescent="0.3">
      <c r="A310">
        <v>44354.3</v>
      </c>
      <c r="B310">
        <v>0.16</v>
      </c>
      <c r="C310">
        <v>4.3588989435406778E-3</v>
      </c>
      <c r="D310">
        <v>7.5131480090157771E-2</v>
      </c>
      <c r="E310" t="s">
        <v>104</v>
      </c>
    </row>
    <row r="311" spans="1:5" x14ac:dyDescent="0.3">
      <c r="A311">
        <v>44354.3</v>
      </c>
      <c r="B311">
        <v>0.16800000000000001</v>
      </c>
      <c r="C311">
        <v>1.0066445913694334E-2</v>
      </c>
      <c r="D311">
        <v>7.5131480090157771E-2</v>
      </c>
      <c r="E311" t="s">
        <v>105</v>
      </c>
    </row>
    <row r="312" spans="1:5" x14ac:dyDescent="0.3">
      <c r="A312">
        <v>44354.3</v>
      </c>
      <c r="B312">
        <v>0.11433333333333334</v>
      </c>
      <c r="C312">
        <v>1.2018504251546643E-3</v>
      </c>
      <c r="D312">
        <v>6.8301345536507067E-3</v>
      </c>
      <c r="E312" t="s">
        <v>104</v>
      </c>
    </row>
    <row r="313" spans="1:5" x14ac:dyDescent="0.3">
      <c r="A313">
        <v>44354.3</v>
      </c>
      <c r="B313">
        <v>0.12866666666666668</v>
      </c>
      <c r="C313">
        <v>5.897268670984712E-3</v>
      </c>
      <c r="D313">
        <v>6.8301345536507067E-3</v>
      </c>
      <c r="E313" t="s">
        <v>105</v>
      </c>
    </row>
    <row r="314" spans="1:5" x14ac:dyDescent="0.3">
      <c r="A314">
        <v>46126</v>
      </c>
      <c r="B314">
        <v>9.2000000000000012E-2</v>
      </c>
      <c r="C314">
        <v>1.0000000000000009E-3</v>
      </c>
      <c r="D314">
        <v>0</v>
      </c>
      <c r="E314" t="s">
        <v>104</v>
      </c>
    </row>
    <row r="315" spans="1:5" x14ac:dyDescent="0.3">
      <c r="A315">
        <v>46126</v>
      </c>
      <c r="B315">
        <v>6.4000000000000001E-2</v>
      </c>
      <c r="C315">
        <v>0</v>
      </c>
      <c r="D315">
        <v>0</v>
      </c>
      <c r="E315" t="s">
        <v>105</v>
      </c>
    </row>
    <row r="316" spans="1:5" x14ac:dyDescent="0.3">
      <c r="A316">
        <v>46126</v>
      </c>
      <c r="B316">
        <v>0.45433333333333331</v>
      </c>
      <c r="C316">
        <v>9.8206132417708175E-3</v>
      </c>
      <c r="D316">
        <v>100</v>
      </c>
      <c r="E316" t="s">
        <v>104</v>
      </c>
    </row>
    <row r="317" spans="1:5" x14ac:dyDescent="0.3">
      <c r="A317">
        <v>46126</v>
      </c>
      <c r="B317">
        <v>0.73899999999999999</v>
      </c>
      <c r="C317">
        <v>2.2143471573656516E-2</v>
      </c>
      <c r="D317">
        <v>100</v>
      </c>
      <c r="E317" t="s">
        <v>105</v>
      </c>
    </row>
    <row r="318" spans="1:5" x14ac:dyDescent="0.3">
      <c r="A318">
        <v>46126</v>
      </c>
      <c r="B318">
        <v>0.34333333333333332</v>
      </c>
      <c r="C318">
        <v>3.179797338056472E-3</v>
      </c>
      <c r="D318">
        <v>9.0909090909090917</v>
      </c>
      <c r="E318" t="s">
        <v>104</v>
      </c>
    </row>
    <row r="319" spans="1:5" x14ac:dyDescent="0.3">
      <c r="A319">
        <v>46126</v>
      </c>
      <c r="B319">
        <v>0.35033333333333333</v>
      </c>
      <c r="C319">
        <v>6.0608946900968692E-2</v>
      </c>
      <c r="D319">
        <v>9.0909090909090917</v>
      </c>
      <c r="E319" t="s">
        <v>105</v>
      </c>
    </row>
    <row r="320" spans="1:5" x14ac:dyDescent="0.3">
      <c r="A320">
        <v>46126</v>
      </c>
      <c r="B320">
        <v>0.23333333333333331</v>
      </c>
      <c r="C320">
        <v>3.8441875315569267E-3</v>
      </c>
      <c r="D320">
        <v>0.82644628099173556</v>
      </c>
      <c r="E320" t="s">
        <v>104</v>
      </c>
    </row>
    <row r="321" spans="1:5" x14ac:dyDescent="0.3">
      <c r="A321">
        <v>46126</v>
      </c>
      <c r="B321">
        <v>0.20666666666666667</v>
      </c>
      <c r="C321">
        <v>1.4495209936772604E-2</v>
      </c>
      <c r="D321">
        <v>0.82644628099173556</v>
      </c>
      <c r="E321" t="s">
        <v>105</v>
      </c>
    </row>
    <row r="322" spans="1:5" x14ac:dyDescent="0.3">
      <c r="A322">
        <v>46126</v>
      </c>
      <c r="B322">
        <v>0.16900000000000001</v>
      </c>
      <c r="C322">
        <v>3.0550504633038902E-3</v>
      </c>
      <c r="D322">
        <v>7.5131480090157771E-2</v>
      </c>
      <c r="E322" t="s">
        <v>104</v>
      </c>
    </row>
    <row r="323" spans="1:5" x14ac:dyDescent="0.3">
      <c r="A323">
        <v>46126</v>
      </c>
      <c r="B323">
        <v>0.17833333333333332</v>
      </c>
      <c r="C323">
        <v>5.6960024968783505E-3</v>
      </c>
      <c r="D323">
        <v>7.5131480090157771E-2</v>
      </c>
      <c r="E323" t="s">
        <v>105</v>
      </c>
    </row>
    <row r="324" spans="1:5" x14ac:dyDescent="0.3">
      <c r="A324">
        <v>46126</v>
      </c>
      <c r="B324">
        <v>0.11966666666666666</v>
      </c>
      <c r="C324">
        <v>2.0275875100994045E-3</v>
      </c>
      <c r="D324">
        <v>6.8301345536507067E-3</v>
      </c>
      <c r="E324" t="s">
        <v>104</v>
      </c>
    </row>
    <row r="325" spans="1:5" x14ac:dyDescent="0.3">
      <c r="A325">
        <v>46126</v>
      </c>
      <c r="B325">
        <v>0.12733333333333333</v>
      </c>
      <c r="C325">
        <v>7.3105707331537718E-3</v>
      </c>
      <c r="D325">
        <v>6.8301345536507067E-3</v>
      </c>
      <c r="E325" t="s">
        <v>105</v>
      </c>
    </row>
    <row r="326" spans="1:5" x14ac:dyDescent="0.3">
      <c r="A326">
        <v>47902.8</v>
      </c>
      <c r="B326">
        <v>9.1666666666666674E-2</v>
      </c>
      <c r="C326">
        <v>1.2018504251546643E-3</v>
      </c>
      <c r="D326">
        <v>0</v>
      </c>
      <c r="E326" t="s">
        <v>104</v>
      </c>
    </row>
    <row r="327" spans="1:5" x14ac:dyDescent="0.3">
      <c r="A327">
        <v>47902.8</v>
      </c>
      <c r="B327">
        <v>6.3666666666666663E-2</v>
      </c>
      <c r="C327">
        <v>3.333333333333337E-4</v>
      </c>
      <c r="D327">
        <v>0</v>
      </c>
      <c r="E327" t="s">
        <v>105</v>
      </c>
    </row>
    <row r="328" spans="1:5" x14ac:dyDescent="0.3">
      <c r="A328">
        <v>47902.8</v>
      </c>
      <c r="B328">
        <v>0.45966666666666667</v>
      </c>
      <c r="C328">
        <v>9.2074848779554134E-3</v>
      </c>
      <c r="D328">
        <v>100</v>
      </c>
      <c r="E328" t="s">
        <v>104</v>
      </c>
    </row>
    <row r="329" spans="1:5" x14ac:dyDescent="0.3">
      <c r="A329">
        <v>47902.8</v>
      </c>
      <c r="B329">
        <v>0.74533333333333329</v>
      </c>
      <c r="C329">
        <v>1.9675139417831628E-2</v>
      </c>
      <c r="D329">
        <v>100</v>
      </c>
      <c r="E329" t="s">
        <v>105</v>
      </c>
    </row>
    <row r="330" spans="1:5" x14ac:dyDescent="0.3">
      <c r="A330">
        <v>47902.8</v>
      </c>
      <c r="B330">
        <v>0.33933333333333332</v>
      </c>
      <c r="C330">
        <v>2.9059326290271038E-3</v>
      </c>
      <c r="D330">
        <v>9.0909090909090917</v>
      </c>
      <c r="E330" t="s">
        <v>104</v>
      </c>
    </row>
    <row r="331" spans="1:5" x14ac:dyDescent="0.3">
      <c r="A331">
        <v>47902.8</v>
      </c>
      <c r="B331">
        <v>0.35299999999999998</v>
      </c>
      <c r="C331">
        <v>6.4578118068997048E-2</v>
      </c>
      <c r="D331">
        <v>9.0909090909090917</v>
      </c>
      <c r="E331" t="s">
        <v>105</v>
      </c>
    </row>
    <row r="332" spans="1:5" x14ac:dyDescent="0.3">
      <c r="A332">
        <v>47902.8</v>
      </c>
      <c r="B332">
        <v>0.24466666666666667</v>
      </c>
      <c r="C332">
        <v>5.4569018479149632E-3</v>
      </c>
      <c r="D332">
        <v>0.82644628099173556</v>
      </c>
      <c r="E332" t="s">
        <v>104</v>
      </c>
    </row>
    <row r="333" spans="1:5" x14ac:dyDescent="0.3">
      <c r="A333">
        <v>47902.8</v>
      </c>
      <c r="B333">
        <v>0.21133333333333335</v>
      </c>
      <c r="C333">
        <v>1.5602706317957783E-2</v>
      </c>
      <c r="D333">
        <v>0.82644628099173556</v>
      </c>
      <c r="E333" t="s">
        <v>105</v>
      </c>
    </row>
    <row r="334" spans="1:5" x14ac:dyDescent="0.3">
      <c r="A334">
        <v>47902.8</v>
      </c>
      <c r="B334">
        <v>0.17700000000000002</v>
      </c>
      <c r="C334">
        <v>4.3588989435406691E-3</v>
      </c>
      <c r="D334">
        <v>7.5131480090157771E-2</v>
      </c>
      <c r="E334" t="s">
        <v>104</v>
      </c>
    </row>
    <row r="335" spans="1:5" x14ac:dyDescent="0.3">
      <c r="A335">
        <v>47902.8</v>
      </c>
      <c r="B335">
        <v>0.18200000000000002</v>
      </c>
      <c r="C335">
        <v>8.020806277010642E-3</v>
      </c>
      <c r="D335">
        <v>7.5131480090157771E-2</v>
      </c>
      <c r="E335" t="s">
        <v>105</v>
      </c>
    </row>
    <row r="336" spans="1:5" x14ac:dyDescent="0.3">
      <c r="A336">
        <v>47902.8</v>
      </c>
      <c r="B336">
        <v>0.123</v>
      </c>
      <c r="C336">
        <v>4.0000000000000036E-3</v>
      </c>
      <c r="D336">
        <v>6.8301345536507067E-3</v>
      </c>
      <c r="E336" t="s">
        <v>104</v>
      </c>
    </row>
    <row r="337" spans="1:5" x14ac:dyDescent="0.3">
      <c r="A337">
        <v>47902.8</v>
      </c>
      <c r="B337">
        <v>0.12533333333333332</v>
      </c>
      <c r="C337">
        <v>6.9362173488949396E-3</v>
      </c>
      <c r="D337">
        <v>6.8301345536507067E-3</v>
      </c>
      <c r="E337" t="s">
        <v>105</v>
      </c>
    </row>
    <row r="338" spans="1:5" x14ac:dyDescent="0.3">
      <c r="A338">
        <v>49676.7</v>
      </c>
      <c r="B338">
        <v>9.1000000000000011E-2</v>
      </c>
      <c r="C338">
        <v>1.0000000000000009E-3</v>
      </c>
      <c r="D338">
        <v>0</v>
      </c>
      <c r="E338" t="s">
        <v>104</v>
      </c>
    </row>
    <row r="339" spans="1:5" x14ac:dyDescent="0.3">
      <c r="A339">
        <v>49676.7</v>
      </c>
      <c r="B339">
        <v>6.3E-2</v>
      </c>
      <c r="C339">
        <v>0</v>
      </c>
      <c r="D339">
        <v>0</v>
      </c>
      <c r="E339" t="s">
        <v>105</v>
      </c>
    </row>
    <row r="340" spans="1:5" x14ac:dyDescent="0.3">
      <c r="A340">
        <v>49676.7</v>
      </c>
      <c r="B340">
        <v>0.45300000000000001</v>
      </c>
      <c r="C340">
        <v>8.9628864398325105E-3</v>
      </c>
      <c r="D340">
        <v>100</v>
      </c>
      <c r="E340" t="s">
        <v>104</v>
      </c>
    </row>
    <row r="341" spans="1:5" x14ac:dyDescent="0.3">
      <c r="A341">
        <v>49676.7</v>
      </c>
      <c r="B341">
        <v>0.75066666666666659</v>
      </c>
      <c r="C341">
        <v>1.8782379449307759E-2</v>
      </c>
      <c r="D341">
        <v>100</v>
      </c>
      <c r="E341" t="s">
        <v>105</v>
      </c>
    </row>
    <row r="342" spans="1:5" x14ac:dyDescent="0.3">
      <c r="A342">
        <v>49676.7</v>
      </c>
      <c r="B342">
        <v>0.33200000000000002</v>
      </c>
      <c r="C342">
        <v>4.0414518843273845E-3</v>
      </c>
      <c r="D342">
        <v>9.0909090909090917</v>
      </c>
      <c r="E342" t="s">
        <v>104</v>
      </c>
    </row>
    <row r="343" spans="1:5" x14ac:dyDescent="0.3">
      <c r="A343">
        <v>49676.7</v>
      </c>
      <c r="B343">
        <v>0.35833333333333334</v>
      </c>
      <c r="C343">
        <v>6.8935557668819258E-2</v>
      </c>
      <c r="D343">
        <v>9.0909090909090917</v>
      </c>
      <c r="E343" t="s">
        <v>105</v>
      </c>
    </row>
    <row r="344" spans="1:5" x14ac:dyDescent="0.3">
      <c r="A344">
        <v>49676.7</v>
      </c>
      <c r="B344">
        <v>0.25566666666666665</v>
      </c>
      <c r="C344">
        <v>4.9103066208854157E-3</v>
      </c>
      <c r="D344">
        <v>0.82644628099173556</v>
      </c>
      <c r="E344" t="s">
        <v>104</v>
      </c>
    </row>
    <row r="345" spans="1:5" x14ac:dyDescent="0.3">
      <c r="A345">
        <v>49676.7</v>
      </c>
      <c r="B345">
        <v>0.21966666666666668</v>
      </c>
      <c r="C345">
        <v>2.4835011129004478E-2</v>
      </c>
      <c r="D345">
        <v>0.82644628099173556</v>
      </c>
      <c r="E345" t="s">
        <v>105</v>
      </c>
    </row>
    <row r="346" spans="1:5" x14ac:dyDescent="0.3">
      <c r="A346">
        <v>49676.7</v>
      </c>
      <c r="B346">
        <v>0.18299999999999997</v>
      </c>
      <c r="C346">
        <v>4.5825756949558448E-3</v>
      </c>
      <c r="D346">
        <v>7.5131480090157771E-2</v>
      </c>
      <c r="E346" t="s">
        <v>104</v>
      </c>
    </row>
    <row r="347" spans="1:5" x14ac:dyDescent="0.3">
      <c r="A347">
        <v>49676.7</v>
      </c>
      <c r="B347">
        <v>0.18366666666666664</v>
      </c>
      <c r="C347">
        <v>7.6883750631138621E-3</v>
      </c>
      <c r="D347">
        <v>7.5131480090157771E-2</v>
      </c>
      <c r="E347" t="s">
        <v>105</v>
      </c>
    </row>
    <row r="348" spans="1:5" x14ac:dyDescent="0.3">
      <c r="A348">
        <v>49676.7</v>
      </c>
      <c r="B348">
        <v>0.12933333333333333</v>
      </c>
      <c r="C348">
        <v>6.3595946761129682E-3</v>
      </c>
      <c r="D348">
        <v>6.8301345536507067E-3</v>
      </c>
      <c r="E348" t="s">
        <v>104</v>
      </c>
    </row>
    <row r="349" spans="1:5" x14ac:dyDescent="0.3">
      <c r="A349">
        <v>49676.7</v>
      </c>
      <c r="B349">
        <v>0.12966666666666668</v>
      </c>
      <c r="C349">
        <v>4.4095855184409886E-3</v>
      </c>
      <c r="D349">
        <v>6.8301345536507067E-3</v>
      </c>
      <c r="E349" t="s">
        <v>105</v>
      </c>
    </row>
    <row r="350" spans="1:5" x14ac:dyDescent="0.3">
      <c r="A350">
        <v>51448.5</v>
      </c>
      <c r="B350">
        <v>8.900000000000001E-2</v>
      </c>
      <c r="C350">
        <v>2.5166114784235857E-3</v>
      </c>
      <c r="D350">
        <v>0</v>
      </c>
      <c r="E350" t="s">
        <v>104</v>
      </c>
    </row>
    <row r="351" spans="1:5" x14ac:dyDescent="0.3">
      <c r="A351">
        <v>51448.5</v>
      </c>
      <c r="B351">
        <v>6.2333333333333331E-2</v>
      </c>
      <c r="C351">
        <v>8.8191710368819764E-4</v>
      </c>
      <c r="D351">
        <v>0</v>
      </c>
      <c r="E351" t="s">
        <v>105</v>
      </c>
    </row>
    <row r="352" spans="1:5" x14ac:dyDescent="0.3">
      <c r="A352">
        <v>51448.5</v>
      </c>
      <c r="B352">
        <v>0.45200000000000001</v>
      </c>
      <c r="C352">
        <v>1.3076696830622014E-2</v>
      </c>
      <c r="D352">
        <v>100</v>
      </c>
      <c r="E352" t="s">
        <v>104</v>
      </c>
    </row>
    <row r="353" spans="1:5" x14ac:dyDescent="0.3">
      <c r="A353">
        <v>51448.5</v>
      </c>
      <c r="B353">
        <v>0.753</v>
      </c>
      <c r="C353">
        <v>1.928730152198593E-2</v>
      </c>
      <c r="D353">
        <v>100</v>
      </c>
      <c r="E353" t="s">
        <v>105</v>
      </c>
    </row>
    <row r="354" spans="1:5" x14ac:dyDescent="0.3">
      <c r="A354">
        <v>51448.5</v>
      </c>
      <c r="B354">
        <v>0.32033333333333336</v>
      </c>
      <c r="C354">
        <v>4.3333333333333375E-3</v>
      </c>
      <c r="D354">
        <v>9.0909090909090917</v>
      </c>
      <c r="E354" t="s">
        <v>104</v>
      </c>
    </row>
    <row r="355" spans="1:5" x14ac:dyDescent="0.3">
      <c r="A355">
        <v>51448.5</v>
      </c>
      <c r="B355">
        <v>0.39100000000000001</v>
      </c>
      <c r="C355">
        <v>0.10075878787149689</v>
      </c>
      <c r="D355">
        <v>9.0909090909090917</v>
      </c>
      <c r="E355" t="s">
        <v>105</v>
      </c>
    </row>
    <row r="356" spans="1:5" x14ac:dyDescent="0.3">
      <c r="A356">
        <v>51448.5</v>
      </c>
      <c r="B356">
        <v>0.26733333333333337</v>
      </c>
      <c r="C356">
        <v>5.6666666666666714E-3</v>
      </c>
      <c r="D356">
        <v>0.82644628099173556</v>
      </c>
      <c r="E356" t="s">
        <v>104</v>
      </c>
    </row>
    <row r="357" spans="1:5" x14ac:dyDescent="0.3">
      <c r="A357">
        <v>51448.5</v>
      </c>
      <c r="B357">
        <v>0.22900000000000001</v>
      </c>
      <c r="C357">
        <v>2.6457513110645935E-2</v>
      </c>
      <c r="D357">
        <v>0.82644628099173556</v>
      </c>
      <c r="E357" t="s">
        <v>105</v>
      </c>
    </row>
    <row r="358" spans="1:5" x14ac:dyDescent="0.3">
      <c r="A358">
        <v>51448.5</v>
      </c>
      <c r="B358">
        <v>0.19099999999999998</v>
      </c>
      <c r="C358">
        <v>7.5055534994651332E-3</v>
      </c>
      <c r="D358">
        <v>7.5131480090157771E-2</v>
      </c>
      <c r="E358" t="s">
        <v>104</v>
      </c>
    </row>
    <row r="359" spans="1:5" x14ac:dyDescent="0.3">
      <c r="A359">
        <v>51448.5</v>
      </c>
      <c r="B359">
        <v>0.19000000000000003</v>
      </c>
      <c r="C359">
        <v>2.6457513110645929E-3</v>
      </c>
      <c r="D359">
        <v>7.5131480090157771E-2</v>
      </c>
      <c r="E359" t="s">
        <v>105</v>
      </c>
    </row>
    <row r="360" spans="1:5" x14ac:dyDescent="0.3">
      <c r="A360">
        <v>51448.5</v>
      </c>
      <c r="B360">
        <v>0.13700000000000001</v>
      </c>
      <c r="C360">
        <v>7.0237691685684899E-3</v>
      </c>
      <c r="D360">
        <v>6.8301345536507067E-3</v>
      </c>
      <c r="E360" t="s">
        <v>104</v>
      </c>
    </row>
    <row r="361" spans="1:5" x14ac:dyDescent="0.3">
      <c r="A361">
        <v>51448.5</v>
      </c>
      <c r="B361">
        <v>0.13733333333333334</v>
      </c>
      <c r="C361">
        <v>5.4569018479149632E-3</v>
      </c>
      <c r="D361">
        <v>6.8301345536507067E-3</v>
      </c>
      <c r="E361" t="s">
        <v>105</v>
      </c>
    </row>
    <row r="362" spans="1:5" x14ac:dyDescent="0.3">
      <c r="A362">
        <v>53225.2</v>
      </c>
      <c r="B362">
        <v>9.4000000000000014E-2</v>
      </c>
      <c r="C362">
        <v>5.7735026918962634E-4</v>
      </c>
      <c r="D362">
        <v>0</v>
      </c>
      <c r="E362" t="s">
        <v>104</v>
      </c>
    </row>
    <row r="363" spans="1:5" x14ac:dyDescent="0.3">
      <c r="A363">
        <v>53225.2</v>
      </c>
      <c r="B363">
        <v>6.6333333333333341E-2</v>
      </c>
      <c r="C363">
        <v>8.8191710368819764E-4</v>
      </c>
      <c r="D363">
        <v>0</v>
      </c>
      <c r="E363" t="s">
        <v>105</v>
      </c>
    </row>
    <row r="364" spans="1:5" x14ac:dyDescent="0.3">
      <c r="A364">
        <v>53225.2</v>
      </c>
      <c r="B364">
        <v>0.45533333333333337</v>
      </c>
      <c r="C364">
        <v>8.8756846371295557E-3</v>
      </c>
      <c r="D364">
        <v>100</v>
      </c>
      <c r="E364" t="s">
        <v>104</v>
      </c>
    </row>
    <row r="365" spans="1:5" x14ac:dyDescent="0.3">
      <c r="A365">
        <v>53225.2</v>
      </c>
      <c r="B365">
        <v>0.76333333333333331</v>
      </c>
      <c r="C365">
        <v>1.7534093773116564E-2</v>
      </c>
      <c r="D365">
        <v>100</v>
      </c>
      <c r="E365" t="s">
        <v>105</v>
      </c>
    </row>
    <row r="366" spans="1:5" x14ac:dyDescent="0.3">
      <c r="A366">
        <v>53225.2</v>
      </c>
      <c r="B366">
        <v>0.314</v>
      </c>
      <c r="C366">
        <v>4.0414518843273845E-3</v>
      </c>
      <c r="D366">
        <v>9.0909090909090917</v>
      </c>
      <c r="E366" t="s">
        <v>104</v>
      </c>
    </row>
    <row r="367" spans="1:5" x14ac:dyDescent="0.3">
      <c r="A367">
        <v>53225.2</v>
      </c>
      <c r="B367">
        <v>0.41166666666666668</v>
      </c>
      <c r="C367">
        <v>0.1111010551005004</v>
      </c>
      <c r="D367">
        <v>9.0909090909090917</v>
      </c>
      <c r="E367" t="s">
        <v>105</v>
      </c>
    </row>
    <row r="368" spans="1:5" x14ac:dyDescent="0.3">
      <c r="A368">
        <v>53225.2</v>
      </c>
      <c r="B368">
        <v>0.28366666666666668</v>
      </c>
      <c r="C368">
        <v>3.8441875315569172E-3</v>
      </c>
      <c r="D368">
        <v>0.82644628099173556</v>
      </c>
      <c r="E368" t="s">
        <v>104</v>
      </c>
    </row>
    <row r="369" spans="1:5" x14ac:dyDescent="0.3">
      <c r="A369">
        <v>53225.2</v>
      </c>
      <c r="B369">
        <v>0.25466666666666665</v>
      </c>
      <c r="C369">
        <v>1.8442101591497641E-2</v>
      </c>
      <c r="D369">
        <v>0.82644628099173556</v>
      </c>
      <c r="E369" t="s">
        <v>105</v>
      </c>
    </row>
    <row r="370" spans="1:5" x14ac:dyDescent="0.3">
      <c r="A370">
        <v>53225.2</v>
      </c>
      <c r="B370">
        <v>0.20466666666666669</v>
      </c>
      <c r="C370">
        <v>7.1724782637833358E-3</v>
      </c>
      <c r="D370">
        <v>7.5131480090157771E-2</v>
      </c>
      <c r="E370" t="s">
        <v>104</v>
      </c>
    </row>
    <row r="371" spans="1:5" x14ac:dyDescent="0.3">
      <c r="A371">
        <v>53225.2</v>
      </c>
      <c r="B371">
        <v>0.19933333333333333</v>
      </c>
      <c r="C371">
        <v>6.64161961505709E-3</v>
      </c>
      <c r="D371">
        <v>7.5131480090157771E-2</v>
      </c>
      <c r="E371" t="s">
        <v>105</v>
      </c>
    </row>
    <row r="372" spans="1:5" x14ac:dyDescent="0.3">
      <c r="A372">
        <v>53225.2</v>
      </c>
      <c r="B372">
        <v>0.15366666666666665</v>
      </c>
      <c r="C372">
        <v>9.6838926975559656E-3</v>
      </c>
      <c r="D372">
        <v>6.8301345536507067E-3</v>
      </c>
      <c r="E372" t="s">
        <v>104</v>
      </c>
    </row>
    <row r="373" spans="1:5" x14ac:dyDescent="0.3">
      <c r="A373">
        <v>53225.2</v>
      </c>
      <c r="B373">
        <v>0.16800000000000001</v>
      </c>
      <c r="C373">
        <v>1.8520259177452029E-2</v>
      </c>
      <c r="D373">
        <v>6.8301345536507067E-3</v>
      </c>
      <c r="E373" t="s">
        <v>105</v>
      </c>
    </row>
    <row r="374" spans="1:5" x14ac:dyDescent="0.3">
      <c r="A374">
        <v>54999</v>
      </c>
      <c r="B374">
        <v>9.3000000000000013E-2</v>
      </c>
      <c r="C374">
        <v>1.0000000000000009E-3</v>
      </c>
      <c r="D374">
        <v>0</v>
      </c>
      <c r="E374" t="s">
        <v>104</v>
      </c>
    </row>
    <row r="375" spans="1:5" x14ac:dyDescent="0.3">
      <c r="A375">
        <v>54999</v>
      </c>
      <c r="B375">
        <v>6.4000000000000001E-2</v>
      </c>
      <c r="C375">
        <v>0</v>
      </c>
      <c r="D375">
        <v>0</v>
      </c>
      <c r="E375" t="s">
        <v>105</v>
      </c>
    </row>
    <row r="376" spans="1:5" x14ac:dyDescent="0.3">
      <c r="A376">
        <v>54999</v>
      </c>
      <c r="B376">
        <v>0.45433333333333331</v>
      </c>
      <c r="C376">
        <v>9.2616293262998625E-3</v>
      </c>
      <c r="D376">
        <v>100</v>
      </c>
      <c r="E376" t="s">
        <v>104</v>
      </c>
    </row>
    <row r="377" spans="1:5" x14ac:dyDescent="0.3">
      <c r="A377">
        <v>54999</v>
      </c>
      <c r="B377">
        <v>0.77</v>
      </c>
      <c r="C377">
        <v>1.6772994167212181E-2</v>
      </c>
      <c r="D377">
        <v>100</v>
      </c>
      <c r="E377" t="s">
        <v>105</v>
      </c>
    </row>
    <row r="378" spans="1:5" x14ac:dyDescent="0.3">
      <c r="A378">
        <v>54999</v>
      </c>
      <c r="B378">
        <v>0.30533333333333329</v>
      </c>
      <c r="C378">
        <v>4.0960685758148398E-3</v>
      </c>
      <c r="D378">
        <v>9.0909090909090917</v>
      </c>
      <c r="E378" t="s">
        <v>104</v>
      </c>
    </row>
    <row r="379" spans="1:5" x14ac:dyDescent="0.3">
      <c r="A379">
        <v>54999</v>
      </c>
      <c r="B379">
        <v>0.41966666666666663</v>
      </c>
      <c r="C379">
        <v>0.1146128749796947</v>
      </c>
      <c r="D379">
        <v>9.0909090909090917</v>
      </c>
      <c r="E379" t="s">
        <v>105</v>
      </c>
    </row>
    <row r="380" spans="1:5" x14ac:dyDescent="0.3">
      <c r="A380">
        <v>54999</v>
      </c>
      <c r="B380">
        <v>0.28999999999999998</v>
      </c>
      <c r="C380">
        <v>5.6862407030773146E-3</v>
      </c>
      <c r="D380">
        <v>0.82644628099173556</v>
      </c>
      <c r="E380" t="s">
        <v>104</v>
      </c>
    </row>
    <row r="381" spans="1:5" x14ac:dyDescent="0.3">
      <c r="A381">
        <v>54999</v>
      </c>
      <c r="B381">
        <v>0.27666666666666667</v>
      </c>
      <c r="C381">
        <v>2.1674357609345135E-2</v>
      </c>
      <c r="D381">
        <v>0.82644628099173556</v>
      </c>
      <c r="E381" t="s">
        <v>105</v>
      </c>
    </row>
    <row r="382" spans="1:5" x14ac:dyDescent="0.3">
      <c r="A382">
        <v>54999</v>
      </c>
      <c r="B382">
        <v>0.217</v>
      </c>
      <c r="C382">
        <v>8.5440037453175383E-3</v>
      </c>
      <c r="D382">
        <v>7.5131480090157771E-2</v>
      </c>
      <c r="E382" t="s">
        <v>104</v>
      </c>
    </row>
    <row r="383" spans="1:5" x14ac:dyDescent="0.3">
      <c r="A383">
        <v>54999</v>
      </c>
      <c r="B383">
        <v>0.20133333333333334</v>
      </c>
      <c r="C383">
        <v>6.6916199666282429E-3</v>
      </c>
      <c r="D383">
        <v>7.5131480090157771E-2</v>
      </c>
      <c r="E383" t="s">
        <v>105</v>
      </c>
    </row>
    <row r="384" spans="1:5" x14ac:dyDescent="0.3">
      <c r="A384">
        <v>54999</v>
      </c>
      <c r="B384">
        <v>0.16466666666666666</v>
      </c>
      <c r="C384">
        <v>8.1717671147541731E-3</v>
      </c>
      <c r="D384">
        <v>6.8301345536507067E-3</v>
      </c>
      <c r="E384" t="s">
        <v>104</v>
      </c>
    </row>
    <row r="385" spans="1:5" x14ac:dyDescent="0.3">
      <c r="A385">
        <v>54999</v>
      </c>
      <c r="B385">
        <v>0.18700000000000003</v>
      </c>
      <c r="C385">
        <v>2.7999999999999921E-2</v>
      </c>
      <c r="D385">
        <v>6.8301345536507067E-3</v>
      </c>
      <c r="E385" t="s">
        <v>105</v>
      </c>
    </row>
    <row r="386" spans="1:5" x14ac:dyDescent="0.3">
      <c r="A386">
        <v>56770.6</v>
      </c>
      <c r="B386">
        <v>9.1000000000000011E-2</v>
      </c>
      <c r="C386">
        <v>1.0000000000000009E-3</v>
      </c>
      <c r="D386">
        <v>0</v>
      </c>
      <c r="E386" t="s">
        <v>104</v>
      </c>
    </row>
    <row r="387" spans="1:5" x14ac:dyDescent="0.3">
      <c r="A387">
        <v>56770.6</v>
      </c>
      <c r="B387">
        <v>6.3333333333333339E-2</v>
      </c>
      <c r="C387">
        <v>3.333333333333337E-4</v>
      </c>
      <c r="D387">
        <v>0</v>
      </c>
      <c r="E387" t="s">
        <v>105</v>
      </c>
    </row>
    <row r="388" spans="1:5" x14ac:dyDescent="0.3">
      <c r="A388">
        <v>56770.6</v>
      </c>
      <c r="B388">
        <v>0.45300000000000001</v>
      </c>
      <c r="C388">
        <v>1.126942766958464E-2</v>
      </c>
      <c r="D388">
        <v>100</v>
      </c>
      <c r="E388" t="s">
        <v>104</v>
      </c>
    </row>
    <row r="389" spans="1:5" x14ac:dyDescent="0.3">
      <c r="A389">
        <v>56770.6</v>
      </c>
      <c r="B389">
        <v>0.77733333333333332</v>
      </c>
      <c r="C389">
        <v>1.4193112570695859E-2</v>
      </c>
      <c r="D389">
        <v>100</v>
      </c>
      <c r="E389" t="s">
        <v>105</v>
      </c>
    </row>
    <row r="390" spans="1:5" x14ac:dyDescent="0.3">
      <c r="A390">
        <v>56770.6</v>
      </c>
      <c r="B390">
        <v>0.29599999999999999</v>
      </c>
      <c r="C390">
        <v>4.5092497528228985E-3</v>
      </c>
      <c r="D390">
        <v>9.0909090909090917</v>
      </c>
      <c r="E390" t="s">
        <v>104</v>
      </c>
    </row>
    <row r="391" spans="1:5" x14ac:dyDescent="0.3">
      <c r="A391">
        <v>56770.6</v>
      </c>
      <c r="B391">
        <v>0.42366666666666664</v>
      </c>
      <c r="C391">
        <v>0.11524659551491229</v>
      </c>
      <c r="D391">
        <v>9.0909090909090917</v>
      </c>
      <c r="E391" t="s">
        <v>105</v>
      </c>
    </row>
    <row r="392" spans="1:5" x14ac:dyDescent="0.3">
      <c r="A392">
        <v>56770.6</v>
      </c>
      <c r="B392">
        <v>0.30033333333333334</v>
      </c>
      <c r="C392">
        <v>4.807401700618657E-3</v>
      </c>
      <c r="D392">
        <v>0.82644628099173556</v>
      </c>
      <c r="E392" t="s">
        <v>104</v>
      </c>
    </row>
    <row r="393" spans="1:5" x14ac:dyDescent="0.3">
      <c r="A393">
        <v>56770.6</v>
      </c>
      <c r="B393">
        <v>0.28733333333333333</v>
      </c>
      <c r="C393">
        <v>2.7473219283108953E-2</v>
      </c>
      <c r="D393">
        <v>0.82644628099173556</v>
      </c>
      <c r="E393" t="s">
        <v>105</v>
      </c>
    </row>
    <row r="394" spans="1:5" x14ac:dyDescent="0.3">
      <c r="A394">
        <v>56770.6</v>
      </c>
      <c r="B394">
        <v>0.22866666666666666</v>
      </c>
      <c r="C394">
        <v>9.6838926975559656E-3</v>
      </c>
      <c r="D394">
        <v>7.5131480090157771E-2</v>
      </c>
      <c r="E394" t="s">
        <v>104</v>
      </c>
    </row>
    <row r="395" spans="1:5" x14ac:dyDescent="0.3">
      <c r="A395">
        <v>56770.6</v>
      </c>
      <c r="B395">
        <v>0.20066666666666666</v>
      </c>
      <c r="C395">
        <v>8.2124566631699442E-3</v>
      </c>
      <c r="D395">
        <v>7.5131480090157771E-2</v>
      </c>
      <c r="E395" t="s">
        <v>105</v>
      </c>
    </row>
    <row r="396" spans="1:5" x14ac:dyDescent="0.3">
      <c r="A396">
        <v>56770.6</v>
      </c>
      <c r="B396">
        <v>0.17033333333333334</v>
      </c>
      <c r="C396">
        <v>1.1348029687032803E-2</v>
      </c>
      <c r="D396">
        <v>6.8301345536507067E-3</v>
      </c>
      <c r="E396" t="s">
        <v>104</v>
      </c>
    </row>
    <row r="397" spans="1:5" x14ac:dyDescent="0.3">
      <c r="A397">
        <v>56770.6</v>
      </c>
      <c r="B397">
        <v>0.19699999999999998</v>
      </c>
      <c r="C397">
        <v>2.7055498516937431E-2</v>
      </c>
      <c r="D397">
        <v>6.8301345536507067E-3</v>
      </c>
      <c r="E397" t="s">
        <v>105</v>
      </c>
    </row>
    <row r="398" spans="1:5" x14ac:dyDescent="0.3">
      <c r="A398">
        <v>58547.3</v>
      </c>
      <c r="B398">
        <v>9.1333333333333336E-2</v>
      </c>
      <c r="C398">
        <v>1.3333333333333346E-3</v>
      </c>
      <c r="D398">
        <v>0</v>
      </c>
      <c r="E398" t="s">
        <v>104</v>
      </c>
    </row>
    <row r="399" spans="1:5" x14ac:dyDescent="0.3">
      <c r="A399">
        <v>58547.3</v>
      </c>
      <c r="B399">
        <v>6.3333333333333339E-2</v>
      </c>
      <c r="C399">
        <v>3.333333333333337E-4</v>
      </c>
      <c r="D399">
        <v>0</v>
      </c>
      <c r="E399" t="s">
        <v>105</v>
      </c>
    </row>
    <row r="400" spans="1:5" x14ac:dyDescent="0.3">
      <c r="A400">
        <v>58547.3</v>
      </c>
      <c r="B400">
        <v>0.45566666666666666</v>
      </c>
      <c r="C400">
        <v>6.4893074446439334E-3</v>
      </c>
      <c r="D400">
        <v>100</v>
      </c>
      <c r="E400" t="s">
        <v>104</v>
      </c>
    </row>
    <row r="401" spans="1:5" x14ac:dyDescent="0.3">
      <c r="A401">
        <v>58547.3</v>
      </c>
      <c r="B401">
        <v>0.78200000000000003</v>
      </c>
      <c r="C401">
        <v>1.4153915830374777E-2</v>
      </c>
      <c r="D401">
        <v>100</v>
      </c>
      <c r="E401" t="s">
        <v>105</v>
      </c>
    </row>
    <row r="402" spans="1:5" x14ac:dyDescent="0.3">
      <c r="A402">
        <v>58547.3</v>
      </c>
      <c r="B402">
        <v>0.29033333333333333</v>
      </c>
      <c r="C402">
        <v>3.8441875315569354E-3</v>
      </c>
      <c r="D402">
        <v>9.0909090909090917</v>
      </c>
      <c r="E402" t="s">
        <v>104</v>
      </c>
    </row>
    <row r="403" spans="1:5" x14ac:dyDescent="0.3">
      <c r="A403">
        <v>58547.3</v>
      </c>
      <c r="B403">
        <v>0.43166666666666664</v>
      </c>
      <c r="C403">
        <v>0.1161785025056033</v>
      </c>
      <c r="D403">
        <v>9.0909090909090917</v>
      </c>
      <c r="E403" t="s">
        <v>105</v>
      </c>
    </row>
    <row r="404" spans="1:5" x14ac:dyDescent="0.3">
      <c r="A404">
        <v>58547.3</v>
      </c>
      <c r="B404">
        <v>0.30733333333333329</v>
      </c>
      <c r="C404">
        <v>4.4095855184409886E-3</v>
      </c>
      <c r="D404">
        <v>0.82644628099173556</v>
      </c>
      <c r="E404" t="s">
        <v>104</v>
      </c>
    </row>
    <row r="405" spans="1:5" x14ac:dyDescent="0.3">
      <c r="A405">
        <v>58547.3</v>
      </c>
      <c r="B405">
        <v>0.29866666666666669</v>
      </c>
      <c r="C405">
        <v>2.830979414344879E-2</v>
      </c>
      <c r="D405">
        <v>0.82644628099173556</v>
      </c>
      <c r="E405" t="s">
        <v>105</v>
      </c>
    </row>
    <row r="406" spans="1:5" x14ac:dyDescent="0.3">
      <c r="A406">
        <v>58547.3</v>
      </c>
      <c r="B406">
        <v>0.24166666666666667</v>
      </c>
      <c r="C406">
        <v>8.6858761471969217E-3</v>
      </c>
      <c r="D406">
        <v>7.5131480090157771E-2</v>
      </c>
      <c r="E406" t="s">
        <v>104</v>
      </c>
    </row>
    <row r="407" spans="1:5" x14ac:dyDescent="0.3">
      <c r="A407">
        <v>58547.3</v>
      </c>
      <c r="B407">
        <v>0.19033333333333333</v>
      </c>
      <c r="C407">
        <v>2.4037008503093285E-3</v>
      </c>
      <c r="D407">
        <v>7.5131480090157771E-2</v>
      </c>
      <c r="E407" t="s">
        <v>105</v>
      </c>
    </row>
    <row r="408" spans="1:5" x14ac:dyDescent="0.3">
      <c r="A408">
        <v>58547.3</v>
      </c>
      <c r="B408">
        <v>0.17866666666666667</v>
      </c>
      <c r="C408">
        <v>1.1170397386744026E-2</v>
      </c>
      <c r="D408">
        <v>6.8301345536507067E-3</v>
      </c>
      <c r="E408" t="s">
        <v>104</v>
      </c>
    </row>
    <row r="409" spans="1:5" x14ac:dyDescent="0.3">
      <c r="A409">
        <v>58547.3</v>
      </c>
      <c r="B409">
        <v>0.20833333333333334</v>
      </c>
      <c r="C409">
        <v>2.8753743717606202E-2</v>
      </c>
      <c r="D409">
        <v>6.8301345536507067E-3</v>
      </c>
      <c r="E409" t="s">
        <v>105</v>
      </c>
    </row>
    <row r="410" spans="1:5" x14ac:dyDescent="0.3">
      <c r="A410">
        <v>60321.1</v>
      </c>
      <c r="B410">
        <v>9.2000000000000012E-2</v>
      </c>
      <c r="C410">
        <v>1.5275252316519481E-3</v>
      </c>
      <c r="D410">
        <v>0</v>
      </c>
      <c r="E410" t="s">
        <v>104</v>
      </c>
    </row>
    <row r="411" spans="1:5" x14ac:dyDescent="0.3">
      <c r="A411">
        <v>60321.1</v>
      </c>
      <c r="B411">
        <v>6.433333333333334E-2</v>
      </c>
      <c r="C411">
        <v>3.333333333333337E-4</v>
      </c>
      <c r="D411">
        <v>0</v>
      </c>
      <c r="E411" t="s">
        <v>105</v>
      </c>
    </row>
    <row r="412" spans="1:5" x14ac:dyDescent="0.3">
      <c r="A412">
        <v>60321.1</v>
      </c>
      <c r="B412">
        <v>0.45733333333333337</v>
      </c>
      <c r="C412">
        <v>1.2547686816479135E-2</v>
      </c>
      <c r="D412">
        <v>100</v>
      </c>
      <c r="E412" t="s">
        <v>104</v>
      </c>
    </row>
    <row r="413" spans="1:5" x14ac:dyDescent="0.3">
      <c r="A413">
        <v>60321.1</v>
      </c>
      <c r="B413">
        <v>0.78799999999999992</v>
      </c>
      <c r="C413">
        <v>1.3000000000000013E-2</v>
      </c>
      <c r="D413">
        <v>100</v>
      </c>
      <c r="E413" t="s">
        <v>105</v>
      </c>
    </row>
    <row r="414" spans="1:5" x14ac:dyDescent="0.3">
      <c r="A414">
        <v>60321.1</v>
      </c>
      <c r="B414">
        <v>0.28633333333333333</v>
      </c>
      <c r="C414">
        <v>3.9299420408505231E-3</v>
      </c>
      <c r="D414">
        <v>9.0909090909090917</v>
      </c>
      <c r="E414" t="s">
        <v>104</v>
      </c>
    </row>
    <row r="415" spans="1:5" x14ac:dyDescent="0.3">
      <c r="A415">
        <v>60321.1</v>
      </c>
      <c r="B415">
        <v>0.45666666666666672</v>
      </c>
      <c r="C415">
        <v>0.10972136427231384</v>
      </c>
      <c r="D415">
        <v>9.0909090909090917</v>
      </c>
      <c r="E415" t="s">
        <v>105</v>
      </c>
    </row>
    <row r="416" spans="1:5" x14ac:dyDescent="0.3">
      <c r="A416">
        <v>60321.1</v>
      </c>
      <c r="B416">
        <v>0.3113333333333333</v>
      </c>
      <c r="C416">
        <v>4.6666666666666705E-3</v>
      </c>
      <c r="D416">
        <v>0.82644628099173556</v>
      </c>
      <c r="E416" t="s">
        <v>104</v>
      </c>
    </row>
    <row r="417" spans="1:5" x14ac:dyDescent="0.3">
      <c r="A417">
        <v>60321.1</v>
      </c>
      <c r="B417">
        <v>0.30833333333333329</v>
      </c>
      <c r="C417">
        <v>2.9356051808405462E-2</v>
      </c>
      <c r="D417">
        <v>0.82644628099173556</v>
      </c>
      <c r="E417" t="s">
        <v>105</v>
      </c>
    </row>
    <row r="418" spans="1:5" x14ac:dyDescent="0.3">
      <c r="A418">
        <v>60321.1</v>
      </c>
      <c r="B418">
        <v>0.25366666666666665</v>
      </c>
      <c r="C418">
        <v>9.1712109947984111E-3</v>
      </c>
      <c r="D418">
        <v>7.5131480090157771E-2</v>
      </c>
      <c r="E418" t="s">
        <v>104</v>
      </c>
    </row>
    <row r="419" spans="1:5" x14ac:dyDescent="0.3">
      <c r="A419">
        <v>60321.1</v>
      </c>
      <c r="B419">
        <v>0.18899999999999997</v>
      </c>
      <c r="C419">
        <v>8.0208062770106506E-3</v>
      </c>
      <c r="D419">
        <v>7.5131480090157771E-2</v>
      </c>
      <c r="E419" t="s">
        <v>105</v>
      </c>
    </row>
    <row r="420" spans="1:5" x14ac:dyDescent="0.3">
      <c r="A420">
        <v>60321.1</v>
      </c>
      <c r="B420">
        <v>0.18633333333333332</v>
      </c>
      <c r="C420">
        <v>1.1864981153705127E-2</v>
      </c>
      <c r="D420">
        <v>6.8301345536507067E-3</v>
      </c>
      <c r="E420" t="s">
        <v>104</v>
      </c>
    </row>
    <row r="421" spans="1:5" x14ac:dyDescent="0.3">
      <c r="A421">
        <v>60321.1</v>
      </c>
      <c r="B421">
        <v>0.2233333333333333</v>
      </c>
      <c r="C421">
        <v>3.1317371821048059E-2</v>
      </c>
      <c r="D421">
        <v>6.8301345536507067E-3</v>
      </c>
      <c r="E421" t="s">
        <v>105</v>
      </c>
    </row>
    <row r="422" spans="1:5" x14ac:dyDescent="0.3">
      <c r="A422">
        <v>62095.1</v>
      </c>
      <c r="B422">
        <v>9.2333333333333337E-2</v>
      </c>
      <c r="C422">
        <v>1.3333333333333346E-3</v>
      </c>
      <c r="D422">
        <v>0</v>
      </c>
      <c r="E422" t="s">
        <v>104</v>
      </c>
    </row>
    <row r="423" spans="1:5" x14ac:dyDescent="0.3">
      <c r="A423">
        <v>62095.1</v>
      </c>
      <c r="B423">
        <v>6.3666666666666663E-2</v>
      </c>
      <c r="C423">
        <v>8.8191710368819764E-4</v>
      </c>
      <c r="D423">
        <v>0</v>
      </c>
      <c r="E423" t="s">
        <v>105</v>
      </c>
    </row>
    <row r="424" spans="1:5" x14ac:dyDescent="0.3">
      <c r="A424">
        <v>62095.1</v>
      </c>
      <c r="B424">
        <v>0.45500000000000002</v>
      </c>
      <c r="C424">
        <v>1.0115993936995672E-2</v>
      </c>
      <c r="D424">
        <v>100</v>
      </c>
      <c r="E424" t="s">
        <v>104</v>
      </c>
    </row>
    <row r="425" spans="1:5" x14ac:dyDescent="0.3">
      <c r="A425">
        <v>62095.1</v>
      </c>
      <c r="B425">
        <v>0.79266666666666674</v>
      </c>
      <c r="C425">
        <v>1.2346839451634733E-2</v>
      </c>
      <c r="D425">
        <v>100</v>
      </c>
      <c r="E425" t="s">
        <v>105</v>
      </c>
    </row>
    <row r="426" spans="1:5" x14ac:dyDescent="0.3">
      <c r="A426">
        <v>62095.1</v>
      </c>
      <c r="B426">
        <v>0.28166666666666668</v>
      </c>
      <c r="C426">
        <v>3.8441875315569181E-3</v>
      </c>
      <c r="D426">
        <v>9.0909090909090917</v>
      </c>
      <c r="E426" t="s">
        <v>104</v>
      </c>
    </row>
    <row r="427" spans="1:5" x14ac:dyDescent="0.3">
      <c r="A427">
        <v>62095.1</v>
      </c>
      <c r="B427">
        <v>0.46866666666666673</v>
      </c>
      <c r="C427">
        <v>0.11578332253730561</v>
      </c>
      <c r="D427">
        <v>9.0909090909090917</v>
      </c>
      <c r="E427" t="s">
        <v>105</v>
      </c>
    </row>
    <row r="428" spans="1:5" x14ac:dyDescent="0.3">
      <c r="A428">
        <v>62095.1</v>
      </c>
      <c r="B428">
        <v>0.3113333333333333</v>
      </c>
      <c r="C428">
        <v>5.840471822645083E-3</v>
      </c>
      <c r="D428">
        <v>0.82644628099173556</v>
      </c>
      <c r="E428" t="s">
        <v>104</v>
      </c>
    </row>
    <row r="429" spans="1:5" x14ac:dyDescent="0.3">
      <c r="A429">
        <v>62095.1</v>
      </c>
      <c r="B429">
        <v>0.318</v>
      </c>
      <c r="C429">
        <v>2.9871948937645977E-2</v>
      </c>
      <c r="D429">
        <v>0.82644628099173556</v>
      </c>
      <c r="E429" t="s">
        <v>105</v>
      </c>
    </row>
    <row r="430" spans="1:5" x14ac:dyDescent="0.3">
      <c r="A430">
        <v>62095.1</v>
      </c>
      <c r="B430">
        <v>0.26433333333333336</v>
      </c>
      <c r="C430">
        <v>9.837569708915795E-3</v>
      </c>
      <c r="D430">
        <v>7.5131480090157771E-2</v>
      </c>
      <c r="E430" t="s">
        <v>104</v>
      </c>
    </row>
    <row r="431" spans="1:5" x14ac:dyDescent="0.3">
      <c r="A431">
        <v>62095.1</v>
      </c>
      <c r="B431">
        <v>0.18766666666666665</v>
      </c>
      <c r="C431">
        <v>7.9652020968990211E-3</v>
      </c>
      <c r="D431">
        <v>7.5131480090157771E-2</v>
      </c>
      <c r="E431" t="s">
        <v>105</v>
      </c>
    </row>
    <row r="432" spans="1:5" x14ac:dyDescent="0.3">
      <c r="A432">
        <v>62095.1</v>
      </c>
      <c r="B432">
        <v>0.19633333333333333</v>
      </c>
      <c r="C432">
        <v>1.3980144650340528E-2</v>
      </c>
      <c r="D432">
        <v>6.8301345536507067E-3</v>
      </c>
      <c r="E432" t="s">
        <v>104</v>
      </c>
    </row>
    <row r="433" spans="1:5" x14ac:dyDescent="0.3">
      <c r="A433">
        <v>62095.1</v>
      </c>
      <c r="B433">
        <v>0.22999999999999998</v>
      </c>
      <c r="C433">
        <v>2.9838453936712792E-2</v>
      </c>
      <c r="D433">
        <v>6.8301345536507067E-3</v>
      </c>
      <c r="E43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3"/>
  <sheetViews>
    <sheetView workbookViewId="0"/>
  </sheetViews>
  <sheetFormatPr defaultRowHeight="14.4" x14ac:dyDescent="0.3"/>
  <cols>
    <col min="1" max="1" width="28" customWidth="1"/>
  </cols>
  <sheetData>
    <row r="1" spans="1:5" ht="15.6" x14ac:dyDescent="0.3">
      <c r="A1" t="s">
        <v>29</v>
      </c>
    </row>
    <row r="2" spans="1:5" ht="15.6" x14ac:dyDescent="0.3">
      <c r="A2" t="s">
        <v>1</v>
      </c>
    </row>
    <row r="3" spans="1:5" ht="15.6" x14ac:dyDescent="0.3">
      <c r="A3" t="s">
        <v>6</v>
      </c>
      <c r="B3" t="s">
        <v>7</v>
      </c>
      <c r="C3" t="s">
        <v>1</v>
      </c>
      <c r="D3" t="s">
        <v>8</v>
      </c>
      <c r="E3" t="s">
        <v>9</v>
      </c>
    </row>
    <row r="4" spans="1:5" ht="15.6" x14ac:dyDescent="0.3">
      <c r="A4" t="s">
        <v>10</v>
      </c>
      <c r="B4" t="s">
        <v>11</v>
      </c>
      <c r="C4" t="s">
        <v>1</v>
      </c>
      <c r="D4" t="s">
        <v>8</v>
      </c>
      <c r="E4" t="s">
        <v>12</v>
      </c>
    </row>
    <row r="5" spans="1:5" ht="15.6" x14ac:dyDescent="0.3">
      <c r="A5" t="s">
        <v>30</v>
      </c>
      <c r="B5" t="s">
        <v>1</v>
      </c>
    </row>
    <row r="6" spans="1:5" ht="15.6" x14ac:dyDescent="0.3">
      <c r="A6" t="s">
        <v>31</v>
      </c>
      <c r="B6" t="s">
        <v>32</v>
      </c>
    </row>
    <row r="7" spans="1:5" ht="15.6" x14ac:dyDescent="0.3">
      <c r="A7" t="s">
        <v>1</v>
      </c>
    </row>
    <row r="8" spans="1:5" ht="15.6" x14ac:dyDescent="0.3">
      <c r="A8" t="s">
        <v>33</v>
      </c>
      <c r="B8" t="s">
        <v>34</v>
      </c>
    </row>
    <row r="9" spans="1:5" ht="15.6" x14ac:dyDescent="0.3">
      <c r="A9" t="s">
        <v>35</v>
      </c>
      <c r="B9">
        <v>1022253</v>
      </c>
    </row>
    <row r="10" spans="1:5" ht="15.6" x14ac:dyDescent="0.3">
      <c r="A10" t="s">
        <v>1</v>
      </c>
    </row>
    <row r="11" spans="1:5" ht="15.6" x14ac:dyDescent="0.3">
      <c r="A11" t="s">
        <v>36</v>
      </c>
      <c r="B11" t="s">
        <v>37</v>
      </c>
      <c r="C11" t="s">
        <v>1</v>
      </c>
      <c r="D11" t="s">
        <v>8</v>
      </c>
      <c r="E11" t="s">
        <v>38</v>
      </c>
    </row>
    <row r="12" spans="1:5" ht="15.6" x14ac:dyDescent="0.3">
      <c r="A12" t="s">
        <v>39</v>
      </c>
      <c r="B12" t="s">
        <v>1</v>
      </c>
    </row>
    <row r="13" spans="1:5" ht="15.6" x14ac:dyDescent="0.3">
      <c r="A13" t="s">
        <v>1</v>
      </c>
    </row>
    <row r="14" spans="1:5" ht="15.6" x14ac:dyDescent="0.3">
      <c r="A14" t="s">
        <v>2</v>
      </c>
      <c r="B14" t="s">
        <v>3</v>
      </c>
    </row>
    <row r="15" spans="1:5" ht="15.6" x14ac:dyDescent="0.3">
      <c r="A15" t="s">
        <v>40</v>
      </c>
      <c r="B15" t="s">
        <v>41</v>
      </c>
    </row>
    <row r="16" spans="1:5" ht="15.6" x14ac:dyDescent="0.3">
      <c r="A16" t="s">
        <v>42</v>
      </c>
      <c r="B16" t="s">
        <v>41</v>
      </c>
    </row>
    <row r="17" spans="1:2" ht="15.6" x14ac:dyDescent="0.3">
      <c r="A17" t="s">
        <v>43</v>
      </c>
      <c r="B17" t="s">
        <v>41</v>
      </c>
    </row>
    <row r="18" spans="1:2" ht="15.6" x14ac:dyDescent="0.3">
      <c r="A18" t="s">
        <v>1</v>
      </c>
    </row>
    <row r="19" spans="1:2" ht="15.6" x14ac:dyDescent="0.3">
      <c r="A19" t="s">
        <v>44</v>
      </c>
      <c r="B19" t="s">
        <v>45</v>
      </c>
    </row>
    <row r="20" spans="1:2" ht="15.6" x14ac:dyDescent="0.3">
      <c r="A20" t="s">
        <v>46</v>
      </c>
      <c r="B20" t="s">
        <v>47</v>
      </c>
    </row>
    <row r="21" spans="1:2" ht="15.6" x14ac:dyDescent="0.3">
      <c r="A21" t="s">
        <v>48</v>
      </c>
    </row>
    <row r="22" spans="1:2" ht="15.6" x14ac:dyDescent="0.3">
      <c r="A22" t="s">
        <v>49</v>
      </c>
      <c r="B22">
        <v>11240</v>
      </c>
    </row>
    <row r="23" spans="1:2" ht="15.6" x14ac:dyDescent="0.3">
      <c r="A23" t="s">
        <v>50</v>
      </c>
      <c r="B23">
        <v>14380</v>
      </c>
    </row>
    <row r="24" spans="1:2" ht="15.6" x14ac:dyDescent="0.3">
      <c r="A24" t="s">
        <v>51</v>
      </c>
      <c r="B24">
        <v>9000</v>
      </c>
    </row>
    <row r="25" spans="1:2" ht="15.6" x14ac:dyDescent="0.3">
      <c r="A25" t="s">
        <v>52</v>
      </c>
      <c r="B25">
        <v>6500</v>
      </c>
    </row>
    <row r="26" spans="1:2" ht="15.6" x14ac:dyDescent="0.3">
      <c r="A26" t="s">
        <v>53</v>
      </c>
      <c r="B26">
        <v>200</v>
      </c>
    </row>
    <row r="27" spans="1:2" ht="15.6" x14ac:dyDescent="0.3">
      <c r="A27" t="s">
        <v>1</v>
      </c>
    </row>
    <row r="28" spans="1:2" ht="15.6" x14ac:dyDescent="0.3">
      <c r="A28" t="s">
        <v>54</v>
      </c>
      <c r="B28" t="s">
        <v>55</v>
      </c>
    </row>
    <row r="29" spans="1:2" ht="15.6" x14ac:dyDescent="0.3">
      <c r="A29" t="s">
        <v>56</v>
      </c>
      <c r="B29">
        <v>36</v>
      </c>
    </row>
    <row r="30" spans="1:2" ht="15.6" x14ac:dyDescent="0.3">
      <c r="A30" t="s">
        <v>57</v>
      </c>
      <c r="B30" t="s">
        <v>58</v>
      </c>
    </row>
    <row r="31" spans="1:2" ht="15.6" x14ac:dyDescent="0.3">
      <c r="A31" t="s">
        <v>59</v>
      </c>
      <c r="B31" t="s">
        <v>60</v>
      </c>
    </row>
    <row r="32" spans="1:2" ht="15.6" x14ac:dyDescent="0.3">
      <c r="A32" t="s">
        <v>61</v>
      </c>
      <c r="B32" t="s">
        <v>62</v>
      </c>
    </row>
    <row r="33" spans="1:2" ht="15.6" x14ac:dyDescent="0.3">
      <c r="A33" t="s">
        <v>1</v>
      </c>
    </row>
    <row r="34" spans="1:2" ht="15.6" x14ac:dyDescent="0.3">
      <c r="A34" t="s">
        <v>63</v>
      </c>
      <c r="B34" t="s">
        <v>64</v>
      </c>
    </row>
    <row r="35" spans="1:2" ht="15.6" x14ac:dyDescent="0.3">
      <c r="A35" t="s">
        <v>65</v>
      </c>
      <c r="B35" t="s">
        <v>66</v>
      </c>
    </row>
    <row r="36" spans="1:2" ht="15.6" x14ac:dyDescent="0.3">
      <c r="A36" t="s">
        <v>67</v>
      </c>
      <c r="B36" t="s">
        <v>68</v>
      </c>
    </row>
    <row r="37" spans="1:2" ht="15.6" x14ac:dyDescent="0.3">
      <c r="A37" t="s">
        <v>69</v>
      </c>
      <c r="B37">
        <v>600</v>
      </c>
    </row>
    <row r="38" spans="1:2" ht="15.6" x14ac:dyDescent="0.3">
      <c r="A38" t="s">
        <v>70</v>
      </c>
      <c r="B38" t="s">
        <v>71</v>
      </c>
    </row>
    <row r="39" spans="1:2" ht="15.6" x14ac:dyDescent="0.3">
      <c r="A39" t="s">
        <v>72</v>
      </c>
      <c r="B39" t="s">
        <v>73</v>
      </c>
    </row>
    <row r="40" spans="1:2" ht="15.6" x14ac:dyDescent="0.3">
      <c r="A40" t="s">
        <v>1</v>
      </c>
    </row>
    <row r="41" spans="1:2" ht="15.6" x14ac:dyDescent="0.3">
      <c r="A41" t="s">
        <v>16</v>
      </c>
      <c r="B41" t="s">
        <v>74</v>
      </c>
    </row>
    <row r="42" spans="1:2" ht="15.6" x14ac:dyDescent="0.3">
      <c r="A42" t="s">
        <v>75</v>
      </c>
      <c r="B42" t="s">
        <v>76</v>
      </c>
    </row>
    <row r="43" spans="1:2" ht="15.6" x14ac:dyDescent="0.3">
      <c r="A43" t="s">
        <v>77</v>
      </c>
      <c r="B43" t="s">
        <v>78</v>
      </c>
    </row>
    <row r="44" spans="1:2" ht="15.6" x14ac:dyDescent="0.3">
      <c r="A44" t="s">
        <v>79</v>
      </c>
      <c r="B44" t="s">
        <v>80</v>
      </c>
    </row>
    <row r="45" spans="1:2" ht="15.6" x14ac:dyDescent="0.3">
      <c r="A45" t="s">
        <v>81</v>
      </c>
      <c r="B45">
        <v>500</v>
      </c>
    </row>
    <row r="46" spans="1:2" ht="15.6" x14ac:dyDescent="0.3">
      <c r="A46" t="s">
        <v>1</v>
      </c>
    </row>
    <row r="47" spans="1:2" ht="15.6" x14ac:dyDescent="0.3">
      <c r="A47" t="s">
        <v>82</v>
      </c>
      <c r="B47" t="s">
        <v>83</v>
      </c>
    </row>
    <row r="48" spans="1:2" ht="15.6" x14ac:dyDescent="0.3">
      <c r="A48" t="s">
        <v>1</v>
      </c>
    </row>
    <row r="49" spans="1:14" ht="15.6" x14ac:dyDescent="0.3">
      <c r="A49" t="s">
        <v>84</v>
      </c>
      <c r="B49" t="s">
        <v>85</v>
      </c>
    </row>
    <row r="50" spans="1:14" ht="15.6" x14ac:dyDescent="0.3">
      <c r="A50" t="s">
        <v>86</v>
      </c>
    </row>
    <row r="51" spans="1:14" ht="15.6" x14ac:dyDescent="0.3">
      <c r="A51" t="s">
        <v>1</v>
      </c>
    </row>
    <row r="52" spans="1:14" ht="15.6" x14ac:dyDescent="0.3">
      <c r="A52" t="s">
        <v>87</v>
      </c>
    </row>
    <row r="53" spans="1:14" ht="15.6" x14ac:dyDescent="0.3">
      <c r="A53" t="s">
        <v>1</v>
      </c>
    </row>
    <row r="54" spans="1:14" ht="15.6" x14ac:dyDescent="0.3">
      <c r="A54" t="s">
        <v>1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 t="s">
        <v>1</v>
      </c>
    </row>
    <row r="55" spans="1:14" ht="15.6" x14ac:dyDescent="0.3">
      <c r="A55" t="s">
        <v>21</v>
      </c>
      <c r="B55" t="s">
        <v>22</v>
      </c>
      <c r="C55" t="s">
        <v>22</v>
      </c>
      <c r="D55" t="s">
        <v>88</v>
      </c>
      <c r="E55" t="s">
        <v>89</v>
      </c>
      <c r="F55" t="s">
        <v>90</v>
      </c>
      <c r="G55" t="s">
        <v>91</v>
      </c>
      <c r="H55" t="s">
        <v>92</v>
      </c>
      <c r="I55" t="s">
        <v>93</v>
      </c>
      <c r="J55" t="s">
        <v>94</v>
      </c>
      <c r="K55" t="s">
        <v>95</v>
      </c>
      <c r="L55" t="s">
        <v>96</v>
      </c>
      <c r="M55" t="s">
        <v>97</v>
      </c>
      <c r="N55" t="s">
        <v>1</v>
      </c>
    </row>
    <row r="56" spans="1:14" ht="15.6" x14ac:dyDescent="0.3">
      <c r="A56" t="s">
        <v>22</v>
      </c>
      <c r="B56" t="s">
        <v>22</v>
      </c>
      <c r="C56" t="s">
        <v>22</v>
      </c>
      <c r="D56" t="s">
        <v>88</v>
      </c>
      <c r="E56" t="s">
        <v>89</v>
      </c>
      <c r="F56" t="s">
        <v>90</v>
      </c>
      <c r="G56" t="s">
        <v>91</v>
      </c>
      <c r="H56" t="s">
        <v>92</v>
      </c>
      <c r="I56" t="s">
        <v>93</v>
      </c>
      <c r="J56" t="s">
        <v>94</v>
      </c>
      <c r="K56" t="s">
        <v>95</v>
      </c>
      <c r="L56" t="s">
        <v>96</v>
      </c>
      <c r="M56" t="s">
        <v>97</v>
      </c>
      <c r="N56" t="s">
        <v>1</v>
      </c>
    </row>
    <row r="57" spans="1:14" ht="15.6" x14ac:dyDescent="0.3">
      <c r="A57" t="s">
        <v>23</v>
      </c>
      <c r="B57" t="s">
        <v>22</v>
      </c>
      <c r="C57" t="s">
        <v>22</v>
      </c>
      <c r="D57" t="s">
        <v>88</v>
      </c>
      <c r="E57" t="s">
        <v>89</v>
      </c>
      <c r="F57" t="s">
        <v>90</v>
      </c>
      <c r="G57" t="s">
        <v>91</v>
      </c>
      <c r="H57" t="s">
        <v>92</v>
      </c>
      <c r="I57" t="s">
        <v>93</v>
      </c>
      <c r="J57" t="s">
        <v>94</v>
      </c>
      <c r="K57" t="s">
        <v>95</v>
      </c>
      <c r="L57" t="s">
        <v>96</v>
      </c>
      <c r="M57" t="s">
        <v>97</v>
      </c>
      <c r="N57" t="s">
        <v>1</v>
      </c>
    </row>
    <row r="58" spans="1:14" ht="15.6" x14ac:dyDescent="0.3">
      <c r="A58" t="s">
        <v>24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  <c r="G58" t="s">
        <v>98</v>
      </c>
      <c r="H58" t="s">
        <v>98</v>
      </c>
      <c r="I58" t="s">
        <v>98</v>
      </c>
      <c r="J58" t="s">
        <v>98</v>
      </c>
      <c r="K58" t="s">
        <v>98</v>
      </c>
      <c r="L58" t="s">
        <v>98</v>
      </c>
      <c r="M58" t="s">
        <v>98</v>
      </c>
      <c r="N58" t="s">
        <v>1</v>
      </c>
    </row>
    <row r="59" spans="1:14" ht="15.6" x14ac:dyDescent="0.3">
      <c r="A59" t="s">
        <v>25</v>
      </c>
      <c r="B59" t="s">
        <v>98</v>
      </c>
      <c r="C59" t="s">
        <v>98</v>
      </c>
      <c r="D59" t="s">
        <v>98</v>
      </c>
      <c r="E59" t="s">
        <v>98</v>
      </c>
      <c r="F59" t="s">
        <v>98</v>
      </c>
      <c r="G59" t="s">
        <v>98</v>
      </c>
      <c r="H59" t="s">
        <v>98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  <c r="N59" t="s">
        <v>1</v>
      </c>
    </row>
    <row r="60" spans="1:14" ht="15.6" x14ac:dyDescent="0.3">
      <c r="A60" t="s">
        <v>26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  <c r="G60" t="s">
        <v>98</v>
      </c>
      <c r="H60" t="s">
        <v>98</v>
      </c>
      <c r="I60" t="s">
        <v>98</v>
      </c>
      <c r="J60" t="s">
        <v>98</v>
      </c>
      <c r="K60" t="s">
        <v>98</v>
      </c>
      <c r="L60" t="s">
        <v>98</v>
      </c>
      <c r="M60" t="s">
        <v>98</v>
      </c>
      <c r="N60" t="s">
        <v>1</v>
      </c>
    </row>
    <row r="61" spans="1:14" ht="15.6" x14ac:dyDescent="0.3">
      <c r="A61" t="s">
        <v>27</v>
      </c>
      <c r="B61" t="s">
        <v>98</v>
      </c>
      <c r="C61" t="s">
        <v>98</v>
      </c>
      <c r="D61" t="s">
        <v>98</v>
      </c>
      <c r="E61" t="s">
        <v>98</v>
      </c>
      <c r="F61" t="s">
        <v>98</v>
      </c>
      <c r="G61" t="s">
        <v>98</v>
      </c>
      <c r="H61" t="s">
        <v>98</v>
      </c>
      <c r="I61" t="s">
        <v>98</v>
      </c>
      <c r="J61" t="s">
        <v>98</v>
      </c>
      <c r="K61" t="s">
        <v>98</v>
      </c>
      <c r="L61" t="s">
        <v>98</v>
      </c>
      <c r="M61" t="s">
        <v>98</v>
      </c>
      <c r="N61" t="s">
        <v>1</v>
      </c>
    </row>
    <row r="62" spans="1:14" ht="15.6" x14ac:dyDescent="0.3">
      <c r="A62" t="s">
        <v>28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  <c r="G62" t="s">
        <v>98</v>
      </c>
      <c r="H62" t="s">
        <v>98</v>
      </c>
      <c r="I62" t="s">
        <v>98</v>
      </c>
      <c r="J62" t="s">
        <v>98</v>
      </c>
      <c r="K62" t="s">
        <v>98</v>
      </c>
      <c r="L62" t="s">
        <v>98</v>
      </c>
      <c r="M62" t="s">
        <v>98</v>
      </c>
      <c r="N62" t="s">
        <v>1</v>
      </c>
    </row>
    <row r="63" spans="1:14" ht="15.6" x14ac:dyDescent="0.3">
      <c r="A63" t="s">
        <v>1</v>
      </c>
    </row>
  </sheetData>
  <pageMargins left="0.7" right="0.7" top="0.75" bottom="0.75" header="0.3" footer="0.3"/>
  <ignoredErrors>
    <ignoredError sqref="A1:N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results</vt:lpstr>
      <vt:lpstr>Sheet1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Zirui Zhou</cp:lastModifiedBy>
  <dcterms:modified xsi:type="dcterms:W3CDTF">2023-02-15T17:56:39Z</dcterms:modified>
</cp:coreProperties>
</file>