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530d6d3b2f218d4/Desktop/BME590/"/>
    </mc:Choice>
  </mc:AlternateContent>
  <xr:revisionPtr revIDLastSave="237" documentId="11_52A6971AD29747720A61800E28B7B3F5C02B4CD8" xr6:coauthVersionLast="47" xr6:coauthVersionMax="47" xr10:uidLastSave="{2594E71A-7F32-4086-B3C1-F70926941F1C}"/>
  <bookViews>
    <workbookView xWindow="-108" yWindow="-108" windowWidth="23256" windowHeight="12576" xr2:uid="{00000000-000D-0000-FFFF-FFFF00000000}"/>
  </bookViews>
  <sheets>
    <sheet name="Plate result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2" i="1" l="1"/>
  <c r="AI23" i="1" s="1"/>
  <c r="AJ22" i="1"/>
  <c r="AJ23" i="1" s="1"/>
  <c r="AK22" i="1"/>
  <c r="AK23" i="1" s="1"/>
  <c r="AL22" i="1"/>
  <c r="AL23" i="1" s="1"/>
  <c r="AM22" i="1"/>
  <c r="AM23" i="1" s="1"/>
  <c r="AN22" i="1"/>
  <c r="AO22" i="1"/>
  <c r="AP22" i="1"/>
  <c r="AP23" i="1" s="1"/>
  <c r="AQ22" i="1"/>
  <c r="AQ23" i="1" s="1"/>
  <c r="AR22" i="1"/>
  <c r="AR23" i="1" s="1"/>
  <c r="AS22" i="1"/>
  <c r="AN23" i="1"/>
  <c r="AO23" i="1"/>
  <c r="AS23" i="1"/>
  <c r="AH22" i="1"/>
  <c r="AH23" i="1" s="1"/>
  <c r="AI21" i="1"/>
  <c r="AJ21" i="1"/>
  <c r="AK21" i="1"/>
  <c r="AL21" i="1"/>
  <c r="AM21" i="1"/>
  <c r="AN21" i="1"/>
  <c r="AO21" i="1"/>
  <c r="AP21" i="1"/>
  <c r="AQ21" i="1"/>
  <c r="AR21" i="1"/>
  <c r="AS21" i="1"/>
  <c r="AH21" i="1"/>
  <c r="AL38" i="1"/>
  <c r="AL37" i="1"/>
  <c r="AL33" i="1"/>
  <c r="AJ51" i="1"/>
  <c r="AK51" i="1" s="1"/>
  <c r="AJ52" i="1"/>
  <c r="AK52" i="1"/>
  <c r="AJ53" i="1"/>
  <c r="AK53" i="1" s="1"/>
  <c r="AJ50" i="1"/>
  <c r="AK50" i="1" s="1"/>
  <c r="AK49" i="1"/>
  <c r="AJ49" i="1"/>
  <c r="AJ48" i="1"/>
  <c r="AK48" i="1" s="1"/>
  <c r="AJ47" i="1"/>
  <c r="AK47" i="1" s="1"/>
  <c r="AJ46" i="1"/>
  <c r="AK46" i="1" s="1"/>
  <c r="AJ45" i="1"/>
  <c r="AK45" i="1" s="1"/>
  <c r="AJ44" i="1"/>
  <c r="AK44" i="1" s="1"/>
  <c r="AK43" i="1"/>
  <c r="AJ43" i="1"/>
  <c r="AJ42" i="1"/>
  <c r="AK42" i="1" s="1"/>
  <c r="AJ41" i="1"/>
  <c r="AK41" i="1" s="1"/>
  <c r="AJ40" i="1"/>
  <c r="AK40" i="1" s="1"/>
  <c r="AJ39" i="1"/>
  <c r="AK39" i="1" s="1"/>
  <c r="AJ38" i="1"/>
  <c r="AK38" i="1" s="1"/>
  <c r="AJ37" i="1"/>
  <c r="AK37" i="1" s="1"/>
  <c r="AJ36" i="1"/>
  <c r="AK36" i="1" s="1"/>
  <c r="AJ35" i="1"/>
  <c r="AK35" i="1" s="1"/>
  <c r="AJ34" i="1"/>
  <c r="AK34" i="1" s="1"/>
  <c r="AJ33" i="1"/>
  <c r="AK33" i="1" s="1"/>
  <c r="AS19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R19" i="1"/>
  <c r="AQ19" i="1"/>
  <c r="AP19" i="1"/>
  <c r="AO19" i="1"/>
  <c r="AN19" i="1"/>
  <c r="AM19" i="1"/>
  <c r="AL19" i="1"/>
  <c r="AK19" i="1"/>
  <c r="AJ19" i="1"/>
  <c r="AI19" i="1"/>
  <c r="AH19" i="1"/>
  <c r="P637" i="1" a="1"/>
  <c r="P637" i="1" s="1"/>
  <c r="P625" i="1" a="1"/>
  <c r="P625" i="1" s="1"/>
  <c r="P613" i="1" a="1"/>
  <c r="P613" i="1" s="1"/>
  <c r="P601" i="1" a="1"/>
  <c r="P601" i="1" s="1"/>
  <c r="P589" i="1" a="1"/>
  <c r="P589" i="1" s="1"/>
  <c r="P577" i="1" a="1"/>
  <c r="P577" i="1" s="1"/>
  <c r="P565" i="1" a="1"/>
  <c r="P565" i="1" s="1"/>
  <c r="P553" i="1" a="1"/>
  <c r="P553" i="1" s="1"/>
  <c r="P541" i="1" a="1"/>
  <c r="P541" i="1" s="1"/>
  <c r="P529" i="1" a="1"/>
  <c r="P529" i="1" s="1"/>
  <c r="P517" i="1" a="1"/>
  <c r="P517" i="1" s="1"/>
  <c r="P505" i="1" a="1"/>
  <c r="P505" i="1" s="1"/>
  <c r="P493" i="1" a="1"/>
  <c r="P493" i="1" s="1"/>
  <c r="P481" i="1" a="1"/>
  <c r="P481" i="1" s="1"/>
  <c r="P469" i="1" a="1"/>
  <c r="P469" i="1" s="1"/>
  <c r="P457" i="1" a="1"/>
  <c r="P457" i="1" s="1"/>
  <c r="P445" i="1" a="1"/>
  <c r="P445" i="1" s="1"/>
  <c r="P433" i="1" a="1"/>
  <c r="P433" i="1" s="1"/>
  <c r="P421" i="1" a="1"/>
  <c r="P421" i="1" s="1"/>
  <c r="P409" i="1" a="1"/>
  <c r="P409" i="1" s="1"/>
  <c r="P397" i="1" a="1"/>
  <c r="P397" i="1" s="1"/>
  <c r="P385" i="1" a="1"/>
  <c r="P385" i="1" s="1"/>
  <c r="P373" i="1" a="1"/>
  <c r="P373" i="1" s="1"/>
  <c r="P361" i="1" a="1"/>
  <c r="P361" i="1" s="1"/>
  <c r="P349" i="1" a="1"/>
  <c r="P349" i="1" s="1"/>
  <c r="P337" i="1" a="1"/>
  <c r="P337" i="1" s="1"/>
  <c r="P325" i="1" a="1"/>
  <c r="P325" i="1" s="1"/>
  <c r="P313" i="1" a="1"/>
  <c r="P313" i="1" s="1"/>
  <c r="P301" i="1" a="1"/>
  <c r="P301" i="1" s="1"/>
  <c r="P289" i="1" a="1"/>
  <c r="P289" i="1" s="1"/>
  <c r="P277" i="1" a="1"/>
  <c r="P277" i="1" s="1"/>
  <c r="P265" i="1" a="1"/>
  <c r="P265" i="1" s="1"/>
  <c r="P253" i="1" a="1"/>
  <c r="P253" i="1" s="1"/>
  <c r="P241" i="1" a="1"/>
  <c r="P241" i="1" s="1"/>
  <c r="P229" i="1" a="1"/>
  <c r="P229" i="1" s="1"/>
  <c r="P217" i="1" a="1"/>
  <c r="P217" i="1" s="1"/>
  <c r="P205" i="1" a="1"/>
  <c r="P205" i="1" s="1"/>
  <c r="P193" i="1" a="1"/>
  <c r="P193" i="1" s="1"/>
  <c r="P181" i="1" a="1"/>
  <c r="P181" i="1" s="1"/>
  <c r="P169" i="1" a="1"/>
  <c r="P169" i="1" s="1"/>
  <c r="P157" i="1" a="1"/>
  <c r="P157" i="1" s="1"/>
  <c r="P145" i="1" a="1"/>
  <c r="P145" i="1" s="1"/>
  <c r="P133" i="1" a="1"/>
  <c r="P133" i="1" s="1"/>
  <c r="P121" i="1" a="1"/>
  <c r="P121" i="1" s="1"/>
  <c r="P109" i="1" a="1"/>
  <c r="P109" i="1" s="1"/>
  <c r="P97" i="1" a="1"/>
  <c r="P97" i="1" s="1"/>
  <c r="P85" i="1" a="1"/>
  <c r="P85" i="1" s="1"/>
  <c r="P73" i="1" a="1"/>
  <c r="P73" i="1" s="1"/>
  <c r="P61" i="1" a="1"/>
  <c r="P61" i="1" s="1"/>
  <c r="P49" i="1" a="1"/>
  <c r="P49" i="1" s="1"/>
  <c r="P37" i="1" a="1"/>
  <c r="P37" i="1" s="1"/>
  <c r="P1" i="1" a="1"/>
  <c r="P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<sst xmlns="http://schemas.openxmlformats.org/spreadsheetml/2006/main" count="1267" uniqueCount="110">
  <si>
    <t>PLATE RESULTS</t>
  </si>
  <si>
    <t/>
  </si>
  <si>
    <t>PROTOCOL RUN TYPE</t>
  </si>
  <si>
    <t>START</t>
  </si>
  <si>
    <t>PROTOCOL NAME</t>
  </si>
  <si>
    <t>Phenol Red pH assay QSGone</t>
  </si>
  <si>
    <t>MEASUREMENT START DATE</t>
  </si>
  <si>
    <t>3/24/2023  8:05:14 PM</t>
  </si>
  <si>
    <t>UTC</t>
  </si>
  <si>
    <t>2023-03-25T00:05:14+0000</t>
  </si>
  <si>
    <t>MEASUREMENT END DATE</t>
  </si>
  <si>
    <t>3/24/2023  10:57:32 PM</t>
  </si>
  <si>
    <t>2023-03-25T02:57:32+0000</t>
  </si>
  <si>
    <t>Plate</t>
  </si>
  <si>
    <t>0</t>
  </si>
  <si>
    <t>Barcode</t>
  </si>
  <si>
    <t>3 OPERATION</t>
  </si>
  <si>
    <t>ABS (F) - Kinetics</t>
  </si>
  <si>
    <t>TEMPERATURE(Celsius)</t>
  </si>
  <si>
    <t>Cycle</t>
  </si>
  <si>
    <t>Time(s)</t>
  </si>
  <si>
    <t>A</t>
  </si>
  <si>
    <t>B</t>
  </si>
  <si>
    <t>C</t>
  </si>
  <si>
    <t>D</t>
  </si>
  <si>
    <t>E</t>
  </si>
  <si>
    <t>F</t>
  </si>
  <si>
    <t>G</t>
  </si>
  <si>
    <t>H</t>
  </si>
  <si>
    <t>PARAMETERS</t>
  </si>
  <si>
    <t>USER NAME</t>
  </si>
  <si>
    <t>mt274</t>
  </si>
  <si>
    <t>MEASUREMENT COMMENTS</t>
  </si>
  <si>
    <t>User interface program version</t>
  </si>
  <si>
    <t>5.0.0</t>
  </si>
  <si>
    <t>Instrument serial number</t>
  </si>
  <si>
    <t>PROTOCOL CREATION DATE</t>
  </si>
  <si>
    <t>3/24/2023  8:03:32 PM</t>
  </si>
  <si>
    <t>2023-03-25T00:03:32+0000</t>
  </si>
  <si>
    <t>PROTOCOL CREATOR NAME</t>
  </si>
  <si>
    <t>PLATES WITH LIDS</t>
  </si>
  <si>
    <t>n.a.</t>
  </si>
  <si>
    <t>MEASURE WITH LIDS</t>
  </si>
  <si>
    <t>BARCODE READING</t>
  </si>
  <si>
    <t>PLATE TYPE</t>
  </si>
  <si>
    <t>General 96</t>
  </si>
  <si>
    <t>PLATE FORMAT</t>
  </si>
  <si>
    <t>96 wells (8X12)</t>
  </si>
  <si>
    <t>PLATE PARAMETERS</t>
  </si>
  <si>
    <t>A1 row-coordinate(µm)</t>
  </si>
  <si>
    <t>A1 column-coordinate(µm)</t>
  </si>
  <si>
    <t>Well spacing (µm)</t>
  </si>
  <si>
    <t>Well diameter(µm)</t>
  </si>
  <si>
    <t>Well volume(µl)</t>
  </si>
  <si>
    <t>1 OPERATION</t>
  </si>
  <si>
    <t>Plate Kinetics-Plate start</t>
  </si>
  <si>
    <t>KINETIC CYCLES</t>
  </si>
  <si>
    <t>CYCLE TIME</t>
  </si>
  <si>
    <t>0 hours 10 minutes 0.0 seconds</t>
  </si>
  <si>
    <t>SHAKE WHILE WAITING</t>
  </si>
  <si>
    <t>No</t>
  </si>
  <si>
    <t>MEASUREMENT ORDER</t>
  </si>
  <si>
    <t>Bi-directional by rows</t>
  </si>
  <si>
    <t>2 OPERATION</t>
  </si>
  <si>
    <t>Shaker-Shake in Kinetics</t>
  </si>
  <si>
    <t>SHAKE TYPE</t>
  </si>
  <si>
    <t>Orbital</t>
  </si>
  <si>
    <t>SHAKE POSITION</t>
  </si>
  <si>
    <t>Inside</t>
  </si>
  <si>
    <t>SHAKE SPEED (rpm)</t>
  </si>
  <si>
    <t>SHAKE TIME</t>
  </si>
  <si>
    <t>0 hours 1 minutes 0 seconds</t>
  </si>
  <si>
    <t>SHAKING CYCLES</t>
  </si>
  <si>
    <t>Every cycle</t>
  </si>
  <si>
    <t>ABS (F)-Plate Kinetics</t>
  </si>
  <si>
    <t>MEASUREMENT UNIT</t>
  </si>
  <si>
    <t>OD</t>
  </si>
  <si>
    <t>MEASUREMENT TYPE</t>
  </si>
  <si>
    <t>Single label</t>
  </si>
  <si>
    <t>EXCITATION FILTER</t>
  </si>
  <si>
    <t>405/10nm</t>
  </si>
  <si>
    <t>MEASUREMENT TIME (ms)</t>
  </si>
  <si>
    <t>4 OPERATION</t>
  </si>
  <si>
    <t>Plate Kinetics-Plate end</t>
  </si>
  <si>
    <t>PROTOCOL COMMENT</t>
  </si>
  <si>
    <t>PLATE MAP</t>
  </si>
  <si>
    <t>U1</t>
  </si>
  <si>
    <t>X</t>
  </si>
  <si>
    <t>pH standards</t>
  </si>
  <si>
    <t>experimental conditions</t>
  </si>
  <si>
    <t>blank</t>
  </si>
  <si>
    <t>acetic acid</t>
  </si>
  <si>
    <t>abs avg</t>
  </si>
  <si>
    <t>abs std</t>
  </si>
  <si>
    <t>pH</t>
  </si>
  <si>
    <t>error pH</t>
  </si>
  <si>
    <t>95% conf</t>
  </si>
  <si>
    <t>12C AHL</t>
  </si>
  <si>
    <t>12C AHL+PON2</t>
  </si>
  <si>
    <t>8C AHL+PON2</t>
  </si>
  <si>
    <t>ABS</t>
  </si>
  <si>
    <t>est</t>
  </si>
  <si>
    <t>(ABS-est)sq</t>
  </si>
  <si>
    <t>sr</t>
  </si>
  <si>
    <t>b1</t>
  </si>
  <si>
    <t>b0</t>
  </si>
  <si>
    <t>r2</t>
  </si>
  <si>
    <t>avg sig</t>
  </si>
  <si>
    <t>deviation of C std</t>
  </si>
  <si>
    <t>t for 95% CI 21-2 dof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</si>
</sst>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Phenol Red pH Standard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'Plate results'!$AI$32</c:f>
              <c:strCache>
                <c:ptCount val="1"/>
                <c:pt idx="0">
                  <c:v>ABS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378783902012251"/>
                  <c:y val="-3.3573928258967627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-0.2643x + 2.5927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0.9104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results'!$AH$33:$AH$53</c:f>
              <c:numCache>
                <c:formatCode>General</c:formatCode>
                <c:ptCount val="21"/>
                <c:pt idx="0">
                  <c:v>8.1300000000000008</c:v>
                </c:pt>
                <c:pt idx="1">
                  <c:v>8.1300000000000008</c:v>
                </c:pt>
                <c:pt idx="2">
                  <c:v>8.1300000000000008</c:v>
                </c:pt>
                <c:pt idx="3">
                  <c:v>7.92</c:v>
                </c:pt>
                <c:pt idx="4">
                  <c:v>7.92</c:v>
                </c:pt>
                <c:pt idx="5">
                  <c:v>7.92</c:v>
                </c:pt>
                <c:pt idx="6">
                  <c:v>7.8</c:v>
                </c:pt>
                <c:pt idx="7">
                  <c:v>7.8</c:v>
                </c:pt>
                <c:pt idx="8">
                  <c:v>7.8</c:v>
                </c:pt>
                <c:pt idx="9">
                  <c:v>7.55</c:v>
                </c:pt>
                <c:pt idx="10">
                  <c:v>7.55</c:v>
                </c:pt>
                <c:pt idx="11">
                  <c:v>7.55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6.92</c:v>
                </c:pt>
                <c:pt idx="16">
                  <c:v>6.92</c:v>
                </c:pt>
                <c:pt idx="17">
                  <c:v>6.92</c:v>
                </c:pt>
                <c:pt idx="18">
                  <c:v>6.51</c:v>
                </c:pt>
                <c:pt idx="19">
                  <c:v>6.51</c:v>
                </c:pt>
                <c:pt idx="20">
                  <c:v>6.51</c:v>
                </c:pt>
              </c:numCache>
            </c:numRef>
          </c:xVal>
          <c:yVal>
            <c:numRef>
              <c:f>'Plate results'!$AI$33:$AI$53</c:f>
              <c:numCache>
                <c:formatCode>General</c:formatCode>
                <c:ptCount val="21"/>
                <c:pt idx="0">
                  <c:v>0.5</c:v>
                </c:pt>
                <c:pt idx="1">
                  <c:v>0.51500000000000001</c:v>
                </c:pt>
                <c:pt idx="2">
                  <c:v>0.5</c:v>
                </c:pt>
                <c:pt idx="3">
                  <c:v>0.435</c:v>
                </c:pt>
                <c:pt idx="4">
                  <c:v>0.45100000000000001</c:v>
                </c:pt>
                <c:pt idx="5">
                  <c:v>0.441</c:v>
                </c:pt>
                <c:pt idx="6">
                  <c:v>0.47599999999999998</c:v>
                </c:pt>
                <c:pt idx="7">
                  <c:v>0.51200000000000001</c:v>
                </c:pt>
                <c:pt idx="8">
                  <c:v>0.51400000000000001</c:v>
                </c:pt>
                <c:pt idx="9">
                  <c:v>0.59699999999999998</c:v>
                </c:pt>
                <c:pt idx="10">
                  <c:v>0.58899999999999997</c:v>
                </c:pt>
                <c:pt idx="11">
                  <c:v>0.58199999999999996</c:v>
                </c:pt>
                <c:pt idx="12">
                  <c:v>0.65200000000000002</c:v>
                </c:pt>
                <c:pt idx="13">
                  <c:v>0.68300000000000005</c:v>
                </c:pt>
                <c:pt idx="14">
                  <c:v>0.66400000000000003</c:v>
                </c:pt>
                <c:pt idx="15">
                  <c:v>0.79600000000000004</c:v>
                </c:pt>
                <c:pt idx="16">
                  <c:v>0.80200000000000005</c:v>
                </c:pt>
                <c:pt idx="17">
                  <c:v>0.83599999999999997</c:v>
                </c:pt>
                <c:pt idx="18">
                  <c:v>0.85399999999999998</c:v>
                </c:pt>
                <c:pt idx="19">
                  <c:v>0.89600000000000002</c:v>
                </c:pt>
                <c:pt idx="20">
                  <c:v>0.79200000000000004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2-4BB7-8476-3CEA2156E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6661760"/>
        <c:axId val="946663872"/>
      </c:scatterChart>
      <c:valAx>
        <c:axId val="946661760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Standard pH, no Imidazole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63872"/>
        <c:crosses val="autoZero"/>
        <c:crossBetween val="midCat"/>
      </c:valAx>
      <c:valAx>
        <c:axId val="946663872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aseline="0"/>
                  <a:t>ABS 410nm, w/o Imid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9.710666375036454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66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123567</xdr:colOff>
      <xdr:row>27</xdr:row>
      <xdr:rowOff>54575</xdr:rowOff>
    </xdr:from>
    <xdr:to>
      <xdr:col>46</xdr:col>
      <xdr:colOff>638431</xdr:colOff>
      <xdr:row>41</xdr:row>
      <xdr:rowOff>58694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519141-FD57-6F93-9718-D77A2C2669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56"/>
  <sheetViews>
    <sheetView tabSelected="1" topLeftCell="AJ16" zoomScale="74" workbookViewId="0">
      <selection activeCell="AZ29" sqref="AZ29"/>
    </sheetView>
  </sheetViews>
  <sheetFormatPr defaultRowHeight="15.6" x14ac:dyDescent="0.3"/>
  <cols>
    <col min="1" max="1" width="28" customWidth="1"/>
    <col min="24" max="32" width="8.8984375" bestFit="1" customWidth="1"/>
    <col min="34" max="36" width="8.8984375" bestFit="1" customWidth="1"/>
    <col min="37" max="37" width="11.8984375" bestFit="1" customWidth="1"/>
    <col min="38" max="44" width="8.8984375" bestFit="1" customWidth="1"/>
  </cols>
  <sheetData>
    <row r="1" spans="1:17" x14ac:dyDescent="0.3">
      <c r="A1" t="s">
        <v>0</v>
      </c>
      <c r="N1">
        <v>0</v>
      </c>
      <c r="O1">
        <v>1</v>
      </c>
      <c r="P1" cm="1">
        <f t="array" ref="P1:P12">TRANSPOSE(B19:M19)</f>
        <v>0.5</v>
      </c>
      <c r="Q1" t="s">
        <v>21</v>
      </c>
    </row>
    <row r="2" spans="1:17" x14ac:dyDescent="0.3">
      <c r="A2" t="s">
        <v>1</v>
      </c>
      <c r="N2">
        <v>0</v>
      </c>
      <c r="O2">
        <v>2</v>
      </c>
      <c r="P2">
        <v>0.435</v>
      </c>
      <c r="Q2" t="s">
        <v>21</v>
      </c>
    </row>
    <row r="3" spans="1:17" x14ac:dyDescent="0.3">
      <c r="A3" t="s">
        <v>2</v>
      </c>
      <c r="B3" t="s">
        <v>3</v>
      </c>
      <c r="N3">
        <v>0</v>
      </c>
      <c r="O3">
        <v>3</v>
      </c>
      <c r="P3">
        <v>0.47599999999999998</v>
      </c>
      <c r="Q3" t="s">
        <v>21</v>
      </c>
    </row>
    <row r="4" spans="1:17" x14ac:dyDescent="0.3">
      <c r="A4" t="s">
        <v>4</v>
      </c>
      <c r="B4" t="s">
        <v>5</v>
      </c>
      <c r="N4">
        <v>0</v>
      </c>
      <c r="O4">
        <v>4</v>
      </c>
      <c r="P4">
        <v>0.59699999999999998</v>
      </c>
      <c r="Q4" t="s">
        <v>21</v>
      </c>
    </row>
    <row r="5" spans="1:17" x14ac:dyDescent="0.3">
      <c r="A5" t="s">
        <v>1</v>
      </c>
      <c r="N5">
        <v>0</v>
      </c>
      <c r="O5">
        <v>5</v>
      </c>
      <c r="P5">
        <v>0.65200000000000002</v>
      </c>
      <c r="Q5" t="s">
        <v>21</v>
      </c>
    </row>
    <row r="6" spans="1:17" x14ac:dyDescent="0.3">
      <c r="A6" t="s">
        <v>6</v>
      </c>
      <c r="B6" t="s">
        <v>7</v>
      </c>
      <c r="C6" t="s">
        <v>1</v>
      </c>
      <c r="D6" t="s">
        <v>8</v>
      </c>
      <c r="E6" t="s">
        <v>9</v>
      </c>
      <c r="N6">
        <v>0</v>
      </c>
      <c r="O6">
        <v>6</v>
      </c>
      <c r="P6">
        <v>0.79600000000000004</v>
      </c>
      <c r="Q6" t="s">
        <v>21</v>
      </c>
    </row>
    <row r="7" spans="1:17" x14ac:dyDescent="0.3">
      <c r="A7" t="s">
        <v>10</v>
      </c>
      <c r="B7" t="s">
        <v>11</v>
      </c>
      <c r="C7" t="s">
        <v>1</v>
      </c>
      <c r="D7" t="s">
        <v>8</v>
      </c>
      <c r="E7" t="s">
        <v>12</v>
      </c>
      <c r="N7">
        <v>0</v>
      </c>
      <c r="O7">
        <v>7</v>
      </c>
      <c r="P7">
        <v>0.85399999999999998</v>
      </c>
      <c r="Q7" t="s">
        <v>21</v>
      </c>
    </row>
    <row r="8" spans="1:17" x14ac:dyDescent="0.3">
      <c r="A8" t="s">
        <v>1</v>
      </c>
      <c r="N8">
        <v>0</v>
      </c>
      <c r="O8">
        <v>8</v>
      </c>
      <c r="P8">
        <v>0.53100000000000003</v>
      </c>
      <c r="Q8" t="s">
        <v>21</v>
      </c>
    </row>
    <row r="9" spans="1:17" x14ac:dyDescent="0.3">
      <c r="A9" t="s">
        <v>13</v>
      </c>
      <c r="B9" t="s">
        <v>14</v>
      </c>
      <c r="N9">
        <v>0</v>
      </c>
      <c r="O9">
        <v>9</v>
      </c>
      <c r="P9">
        <v>1.9850000000000001</v>
      </c>
      <c r="Q9" t="s">
        <v>21</v>
      </c>
    </row>
    <row r="10" spans="1:17" x14ac:dyDescent="0.3">
      <c r="A10" t="s">
        <v>15</v>
      </c>
      <c r="B10" t="s">
        <v>14</v>
      </c>
      <c r="N10">
        <v>0</v>
      </c>
      <c r="O10">
        <v>10</v>
      </c>
      <c r="P10">
        <v>0.84099999999999997</v>
      </c>
      <c r="Q10" t="s">
        <v>21</v>
      </c>
    </row>
    <row r="11" spans="1:17" x14ac:dyDescent="0.3">
      <c r="A11" t="s">
        <v>1</v>
      </c>
      <c r="N11">
        <v>0</v>
      </c>
      <c r="O11">
        <v>11</v>
      </c>
      <c r="P11">
        <v>1.1339999999999999</v>
      </c>
      <c r="Q11" t="s">
        <v>21</v>
      </c>
    </row>
    <row r="12" spans="1:17" x14ac:dyDescent="0.3">
      <c r="A12" t="s">
        <v>16</v>
      </c>
      <c r="B12" t="s">
        <v>17</v>
      </c>
      <c r="N12">
        <v>0</v>
      </c>
      <c r="O12">
        <v>12</v>
      </c>
      <c r="P12">
        <v>0.48299999999999998</v>
      </c>
      <c r="Q12" t="s">
        <v>21</v>
      </c>
    </row>
    <row r="13" spans="1:17" x14ac:dyDescent="0.3">
      <c r="A13" t="s">
        <v>18</v>
      </c>
      <c r="B13">
        <v>27.6</v>
      </c>
      <c r="N13">
        <v>0</v>
      </c>
      <c r="O13">
        <v>1</v>
      </c>
      <c r="P13">
        <v>0.51500000000000001</v>
      </c>
      <c r="Q13" t="s">
        <v>22</v>
      </c>
    </row>
    <row r="14" spans="1:17" x14ac:dyDescent="0.3">
      <c r="A14" t="s">
        <v>19</v>
      </c>
      <c r="B14">
        <v>1</v>
      </c>
      <c r="C14" t="s">
        <v>20</v>
      </c>
      <c r="D14">
        <v>0</v>
      </c>
      <c r="N14">
        <v>0</v>
      </c>
      <c r="O14">
        <v>2</v>
      </c>
      <c r="P14">
        <v>0.45100000000000001</v>
      </c>
      <c r="Q14" t="s">
        <v>22</v>
      </c>
    </row>
    <row r="15" spans="1:17" x14ac:dyDescent="0.3">
      <c r="A15" t="s">
        <v>13</v>
      </c>
      <c r="B15" t="s">
        <v>14</v>
      </c>
      <c r="N15">
        <v>0</v>
      </c>
      <c r="O15">
        <v>3</v>
      </c>
      <c r="P15">
        <v>0.51200000000000001</v>
      </c>
      <c r="Q15" t="s">
        <v>22</v>
      </c>
    </row>
    <row r="16" spans="1:17" x14ac:dyDescent="0.3">
      <c r="A16" t="s">
        <v>15</v>
      </c>
      <c r="B16" t="s">
        <v>14</v>
      </c>
      <c r="N16">
        <v>0</v>
      </c>
      <c r="O16">
        <v>4</v>
      </c>
      <c r="P16">
        <v>0.58899999999999997</v>
      </c>
      <c r="Q16" t="s">
        <v>22</v>
      </c>
    </row>
    <row r="17" spans="1:45" x14ac:dyDescent="0.3">
      <c r="A17" t="s">
        <v>1</v>
      </c>
      <c r="N17">
        <v>0</v>
      </c>
      <c r="O17">
        <v>5</v>
      </c>
      <c r="P17">
        <v>0.68300000000000005</v>
      </c>
      <c r="Q17" t="s">
        <v>22</v>
      </c>
      <c r="AH17" s="1" t="s">
        <v>88</v>
      </c>
      <c r="AI17" s="1"/>
      <c r="AJ17" s="1"/>
      <c r="AK17" s="1"/>
      <c r="AL17" s="1"/>
      <c r="AM17" s="1"/>
      <c r="AN17" s="1" t="s">
        <v>89</v>
      </c>
      <c r="AO17" s="1"/>
      <c r="AP17" s="1"/>
      <c r="AQ17" s="1"/>
      <c r="AR17" s="1"/>
    </row>
    <row r="18" spans="1:45" x14ac:dyDescent="0.3">
      <c r="A18" t="s">
        <v>1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0</v>
      </c>
      <c r="O18">
        <v>6</v>
      </c>
      <c r="P18">
        <v>0.80200000000000005</v>
      </c>
      <c r="Q18" t="s">
        <v>22</v>
      </c>
      <c r="T18" t="s">
        <v>1</v>
      </c>
      <c r="U18">
        <v>1</v>
      </c>
      <c r="V18">
        <v>2</v>
      </c>
      <c r="W18">
        <v>3</v>
      </c>
      <c r="X18">
        <v>4</v>
      </c>
      <c r="Y18">
        <v>5</v>
      </c>
      <c r="Z18">
        <v>6</v>
      </c>
      <c r="AA18">
        <v>7</v>
      </c>
      <c r="AB18">
        <v>8</v>
      </c>
      <c r="AC18">
        <v>9</v>
      </c>
      <c r="AD18">
        <v>10</v>
      </c>
      <c r="AE18">
        <v>11</v>
      </c>
      <c r="AF18">
        <v>12</v>
      </c>
      <c r="AG18" s="1"/>
      <c r="AH18" s="1">
        <v>8.1300000000000008</v>
      </c>
      <c r="AI18" s="1">
        <v>7.92</v>
      </c>
      <c r="AJ18" s="1">
        <v>7.8</v>
      </c>
      <c r="AK18" s="1">
        <v>7.55</v>
      </c>
      <c r="AL18" s="1">
        <v>7.33</v>
      </c>
      <c r="AM18" s="1">
        <v>6.92</v>
      </c>
      <c r="AN18" s="1">
        <v>6.51</v>
      </c>
      <c r="AO18" s="1" t="s">
        <v>90</v>
      </c>
      <c r="AP18" s="1" t="s">
        <v>97</v>
      </c>
      <c r="AQ18" s="1" t="s">
        <v>91</v>
      </c>
      <c r="AR18" s="1" t="s">
        <v>98</v>
      </c>
      <c r="AS18" s="1" t="s">
        <v>99</v>
      </c>
    </row>
    <row r="19" spans="1:45" x14ac:dyDescent="0.3">
      <c r="A19" t="s">
        <v>21</v>
      </c>
      <c r="B19">
        <v>0.5</v>
      </c>
      <c r="C19">
        <v>0.435</v>
      </c>
      <c r="D19">
        <v>0.47599999999999998</v>
      </c>
      <c r="E19">
        <v>0.59699999999999998</v>
      </c>
      <c r="F19">
        <v>0.65200000000000002</v>
      </c>
      <c r="G19">
        <v>0.79600000000000004</v>
      </c>
      <c r="H19">
        <v>0.85399999999999998</v>
      </c>
      <c r="I19">
        <v>0.53100000000000003</v>
      </c>
      <c r="J19">
        <v>1.9850000000000001</v>
      </c>
      <c r="K19">
        <v>0.84099999999999997</v>
      </c>
      <c r="L19">
        <v>1.1339999999999999</v>
      </c>
      <c r="M19">
        <v>0.48299999999999998</v>
      </c>
      <c r="N19">
        <v>0</v>
      </c>
      <c r="O19">
        <v>7</v>
      </c>
      <c r="P19">
        <v>0.89600000000000002</v>
      </c>
      <c r="Q19" t="s">
        <v>22</v>
      </c>
      <c r="T19" t="s">
        <v>21</v>
      </c>
      <c r="U19">
        <v>0.5</v>
      </c>
      <c r="V19">
        <v>0.435</v>
      </c>
      <c r="W19">
        <v>0.47599999999999998</v>
      </c>
      <c r="X19">
        <v>0.59699999999999998</v>
      </c>
      <c r="Y19">
        <v>0.65200000000000002</v>
      </c>
      <c r="Z19">
        <v>0.79600000000000004</v>
      </c>
      <c r="AA19">
        <v>0.85399999999999998</v>
      </c>
      <c r="AB19">
        <v>0.53100000000000003</v>
      </c>
      <c r="AC19">
        <v>1.9850000000000001</v>
      </c>
      <c r="AD19">
        <v>0.84099999999999997</v>
      </c>
      <c r="AE19">
        <v>1.1339999999999999</v>
      </c>
      <c r="AF19">
        <v>0.48299999999999998</v>
      </c>
      <c r="AG19" s="1" t="s">
        <v>92</v>
      </c>
      <c r="AH19">
        <f>AVERAGE(U19:U21)</f>
        <v>0.505</v>
      </c>
      <c r="AI19">
        <f t="shared" ref="AI19:AP19" si="0">AVERAGE(V19:V21)</f>
        <v>0.4423333333333333</v>
      </c>
      <c r="AJ19">
        <f t="shared" si="0"/>
        <v>0.5006666666666667</v>
      </c>
      <c r="AK19">
        <f t="shared" si="0"/>
        <v>0.58933333333333326</v>
      </c>
      <c r="AL19">
        <f t="shared" si="0"/>
        <v>0.66633333333333333</v>
      </c>
      <c r="AM19">
        <f t="shared" si="0"/>
        <v>0.81133333333333335</v>
      </c>
      <c r="AN19">
        <f t="shared" si="0"/>
        <v>0.84733333333333327</v>
      </c>
      <c r="AO19">
        <f t="shared" si="0"/>
        <v>0.52200000000000002</v>
      </c>
      <c r="AP19">
        <f t="shared" si="0"/>
        <v>1.9643333333333335</v>
      </c>
      <c r="AQ19">
        <f>AVERAGE(AD19:AD21)</f>
        <v>0.85599999999999998</v>
      </c>
      <c r="AR19">
        <f>AVERAGE(AE19:AE21)</f>
        <v>1.2830000000000001</v>
      </c>
      <c r="AS19">
        <f>AVERAGE(AF19:AF21)</f>
        <v>0.49199999999999999</v>
      </c>
    </row>
    <row r="20" spans="1:45" x14ac:dyDescent="0.3">
      <c r="A20" t="s">
        <v>22</v>
      </c>
      <c r="B20">
        <v>0.51500000000000001</v>
      </c>
      <c r="C20">
        <v>0.45100000000000001</v>
      </c>
      <c r="D20">
        <v>0.51200000000000001</v>
      </c>
      <c r="E20">
        <v>0.58899999999999997</v>
      </c>
      <c r="F20">
        <v>0.68300000000000005</v>
      </c>
      <c r="G20">
        <v>0.80200000000000005</v>
      </c>
      <c r="H20">
        <v>0.89600000000000002</v>
      </c>
      <c r="I20">
        <v>0.52300000000000002</v>
      </c>
      <c r="J20">
        <v>1.929</v>
      </c>
      <c r="K20">
        <v>0.86499999999999999</v>
      </c>
      <c r="L20">
        <v>1.3180000000000001</v>
      </c>
      <c r="M20">
        <v>0.503</v>
      </c>
      <c r="N20">
        <v>0</v>
      </c>
      <c r="O20">
        <v>8</v>
      </c>
      <c r="P20">
        <v>0.52300000000000002</v>
      </c>
      <c r="Q20" t="s">
        <v>22</v>
      </c>
      <c r="T20" t="s">
        <v>22</v>
      </c>
      <c r="U20">
        <v>0.51500000000000001</v>
      </c>
      <c r="V20">
        <v>0.45100000000000001</v>
      </c>
      <c r="W20">
        <v>0.51200000000000001</v>
      </c>
      <c r="X20">
        <v>0.58899999999999997</v>
      </c>
      <c r="Y20">
        <v>0.68300000000000005</v>
      </c>
      <c r="Z20">
        <v>0.80200000000000005</v>
      </c>
      <c r="AA20">
        <v>0.89600000000000002</v>
      </c>
      <c r="AB20">
        <v>0.52300000000000002</v>
      </c>
      <c r="AC20">
        <v>1.929</v>
      </c>
      <c r="AD20">
        <v>0.86499999999999999</v>
      </c>
      <c r="AE20">
        <v>1.3180000000000001</v>
      </c>
      <c r="AF20">
        <v>0.503</v>
      </c>
      <c r="AG20" s="1" t="s">
        <v>93</v>
      </c>
      <c r="AH20">
        <f>_xlfn.STDEV.S(U19:U21)/SQRT(3)</f>
        <v>5.0000000000000044E-3</v>
      </c>
      <c r="AI20">
        <f t="shared" ref="AI20:AS20" si="1">_xlfn.STDEV.S(V19:V21)/SQRT(3)</f>
        <v>4.6666666666666705E-3</v>
      </c>
      <c r="AJ20">
        <f t="shared" si="1"/>
        <v>1.234683945163477E-2</v>
      </c>
      <c r="AK20">
        <f t="shared" si="1"/>
        <v>4.3333333333333375E-3</v>
      </c>
      <c r="AL20">
        <f t="shared" si="1"/>
        <v>9.0246575804539299E-3</v>
      </c>
      <c r="AM20">
        <f t="shared" si="1"/>
        <v>1.2454361128179577E-2</v>
      </c>
      <c r="AN20">
        <f t="shared" si="1"/>
        <v>3.0206695357891174E-2</v>
      </c>
      <c r="AO20">
        <f t="shared" si="1"/>
        <v>5.5075705472861069E-3</v>
      </c>
      <c r="AP20">
        <f t="shared" si="1"/>
        <v>1.7751369274259146E-2</v>
      </c>
      <c r="AQ20">
        <f t="shared" si="1"/>
        <v>7.5498344352707561E-3</v>
      </c>
      <c r="AR20">
        <f t="shared" si="1"/>
        <v>7.7912343908608864E-2</v>
      </c>
      <c r="AS20">
        <f t="shared" si="1"/>
        <v>5.859465277082321E-3</v>
      </c>
    </row>
    <row r="21" spans="1:45" x14ac:dyDescent="0.3">
      <c r="A21" t="s">
        <v>23</v>
      </c>
      <c r="B21">
        <v>0.5</v>
      </c>
      <c r="C21">
        <v>0.441</v>
      </c>
      <c r="D21">
        <v>0.51400000000000001</v>
      </c>
      <c r="E21">
        <v>0.58199999999999996</v>
      </c>
      <c r="F21">
        <v>0.66400000000000003</v>
      </c>
      <c r="G21">
        <v>0.83599999999999997</v>
      </c>
      <c r="H21">
        <v>0.79200000000000004</v>
      </c>
      <c r="I21">
        <v>0.51200000000000001</v>
      </c>
      <c r="J21">
        <v>1.9790000000000001</v>
      </c>
      <c r="K21">
        <v>0.86199999999999999</v>
      </c>
      <c r="L21">
        <v>1.397</v>
      </c>
      <c r="M21">
        <v>0.49</v>
      </c>
      <c r="N21">
        <v>0</v>
      </c>
      <c r="O21">
        <v>9</v>
      </c>
      <c r="P21">
        <v>1.929</v>
      </c>
      <c r="Q21" t="s">
        <v>22</v>
      </c>
      <c r="T21" t="s">
        <v>23</v>
      </c>
      <c r="U21">
        <v>0.5</v>
      </c>
      <c r="V21">
        <v>0.441</v>
      </c>
      <c r="W21">
        <v>0.51400000000000001</v>
      </c>
      <c r="X21">
        <v>0.58199999999999996</v>
      </c>
      <c r="Y21">
        <v>0.66400000000000003</v>
      </c>
      <c r="Z21">
        <v>0.83599999999999997</v>
      </c>
      <c r="AA21">
        <v>0.79200000000000004</v>
      </c>
      <c r="AB21">
        <v>0.51200000000000001</v>
      </c>
      <c r="AC21">
        <v>1.9790000000000001</v>
      </c>
      <c r="AD21">
        <v>0.86199999999999999</v>
      </c>
      <c r="AE21">
        <v>1.397</v>
      </c>
      <c r="AF21">
        <v>0.49</v>
      </c>
      <c r="AG21" s="1" t="s">
        <v>94</v>
      </c>
      <c r="AH21">
        <f>(AH19-$AL$35)/$AL$34</f>
        <v>7.8989784335981836</v>
      </c>
      <c r="AI21">
        <f t="shared" ref="AI21:AS21" si="2">(AI19-$AL$35)/$AL$34</f>
        <v>8.1360827342666155</v>
      </c>
      <c r="AJ21">
        <f t="shared" si="2"/>
        <v>7.9153739437507884</v>
      </c>
      <c r="AK21">
        <f t="shared" si="2"/>
        <v>7.5798965821667297</v>
      </c>
      <c r="AL21">
        <f t="shared" si="2"/>
        <v>7.2885609786858367</v>
      </c>
      <c r="AM21">
        <f t="shared" si="2"/>
        <v>6.7399419851179214</v>
      </c>
      <c r="AN21">
        <f t="shared" si="2"/>
        <v>6.6037331315424392</v>
      </c>
      <c r="AO21">
        <f t="shared" si="2"/>
        <v>7.8346575860764274</v>
      </c>
      <c r="AP21">
        <f t="shared" si="2"/>
        <v>2.3774750914364975</v>
      </c>
      <c r="AQ21">
        <f t="shared" si="2"/>
        <v>6.5709421112372306</v>
      </c>
      <c r="AR21">
        <f t="shared" si="2"/>
        <v>4.9553537646613686</v>
      </c>
      <c r="AS21">
        <f t="shared" si="2"/>
        <v>7.948164964055997</v>
      </c>
    </row>
    <row r="22" spans="1:45" x14ac:dyDescent="0.3">
      <c r="A22" t="s">
        <v>24</v>
      </c>
      <c r="B22">
        <v>5.8000000000000003E-2</v>
      </c>
      <c r="C22">
        <v>5.8000000000000003E-2</v>
      </c>
      <c r="D22">
        <v>5.8999999999999997E-2</v>
      </c>
      <c r="E22">
        <v>5.8000000000000003E-2</v>
      </c>
      <c r="F22">
        <v>5.6000000000000001E-2</v>
      </c>
      <c r="G22">
        <v>5.3999999999999999E-2</v>
      </c>
      <c r="H22">
        <v>5.8999999999999997E-2</v>
      </c>
      <c r="I22">
        <v>5.6000000000000001E-2</v>
      </c>
      <c r="J22">
        <v>5.6000000000000001E-2</v>
      </c>
      <c r="K22">
        <v>5.8000000000000003E-2</v>
      </c>
      <c r="L22">
        <v>5.6000000000000001E-2</v>
      </c>
      <c r="M22">
        <v>5.6000000000000001E-2</v>
      </c>
      <c r="N22">
        <v>0</v>
      </c>
      <c r="O22">
        <v>10</v>
      </c>
      <c r="P22">
        <v>0.86499999999999999</v>
      </c>
      <c r="Q22" t="s">
        <v>22</v>
      </c>
      <c r="T22" t="s">
        <v>24</v>
      </c>
      <c r="U22">
        <v>5.8000000000000003E-2</v>
      </c>
      <c r="V22">
        <v>5.8000000000000003E-2</v>
      </c>
      <c r="W22">
        <v>5.8999999999999997E-2</v>
      </c>
      <c r="X22">
        <v>5.8000000000000003E-2</v>
      </c>
      <c r="Y22">
        <v>5.6000000000000001E-2</v>
      </c>
      <c r="Z22">
        <v>5.3999999999999999E-2</v>
      </c>
      <c r="AA22">
        <v>5.8999999999999997E-2</v>
      </c>
      <c r="AB22">
        <v>5.6000000000000001E-2</v>
      </c>
      <c r="AC22">
        <v>5.6000000000000001E-2</v>
      </c>
      <c r="AD22">
        <v>5.8000000000000003E-2</v>
      </c>
      <c r="AE22">
        <v>5.6000000000000001E-2</v>
      </c>
      <c r="AF22">
        <v>5.6000000000000001E-2</v>
      </c>
      <c r="AG22" s="1" t="s">
        <v>95</v>
      </c>
      <c r="AH22">
        <f>ABS(AH20/$AL$34*SQRT(1/3+1/18+(AH19-$AL$37)^2/($AL$34^2*$AL$38)))</f>
        <v>1.2379355626104488E-2</v>
      </c>
      <c r="AI22">
        <f t="shared" ref="AI22:AS22" si="3">ABS(AI20/$AL$34*SQRT(1/3+1/18+(AI19-$AL$37)^2/($AL$34^2*$AL$38)))</f>
        <v>1.2244984942215896E-2</v>
      </c>
      <c r="AJ22">
        <f t="shared" si="3"/>
        <v>3.0673793950184255E-2</v>
      </c>
      <c r="AK22">
        <f t="shared" si="3"/>
        <v>1.0266719889166722E-2</v>
      </c>
      <c r="AL22">
        <f t="shared" si="3"/>
        <v>2.1436401858908639E-2</v>
      </c>
      <c r="AM22">
        <f t="shared" si="3"/>
        <v>3.2935371053173387E-2</v>
      </c>
      <c r="AN22">
        <f t="shared" si="3"/>
        <v>8.3226411894566393E-2</v>
      </c>
      <c r="AO22">
        <f t="shared" si="3"/>
        <v>1.3467870982324161E-2</v>
      </c>
      <c r="AP22">
        <f t="shared" si="3"/>
        <v>0.15681123037522593</v>
      </c>
      <c r="AQ22">
        <f t="shared" si="3"/>
        <v>2.101900777688508E-2</v>
      </c>
      <c r="AR22">
        <f t="shared" si="3"/>
        <v>0.37452505127092761</v>
      </c>
      <c r="AS22">
        <f t="shared" si="3"/>
        <v>1.466102837898862E-2</v>
      </c>
    </row>
    <row r="23" spans="1:45" x14ac:dyDescent="0.3">
      <c r="A23" t="s">
        <v>25</v>
      </c>
      <c r="B23">
        <v>0.06</v>
      </c>
      <c r="C23">
        <v>5.6000000000000001E-2</v>
      </c>
      <c r="D23">
        <v>6.4000000000000001E-2</v>
      </c>
      <c r="E23">
        <v>5.2999999999999999E-2</v>
      </c>
      <c r="F23">
        <v>5.5E-2</v>
      </c>
      <c r="G23">
        <v>5.8999999999999997E-2</v>
      </c>
      <c r="H23">
        <v>5.5E-2</v>
      </c>
      <c r="I23">
        <v>5.8000000000000003E-2</v>
      </c>
      <c r="J23">
        <v>5.8999999999999997E-2</v>
      </c>
      <c r="K23">
        <v>5.6000000000000001E-2</v>
      </c>
      <c r="L23">
        <v>6.2E-2</v>
      </c>
      <c r="M23">
        <v>6.2E-2</v>
      </c>
      <c r="N23">
        <v>0</v>
      </c>
      <c r="O23">
        <v>11</v>
      </c>
      <c r="P23">
        <v>1.3180000000000001</v>
      </c>
      <c r="Q23" t="s">
        <v>22</v>
      </c>
      <c r="T23" t="s">
        <v>25</v>
      </c>
      <c r="U23">
        <v>0.06</v>
      </c>
      <c r="V23">
        <v>5.6000000000000001E-2</v>
      </c>
      <c r="W23">
        <v>6.4000000000000001E-2</v>
      </c>
      <c r="X23">
        <v>5.2999999999999999E-2</v>
      </c>
      <c r="Y23">
        <v>5.5E-2</v>
      </c>
      <c r="Z23">
        <v>5.8999999999999997E-2</v>
      </c>
      <c r="AA23">
        <v>5.5E-2</v>
      </c>
      <c r="AB23">
        <v>5.8000000000000003E-2</v>
      </c>
      <c r="AC23">
        <v>5.8999999999999997E-2</v>
      </c>
      <c r="AD23">
        <v>5.6000000000000001E-2</v>
      </c>
      <c r="AE23">
        <v>6.2E-2</v>
      </c>
      <c r="AF23">
        <v>6.2E-2</v>
      </c>
      <c r="AG23" s="1" t="s">
        <v>96</v>
      </c>
      <c r="AH23">
        <f>AH22*$AL$39</f>
        <v>2.5909991325436692E-2</v>
      </c>
      <c r="AI23">
        <f t="shared" ref="AI23:AS23" si="4">AI22*$AL$39</f>
        <v>2.5628753484057871E-2</v>
      </c>
      <c r="AJ23">
        <f t="shared" si="4"/>
        <v>6.4200250737735651E-2</v>
      </c>
      <c r="AK23">
        <f t="shared" si="4"/>
        <v>2.1488244728025949E-2</v>
      </c>
      <c r="AL23">
        <f t="shared" si="4"/>
        <v>4.4866389090695784E-2</v>
      </c>
      <c r="AM23">
        <f t="shared" si="4"/>
        <v>6.8933731614291893E-2</v>
      </c>
      <c r="AN23">
        <f t="shared" si="4"/>
        <v>0.17419288009532746</v>
      </c>
      <c r="AO23">
        <f t="shared" si="4"/>
        <v>2.8188253966004467E-2</v>
      </c>
      <c r="AP23">
        <f t="shared" si="4"/>
        <v>0.32820590517534787</v>
      </c>
      <c r="AQ23">
        <f t="shared" si="4"/>
        <v>4.399278327702047E-2</v>
      </c>
      <c r="AR23">
        <f t="shared" si="4"/>
        <v>0.78388093231005151</v>
      </c>
      <c r="AS23">
        <f t="shared" si="4"/>
        <v>3.0685532397223179E-2</v>
      </c>
    </row>
    <row r="24" spans="1:45" x14ac:dyDescent="0.3">
      <c r="A24" t="s">
        <v>26</v>
      </c>
      <c r="B24">
        <v>7.0000000000000007E-2</v>
      </c>
      <c r="C24">
        <v>5.8999999999999997E-2</v>
      </c>
      <c r="D24">
        <v>5.8999999999999997E-2</v>
      </c>
      <c r="E24">
        <v>6.4000000000000001E-2</v>
      </c>
      <c r="F24">
        <v>5.8000000000000003E-2</v>
      </c>
      <c r="G24">
        <v>0.06</v>
      </c>
      <c r="H24">
        <v>5.3999999999999999E-2</v>
      </c>
      <c r="I24">
        <v>0.06</v>
      </c>
      <c r="J24">
        <v>6.0999999999999999E-2</v>
      </c>
      <c r="K24">
        <v>6.2E-2</v>
      </c>
      <c r="L24">
        <v>6.0999999999999999E-2</v>
      </c>
      <c r="M24">
        <v>0.06</v>
      </c>
      <c r="N24">
        <v>0</v>
      </c>
      <c r="O24">
        <v>12</v>
      </c>
      <c r="P24">
        <v>0.503</v>
      </c>
      <c r="Q24" t="s">
        <v>22</v>
      </c>
      <c r="T24" t="s">
        <v>26</v>
      </c>
      <c r="U24">
        <v>7.0000000000000007E-2</v>
      </c>
      <c r="V24">
        <v>5.8999999999999997E-2</v>
      </c>
      <c r="W24">
        <v>5.8999999999999997E-2</v>
      </c>
      <c r="X24">
        <v>6.4000000000000001E-2</v>
      </c>
      <c r="Y24">
        <v>5.8000000000000003E-2</v>
      </c>
      <c r="Z24">
        <v>0.06</v>
      </c>
      <c r="AA24">
        <v>5.3999999999999999E-2</v>
      </c>
      <c r="AB24">
        <v>0.06</v>
      </c>
      <c r="AC24">
        <v>6.0999999999999999E-2</v>
      </c>
      <c r="AD24">
        <v>6.2E-2</v>
      </c>
      <c r="AE24">
        <v>6.0999999999999999E-2</v>
      </c>
      <c r="AF24">
        <v>0.06</v>
      </c>
    </row>
    <row r="25" spans="1:45" x14ac:dyDescent="0.3">
      <c r="A25" t="s">
        <v>27</v>
      </c>
      <c r="B25">
        <v>5.8999999999999997E-2</v>
      </c>
      <c r="C25">
        <v>5.7000000000000002E-2</v>
      </c>
      <c r="D25">
        <v>6.4000000000000001E-2</v>
      </c>
      <c r="E25">
        <v>6.4000000000000001E-2</v>
      </c>
      <c r="F25">
        <v>6.3E-2</v>
      </c>
      <c r="G25">
        <v>5.8999999999999997E-2</v>
      </c>
      <c r="H25">
        <v>6.0999999999999999E-2</v>
      </c>
      <c r="I25">
        <v>0.06</v>
      </c>
      <c r="J25">
        <v>6.3E-2</v>
      </c>
      <c r="K25">
        <v>6.5000000000000002E-2</v>
      </c>
      <c r="L25">
        <v>6.0999999999999999E-2</v>
      </c>
      <c r="M25">
        <v>0.06</v>
      </c>
      <c r="N25">
        <v>0</v>
      </c>
      <c r="O25">
        <v>1</v>
      </c>
      <c r="P25">
        <v>0.5</v>
      </c>
      <c r="Q25" t="s">
        <v>23</v>
      </c>
      <c r="T25" t="s">
        <v>27</v>
      </c>
      <c r="U25">
        <v>5.8999999999999997E-2</v>
      </c>
      <c r="V25">
        <v>5.7000000000000002E-2</v>
      </c>
      <c r="W25">
        <v>6.4000000000000001E-2</v>
      </c>
      <c r="X25">
        <v>6.4000000000000001E-2</v>
      </c>
      <c r="Y25">
        <v>6.3E-2</v>
      </c>
      <c r="Z25">
        <v>5.8999999999999997E-2</v>
      </c>
      <c r="AA25">
        <v>6.0999999999999999E-2</v>
      </c>
      <c r="AB25">
        <v>0.06</v>
      </c>
      <c r="AC25">
        <v>6.3E-2</v>
      </c>
      <c r="AD25">
        <v>6.5000000000000002E-2</v>
      </c>
      <c r="AE25">
        <v>6.0999999999999999E-2</v>
      </c>
      <c r="AF25">
        <v>0.06</v>
      </c>
    </row>
    <row r="26" spans="1:45" x14ac:dyDescent="0.3">
      <c r="A26" t="s">
        <v>28</v>
      </c>
      <c r="B26">
        <v>0.06</v>
      </c>
      <c r="C26">
        <v>5.8999999999999997E-2</v>
      </c>
      <c r="D26">
        <v>6.3E-2</v>
      </c>
      <c r="E26">
        <v>5.5E-2</v>
      </c>
      <c r="F26">
        <v>0.06</v>
      </c>
      <c r="G26">
        <v>5.6000000000000001E-2</v>
      </c>
      <c r="H26">
        <v>0.06</v>
      </c>
      <c r="I26">
        <v>5.8000000000000003E-2</v>
      </c>
      <c r="J26">
        <v>0.06</v>
      </c>
      <c r="K26">
        <v>6.2E-2</v>
      </c>
      <c r="L26">
        <v>6.4000000000000001E-2</v>
      </c>
      <c r="M26">
        <v>6.3E-2</v>
      </c>
      <c r="N26">
        <v>0</v>
      </c>
      <c r="O26">
        <v>2</v>
      </c>
      <c r="P26">
        <v>0.441</v>
      </c>
      <c r="Q26" t="s">
        <v>23</v>
      </c>
      <c r="T26" t="s">
        <v>28</v>
      </c>
      <c r="U26">
        <v>0.06</v>
      </c>
      <c r="V26">
        <v>5.8999999999999997E-2</v>
      </c>
      <c r="W26">
        <v>6.3E-2</v>
      </c>
      <c r="X26">
        <v>5.5E-2</v>
      </c>
      <c r="Y26">
        <v>0.06</v>
      </c>
      <c r="Z26">
        <v>5.6000000000000001E-2</v>
      </c>
      <c r="AA26">
        <v>0.06</v>
      </c>
      <c r="AB26">
        <v>5.8000000000000003E-2</v>
      </c>
      <c r="AC26">
        <v>0.06</v>
      </c>
      <c r="AD26">
        <v>6.2E-2</v>
      </c>
      <c r="AE26">
        <v>6.4000000000000001E-2</v>
      </c>
      <c r="AF26">
        <v>6.3E-2</v>
      </c>
    </row>
    <row r="27" spans="1:45" x14ac:dyDescent="0.3">
      <c r="A27" t="s">
        <v>1</v>
      </c>
      <c r="N27">
        <v>0</v>
      </c>
      <c r="O27">
        <v>3</v>
      </c>
      <c r="P27">
        <v>0.51400000000000001</v>
      </c>
      <c r="Q27" t="s">
        <v>23</v>
      </c>
    </row>
    <row r="28" spans="1:45" x14ac:dyDescent="0.3">
      <c r="A28" t="s">
        <v>16</v>
      </c>
      <c r="B28" t="s">
        <v>17</v>
      </c>
      <c r="N28">
        <v>0</v>
      </c>
      <c r="O28">
        <v>4</v>
      </c>
      <c r="P28">
        <v>0.58199999999999996</v>
      </c>
      <c r="Q28" t="s">
        <v>23</v>
      </c>
    </row>
    <row r="29" spans="1:45" x14ac:dyDescent="0.3">
      <c r="A29" t="s">
        <v>18</v>
      </c>
      <c r="B29">
        <v>27.6</v>
      </c>
      <c r="N29">
        <v>0</v>
      </c>
      <c r="O29">
        <v>5</v>
      </c>
      <c r="P29">
        <v>0.66400000000000003</v>
      </c>
      <c r="Q29" t="s">
        <v>23</v>
      </c>
    </row>
    <row r="30" spans="1:45" x14ac:dyDescent="0.3">
      <c r="A30" t="s">
        <v>19</v>
      </c>
      <c r="B30">
        <v>2</v>
      </c>
      <c r="C30" t="s">
        <v>20</v>
      </c>
      <c r="D30">
        <v>593.29999999999995</v>
      </c>
      <c r="N30">
        <v>0</v>
      </c>
      <c r="O30">
        <v>6</v>
      </c>
      <c r="P30">
        <v>0.83599999999999997</v>
      </c>
      <c r="Q30" t="s">
        <v>23</v>
      </c>
    </row>
    <row r="31" spans="1:45" x14ac:dyDescent="0.3">
      <c r="A31" t="s">
        <v>13</v>
      </c>
      <c r="B31" t="s">
        <v>14</v>
      </c>
      <c r="N31">
        <v>0</v>
      </c>
      <c r="O31">
        <v>7</v>
      </c>
      <c r="P31">
        <v>0.79200000000000004</v>
      </c>
      <c r="Q31" t="s">
        <v>23</v>
      </c>
    </row>
    <row r="32" spans="1:45" x14ac:dyDescent="0.3">
      <c r="A32" t="s">
        <v>15</v>
      </c>
      <c r="B32" t="s">
        <v>14</v>
      </c>
      <c r="N32">
        <v>0</v>
      </c>
      <c r="O32">
        <v>8</v>
      </c>
      <c r="P32">
        <v>0.51200000000000001</v>
      </c>
      <c r="Q32" t="s">
        <v>23</v>
      </c>
      <c r="AH32" t="s">
        <v>94</v>
      </c>
      <c r="AI32" t="s">
        <v>100</v>
      </c>
      <c r="AJ32" t="s">
        <v>101</v>
      </c>
      <c r="AK32" t="s">
        <v>102</v>
      </c>
      <c r="AL32" t="s">
        <v>103</v>
      </c>
    </row>
    <row r="33" spans="1:39" x14ac:dyDescent="0.3">
      <c r="A33" t="s">
        <v>1</v>
      </c>
      <c r="N33">
        <v>0</v>
      </c>
      <c r="O33">
        <v>9</v>
      </c>
      <c r="P33">
        <v>1.9790000000000001</v>
      </c>
      <c r="Q33" t="s">
        <v>23</v>
      </c>
      <c r="AH33" s="1">
        <v>8.1300000000000008</v>
      </c>
      <c r="AI33">
        <v>0.5</v>
      </c>
      <c r="AJ33">
        <f>0.0542*AH33+0.1719</f>
        <v>0.61254600000000003</v>
      </c>
      <c r="AK33">
        <f>(AI33-AJ33)^2</f>
        <v>1.2666602116000007E-2</v>
      </c>
      <c r="AL33">
        <f>SQRT(SUM(AK33:AK53)/(18-2))</f>
        <v>0.20848723424708765</v>
      </c>
      <c r="AM33" t="s">
        <v>103</v>
      </c>
    </row>
    <row r="34" spans="1:39" x14ac:dyDescent="0.3">
      <c r="A34" t="s">
        <v>1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0</v>
      </c>
      <c r="O34">
        <v>10</v>
      </c>
      <c r="P34">
        <v>0.86199999999999999</v>
      </c>
      <c r="Q34" t="s">
        <v>23</v>
      </c>
      <c r="AH34" s="1">
        <v>8.1300000000000008</v>
      </c>
      <c r="AI34">
        <v>0.51500000000000001</v>
      </c>
      <c r="AJ34">
        <f t="shared" ref="AJ34:AJ50" si="5">0.0542*AH34+0.1719</f>
        <v>0.61254600000000003</v>
      </c>
      <c r="AK34">
        <f t="shared" ref="AK34:AK50" si="6">(AI34-AJ34)^2</f>
        <v>9.515222116000005E-3</v>
      </c>
      <c r="AL34">
        <v>-0.26429999999999998</v>
      </c>
      <c r="AM34" t="s">
        <v>104</v>
      </c>
    </row>
    <row r="35" spans="1:39" x14ac:dyDescent="0.3">
      <c r="A35" t="s">
        <v>21</v>
      </c>
      <c r="B35">
        <v>0.50600000000000001</v>
      </c>
      <c r="C35">
        <v>0.434</v>
      </c>
      <c r="D35">
        <v>0.48</v>
      </c>
      <c r="E35">
        <v>0.58299999999999996</v>
      </c>
      <c r="F35">
        <v>0.64300000000000002</v>
      </c>
      <c r="G35">
        <v>0.79500000000000004</v>
      </c>
      <c r="H35">
        <v>0.85299999999999998</v>
      </c>
      <c r="I35">
        <v>0.53500000000000003</v>
      </c>
      <c r="J35">
        <v>1.962</v>
      </c>
      <c r="K35">
        <v>0.83899999999999997</v>
      </c>
      <c r="L35">
        <v>1.1359999999999999</v>
      </c>
      <c r="M35">
        <v>0.48699999999999999</v>
      </c>
      <c r="N35">
        <v>0</v>
      </c>
      <c r="O35">
        <v>11</v>
      </c>
      <c r="P35">
        <v>1.397</v>
      </c>
      <c r="Q35" t="s">
        <v>23</v>
      </c>
      <c r="AH35" s="1">
        <v>8.1300000000000008</v>
      </c>
      <c r="AI35">
        <v>0.5</v>
      </c>
      <c r="AJ35">
        <f t="shared" si="5"/>
        <v>0.61254600000000003</v>
      </c>
      <c r="AK35">
        <f t="shared" si="6"/>
        <v>1.2666602116000007E-2</v>
      </c>
      <c r="AL35">
        <v>2.5926999999999998</v>
      </c>
      <c r="AM35" t="s">
        <v>105</v>
      </c>
    </row>
    <row r="36" spans="1:39" x14ac:dyDescent="0.3">
      <c r="A36" t="s">
        <v>22</v>
      </c>
      <c r="B36">
        <v>0.52300000000000002</v>
      </c>
      <c r="C36">
        <v>0.44600000000000001</v>
      </c>
      <c r="D36">
        <v>0.504</v>
      </c>
      <c r="E36">
        <v>0.58099999999999996</v>
      </c>
      <c r="F36">
        <v>0.67500000000000004</v>
      </c>
      <c r="G36">
        <v>0.79700000000000004</v>
      </c>
      <c r="H36">
        <v>0.88800000000000001</v>
      </c>
      <c r="I36">
        <v>0.51800000000000002</v>
      </c>
      <c r="J36">
        <v>1.85</v>
      </c>
      <c r="K36">
        <v>0.85899999999999999</v>
      </c>
      <c r="L36">
        <v>1.2949999999999999</v>
      </c>
      <c r="M36">
        <v>0.52700000000000002</v>
      </c>
      <c r="N36">
        <v>0</v>
      </c>
      <c r="O36">
        <v>12</v>
      </c>
      <c r="P36">
        <v>0.49</v>
      </c>
      <c r="Q36" t="s">
        <v>23</v>
      </c>
      <c r="AH36" s="1">
        <v>7.92</v>
      </c>
      <c r="AI36">
        <v>0.435</v>
      </c>
      <c r="AJ36">
        <f t="shared" si="5"/>
        <v>0.60116400000000003</v>
      </c>
      <c r="AK36">
        <f t="shared" si="6"/>
        <v>2.761047489600001E-2</v>
      </c>
      <c r="AL36">
        <v>0.91039999999999999</v>
      </c>
      <c r="AM36" t="s">
        <v>106</v>
      </c>
    </row>
    <row r="37" spans="1:39" x14ac:dyDescent="0.3">
      <c r="A37" t="s">
        <v>23</v>
      </c>
      <c r="B37">
        <v>0.51200000000000001</v>
      </c>
      <c r="C37">
        <v>0.436</v>
      </c>
      <c r="D37">
        <v>0.50800000000000001</v>
      </c>
      <c r="E37">
        <v>0.57999999999999996</v>
      </c>
      <c r="F37">
        <v>0.66100000000000003</v>
      </c>
      <c r="G37">
        <v>0.82799999999999996</v>
      </c>
      <c r="H37">
        <v>0.79400000000000004</v>
      </c>
      <c r="I37">
        <v>0.51600000000000001</v>
      </c>
      <c r="J37">
        <v>1.9279999999999999</v>
      </c>
      <c r="K37">
        <v>0.86199999999999999</v>
      </c>
      <c r="L37">
        <v>1.494</v>
      </c>
      <c r="M37">
        <v>0.51500000000000001</v>
      </c>
      <c r="N37">
        <v>593.29999999999995</v>
      </c>
      <c r="O37">
        <v>1</v>
      </c>
      <c r="P37" cm="1">
        <f t="array" ref="P37:P48">TRANSPOSE(B35:M35)</f>
        <v>0.50600000000000001</v>
      </c>
      <c r="Q37" t="s">
        <v>21</v>
      </c>
      <c r="AH37" s="1">
        <v>7.92</v>
      </c>
      <c r="AI37">
        <v>0.45100000000000001</v>
      </c>
      <c r="AJ37">
        <f t="shared" si="5"/>
        <v>0.60116400000000003</v>
      </c>
      <c r="AK37">
        <f t="shared" si="6"/>
        <v>2.2549226896000005E-2</v>
      </c>
      <c r="AL37">
        <f>AVERAGE(AI33:AI53)</f>
        <v>0.62319047619047618</v>
      </c>
      <c r="AM37" t="s">
        <v>107</v>
      </c>
    </row>
    <row r="38" spans="1:39" x14ac:dyDescent="0.3">
      <c r="A38" t="s">
        <v>24</v>
      </c>
      <c r="B38">
        <v>4.7E-2</v>
      </c>
      <c r="C38">
        <v>4.8000000000000001E-2</v>
      </c>
      <c r="D38">
        <v>0.05</v>
      </c>
      <c r="E38">
        <v>4.9000000000000002E-2</v>
      </c>
      <c r="F38">
        <v>5.3999999999999999E-2</v>
      </c>
      <c r="G38">
        <v>4.7E-2</v>
      </c>
      <c r="H38">
        <v>5.7000000000000002E-2</v>
      </c>
      <c r="I38">
        <v>5.2999999999999999E-2</v>
      </c>
      <c r="J38">
        <v>0.06</v>
      </c>
      <c r="K38">
        <v>5.8000000000000003E-2</v>
      </c>
      <c r="L38">
        <v>5.8000000000000003E-2</v>
      </c>
      <c r="M38">
        <v>6.2E-2</v>
      </c>
      <c r="N38">
        <v>593.29999999999995</v>
      </c>
      <c r="O38">
        <v>2</v>
      </c>
      <c r="P38">
        <v>0.434</v>
      </c>
      <c r="Q38" t="s">
        <v>21</v>
      </c>
      <c r="AH38" s="1">
        <v>7.92</v>
      </c>
      <c r="AI38">
        <v>0.441</v>
      </c>
      <c r="AJ38">
        <f t="shared" si="5"/>
        <v>0.60116400000000003</v>
      </c>
      <c r="AK38">
        <f t="shared" si="6"/>
        <v>2.5652506896000009E-2</v>
      </c>
      <c r="AL38">
        <f>_xlfn.STDEV.S(AH33:AH53)^2*17</f>
        <v>5.0864485714285754</v>
      </c>
      <c r="AM38" t="s">
        <v>108</v>
      </c>
    </row>
    <row r="39" spans="1:39" x14ac:dyDescent="0.3">
      <c r="A39" t="s">
        <v>25</v>
      </c>
      <c r="B39">
        <v>4.3999999999999997E-2</v>
      </c>
      <c r="C39">
        <v>5.0999999999999997E-2</v>
      </c>
      <c r="D39">
        <v>5.1999999999999998E-2</v>
      </c>
      <c r="E39">
        <v>5.1999999999999998E-2</v>
      </c>
      <c r="F39">
        <v>0.05</v>
      </c>
      <c r="G39">
        <v>4.8000000000000001E-2</v>
      </c>
      <c r="H39">
        <v>4.8000000000000001E-2</v>
      </c>
      <c r="I39">
        <v>4.9000000000000002E-2</v>
      </c>
      <c r="J39">
        <v>5.0999999999999997E-2</v>
      </c>
      <c r="K39">
        <v>5.7000000000000002E-2</v>
      </c>
      <c r="L39">
        <v>4.9000000000000002E-2</v>
      </c>
      <c r="M39">
        <v>0.05</v>
      </c>
      <c r="N39">
        <v>593.29999999999995</v>
      </c>
      <c r="O39">
        <v>3</v>
      </c>
      <c r="P39">
        <v>0.48</v>
      </c>
      <c r="Q39" t="s">
        <v>21</v>
      </c>
      <c r="AH39" s="1">
        <v>7.8</v>
      </c>
      <c r="AI39">
        <v>0.47599999999999998</v>
      </c>
      <c r="AJ39">
        <f t="shared" si="5"/>
        <v>0.59465999999999997</v>
      </c>
      <c r="AK39">
        <f t="shared" si="6"/>
        <v>1.4080195599999998E-2</v>
      </c>
      <c r="AL39">
        <v>2.093</v>
      </c>
      <c r="AM39" t="s">
        <v>109</v>
      </c>
    </row>
    <row r="40" spans="1:39" x14ac:dyDescent="0.3">
      <c r="A40" t="s">
        <v>26</v>
      </c>
      <c r="B40">
        <v>6.0999999999999999E-2</v>
      </c>
      <c r="C40">
        <v>5.3999999999999999E-2</v>
      </c>
      <c r="D40">
        <v>5.1999999999999998E-2</v>
      </c>
      <c r="E40">
        <v>5.2999999999999999E-2</v>
      </c>
      <c r="F40">
        <v>5.3999999999999999E-2</v>
      </c>
      <c r="G40">
        <v>5.0999999999999997E-2</v>
      </c>
      <c r="H40">
        <v>5.2999999999999999E-2</v>
      </c>
      <c r="I40">
        <v>5.0999999999999997E-2</v>
      </c>
      <c r="J40">
        <v>5.0999999999999997E-2</v>
      </c>
      <c r="K40">
        <v>5.0999999999999997E-2</v>
      </c>
      <c r="L40">
        <v>5.1999999999999998E-2</v>
      </c>
      <c r="M40">
        <v>0.05</v>
      </c>
      <c r="N40">
        <v>593.29999999999995</v>
      </c>
      <c r="O40">
        <v>4</v>
      </c>
      <c r="P40">
        <v>0.58299999999999996</v>
      </c>
      <c r="Q40" t="s">
        <v>21</v>
      </c>
      <c r="AH40" s="1">
        <v>7.8</v>
      </c>
      <c r="AI40">
        <v>0.51200000000000001</v>
      </c>
      <c r="AJ40">
        <f t="shared" si="5"/>
        <v>0.59465999999999997</v>
      </c>
      <c r="AK40">
        <f t="shared" si="6"/>
        <v>6.8326755999999923E-3</v>
      </c>
    </row>
    <row r="41" spans="1:39" x14ac:dyDescent="0.3">
      <c r="A41" t="s">
        <v>27</v>
      </c>
      <c r="B41">
        <v>5.1999999999999998E-2</v>
      </c>
      <c r="C41">
        <v>5.1999999999999998E-2</v>
      </c>
      <c r="D41">
        <v>4.9000000000000002E-2</v>
      </c>
      <c r="E41">
        <v>5.3999999999999999E-2</v>
      </c>
      <c r="F41">
        <v>0.05</v>
      </c>
      <c r="G41">
        <v>5.2999999999999999E-2</v>
      </c>
      <c r="H41">
        <v>5.2999999999999999E-2</v>
      </c>
      <c r="I41">
        <v>5.1999999999999998E-2</v>
      </c>
      <c r="J41">
        <v>5.0999999999999997E-2</v>
      </c>
      <c r="K41">
        <v>5.8000000000000003E-2</v>
      </c>
      <c r="L41">
        <v>5.3999999999999999E-2</v>
      </c>
      <c r="M41">
        <v>5.2999999999999999E-2</v>
      </c>
      <c r="N41">
        <v>593.29999999999995</v>
      </c>
      <c r="O41">
        <v>5</v>
      </c>
      <c r="P41">
        <v>0.64300000000000002</v>
      </c>
      <c r="Q41" t="s">
        <v>21</v>
      </c>
      <c r="AH41" s="1">
        <v>7.8</v>
      </c>
      <c r="AI41">
        <v>0.51400000000000001</v>
      </c>
      <c r="AJ41">
        <f t="shared" si="5"/>
        <v>0.59465999999999997</v>
      </c>
      <c r="AK41">
        <f t="shared" si="6"/>
        <v>6.5060355999999927E-3</v>
      </c>
    </row>
    <row r="42" spans="1:39" x14ac:dyDescent="0.3">
      <c r="A42" t="s">
        <v>28</v>
      </c>
      <c r="B42">
        <v>0.05</v>
      </c>
      <c r="C42">
        <v>4.8000000000000001E-2</v>
      </c>
      <c r="D42">
        <v>5.2999999999999999E-2</v>
      </c>
      <c r="E42">
        <v>6.6000000000000003E-2</v>
      </c>
      <c r="F42">
        <v>6.4000000000000001E-2</v>
      </c>
      <c r="G42">
        <v>6.0999999999999999E-2</v>
      </c>
      <c r="H42">
        <v>0.06</v>
      </c>
      <c r="I42">
        <v>6.5000000000000002E-2</v>
      </c>
      <c r="J42">
        <v>5.5E-2</v>
      </c>
      <c r="K42">
        <v>5.1999999999999998E-2</v>
      </c>
      <c r="L42">
        <v>5.0999999999999997E-2</v>
      </c>
      <c r="M42">
        <v>5.6000000000000001E-2</v>
      </c>
      <c r="N42">
        <v>593.29999999999995</v>
      </c>
      <c r="O42">
        <v>6</v>
      </c>
      <c r="P42">
        <v>0.79500000000000004</v>
      </c>
      <c r="Q42" t="s">
        <v>21</v>
      </c>
      <c r="AH42" s="1">
        <v>7.55</v>
      </c>
      <c r="AI42">
        <v>0.59699999999999998</v>
      </c>
      <c r="AJ42">
        <f t="shared" si="5"/>
        <v>0.58111000000000002</v>
      </c>
      <c r="AK42">
        <f t="shared" si="6"/>
        <v>2.5249209999999873E-4</v>
      </c>
    </row>
    <row r="43" spans="1:39" x14ac:dyDescent="0.3">
      <c r="A43" t="s">
        <v>1</v>
      </c>
      <c r="N43">
        <v>593.29999999999995</v>
      </c>
      <c r="O43">
        <v>7</v>
      </c>
      <c r="P43">
        <v>0.85299999999999998</v>
      </c>
      <c r="Q43" t="s">
        <v>21</v>
      </c>
      <c r="AH43" s="1">
        <v>7.55</v>
      </c>
      <c r="AI43">
        <v>0.58899999999999997</v>
      </c>
      <c r="AJ43">
        <f t="shared" si="5"/>
        <v>0.58111000000000002</v>
      </c>
      <c r="AK43">
        <f t="shared" si="6"/>
        <v>6.2252099999999248E-5</v>
      </c>
    </row>
    <row r="44" spans="1:39" x14ac:dyDescent="0.3">
      <c r="A44" t="s">
        <v>16</v>
      </c>
      <c r="B44" t="s">
        <v>17</v>
      </c>
      <c r="N44">
        <v>593.29999999999995</v>
      </c>
      <c r="O44">
        <v>8</v>
      </c>
      <c r="P44">
        <v>0.53500000000000003</v>
      </c>
      <c r="Q44" t="s">
        <v>21</v>
      </c>
      <c r="AH44" s="1">
        <v>7.55</v>
      </c>
      <c r="AI44">
        <v>0.58199999999999996</v>
      </c>
      <c r="AJ44">
        <f t="shared" si="5"/>
        <v>0.58111000000000002</v>
      </c>
      <c r="AK44">
        <f t="shared" si="6"/>
        <v>7.9209999999990461E-7</v>
      </c>
    </row>
    <row r="45" spans="1:39" x14ac:dyDescent="0.3">
      <c r="A45" t="s">
        <v>18</v>
      </c>
      <c r="B45">
        <v>27.6</v>
      </c>
      <c r="N45">
        <v>593.29999999999995</v>
      </c>
      <c r="O45">
        <v>9</v>
      </c>
      <c r="P45">
        <v>1.962</v>
      </c>
      <c r="Q45" t="s">
        <v>21</v>
      </c>
      <c r="AH45" s="1">
        <v>7.33</v>
      </c>
      <c r="AI45">
        <v>0.65200000000000002</v>
      </c>
      <c r="AJ45">
        <f t="shared" si="5"/>
        <v>0.56918599999999997</v>
      </c>
      <c r="AK45">
        <f t="shared" si="6"/>
        <v>6.8581585960000094E-3</v>
      </c>
    </row>
    <row r="46" spans="1:39" x14ac:dyDescent="0.3">
      <c r="A46" t="s">
        <v>19</v>
      </c>
      <c r="B46">
        <v>3</v>
      </c>
      <c r="C46" t="s">
        <v>20</v>
      </c>
      <c r="D46">
        <v>1186.5999999999999</v>
      </c>
      <c r="N46">
        <v>593.29999999999995</v>
      </c>
      <c r="O46">
        <v>10</v>
      </c>
      <c r="P46">
        <v>0.83899999999999997</v>
      </c>
      <c r="Q46" t="s">
        <v>21</v>
      </c>
      <c r="AH46" s="1">
        <v>7.33</v>
      </c>
      <c r="AI46">
        <v>0.68300000000000005</v>
      </c>
      <c r="AJ46">
        <f t="shared" si="5"/>
        <v>0.56918599999999997</v>
      </c>
      <c r="AK46">
        <f t="shared" si="6"/>
        <v>1.2953626596000018E-2</v>
      </c>
    </row>
    <row r="47" spans="1:39" x14ac:dyDescent="0.3">
      <c r="A47" t="s">
        <v>13</v>
      </c>
      <c r="B47" t="s">
        <v>14</v>
      </c>
      <c r="N47">
        <v>593.29999999999995</v>
      </c>
      <c r="O47">
        <v>11</v>
      </c>
      <c r="P47">
        <v>1.1359999999999999</v>
      </c>
      <c r="Q47" t="s">
        <v>21</v>
      </c>
      <c r="AH47" s="1">
        <v>7.33</v>
      </c>
      <c r="AI47">
        <v>0.66400000000000003</v>
      </c>
      <c r="AJ47">
        <f t="shared" si="5"/>
        <v>0.56918599999999997</v>
      </c>
      <c r="AK47">
        <f t="shared" si="6"/>
        <v>8.9896945960000127E-3</v>
      </c>
    </row>
    <row r="48" spans="1:39" x14ac:dyDescent="0.3">
      <c r="A48" t="s">
        <v>15</v>
      </c>
      <c r="B48" t="s">
        <v>14</v>
      </c>
      <c r="N48">
        <v>593.29999999999995</v>
      </c>
      <c r="O48">
        <v>12</v>
      </c>
      <c r="P48">
        <v>0.48699999999999999</v>
      </c>
      <c r="Q48" t="s">
        <v>21</v>
      </c>
      <c r="AH48" s="1">
        <v>6.92</v>
      </c>
      <c r="AI48">
        <v>0.79600000000000004</v>
      </c>
      <c r="AJ48">
        <f t="shared" si="5"/>
        <v>0.54696400000000001</v>
      </c>
      <c r="AK48">
        <f t="shared" si="6"/>
        <v>6.2018929296000017E-2</v>
      </c>
    </row>
    <row r="49" spans="1:37" x14ac:dyDescent="0.3">
      <c r="A49" t="s">
        <v>1</v>
      </c>
      <c r="N49">
        <v>593.29999999999995</v>
      </c>
      <c r="O49">
        <v>1</v>
      </c>
      <c r="P49" cm="1">
        <f t="array" ref="P49:P60">TRANSPOSE(B36:M36)</f>
        <v>0.52300000000000002</v>
      </c>
      <c r="Q49" t="s">
        <v>22</v>
      </c>
      <c r="AH49" s="1">
        <v>6.92</v>
      </c>
      <c r="AI49">
        <v>0.80200000000000005</v>
      </c>
      <c r="AJ49">
        <f t="shared" si="5"/>
        <v>0.54696400000000001</v>
      </c>
      <c r="AK49">
        <f t="shared" si="6"/>
        <v>6.5043361296000024E-2</v>
      </c>
    </row>
    <row r="50" spans="1:37" x14ac:dyDescent="0.3">
      <c r="A50" t="s">
        <v>1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  <c r="N50">
        <v>593.29999999999995</v>
      </c>
      <c r="O50">
        <v>2</v>
      </c>
      <c r="P50">
        <v>0.44600000000000001</v>
      </c>
      <c r="Q50" t="s">
        <v>22</v>
      </c>
      <c r="AH50" s="1">
        <v>6.92</v>
      </c>
      <c r="AI50">
        <v>0.83599999999999997</v>
      </c>
      <c r="AJ50">
        <f t="shared" si="5"/>
        <v>0.54696400000000001</v>
      </c>
      <c r="AK50">
        <f t="shared" si="6"/>
        <v>8.3541809295999983E-2</v>
      </c>
    </row>
    <row r="51" spans="1:37" x14ac:dyDescent="0.3">
      <c r="A51" t="s">
        <v>21</v>
      </c>
      <c r="B51">
        <v>0.51100000000000001</v>
      </c>
      <c r="C51">
        <v>0.435</v>
      </c>
      <c r="D51">
        <v>0.47899999999999998</v>
      </c>
      <c r="E51">
        <v>0.58499999999999996</v>
      </c>
      <c r="F51">
        <v>0.64400000000000002</v>
      </c>
      <c r="G51">
        <v>0.78900000000000003</v>
      </c>
      <c r="H51">
        <v>0.85499999999999998</v>
      </c>
      <c r="I51">
        <v>0.53900000000000003</v>
      </c>
      <c r="J51">
        <v>1.923</v>
      </c>
      <c r="K51">
        <v>0.83799999999999997</v>
      </c>
      <c r="L51">
        <v>1.1819999999999999</v>
      </c>
      <c r="M51">
        <v>0.503</v>
      </c>
      <c r="N51">
        <v>593.29999999999995</v>
      </c>
      <c r="O51">
        <v>3</v>
      </c>
      <c r="P51">
        <v>0.504</v>
      </c>
      <c r="Q51" t="s">
        <v>22</v>
      </c>
      <c r="AH51" s="1">
        <v>6.51</v>
      </c>
      <c r="AI51">
        <v>0.85399999999999998</v>
      </c>
      <c r="AJ51">
        <f t="shared" ref="AJ51:AJ53" si="7">0.0542*AH51+0.1719</f>
        <v>0.52474200000000004</v>
      </c>
      <c r="AK51">
        <f t="shared" ref="AK51:AK53" si="8">(AI51-AJ51)^2</f>
        <v>0.10841083056399996</v>
      </c>
    </row>
    <row r="52" spans="1:37" x14ac:dyDescent="0.3">
      <c r="A52" t="s">
        <v>22</v>
      </c>
      <c r="B52">
        <v>0.53</v>
      </c>
      <c r="C52">
        <v>0.44800000000000001</v>
      </c>
      <c r="D52">
        <v>0.50700000000000001</v>
      </c>
      <c r="E52">
        <v>0.58499999999999996</v>
      </c>
      <c r="F52">
        <v>0.67800000000000005</v>
      </c>
      <c r="G52">
        <v>0.79400000000000004</v>
      </c>
      <c r="H52">
        <v>0.89400000000000002</v>
      </c>
      <c r="I52">
        <v>0.52200000000000002</v>
      </c>
      <c r="J52">
        <v>1.905</v>
      </c>
      <c r="K52">
        <v>0.85699999999999998</v>
      </c>
      <c r="L52">
        <v>1.29</v>
      </c>
      <c r="M52">
        <v>0.53200000000000003</v>
      </c>
      <c r="N52">
        <v>593.29999999999995</v>
      </c>
      <c r="O52">
        <v>4</v>
      </c>
      <c r="P52">
        <v>0.58099999999999996</v>
      </c>
      <c r="Q52" t="s">
        <v>22</v>
      </c>
      <c r="AH52" s="1">
        <v>6.51</v>
      </c>
      <c r="AI52">
        <v>0.89600000000000002</v>
      </c>
      <c r="AJ52">
        <f t="shared" si="7"/>
        <v>0.52474200000000004</v>
      </c>
      <c r="AK52">
        <f t="shared" si="8"/>
        <v>0.13783250256399998</v>
      </c>
    </row>
    <row r="53" spans="1:37" x14ac:dyDescent="0.3">
      <c r="A53" t="s">
        <v>23</v>
      </c>
      <c r="B53">
        <v>0.52</v>
      </c>
      <c r="C53">
        <v>0.442</v>
      </c>
      <c r="D53">
        <v>0.51100000000000001</v>
      </c>
      <c r="E53">
        <v>0.57799999999999996</v>
      </c>
      <c r="F53">
        <v>0.66100000000000003</v>
      </c>
      <c r="G53">
        <v>0.83399999999999996</v>
      </c>
      <c r="H53">
        <v>0.80100000000000005</v>
      </c>
      <c r="I53">
        <v>0.52300000000000002</v>
      </c>
      <c r="J53">
        <v>1.909</v>
      </c>
      <c r="K53">
        <v>0.86099999999999999</v>
      </c>
      <c r="L53">
        <v>1.5369999999999999</v>
      </c>
      <c r="M53">
        <v>0.52300000000000002</v>
      </c>
      <c r="N53">
        <v>593.29999999999995</v>
      </c>
      <c r="O53">
        <v>5</v>
      </c>
      <c r="P53">
        <v>0.67500000000000004</v>
      </c>
      <c r="Q53" t="s">
        <v>22</v>
      </c>
      <c r="AH53" s="1">
        <v>6.51</v>
      </c>
      <c r="AI53">
        <v>0.79200000000000004</v>
      </c>
      <c r="AJ53">
        <f t="shared" si="7"/>
        <v>0.52474200000000004</v>
      </c>
      <c r="AK53">
        <f t="shared" si="8"/>
        <v>7.1426838563999992E-2</v>
      </c>
    </row>
    <row r="54" spans="1:37" x14ac:dyDescent="0.3">
      <c r="A54" t="s">
        <v>24</v>
      </c>
      <c r="B54">
        <v>6.0999999999999999E-2</v>
      </c>
      <c r="C54">
        <v>6.4000000000000001E-2</v>
      </c>
      <c r="D54">
        <v>6.0999999999999999E-2</v>
      </c>
      <c r="E54">
        <v>6.5000000000000002E-2</v>
      </c>
      <c r="F54">
        <v>6.3E-2</v>
      </c>
      <c r="G54">
        <v>6.4000000000000001E-2</v>
      </c>
      <c r="H54">
        <v>6.3E-2</v>
      </c>
      <c r="I54">
        <v>6.4000000000000001E-2</v>
      </c>
      <c r="J54">
        <v>6.0999999999999999E-2</v>
      </c>
      <c r="K54">
        <v>6.3E-2</v>
      </c>
      <c r="L54">
        <v>5.8999999999999997E-2</v>
      </c>
      <c r="M54">
        <v>5.8000000000000003E-2</v>
      </c>
      <c r="N54">
        <v>593.29999999999995</v>
      </c>
      <c r="O54">
        <v>6</v>
      </c>
      <c r="P54">
        <v>0.79700000000000004</v>
      </c>
      <c r="Q54" t="s">
        <v>22</v>
      </c>
    </row>
    <row r="55" spans="1:37" x14ac:dyDescent="0.3">
      <c r="A55" t="s">
        <v>25</v>
      </c>
      <c r="B55">
        <v>6.2E-2</v>
      </c>
      <c r="C55">
        <v>5.8000000000000003E-2</v>
      </c>
      <c r="D55">
        <v>6.5000000000000002E-2</v>
      </c>
      <c r="E55">
        <v>6.3E-2</v>
      </c>
      <c r="F55">
        <v>6.0999999999999999E-2</v>
      </c>
      <c r="G55">
        <v>5.8999999999999997E-2</v>
      </c>
      <c r="H55">
        <v>5.8000000000000003E-2</v>
      </c>
      <c r="I55">
        <v>6.4000000000000001E-2</v>
      </c>
      <c r="J55">
        <v>6.3E-2</v>
      </c>
      <c r="K55">
        <v>6.0999999999999999E-2</v>
      </c>
      <c r="L55">
        <v>6.3E-2</v>
      </c>
      <c r="M55">
        <v>6.0999999999999999E-2</v>
      </c>
      <c r="N55">
        <v>593.29999999999995</v>
      </c>
      <c r="O55">
        <v>7</v>
      </c>
      <c r="P55">
        <v>0.88800000000000001</v>
      </c>
      <c r="Q55" t="s">
        <v>22</v>
      </c>
    </row>
    <row r="56" spans="1:37" x14ac:dyDescent="0.3">
      <c r="A56" t="s">
        <v>26</v>
      </c>
      <c r="B56">
        <v>6.9000000000000006E-2</v>
      </c>
      <c r="C56">
        <v>6.2E-2</v>
      </c>
      <c r="D56">
        <v>6.4000000000000001E-2</v>
      </c>
      <c r="E56">
        <v>6.0999999999999999E-2</v>
      </c>
      <c r="F56">
        <v>6.2E-2</v>
      </c>
      <c r="G56">
        <v>5.8999999999999997E-2</v>
      </c>
      <c r="H56">
        <v>0.06</v>
      </c>
      <c r="I56">
        <v>6.6000000000000003E-2</v>
      </c>
      <c r="J56">
        <v>6.0999999999999999E-2</v>
      </c>
      <c r="K56">
        <v>0.06</v>
      </c>
      <c r="L56">
        <v>6.4000000000000001E-2</v>
      </c>
      <c r="M56">
        <v>6.3E-2</v>
      </c>
      <c r="N56">
        <v>593.29999999999995</v>
      </c>
      <c r="O56">
        <v>8</v>
      </c>
      <c r="P56">
        <v>0.51800000000000002</v>
      </c>
      <c r="Q56" t="s">
        <v>22</v>
      </c>
    </row>
    <row r="57" spans="1:37" x14ac:dyDescent="0.3">
      <c r="A57" t="s">
        <v>27</v>
      </c>
      <c r="B57">
        <v>5.8000000000000003E-2</v>
      </c>
      <c r="C57">
        <v>5.8999999999999997E-2</v>
      </c>
      <c r="D57">
        <v>6.7000000000000004E-2</v>
      </c>
      <c r="E57">
        <v>6.3E-2</v>
      </c>
      <c r="F57">
        <v>6.3E-2</v>
      </c>
      <c r="G57">
        <v>6.0999999999999999E-2</v>
      </c>
      <c r="H57">
        <v>6.4000000000000001E-2</v>
      </c>
      <c r="I57">
        <v>6.0999999999999999E-2</v>
      </c>
      <c r="J57">
        <v>6.4000000000000001E-2</v>
      </c>
      <c r="K57">
        <v>6.0999999999999999E-2</v>
      </c>
      <c r="L57">
        <v>6.5000000000000002E-2</v>
      </c>
      <c r="M57">
        <v>6.3E-2</v>
      </c>
      <c r="N57">
        <v>593.29999999999995</v>
      </c>
      <c r="O57">
        <v>9</v>
      </c>
      <c r="P57">
        <v>1.85</v>
      </c>
      <c r="Q57" t="s">
        <v>22</v>
      </c>
    </row>
    <row r="58" spans="1:37" x14ac:dyDescent="0.3">
      <c r="A58" t="s">
        <v>28</v>
      </c>
      <c r="B58">
        <v>6.2E-2</v>
      </c>
      <c r="C58">
        <v>6.3E-2</v>
      </c>
      <c r="D58">
        <v>6.2E-2</v>
      </c>
      <c r="E58">
        <v>6.2E-2</v>
      </c>
      <c r="F58">
        <v>6.2E-2</v>
      </c>
      <c r="G58">
        <v>6.0999999999999999E-2</v>
      </c>
      <c r="H58">
        <v>0.06</v>
      </c>
      <c r="I58">
        <v>6.4000000000000001E-2</v>
      </c>
      <c r="J58">
        <v>0.06</v>
      </c>
      <c r="K58">
        <v>0.06</v>
      </c>
      <c r="L58">
        <v>6.3E-2</v>
      </c>
      <c r="M58">
        <v>6.3E-2</v>
      </c>
      <c r="N58">
        <v>593.29999999999995</v>
      </c>
      <c r="O58">
        <v>10</v>
      </c>
      <c r="P58">
        <v>0.85899999999999999</v>
      </c>
      <c r="Q58" t="s">
        <v>22</v>
      </c>
    </row>
    <row r="59" spans="1:37" x14ac:dyDescent="0.3">
      <c r="A59" t="s">
        <v>1</v>
      </c>
      <c r="N59">
        <v>593.29999999999995</v>
      </c>
      <c r="O59">
        <v>11</v>
      </c>
      <c r="P59">
        <v>1.2949999999999999</v>
      </c>
      <c r="Q59" t="s">
        <v>22</v>
      </c>
    </row>
    <row r="60" spans="1:37" x14ac:dyDescent="0.3">
      <c r="A60" t="s">
        <v>16</v>
      </c>
      <c r="B60" t="s">
        <v>17</v>
      </c>
      <c r="N60">
        <v>593.29999999999995</v>
      </c>
      <c r="O60">
        <v>12</v>
      </c>
      <c r="P60">
        <v>0.52700000000000002</v>
      </c>
      <c r="Q60" t="s">
        <v>22</v>
      </c>
    </row>
    <row r="61" spans="1:37" x14ac:dyDescent="0.3">
      <c r="A61" t="s">
        <v>18</v>
      </c>
      <c r="B61">
        <v>27.6</v>
      </c>
      <c r="N61">
        <v>593.29999999999995</v>
      </c>
      <c r="O61">
        <v>1</v>
      </c>
      <c r="P61" cm="1">
        <f t="array" ref="P61:P72">TRANSPOSE(B37:M37)</f>
        <v>0.51200000000000001</v>
      </c>
      <c r="Q61" t="s">
        <v>23</v>
      </c>
    </row>
    <row r="62" spans="1:37" x14ac:dyDescent="0.3">
      <c r="A62" t="s">
        <v>19</v>
      </c>
      <c r="B62">
        <v>4</v>
      </c>
      <c r="C62" t="s">
        <v>20</v>
      </c>
      <c r="D62">
        <v>1779.9</v>
      </c>
      <c r="N62">
        <v>593.29999999999995</v>
      </c>
      <c r="O62">
        <v>2</v>
      </c>
      <c r="P62">
        <v>0.436</v>
      </c>
      <c r="Q62" t="s">
        <v>23</v>
      </c>
    </row>
    <row r="63" spans="1:37" x14ac:dyDescent="0.3">
      <c r="A63" t="s">
        <v>13</v>
      </c>
      <c r="B63" t="s">
        <v>14</v>
      </c>
      <c r="N63">
        <v>593.29999999999995</v>
      </c>
      <c r="O63">
        <v>3</v>
      </c>
      <c r="P63">
        <v>0.50800000000000001</v>
      </c>
      <c r="Q63" t="s">
        <v>23</v>
      </c>
    </row>
    <row r="64" spans="1:37" x14ac:dyDescent="0.3">
      <c r="A64" t="s">
        <v>15</v>
      </c>
      <c r="B64" t="s">
        <v>14</v>
      </c>
      <c r="N64">
        <v>593.29999999999995</v>
      </c>
      <c r="O64">
        <v>4</v>
      </c>
      <c r="P64">
        <v>0.57999999999999996</v>
      </c>
      <c r="Q64" t="s">
        <v>23</v>
      </c>
    </row>
    <row r="65" spans="1:17" x14ac:dyDescent="0.3">
      <c r="A65" t="s">
        <v>1</v>
      </c>
      <c r="N65">
        <v>593.29999999999995</v>
      </c>
      <c r="O65">
        <v>5</v>
      </c>
      <c r="P65">
        <v>0.66100000000000003</v>
      </c>
      <c r="Q65" t="s">
        <v>23</v>
      </c>
    </row>
    <row r="66" spans="1:17" x14ac:dyDescent="0.3">
      <c r="A66" t="s">
        <v>1</v>
      </c>
      <c r="B66">
        <v>1</v>
      </c>
      <c r="C66">
        <v>2</v>
      </c>
      <c r="D66">
        <v>3</v>
      </c>
      <c r="E66">
        <v>4</v>
      </c>
      <c r="F66">
        <v>5</v>
      </c>
      <c r="G66">
        <v>6</v>
      </c>
      <c r="H66">
        <v>7</v>
      </c>
      <c r="I66">
        <v>8</v>
      </c>
      <c r="J66">
        <v>9</v>
      </c>
      <c r="K66">
        <v>10</v>
      </c>
      <c r="L66">
        <v>11</v>
      </c>
      <c r="M66">
        <v>12</v>
      </c>
      <c r="N66">
        <v>593.29999999999995</v>
      </c>
      <c r="O66">
        <v>6</v>
      </c>
      <c r="P66">
        <v>0.82799999999999996</v>
      </c>
      <c r="Q66" t="s">
        <v>23</v>
      </c>
    </row>
    <row r="67" spans="1:17" x14ac:dyDescent="0.3">
      <c r="A67" t="s">
        <v>21</v>
      </c>
      <c r="B67">
        <v>0.51700000000000002</v>
      </c>
      <c r="C67">
        <v>0.43099999999999999</v>
      </c>
      <c r="D67">
        <v>0.47699999999999998</v>
      </c>
      <c r="E67">
        <v>0.58299999999999996</v>
      </c>
      <c r="F67">
        <v>0.64100000000000001</v>
      </c>
      <c r="G67">
        <v>0.78900000000000003</v>
      </c>
      <c r="H67">
        <v>0.85</v>
      </c>
      <c r="I67">
        <v>0.54700000000000004</v>
      </c>
      <c r="J67">
        <v>1.931</v>
      </c>
      <c r="K67">
        <v>0.83399999999999996</v>
      </c>
      <c r="L67">
        <v>1.2909999999999999</v>
      </c>
      <c r="M67">
        <v>0.51100000000000001</v>
      </c>
      <c r="N67">
        <v>593.29999999999995</v>
      </c>
      <c r="O67">
        <v>7</v>
      </c>
      <c r="P67">
        <v>0.79400000000000004</v>
      </c>
      <c r="Q67" t="s">
        <v>23</v>
      </c>
    </row>
    <row r="68" spans="1:17" x14ac:dyDescent="0.3">
      <c r="A68" t="s">
        <v>22</v>
      </c>
      <c r="B68">
        <v>0.53900000000000003</v>
      </c>
      <c r="C68">
        <v>0.443</v>
      </c>
      <c r="D68">
        <v>0.50800000000000001</v>
      </c>
      <c r="E68">
        <v>0.58599999999999997</v>
      </c>
      <c r="F68">
        <v>0.67800000000000005</v>
      </c>
      <c r="G68">
        <v>0.80100000000000005</v>
      </c>
      <c r="H68">
        <v>0.89700000000000002</v>
      </c>
      <c r="I68">
        <v>0.53800000000000003</v>
      </c>
      <c r="J68">
        <v>1.8520000000000001</v>
      </c>
      <c r="K68">
        <v>0.85799999999999998</v>
      </c>
      <c r="L68">
        <v>1.2709999999999999</v>
      </c>
      <c r="M68">
        <v>0.53800000000000003</v>
      </c>
      <c r="N68">
        <v>593.29999999999995</v>
      </c>
      <c r="O68">
        <v>8</v>
      </c>
      <c r="P68">
        <v>0.51600000000000001</v>
      </c>
      <c r="Q68" t="s">
        <v>23</v>
      </c>
    </row>
    <row r="69" spans="1:17" x14ac:dyDescent="0.3">
      <c r="A69" t="s">
        <v>23</v>
      </c>
      <c r="B69">
        <v>0.52800000000000002</v>
      </c>
      <c r="C69">
        <v>0.439</v>
      </c>
      <c r="D69">
        <v>0.51100000000000001</v>
      </c>
      <c r="E69">
        <v>0.57899999999999996</v>
      </c>
      <c r="F69">
        <v>0.66</v>
      </c>
      <c r="G69">
        <v>0.82899999999999996</v>
      </c>
      <c r="H69">
        <v>0.8</v>
      </c>
      <c r="I69">
        <v>0.52800000000000002</v>
      </c>
      <c r="J69">
        <v>1.89</v>
      </c>
      <c r="K69">
        <v>0.86</v>
      </c>
      <c r="L69">
        <v>1.5580000000000001</v>
      </c>
      <c r="M69">
        <v>0.51400000000000001</v>
      </c>
      <c r="N69">
        <v>593.29999999999995</v>
      </c>
      <c r="O69">
        <v>9</v>
      </c>
      <c r="P69">
        <v>1.9279999999999999</v>
      </c>
      <c r="Q69" t="s">
        <v>23</v>
      </c>
    </row>
    <row r="70" spans="1:17" x14ac:dyDescent="0.3">
      <c r="A70" t="s">
        <v>24</v>
      </c>
      <c r="B70">
        <v>5.6000000000000001E-2</v>
      </c>
      <c r="C70">
        <v>5.8999999999999997E-2</v>
      </c>
      <c r="D70">
        <v>6.0999999999999999E-2</v>
      </c>
      <c r="E70">
        <v>5.8000000000000003E-2</v>
      </c>
      <c r="F70">
        <v>5.8999999999999997E-2</v>
      </c>
      <c r="G70">
        <v>0.06</v>
      </c>
      <c r="H70">
        <v>5.8999999999999997E-2</v>
      </c>
      <c r="I70">
        <v>5.7000000000000002E-2</v>
      </c>
      <c r="J70">
        <v>0.06</v>
      </c>
      <c r="K70">
        <v>5.8999999999999997E-2</v>
      </c>
      <c r="L70">
        <v>6.0999999999999999E-2</v>
      </c>
      <c r="M70">
        <v>5.8999999999999997E-2</v>
      </c>
      <c r="N70">
        <v>593.29999999999995</v>
      </c>
      <c r="O70">
        <v>10</v>
      </c>
      <c r="P70">
        <v>0.86199999999999999</v>
      </c>
      <c r="Q70" t="s">
        <v>23</v>
      </c>
    </row>
    <row r="71" spans="1:17" x14ac:dyDescent="0.3">
      <c r="A71" t="s">
        <v>25</v>
      </c>
      <c r="B71">
        <v>5.6000000000000001E-2</v>
      </c>
      <c r="C71">
        <v>6.3E-2</v>
      </c>
      <c r="D71">
        <v>5.8999999999999997E-2</v>
      </c>
      <c r="E71">
        <v>0.06</v>
      </c>
      <c r="F71">
        <v>5.8999999999999997E-2</v>
      </c>
      <c r="G71">
        <v>5.8999999999999997E-2</v>
      </c>
      <c r="H71">
        <v>6.2E-2</v>
      </c>
      <c r="I71">
        <v>5.8000000000000003E-2</v>
      </c>
      <c r="J71">
        <v>5.8999999999999997E-2</v>
      </c>
      <c r="K71">
        <v>0.06</v>
      </c>
      <c r="L71">
        <v>6.0999999999999999E-2</v>
      </c>
      <c r="M71">
        <v>5.7000000000000002E-2</v>
      </c>
      <c r="N71">
        <v>593.29999999999995</v>
      </c>
      <c r="O71">
        <v>11</v>
      </c>
      <c r="P71">
        <v>1.494</v>
      </c>
      <c r="Q71" t="s">
        <v>23</v>
      </c>
    </row>
    <row r="72" spans="1:17" x14ac:dyDescent="0.3">
      <c r="A72" t="s">
        <v>26</v>
      </c>
      <c r="B72">
        <v>6.5000000000000002E-2</v>
      </c>
      <c r="C72">
        <v>0.06</v>
      </c>
      <c r="D72">
        <v>6.0999999999999999E-2</v>
      </c>
      <c r="E72">
        <v>5.8999999999999997E-2</v>
      </c>
      <c r="F72">
        <v>5.8999999999999997E-2</v>
      </c>
      <c r="G72">
        <v>5.8999999999999997E-2</v>
      </c>
      <c r="H72">
        <v>5.7000000000000002E-2</v>
      </c>
      <c r="I72">
        <v>6.3E-2</v>
      </c>
      <c r="J72">
        <v>6.2E-2</v>
      </c>
      <c r="K72">
        <v>6.3E-2</v>
      </c>
      <c r="L72">
        <v>5.8999999999999997E-2</v>
      </c>
      <c r="M72">
        <v>5.7000000000000002E-2</v>
      </c>
      <c r="N72">
        <v>593.29999999999995</v>
      </c>
      <c r="O72">
        <v>12</v>
      </c>
      <c r="P72">
        <v>0.51500000000000001</v>
      </c>
      <c r="Q72" t="s">
        <v>23</v>
      </c>
    </row>
    <row r="73" spans="1:17" x14ac:dyDescent="0.3">
      <c r="A73" t="s">
        <v>27</v>
      </c>
      <c r="B73">
        <v>6.2E-2</v>
      </c>
      <c r="C73">
        <v>5.8000000000000003E-2</v>
      </c>
      <c r="D73">
        <v>5.5E-2</v>
      </c>
      <c r="E73">
        <v>0.06</v>
      </c>
      <c r="F73">
        <v>5.8000000000000003E-2</v>
      </c>
      <c r="G73">
        <v>6.3E-2</v>
      </c>
      <c r="H73">
        <v>6.0999999999999999E-2</v>
      </c>
      <c r="I73">
        <v>5.8999999999999997E-2</v>
      </c>
      <c r="J73">
        <v>6.0999999999999999E-2</v>
      </c>
      <c r="K73">
        <v>6.2E-2</v>
      </c>
      <c r="L73">
        <v>6.3E-2</v>
      </c>
      <c r="M73">
        <v>6.5000000000000002E-2</v>
      </c>
      <c r="N73">
        <v>1186.5999999999999</v>
      </c>
      <c r="O73">
        <v>1</v>
      </c>
      <c r="P73" cm="1">
        <f t="array" ref="P73:P84">TRANSPOSE(B51:M51)</f>
        <v>0.51100000000000001</v>
      </c>
      <c r="Q73" t="s">
        <v>21</v>
      </c>
    </row>
    <row r="74" spans="1:17" x14ac:dyDescent="0.3">
      <c r="A74" t="s">
        <v>28</v>
      </c>
      <c r="B74">
        <v>6.3E-2</v>
      </c>
      <c r="C74">
        <v>6.0999999999999999E-2</v>
      </c>
      <c r="D74">
        <v>6.2E-2</v>
      </c>
      <c r="E74">
        <v>6.0999999999999999E-2</v>
      </c>
      <c r="F74">
        <v>5.8999999999999997E-2</v>
      </c>
      <c r="G74">
        <v>6.3E-2</v>
      </c>
      <c r="H74">
        <v>0.06</v>
      </c>
      <c r="I74">
        <v>0.06</v>
      </c>
      <c r="J74">
        <v>0.06</v>
      </c>
      <c r="K74">
        <v>6.2E-2</v>
      </c>
      <c r="L74">
        <v>6.4000000000000001E-2</v>
      </c>
      <c r="M74">
        <v>0.06</v>
      </c>
      <c r="N74">
        <v>1186.5999999999999</v>
      </c>
      <c r="O74">
        <v>2</v>
      </c>
      <c r="P74">
        <v>0.435</v>
      </c>
      <c r="Q74" t="s">
        <v>21</v>
      </c>
    </row>
    <row r="75" spans="1:17" x14ac:dyDescent="0.3">
      <c r="A75" t="s">
        <v>1</v>
      </c>
      <c r="N75">
        <v>1186.5999999999999</v>
      </c>
      <c r="O75">
        <v>3</v>
      </c>
      <c r="P75">
        <v>0.47899999999999998</v>
      </c>
      <c r="Q75" t="s">
        <v>21</v>
      </c>
    </row>
    <row r="76" spans="1:17" x14ac:dyDescent="0.3">
      <c r="A76" t="s">
        <v>16</v>
      </c>
      <c r="B76" t="s">
        <v>17</v>
      </c>
      <c r="N76">
        <v>1186.5999999999999</v>
      </c>
      <c r="O76">
        <v>4</v>
      </c>
      <c r="P76">
        <v>0.58499999999999996</v>
      </c>
      <c r="Q76" t="s">
        <v>21</v>
      </c>
    </row>
    <row r="77" spans="1:17" x14ac:dyDescent="0.3">
      <c r="A77" t="s">
        <v>18</v>
      </c>
      <c r="B77">
        <v>27.6</v>
      </c>
      <c r="N77">
        <v>1186.5999999999999</v>
      </c>
      <c r="O77">
        <v>5</v>
      </c>
      <c r="P77">
        <v>0.64400000000000002</v>
      </c>
      <c r="Q77" t="s">
        <v>21</v>
      </c>
    </row>
    <row r="78" spans="1:17" x14ac:dyDescent="0.3">
      <c r="A78" t="s">
        <v>19</v>
      </c>
      <c r="B78">
        <v>5</v>
      </c>
      <c r="C78" t="s">
        <v>20</v>
      </c>
      <c r="D78">
        <v>2373.3000000000002</v>
      </c>
      <c r="N78">
        <v>1186.5999999999999</v>
      </c>
      <c r="O78">
        <v>6</v>
      </c>
      <c r="P78">
        <v>0.78900000000000003</v>
      </c>
      <c r="Q78" t="s">
        <v>21</v>
      </c>
    </row>
    <row r="79" spans="1:17" x14ac:dyDescent="0.3">
      <c r="A79" t="s">
        <v>13</v>
      </c>
      <c r="B79" t="s">
        <v>14</v>
      </c>
      <c r="N79">
        <v>1186.5999999999999</v>
      </c>
      <c r="O79">
        <v>7</v>
      </c>
      <c r="P79">
        <v>0.85499999999999998</v>
      </c>
      <c r="Q79" t="s">
        <v>21</v>
      </c>
    </row>
    <row r="80" spans="1:17" x14ac:dyDescent="0.3">
      <c r="A80" t="s">
        <v>15</v>
      </c>
      <c r="B80" t="s">
        <v>14</v>
      </c>
      <c r="N80">
        <v>1186.5999999999999</v>
      </c>
      <c r="O80">
        <v>8</v>
      </c>
      <c r="P80">
        <v>0.53900000000000003</v>
      </c>
      <c r="Q80" t="s">
        <v>21</v>
      </c>
    </row>
    <row r="81" spans="1:17" x14ac:dyDescent="0.3">
      <c r="A81" t="s">
        <v>1</v>
      </c>
      <c r="N81">
        <v>1186.5999999999999</v>
      </c>
      <c r="O81">
        <v>9</v>
      </c>
      <c r="P81">
        <v>1.923</v>
      </c>
      <c r="Q81" t="s">
        <v>21</v>
      </c>
    </row>
    <row r="82" spans="1:17" x14ac:dyDescent="0.3">
      <c r="A82" t="s">
        <v>1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1186.5999999999999</v>
      </c>
      <c r="O82">
        <v>10</v>
      </c>
      <c r="P82">
        <v>0.83799999999999997</v>
      </c>
      <c r="Q82" t="s">
        <v>21</v>
      </c>
    </row>
    <row r="83" spans="1:17" x14ac:dyDescent="0.3">
      <c r="A83" t="s">
        <v>21</v>
      </c>
      <c r="B83">
        <v>0.52300000000000002</v>
      </c>
      <c r="C83">
        <v>0.433</v>
      </c>
      <c r="D83">
        <v>0.48099999999999998</v>
      </c>
      <c r="E83">
        <v>0.58299999999999996</v>
      </c>
      <c r="F83">
        <v>0.64200000000000002</v>
      </c>
      <c r="G83">
        <v>0.78900000000000003</v>
      </c>
      <c r="H83">
        <v>0.84799999999999998</v>
      </c>
      <c r="I83">
        <v>0.54700000000000004</v>
      </c>
      <c r="J83">
        <v>1.9359999999999999</v>
      </c>
      <c r="K83">
        <v>0.83</v>
      </c>
      <c r="L83">
        <v>1.2669999999999999</v>
      </c>
      <c r="M83">
        <v>0.51700000000000002</v>
      </c>
      <c r="N83">
        <v>1186.5999999999999</v>
      </c>
      <c r="O83">
        <v>11</v>
      </c>
      <c r="P83">
        <v>1.1819999999999999</v>
      </c>
      <c r="Q83" t="s">
        <v>21</v>
      </c>
    </row>
    <row r="84" spans="1:17" x14ac:dyDescent="0.3">
      <c r="A84" t="s">
        <v>22</v>
      </c>
      <c r="B84">
        <v>0.54100000000000004</v>
      </c>
      <c r="C84">
        <v>0.442</v>
      </c>
      <c r="D84">
        <v>0.50600000000000001</v>
      </c>
      <c r="E84">
        <v>0.58099999999999996</v>
      </c>
      <c r="F84">
        <v>0.67</v>
      </c>
      <c r="G84">
        <v>0.79200000000000004</v>
      </c>
      <c r="H84">
        <v>0.88400000000000001</v>
      </c>
      <c r="I84">
        <v>0.53900000000000003</v>
      </c>
      <c r="J84">
        <v>1.8580000000000001</v>
      </c>
      <c r="K84">
        <v>0.85399999999999998</v>
      </c>
      <c r="L84">
        <v>1.2589999999999999</v>
      </c>
      <c r="M84">
        <v>0.55100000000000005</v>
      </c>
      <c r="N84">
        <v>1186.5999999999999</v>
      </c>
      <c r="O84">
        <v>12</v>
      </c>
      <c r="P84">
        <v>0.503</v>
      </c>
      <c r="Q84" t="s">
        <v>21</v>
      </c>
    </row>
    <row r="85" spans="1:17" x14ac:dyDescent="0.3">
      <c r="A85" t="s">
        <v>23</v>
      </c>
      <c r="B85">
        <v>0.54200000000000004</v>
      </c>
      <c r="C85">
        <v>0.44800000000000001</v>
      </c>
      <c r="D85">
        <v>0.52</v>
      </c>
      <c r="E85">
        <v>0.57499999999999996</v>
      </c>
      <c r="F85">
        <v>0.65600000000000003</v>
      </c>
      <c r="G85">
        <v>0.82799999999999996</v>
      </c>
      <c r="H85">
        <v>0.79700000000000004</v>
      </c>
      <c r="I85">
        <v>0.53100000000000003</v>
      </c>
      <c r="J85">
        <v>1.845</v>
      </c>
      <c r="K85">
        <v>0.85199999999999998</v>
      </c>
      <c r="L85">
        <v>1.56</v>
      </c>
      <c r="M85">
        <v>0.53600000000000003</v>
      </c>
      <c r="N85">
        <v>1186.5999999999999</v>
      </c>
      <c r="O85">
        <v>1</v>
      </c>
      <c r="P85" cm="1">
        <f t="array" ref="P85:P96">TRANSPOSE(B52:M52)</f>
        <v>0.53</v>
      </c>
      <c r="Q85" t="s">
        <v>22</v>
      </c>
    </row>
    <row r="86" spans="1:17" x14ac:dyDescent="0.3">
      <c r="A86" t="s">
        <v>24</v>
      </c>
      <c r="B86">
        <v>5.8000000000000003E-2</v>
      </c>
      <c r="C86">
        <v>6.2E-2</v>
      </c>
      <c r="D86">
        <v>5.6000000000000001E-2</v>
      </c>
      <c r="E86">
        <v>6.0999999999999999E-2</v>
      </c>
      <c r="F86">
        <v>0.06</v>
      </c>
      <c r="G86">
        <v>5.7000000000000002E-2</v>
      </c>
      <c r="H86">
        <v>5.8000000000000003E-2</v>
      </c>
      <c r="I86">
        <v>0.06</v>
      </c>
      <c r="J86">
        <v>5.8000000000000003E-2</v>
      </c>
      <c r="K86">
        <v>0.06</v>
      </c>
      <c r="L86">
        <v>5.6000000000000001E-2</v>
      </c>
      <c r="M86">
        <v>5.8000000000000003E-2</v>
      </c>
      <c r="N86">
        <v>1186.5999999999999</v>
      </c>
      <c r="O86">
        <v>2</v>
      </c>
      <c r="P86">
        <v>0.44800000000000001</v>
      </c>
      <c r="Q86" t="s">
        <v>22</v>
      </c>
    </row>
    <row r="87" spans="1:17" x14ac:dyDescent="0.3">
      <c r="A87" t="s">
        <v>25</v>
      </c>
      <c r="B87">
        <v>5.6000000000000001E-2</v>
      </c>
      <c r="C87">
        <v>0.06</v>
      </c>
      <c r="D87">
        <v>5.6000000000000001E-2</v>
      </c>
      <c r="E87">
        <v>6.0999999999999999E-2</v>
      </c>
      <c r="F87">
        <v>6.2E-2</v>
      </c>
      <c r="G87">
        <v>6.0999999999999999E-2</v>
      </c>
      <c r="H87">
        <v>6.2E-2</v>
      </c>
      <c r="I87">
        <v>6.0999999999999999E-2</v>
      </c>
      <c r="J87">
        <v>5.8999999999999997E-2</v>
      </c>
      <c r="K87">
        <v>6.2E-2</v>
      </c>
      <c r="L87">
        <v>6.2E-2</v>
      </c>
      <c r="M87">
        <v>5.8000000000000003E-2</v>
      </c>
      <c r="N87">
        <v>1186.5999999999999</v>
      </c>
      <c r="O87">
        <v>3</v>
      </c>
      <c r="P87">
        <v>0.50700000000000001</v>
      </c>
      <c r="Q87" t="s">
        <v>22</v>
      </c>
    </row>
    <row r="88" spans="1:17" x14ac:dyDescent="0.3">
      <c r="A88" t="s">
        <v>26</v>
      </c>
      <c r="B88">
        <v>6.3E-2</v>
      </c>
      <c r="C88">
        <v>0.06</v>
      </c>
      <c r="D88">
        <v>6.3E-2</v>
      </c>
      <c r="E88">
        <v>6.0999999999999999E-2</v>
      </c>
      <c r="F88">
        <v>6.2E-2</v>
      </c>
      <c r="G88">
        <v>6.3E-2</v>
      </c>
      <c r="H88">
        <v>5.8999999999999997E-2</v>
      </c>
      <c r="I88">
        <v>6.2E-2</v>
      </c>
      <c r="J88">
        <v>5.6000000000000001E-2</v>
      </c>
      <c r="K88">
        <v>5.7000000000000002E-2</v>
      </c>
      <c r="L88">
        <v>6.0999999999999999E-2</v>
      </c>
      <c r="M88">
        <v>6.0999999999999999E-2</v>
      </c>
      <c r="N88">
        <v>1186.5999999999999</v>
      </c>
      <c r="O88">
        <v>4</v>
      </c>
      <c r="P88">
        <v>0.58499999999999996</v>
      </c>
      <c r="Q88" t="s">
        <v>22</v>
      </c>
    </row>
    <row r="89" spans="1:17" x14ac:dyDescent="0.3">
      <c r="A89" t="s">
        <v>27</v>
      </c>
      <c r="B89">
        <v>0.06</v>
      </c>
      <c r="C89">
        <v>5.8000000000000003E-2</v>
      </c>
      <c r="D89">
        <v>6.0999999999999999E-2</v>
      </c>
      <c r="E89">
        <v>6.0999999999999999E-2</v>
      </c>
      <c r="F89">
        <v>6.2E-2</v>
      </c>
      <c r="G89">
        <v>6.0999999999999999E-2</v>
      </c>
      <c r="H89">
        <v>6.3E-2</v>
      </c>
      <c r="I89">
        <v>6.3E-2</v>
      </c>
      <c r="J89">
        <v>6.4000000000000001E-2</v>
      </c>
      <c r="K89">
        <v>6.0999999999999999E-2</v>
      </c>
      <c r="L89">
        <v>6.5000000000000002E-2</v>
      </c>
      <c r="M89">
        <v>5.8999999999999997E-2</v>
      </c>
      <c r="N89">
        <v>1186.5999999999999</v>
      </c>
      <c r="O89">
        <v>5</v>
      </c>
      <c r="P89">
        <v>0.67800000000000005</v>
      </c>
      <c r="Q89" t="s">
        <v>22</v>
      </c>
    </row>
    <row r="90" spans="1:17" x14ac:dyDescent="0.3">
      <c r="A90" t="s">
        <v>28</v>
      </c>
      <c r="B90">
        <v>6.2E-2</v>
      </c>
      <c r="C90">
        <v>6.2E-2</v>
      </c>
      <c r="D90">
        <v>6.3E-2</v>
      </c>
      <c r="E90">
        <v>6.2E-2</v>
      </c>
      <c r="F90">
        <v>5.7000000000000002E-2</v>
      </c>
      <c r="G90">
        <v>6.0999999999999999E-2</v>
      </c>
      <c r="H90">
        <v>0.06</v>
      </c>
      <c r="I90">
        <v>6.3E-2</v>
      </c>
      <c r="J90">
        <v>0.06</v>
      </c>
      <c r="K90">
        <v>6.2E-2</v>
      </c>
      <c r="L90">
        <v>5.8999999999999997E-2</v>
      </c>
      <c r="M90">
        <v>6.2E-2</v>
      </c>
      <c r="N90">
        <v>1186.5999999999999</v>
      </c>
      <c r="O90">
        <v>6</v>
      </c>
      <c r="P90">
        <v>0.79400000000000004</v>
      </c>
      <c r="Q90" t="s">
        <v>22</v>
      </c>
    </row>
    <row r="91" spans="1:17" x14ac:dyDescent="0.3">
      <c r="A91" t="s">
        <v>1</v>
      </c>
      <c r="N91">
        <v>1186.5999999999999</v>
      </c>
      <c r="O91">
        <v>7</v>
      </c>
      <c r="P91">
        <v>0.89400000000000002</v>
      </c>
      <c r="Q91" t="s">
        <v>22</v>
      </c>
    </row>
    <row r="92" spans="1:17" x14ac:dyDescent="0.3">
      <c r="A92" t="s">
        <v>16</v>
      </c>
      <c r="B92" t="s">
        <v>17</v>
      </c>
      <c r="N92">
        <v>1186.5999999999999</v>
      </c>
      <c r="O92">
        <v>8</v>
      </c>
      <c r="P92">
        <v>0.52200000000000002</v>
      </c>
      <c r="Q92" t="s">
        <v>22</v>
      </c>
    </row>
    <row r="93" spans="1:17" x14ac:dyDescent="0.3">
      <c r="A93" t="s">
        <v>18</v>
      </c>
      <c r="B93">
        <v>27.6</v>
      </c>
      <c r="N93">
        <v>1186.5999999999999</v>
      </c>
      <c r="O93">
        <v>9</v>
      </c>
      <c r="P93">
        <v>1.905</v>
      </c>
      <c r="Q93" t="s">
        <v>22</v>
      </c>
    </row>
    <row r="94" spans="1:17" x14ac:dyDescent="0.3">
      <c r="A94" t="s">
        <v>19</v>
      </c>
      <c r="B94">
        <v>6</v>
      </c>
      <c r="C94" t="s">
        <v>20</v>
      </c>
      <c r="D94">
        <v>2966.5</v>
      </c>
      <c r="N94">
        <v>1186.5999999999999</v>
      </c>
      <c r="O94">
        <v>10</v>
      </c>
      <c r="P94">
        <v>0.85699999999999998</v>
      </c>
      <c r="Q94" t="s">
        <v>22</v>
      </c>
    </row>
    <row r="95" spans="1:17" x14ac:dyDescent="0.3">
      <c r="A95" t="s">
        <v>13</v>
      </c>
      <c r="B95" t="s">
        <v>14</v>
      </c>
      <c r="N95">
        <v>1186.5999999999999</v>
      </c>
      <c r="O95">
        <v>11</v>
      </c>
      <c r="P95">
        <v>1.29</v>
      </c>
      <c r="Q95" t="s">
        <v>22</v>
      </c>
    </row>
    <row r="96" spans="1:17" x14ac:dyDescent="0.3">
      <c r="A96" t="s">
        <v>15</v>
      </c>
      <c r="B96" t="s">
        <v>14</v>
      </c>
      <c r="N96">
        <v>1186.5999999999999</v>
      </c>
      <c r="O96">
        <v>12</v>
      </c>
      <c r="P96">
        <v>0.53200000000000003</v>
      </c>
      <c r="Q96" t="s">
        <v>22</v>
      </c>
    </row>
    <row r="97" spans="1:17" x14ac:dyDescent="0.3">
      <c r="A97" t="s">
        <v>1</v>
      </c>
      <c r="N97">
        <v>1186.5999999999999</v>
      </c>
      <c r="O97">
        <v>1</v>
      </c>
      <c r="P97" cm="1">
        <f t="array" ref="P97:P108">TRANSPOSE(B53:M53)</f>
        <v>0.52</v>
      </c>
      <c r="Q97" t="s">
        <v>23</v>
      </c>
    </row>
    <row r="98" spans="1:17" x14ac:dyDescent="0.3">
      <c r="A98" t="s">
        <v>1</v>
      </c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1186.5999999999999</v>
      </c>
      <c r="O98">
        <v>2</v>
      </c>
      <c r="P98">
        <v>0.442</v>
      </c>
      <c r="Q98" t="s">
        <v>23</v>
      </c>
    </row>
    <row r="99" spans="1:17" x14ac:dyDescent="0.3">
      <c r="A99" t="s">
        <v>21</v>
      </c>
      <c r="B99">
        <v>0.52800000000000002</v>
      </c>
      <c r="C99">
        <v>0.436</v>
      </c>
      <c r="D99">
        <v>0.48799999999999999</v>
      </c>
      <c r="E99">
        <v>0.58699999999999997</v>
      </c>
      <c r="F99">
        <v>0.64400000000000002</v>
      </c>
      <c r="G99">
        <v>0.78900000000000003</v>
      </c>
      <c r="H99">
        <v>0.84899999999999998</v>
      </c>
      <c r="I99">
        <v>0.55700000000000005</v>
      </c>
      <c r="J99">
        <v>1.9510000000000001</v>
      </c>
      <c r="K99">
        <v>0.83399999999999996</v>
      </c>
      <c r="L99">
        <v>1.353</v>
      </c>
      <c r="M99">
        <v>0.52900000000000003</v>
      </c>
      <c r="N99">
        <v>1186.5999999999999</v>
      </c>
      <c r="O99">
        <v>3</v>
      </c>
      <c r="P99">
        <v>0.51100000000000001</v>
      </c>
      <c r="Q99" t="s">
        <v>23</v>
      </c>
    </row>
    <row r="100" spans="1:17" x14ac:dyDescent="0.3">
      <c r="A100" t="s">
        <v>22</v>
      </c>
      <c r="B100">
        <v>0.55100000000000005</v>
      </c>
      <c r="C100">
        <v>0.44900000000000001</v>
      </c>
      <c r="D100">
        <v>0.51300000000000001</v>
      </c>
      <c r="E100">
        <v>0.58899999999999997</v>
      </c>
      <c r="F100">
        <v>0.68</v>
      </c>
      <c r="G100">
        <v>0.80400000000000005</v>
      </c>
      <c r="H100">
        <v>0.89500000000000002</v>
      </c>
      <c r="I100">
        <v>0.55100000000000005</v>
      </c>
      <c r="J100">
        <v>1.837</v>
      </c>
      <c r="K100">
        <v>0.85699999999999998</v>
      </c>
      <c r="L100">
        <v>1.286</v>
      </c>
      <c r="M100">
        <v>0.56899999999999995</v>
      </c>
      <c r="N100">
        <v>1186.5999999999999</v>
      </c>
      <c r="O100">
        <v>4</v>
      </c>
      <c r="P100">
        <v>0.57799999999999996</v>
      </c>
      <c r="Q100" t="s">
        <v>23</v>
      </c>
    </row>
    <row r="101" spans="1:17" x14ac:dyDescent="0.3">
      <c r="A101" t="s">
        <v>23</v>
      </c>
      <c r="B101">
        <v>0.54400000000000004</v>
      </c>
      <c r="C101">
        <v>0.438</v>
      </c>
      <c r="D101">
        <v>0.51700000000000002</v>
      </c>
      <c r="E101">
        <v>0.57799999999999996</v>
      </c>
      <c r="F101">
        <v>0.66</v>
      </c>
      <c r="G101">
        <v>0.83</v>
      </c>
      <c r="H101">
        <v>0.8</v>
      </c>
      <c r="I101">
        <v>0.53900000000000003</v>
      </c>
      <c r="J101">
        <v>1.85</v>
      </c>
      <c r="K101">
        <v>0.85499999999999998</v>
      </c>
      <c r="L101">
        <v>1.58</v>
      </c>
      <c r="M101">
        <v>0.53500000000000003</v>
      </c>
      <c r="N101">
        <v>1186.5999999999999</v>
      </c>
      <c r="O101">
        <v>5</v>
      </c>
      <c r="P101">
        <v>0.66100000000000003</v>
      </c>
      <c r="Q101" t="s">
        <v>23</v>
      </c>
    </row>
    <row r="102" spans="1:17" x14ac:dyDescent="0.3">
      <c r="A102" t="s">
        <v>24</v>
      </c>
      <c r="B102">
        <v>6.0999999999999999E-2</v>
      </c>
      <c r="C102">
        <v>5.8999999999999997E-2</v>
      </c>
      <c r="D102">
        <v>5.7000000000000002E-2</v>
      </c>
      <c r="E102">
        <v>6.4000000000000001E-2</v>
      </c>
      <c r="F102">
        <v>5.8999999999999997E-2</v>
      </c>
      <c r="G102">
        <v>5.8999999999999997E-2</v>
      </c>
      <c r="H102">
        <v>6.3E-2</v>
      </c>
      <c r="I102">
        <v>0.06</v>
      </c>
      <c r="J102">
        <v>6.4000000000000001E-2</v>
      </c>
      <c r="K102">
        <v>6.0999999999999999E-2</v>
      </c>
      <c r="L102">
        <v>6.0999999999999999E-2</v>
      </c>
      <c r="M102">
        <v>6.0999999999999999E-2</v>
      </c>
      <c r="N102">
        <v>1186.5999999999999</v>
      </c>
      <c r="O102">
        <v>6</v>
      </c>
      <c r="P102">
        <v>0.83399999999999996</v>
      </c>
      <c r="Q102" t="s">
        <v>23</v>
      </c>
    </row>
    <row r="103" spans="1:17" x14ac:dyDescent="0.3">
      <c r="A103" t="s">
        <v>25</v>
      </c>
      <c r="B103">
        <v>0.06</v>
      </c>
      <c r="C103">
        <v>5.7000000000000002E-2</v>
      </c>
      <c r="D103">
        <v>6.0999999999999999E-2</v>
      </c>
      <c r="E103">
        <v>6.3E-2</v>
      </c>
      <c r="F103">
        <v>6.2E-2</v>
      </c>
      <c r="G103">
        <v>6.2E-2</v>
      </c>
      <c r="H103">
        <v>0.06</v>
      </c>
      <c r="I103">
        <v>6.0999999999999999E-2</v>
      </c>
      <c r="J103">
        <v>6.2E-2</v>
      </c>
      <c r="K103">
        <v>6.3E-2</v>
      </c>
      <c r="L103">
        <v>6.2E-2</v>
      </c>
      <c r="M103">
        <v>6.5000000000000002E-2</v>
      </c>
      <c r="N103">
        <v>1186.5999999999999</v>
      </c>
      <c r="O103">
        <v>7</v>
      </c>
      <c r="P103">
        <v>0.80100000000000005</v>
      </c>
      <c r="Q103" t="s">
        <v>23</v>
      </c>
    </row>
    <row r="104" spans="1:17" x14ac:dyDescent="0.3">
      <c r="A104" t="s">
        <v>26</v>
      </c>
      <c r="B104">
        <v>6.6000000000000003E-2</v>
      </c>
      <c r="C104">
        <v>6.3E-2</v>
      </c>
      <c r="D104">
        <v>6.2E-2</v>
      </c>
      <c r="E104">
        <v>0.06</v>
      </c>
      <c r="F104">
        <v>0.06</v>
      </c>
      <c r="G104">
        <v>6.2E-2</v>
      </c>
      <c r="H104">
        <v>6.0999999999999999E-2</v>
      </c>
      <c r="I104">
        <v>6.6000000000000003E-2</v>
      </c>
      <c r="J104">
        <v>6.5000000000000002E-2</v>
      </c>
      <c r="K104">
        <v>6.0999999999999999E-2</v>
      </c>
      <c r="L104">
        <v>5.8000000000000003E-2</v>
      </c>
      <c r="M104">
        <v>6.2E-2</v>
      </c>
      <c r="N104">
        <v>1186.5999999999999</v>
      </c>
      <c r="O104">
        <v>8</v>
      </c>
      <c r="P104">
        <v>0.52300000000000002</v>
      </c>
      <c r="Q104" t="s">
        <v>23</v>
      </c>
    </row>
    <row r="105" spans="1:17" x14ac:dyDescent="0.3">
      <c r="A105" t="s">
        <v>27</v>
      </c>
      <c r="B105">
        <v>6.0999999999999999E-2</v>
      </c>
      <c r="C105">
        <v>6.2E-2</v>
      </c>
      <c r="D105">
        <v>6.4000000000000001E-2</v>
      </c>
      <c r="E105">
        <v>5.8999999999999997E-2</v>
      </c>
      <c r="F105">
        <v>6.0999999999999999E-2</v>
      </c>
      <c r="G105">
        <v>6.0999999999999999E-2</v>
      </c>
      <c r="H105">
        <v>5.8999999999999997E-2</v>
      </c>
      <c r="I105">
        <v>6.0999999999999999E-2</v>
      </c>
      <c r="J105">
        <v>5.8000000000000003E-2</v>
      </c>
      <c r="K105">
        <v>6.2E-2</v>
      </c>
      <c r="L105">
        <v>6.7000000000000004E-2</v>
      </c>
      <c r="M105">
        <v>6.3E-2</v>
      </c>
      <c r="N105">
        <v>1186.5999999999999</v>
      </c>
      <c r="O105">
        <v>9</v>
      </c>
      <c r="P105">
        <v>1.909</v>
      </c>
      <c r="Q105" t="s">
        <v>23</v>
      </c>
    </row>
    <row r="106" spans="1:17" x14ac:dyDescent="0.3">
      <c r="A106" t="s">
        <v>28</v>
      </c>
      <c r="B106">
        <v>6.2E-2</v>
      </c>
      <c r="C106">
        <v>6.4000000000000001E-2</v>
      </c>
      <c r="D106">
        <v>6.2E-2</v>
      </c>
      <c r="E106">
        <v>6.2E-2</v>
      </c>
      <c r="F106">
        <v>6.2E-2</v>
      </c>
      <c r="G106">
        <v>5.8000000000000003E-2</v>
      </c>
      <c r="H106">
        <v>6.3E-2</v>
      </c>
      <c r="I106">
        <v>6.4000000000000001E-2</v>
      </c>
      <c r="J106">
        <v>0.06</v>
      </c>
      <c r="K106">
        <v>5.8999999999999997E-2</v>
      </c>
      <c r="L106">
        <v>6.5000000000000002E-2</v>
      </c>
      <c r="M106">
        <v>6.3E-2</v>
      </c>
      <c r="N106">
        <v>1186.5999999999999</v>
      </c>
      <c r="O106">
        <v>10</v>
      </c>
      <c r="P106">
        <v>0.86099999999999999</v>
      </c>
      <c r="Q106" t="s">
        <v>23</v>
      </c>
    </row>
    <row r="107" spans="1:17" x14ac:dyDescent="0.3">
      <c r="A107" t="s">
        <v>1</v>
      </c>
      <c r="N107">
        <v>1186.5999999999999</v>
      </c>
      <c r="O107">
        <v>11</v>
      </c>
      <c r="P107">
        <v>1.5369999999999999</v>
      </c>
      <c r="Q107" t="s">
        <v>23</v>
      </c>
    </row>
    <row r="108" spans="1:17" x14ac:dyDescent="0.3">
      <c r="A108" t="s">
        <v>16</v>
      </c>
      <c r="B108" t="s">
        <v>17</v>
      </c>
      <c r="N108">
        <v>1186.5999999999999</v>
      </c>
      <c r="O108">
        <v>12</v>
      </c>
      <c r="P108">
        <v>0.52300000000000002</v>
      </c>
      <c r="Q108" t="s">
        <v>23</v>
      </c>
    </row>
    <row r="109" spans="1:17" x14ac:dyDescent="0.3">
      <c r="A109" t="s">
        <v>18</v>
      </c>
      <c r="B109">
        <v>27.6</v>
      </c>
      <c r="N109">
        <v>1779.9</v>
      </c>
      <c r="O109">
        <v>1</v>
      </c>
      <c r="P109" cm="1">
        <f t="array" ref="P109:P120">TRANSPOSE(B67:M67)</f>
        <v>0.51700000000000002</v>
      </c>
      <c r="Q109" t="s">
        <v>21</v>
      </c>
    </row>
    <row r="110" spans="1:17" x14ac:dyDescent="0.3">
      <c r="A110" t="s">
        <v>19</v>
      </c>
      <c r="B110">
        <v>7</v>
      </c>
      <c r="C110" t="s">
        <v>20</v>
      </c>
      <c r="D110">
        <v>3559.8</v>
      </c>
      <c r="N110">
        <v>1779.9</v>
      </c>
      <c r="O110">
        <v>2</v>
      </c>
      <c r="P110">
        <v>0.43099999999999999</v>
      </c>
      <c r="Q110" t="s">
        <v>21</v>
      </c>
    </row>
    <row r="111" spans="1:17" x14ac:dyDescent="0.3">
      <c r="A111" t="s">
        <v>13</v>
      </c>
      <c r="B111" t="s">
        <v>14</v>
      </c>
      <c r="N111">
        <v>1779.9</v>
      </c>
      <c r="O111">
        <v>3</v>
      </c>
      <c r="P111">
        <v>0.47699999999999998</v>
      </c>
      <c r="Q111" t="s">
        <v>21</v>
      </c>
    </row>
    <row r="112" spans="1:17" x14ac:dyDescent="0.3">
      <c r="A112" t="s">
        <v>15</v>
      </c>
      <c r="B112" t="s">
        <v>14</v>
      </c>
      <c r="N112">
        <v>1779.9</v>
      </c>
      <c r="O112">
        <v>4</v>
      </c>
      <c r="P112">
        <v>0.58299999999999996</v>
      </c>
      <c r="Q112" t="s">
        <v>21</v>
      </c>
    </row>
    <row r="113" spans="1:17" x14ac:dyDescent="0.3">
      <c r="A113" t="s">
        <v>1</v>
      </c>
      <c r="N113">
        <v>1779.9</v>
      </c>
      <c r="O113">
        <v>5</v>
      </c>
      <c r="P113">
        <v>0.64100000000000001</v>
      </c>
      <c r="Q113" t="s">
        <v>21</v>
      </c>
    </row>
    <row r="114" spans="1:17" x14ac:dyDescent="0.3">
      <c r="A114" t="s">
        <v>1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1779.9</v>
      </c>
      <c r="O114">
        <v>6</v>
      </c>
      <c r="P114">
        <v>0.78900000000000003</v>
      </c>
      <c r="Q114" t="s">
        <v>21</v>
      </c>
    </row>
    <row r="115" spans="1:17" x14ac:dyDescent="0.3">
      <c r="A115" t="s">
        <v>21</v>
      </c>
      <c r="B115">
        <v>0.52800000000000002</v>
      </c>
      <c r="C115">
        <v>0.435</v>
      </c>
      <c r="D115">
        <v>0.48799999999999999</v>
      </c>
      <c r="E115">
        <v>0.58099999999999996</v>
      </c>
      <c r="F115">
        <v>0.64200000000000002</v>
      </c>
      <c r="G115">
        <v>0.78500000000000003</v>
      </c>
      <c r="H115">
        <v>0.84599999999999997</v>
      </c>
      <c r="I115">
        <v>0.55900000000000005</v>
      </c>
      <c r="J115">
        <v>1.9610000000000001</v>
      </c>
      <c r="K115">
        <v>0.82899999999999996</v>
      </c>
      <c r="L115">
        <v>1.383</v>
      </c>
      <c r="M115">
        <v>0.52800000000000002</v>
      </c>
      <c r="N115">
        <v>1779.9</v>
      </c>
      <c r="O115">
        <v>7</v>
      </c>
      <c r="P115">
        <v>0.85</v>
      </c>
      <c r="Q115" t="s">
        <v>21</v>
      </c>
    </row>
    <row r="116" spans="1:17" x14ac:dyDescent="0.3">
      <c r="A116" t="s">
        <v>22</v>
      </c>
      <c r="B116">
        <v>0.55100000000000005</v>
      </c>
      <c r="C116">
        <v>0.443</v>
      </c>
      <c r="D116">
        <v>0.51</v>
      </c>
      <c r="E116">
        <v>0.58599999999999997</v>
      </c>
      <c r="F116">
        <v>0.67600000000000005</v>
      </c>
      <c r="G116">
        <v>0.79800000000000004</v>
      </c>
      <c r="H116">
        <v>0.89300000000000002</v>
      </c>
      <c r="I116">
        <v>0.55100000000000005</v>
      </c>
      <c r="J116">
        <v>1.857</v>
      </c>
      <c r="K116">
        <v>0.85299999999999998</v>
      </c>
      <c r="L116">
        <v>1.2829999999999999</v>
      </c>
      <c r="M116">
        <v>0.56599999999999995</v>
      </c>
      <c r="N116">
        <v>1779.9</v>
      </c>
      <c r="O116">
        <v>8</v>
      </c>
      <c r="P116">
        <v>0.54700000000000004</v>
      </c>
      <c r="Q116" t="s">
        <v>21</v>
      </c>
    </row>
    <row r="117" spans="1:17" x14ac:dyDescent="0.3">
      <c r="A117" t="s">
        <v>23</v>
      </c>
      <c r="B117">
        <v>0.54500000000000004</v>
      </c>
      <c r="C117">
        <v>0.441</v>
      </c>
      <c r="D117">
        <v>0.51200000000000001</v>
      </c>
      <c r="E117">
        <v>0.57999999999999996</v>
      </c>
      <c r="F117">
        <v>0.65300000000000002</v>
      </c>
      <c r="G117">
        <v>0.82799999999999996</v>
      </c>
      <c r="H117">
        <v>0.79500000000000004</v>
      </c>
      <c r="I117">
        <v>0.54300000000000004</v>
      </c>
      <c r="J117">
        <v>1.837</v>
      </c>
      <c r="K117">
        <v>0.85099999999999998</v>
      </c>
      <c r="L117">
        <v>1.587</v>
      </c>
      <c r="M117">
        <v>0.52900000000000003</v>
      </c>
      <c r="N117">
        <v>1779.9</v>
      </c>
      <c r="O117">
        <v>9</v>
      </c>
      <c r="P117">
        <v>1.931</v>
      </c>
      <c r="Q117" t="s">
        <v>21</v>
      </c>
    </row>
    <row r="118" spans="1:17" x14ac:dyDescent="0.3">
      <c r="A118" t="s">
        <v>24</v>
      </c>
      <c r="B118">
        <v>5.8999999999999997E-2</v>
      </c>
      <c r="C118">
        <v>5.7000000000000002E-2</v>
      </c>
      <c r="D118">
        <v>5.6000000000000001E-2</v>
      </c>
      <c r="E118">
        <v>6.0999999999999999E-2</v>
      </c>
      <c r="F118">
        <v>6.2E-2</v>
      </c>
      <c r="G118">
        <v>5.8000000000000003E-2</v>
      </c>
      <c r="H118">
        <v>5.6000000000000001E-2</v>
      </c>
      <c r="I118">
        <v>5.8999999999999997E-2</v>
      </c>
      <c r="J118">
        <v>5.8999999999999997E-2</v>
      </c>
      <c r="K118">
        <v>5.8000000000000003E-2</v>
      </c>
      <c r="L118">
        <v>5.8999999999999997E-2</v>
      </c>
      <c r="M118">
        <v>5.8999999999999997E-2</v>
      </c>
      <c r="N118">
        <v>1779.9</v>
      </c>
      <c r="O118">
        <v>10</v>
      </c>
      <c r="P118">
        <v>0.83399999999999996</v>
      </c>
      <c r="Q118" t="s">
        <v>21</v>
      </c>
    </row>
    <row r="119" spans="1:17" x14ac:dyDescent="0.3">
      <c r="A119" t="s">
        <v>25</v>
      </c>
      <c r="B119">
        <v>6.0999999999999999E-2</v>
      </c>
      <c r="C119">
        <v>5.8999999999999997E-2</v>
      </c>
      <c r="D119">
        <v>0.06</v>
      </c>
      <c r="E119">
        <v>0.06</v>
      </c>
      <c r="F119">
        <v>6.0999999999999999E-2</v>
      </c>
      <c r="G119">
        <v>5.8999999999999997E-2</v>
      </c>
      <c r="H119">
        <v>6.2E-2</v>
      </c>
      <c r="I119">
        <v>0.06</v>
      </c>
      <c r="J119">
        <v>6.2E-2</v>
      </c>
      <c r="K119">
        <v>0.06</v>
      </c>
      <c r="L119">
        <v>6.2E-2</v>
      </c>
      <c r="M119">
        <v>5.8000000000000003E-2</v>
      </c>
      <c r="N119">
        <v>1779.9</v>
      </c>
      <c r="O119">
        <v>11</v>
      </c>
      <c r="P119">
        <v>1.2909999999999999</v>
      </c>
      <c r="Q119" t="s">
        <v>21</v>
      </c>
    </row>
    <row r="120" spans="1:17" x14ac:dyDescent="0.3">
      <c r="A120" t="s">
        <v>26</v>
      </c>
      <c r="B120">
        <v>6.3E-2</v>
      </c>
      <c r="C120">
        <v>5.8999999999999997E-2</v>
      </c>
      <c r="D120">
        <v>5.8000000000000003E-2</v>
      </c>
      <c r="E120">
        <v>6.2E-2</v>
      </c>
      <c r="F120">
        <v>5.8999999999999997E-2</v>
      </c>
      <c r="G120">
        <v>5.8999999999999997E-2</v>
      </c>
      <c r="H120">
        <v>5.5E-2</v>
      </c>
      <c r="I120">
        <v>6.5000000000000002E-2</v>
      </c>
      <c r="J120">
        <v>6.0999999999999999E-2</v>
      </c>
      <c r="K120">
        <v>6.0999999999999999E-2</v>
      </c>
      <c r="L120">
        <v>0.06</v>
      </c>
      <c r="M120">
        <v>6.3E-2</v>
      </c>
      <c r="N120">
        <v>1779.9</v>
      </c>
      <c r="O120">
        <v>12</v>
      </c>
      <c r="P120">
        <v>0.51100000000000001</v>
      </c>
      <c r="Q120" t="s">
        <v>21</v>
      </c>
    </row>
    <row r="121" spans="1:17" x14ac:dyDescent="0.3">
      <c r="A121" t="s">
        <v>27</v>
      </c>
      <c r="B121">
        <v>6.2E-2</v>
      </c>
      <c r="C121">
        <v>6.3E-2</v>
      </c>
      <c r="D121">
        <v>5.7000000000000002E-2</v>
      </c>
      <c r="E121">
        <v>5.2999999999999999E-2</v>
      </c>
      <c r="F121">
        <v>5.2999999999999999E-2</v>
      </c>
      <c r="G121">
        <v>5.6000000000000001E-2</v>
      </c>
      <c r="H121">
        <v>5.5E-2</v>
      </c>
      <c r="I121">
        <v>6.4000000000000001E-2</v>
      </c>
      <c r="J121">
        <v>5.7000000000000002E-2</v>
      </c>
      <c r="K121">
        <v>6.3E-2</v>
      </c>
      <c r="L121">
        <v>6.5000000000000002E-2</v>
      </c>
      <c r="M121">
        <v>6.2E-2</v>
      </c>
      <c r="N121">
        <v>1779.9</v>
      </c>
      <c r="O121">
        <v>1</v>
      </c>
      <c r="P121" cm="1">
        <f t="array" ref="P121:P132">TRANSPOSE(B68:M68)</f>
        <v>0.53900000000000003</v>
      </c>
      <c r="Q121" t="s">
        <v>22</v>
      </c>
    </row>
    <row r="122" spans="1:17" x14ac:dyDescent="0.3">
      <c r="A122" t="s">
        <v>28</v>
      </c>
      <c r="B122">
        <v>5.8000000000000003E-2</v>
      </c>
      <c r="C122">
        <v>6.2E-2</v>
      </c>
      <c r="D122">
        <v>6.0999999999999999E-2</v>
      </c>
      <c r="E122">
        <v>5.7000000000000002E-2</v>
      </c>
      <c r="F122">
        <v>5.8999999999999997E-2</v>
      </c>
      <c r="G122">
        <v>0.06</v>
      </c>
      <c r="H122">
        <v>6.2E-2</v>
      </c>
      <c r="I122">
        <v>6.0999999999999999E-2</v>
      </c>
      <c r="J122">
        <v>6.4000000000000001E-2</v>
      </c>
      <c r="K122">
        <v>6.2E-2</v>
      </c>
      <c r="L122">
        <v>6.2E-2</v>
      </c>
      <c r="M122">
        <v>6.0999999999999999E-2</v>
      </c>
      <c r="N122">
        <v>1779.9</v>
      </c>
      <c r="O122">
        <v>2</v>
      </c>
      <c r="P122">
        <v>0.443</v>
      </c>
      <c r="Q122" t="s">
        <v>22</v>
      </c>
    </row>
    <row r="123" spans="1:17" x14ac:dyDescent="0.3">
      <c r="A123" t="s">
        <v>1</v>
      </c>
      <c r="N123">
        <v>1779.9</v>
      </c>
      <c r="O123">
        <v>3</v>
      </c>
      <c r="P123">
        <v>0.50800000000000001</v>
      </c>
      <c r="Q123" t="s">
        <v>22</v>
      </c>
    </row>
    <row r="124" spans="1:17" x14ac:dyDescent="0.3">
      <c r="A124" t="s">
        <v>16</v>
      </c>
      <c r="B124" t="s">
        <v>17</v>
      </c>
      <c r="N124">
        <v>1779.9</v>
      </c>
      <c r="O124">
        <v>4</v>
      </c>
      <c r="P124">
        <v>0.58599999999999997</v>
      </c>
      <c r="Q124" t="s">
        <v>22</v>
      </c>
    </row>
    <row r="125" spans="1:17" x14ac:dyDescent="0.3">
      <c r="A125" t="s">
        <v>18</v>
      </c>
      <c r="B125">
        <v>27.6</v>
      </c>
      <c r="N125">
        <v>1779.9</v>
      </c>
      <c r="O125">
        <v>5</v>
      </c>
      <c r="P125">
        <v>0.67800000000000005</v>
      </c>
      <c r="Q125" t="s">
        <v>22</v>
      </c>
    </row>
    <row r="126" spans="1:17" x14ac:dyDescent="0.3">
      <c r="A126" t="s">
        <v>19</v>
      </c>
      <c r="B126">
        <v>8</v>
      </c>
      <c r="C126" t="s">
        <v>20</v>
      </c>
      <c r="D126">
        <v>4153.1000000000004</v>
      </c>
      <c r="N126">
        <v>1779.9</v>
      </c>
      <c r="O126">
        <v>6</v>
      </c>
      <c r="P126">
        <v>0.80100000000000005</v>
      </c>
      <c r="Q126" t="s">
        <v>22</v>
      </c>
    </row>
    <row r="127" spans="1:17" x14ac:dyDescent="0.3">
      <c r="A127" t="s">
        <v>13</v>
      </c>
      <c r="B127" t="s">
        <v>14</v>
      </c>
      <c r="N127">
        <v>1779.9</v>
      </c>
      <c r="O127">
        <v>7</v>
      </c>
      <c r="P127">
        <v>0.89700000000000002</v>
      </c>
      <c r="Q127" t="s">
        <v>22</v>
      </c>
    </row>
    <row r="128" spans="1:17" x14ac:dyDescent="0.3">
      <c r="A128" t="s">
        <v>15</v>
      </c>
      <c r="B128" t="s">
        <v>14</v>
      </c>
      <c r="N128">
        <v>1779.9</v>
      </c>
      <c r="O128">
        <v>8</v>
      </c>
      <c r="P128">
        <v>0.53800000000000003</v>
      </c>
      <c r="Q128" t="s">
        <v>22</v>
      </c>
    </row>
    <row r="129" spans="1:17" x14ac:dyDescent="0.3">
      <c r="A129" t="s">
        <v>1</v>
      </c>
      <c r="N129">
        <v>1779.9</v>
      </c>
      <c r="O129">
        <v>9</v>
      </c>
      <c r="P129">
        <v>1.8520000000000001</v>
      </c>
      <c r="Q129" t="s">
        <v>22</v>
      </c>
    </row>
    <row r="130" spans="1:17" x14ac:dyDescent="0.3">
      <c r="A130" t="s">
        <v>1</v>
      </c>
      <c r="B130">
        <v>1</v>
      </c>
      <c r="C130">
        <v>2</v>
      </c>
      <c r="D130">
        <v>3</v>
      </c>
      <c r="E130">
        <v>4</v>
      </c>
      <c r="F130">
        <v>5</v>
      </c>
      <c r="G130">
        <v>6</v>
      </c>
      <c r="H130">
        <v>7</v>
      </c>
      <c r="I130">
        <v>8</v>
      </c>
      <c r="J130">
        <v>9</v>
      </c>
      <c r="K130">
        <v>10</v>
      </c>
      <c r="L130">
        <v>11</v>
      </c>
      <c r="M130">
        <v>12</v>
      </c>
      <c r="N130">
        <v>1779.9</v>
      </c>
      <c r="O130">
        <v>10</v>
      </c>
      <c r="P130">
        <v>0.85799999999999998</v>
      </c>
      <c r="Q130" t="s">
        <v>22</v>
      </c>
    </row>
    <row r="131" spans="1:17" x14ac:dyDescent="0.3">
      <c r="A131" t="s">
        <v>21</v>
      </c>
      <c r="B131">
        <v>0.53500000000000003</v>
      </c>
      <c r="C131">
        <v>0.435</v>
      </c>
      <c r="D131">
        <v>0.49</v>
      </c>
      <c r="E131">
        <v>0.58099999999999996</v>
      </c>
      <c r="F131">
        <v>0.64200000000000002</v>
      </c>
      <c r="G131">
        <v>0.78600000000000003</v>
      </c>
      <c r="H131">
        <v>0.84899999999999998</v>
      </c>
      <c r="I131">
        <v>0.56200000000000006</v>
      </c>
      <c r="J131">
        <v>1.9750000000000001</v>
      </c>
      <c r="K131">
        <v>0.83</v>
      </c>
      <c r="L131">
        <v>1.4179999999999999</v>
      </c>
      <c r="M131">
        <v>0.53100000000000003</v>
      </c>
      <c r="N131">
        <v>1779.9</v>
      </c>
      <c r="O131">
        <v>11</v>
      </c>
      <c r="P131">
        <v>1.2709999999999999</v>
      </c>
      <c r="Q131" t="s">
        <v>22</v>
      </c>
    </row>
    <row r="132" spans="1:17" x14ac:dyDescent="0.3">
      <c r="A132" t="s">
        <v>22</v>
      </c>
      <c r="B132">
        <v>0.56000000000000005</v>
      </c>
      <c r="C132">
        <v>0.44900000000000001</v>
      </c>
      <c r="D132">
        <v>0.51700000000000002</v>
      </c>
      <c r="E132">
        <v>0.58699999999999997</v>
      </c>
      <c r="F132">
        <v>0.67700000000000005</v>
      </c>
      <c r="G132">
        <v>0.80100000000000005</v>
      </c>
      <c r="H132">
        <v>0.89500000000000002</v>
      </c>
      <c r="I132">
        <v>0.55600000000000005</v>
      </c>
      <c r="J132">
        <v>1.847</v>
      </c>
      <c r="K132">
        <v>0.85099999999999998</v>
      </c>
      <c r="L132">
        <v>1.292</v>
      </c>
      <c r="M132">
        <v>0.56100000000000005</v>
      </c>
      <c r="N132">
        <v>1779.9</v>
      </c>
      <c r="O132">
        <v>12</v>
      </c>
      <c r="P132">
        <v>0.53800000000000003</v>
      </c>
      <c r="Q132" t="s">
        <v>22</v>
      </c>
    </row>
    <row r="133" spans="1:17" x14ac:dyDescent="0.3">
      <c r="A133" t="s">
        <v>23</v>
      </c>
      <c r="B133">
        <v>0.55300000000000005</v>
      </c>
      <c r="C133">
        <v>0.44500000000000001</v>
      </c>
      <c r="D133">
        <v>0.51800000000000002</v>
      </c>
      <c r="E133">
        <v>0.58099999999999996</v>
      </c>
      <c r="F133">
        <v>0.65300000000000002</v>
      </c>
      <c r="G133">
        <v>0.83</v>
      </c>
      <c r="H133">
        <v>0.8</v>
      </c>
      <c r="I133">
        <v>0.54900000000000004</v>
      </c>
      <c r="J133">
        <v>1.829</v>
      </c>
      <c r="K133">
        <v>0.85899999999999999</v>
      </c>
      <c r="L133">
        <v>1.595</v>
      </c>
      <c r="M133">
        <v>0.53700000000000003</v>
      </c>
      <c r="N133">
        <v>1779.9</v>
      </c>
      <c r="O133">
        <v>1</v>
      </c>
      <c r="P133" cm="1">
        <f t="array" ref="P133:P144">TRANSPOSE(B69:M69)</f>
        <v>0.52800000000000002</v>
      </c>
      <c r="Q133" t="s">
        <v>23</v>
      </c>
    </row>
    <row r="134" spans="1:17" x14ac:dyDescent="0.3">
      <c r="A134" t="s">
        <v>24</v>
      </c>
      <c r="B134">
        <v>5.8000000000000003E-2</v>
      </c>
      <c r="C134">
        <v>5.8000000000000003E-2</v>
      </c>
      <c r="D134">
        <v>6.0999999999999999E-2</v>
      </c>
      <c r="E134">
        <v>6.0999999999999999E-2</v>
      </c>
      <c r="F134">
        <v>5.8000000000000003E-2</v>
      </c>
      <c r="G134">
        <v>0.06</v>
      </c>
      <c r="H134">
        <v>6.0999999999999999E-2</v>
      </c>
      <c r="I134">
        <v>0.06</v>
      </c>
      <c r="J134">
        <v>6.0999999999999999E-2</v>
      </c>
      <c r="K134">
        <v>0.06</v>
      </c>
      <c r="L134">
        <v>6.0999999999999999E-2</v>
      </c>
      <c r="M134">
        <v>6.2E-2</v>
      </c>
      <c r="N134">
        <v>1779.9</v>
      </c>
      <c r="O134">
        <v>2</v>
      </c>
      <c r="P134">
        <v>0.439</v>
      </c>
      <c r="Q134" t="s">
        <v>23</v>
      </c>
    </row>
    <row r="135" spans="1:17" x14ac:dyDescent="0.3">
      <c r="A135" t="s">
        <v>25</v>
      </c>
      <c r="B135">
        <v>5.8000000000000003E-2</v>
      </c>
      <c r="C135">
        <v>5.8999999999999997E-2</v>
      </c>
      <c r="D135">
        <v>5.8999999999999997E-2</v>
      </c>
      <c r="E135">
        <v>6.3E-2</v>
      </c>
      <c r="F135">
        <v>6.2E-2</v>
      </c>
      <c r="G135">
        <v>6.2E-2</v>
      </c>
      <c r="H135">
        <v>6.4000000000000001E-2</v>
      </c>
      <c r="I135">
        <v>5.8999999999999997E-2</v>
      </c>
      <c r="J135">
        <v>6.2E-2</v>
      </c>
      <c r="K135">
        <v>0.06</v>
      </c>
      <c r="L135">
        <v>6.3E-2</v>
      </c>
      <c r="M135">
        <v>5.8999999999999997E-2</v>
      </c>
      <c r="N135">
        <v>1779.9</v>
      </c>
      <c r="O135">
        <v>3</v>
      </c>
      <c r="P135">
        <v>0.51100000000000001</v>
      </c>
      <c r="Q135" t="s">
        <v>23</v>
      </c>
    </row>
    <row r="136" spans="1:17" x14ac:dyDescent="0.3">
      <c r="A136" t="s">
        <v>26</v>
      </c>
      <c r="B136">
        <v>6.4000000000000001E-2</v>
      </c>
      <c r="C136">
        <v>5.8999999999999997E-2</v>
      </c>
      <c r="D136">
        <v>6.3E-2</v>
      </c>
      <c r="E136">
        <v>6.4000000000000001E-2</v>
      </c>
      <c r="F136">
        <v>6.0999999999999999E-2</v>
      </c>
      <c r="G136">
        <v>6.0999999999999999E-2</v>
      </c>
      <c r="H136">
        <v>5.8999999999999997E-2</v>
      </c>
      <c r="I136">
        <v>6.2E-2</v>
      </c>
      <c r="J136">
        <v>5.8999999999999997E-2</v>
      </c>
      <c r="K136">
        <v>0.06</v>
      </c>
      <c r="L136">
        <v>6.0999999999999999E-2</v>
      </c>
      <c r="M136">
        <v>6.0999999999999999E-2</v>
      </c>
      <c r="N136">
        <v>1779.9</v>
      </c>
      <c r="O136">
        <v>4</v>
      </c>
      <c r="P136">
        <v>0.57899999999999996</v>
      </c>
      <c r="Q136" t="s">
        <v>23</v>
      </c>
    </row>
    <row r="137" spans="1:17" x14ac:dyDescent="0.3">
      <c r="A137" t="s">
        <v>27</v>
      </c>
      <c r="B137">
        <v>6.2E-2</v>
      </c>
      <c r="C137">
        <v>6.2E-2</v>
      </c>
      <c r="D137">
        <v>0.06</v>
      </c>
      <c r="E137">
        <v>5.8000000000000003E-2</v>
      </c>
      <c r="F137">
        <v>6.2E-2</v>
      </c>
      <c r="G137">
        <v>6.5000000000000002E-2</v>
      </c>
      <c r="H137">
        <v>5.7000000000000002E-2</v>
      </c>
      <c r="I137">
        <v>6.2E-2</v>
      </c>
      <c r="J137">
        <v>6.0999999999999999E-2</v>
      </c>
      <c r="K137">
        <v>5.7000000000000002E-2</v>
      </c>
      <c r="L137">
        <v>6.5000000000000002E-2</v>
      </c>
      <c r="M137">
        <v>6.2E-2</v>
      </c>
      <c r="N137">
        <v>1779.9</v>
      </c>
      <c r="O137">
        <v>5</v>
      </c>
      <c r="P137">
        <v>0.66</v>
      </c>
      <c r="Q137" t="s">
        <v>23</v>
      </c>
    </row>
    <row r="138" spans="1:17" x14ac:dyDescent="0.3">
      <c r="A138" t="s">
        <v>28</v>
      </c>
      <c r="B138">
        <v>6.3E-2</v>
      </c>
      <c r="C138">
        <v>5.8000000000000003E-2</v>
      </c>
      <c r="D138">
        <v>6.0999999999999999E-2</v>
      </c>
      <c r="E138">
        <v>6.4000000000000001E-2</v>
      </c>
      <c r="F138">
        <v>6.4000000000000001E-2</v>
      </c>
      <c r="G138">
        <v>6.0999999999999999E-2</v>
      </c>
      <c r="H138">
        <v>5.8999999999999997E-2</v>
      </c>
      <c r="I138">
        <v>6.3E-2</v>
      </c>
      <c r="J138">
        <v>0.06</v>
      </c>
      <c r="K138">
        <v>6.3E-2</v>
      </c>
      <c r="L138">
        <v>0.06</v>
      </c>
      <c r="M138">
        <v>6.0999999999999999E-2</v>
      </c>
      <c r="N138">
        <v>1779.9</v>
      </c>
      <c r="O138">
        <v>6</v>
      </c>
      <c r="P138">
        <v>0.82899999999999996</v>
      </c>
      <c r="Q138" t="s">
        <v>23</v>
      </c>
    </row>
    <row r="139" spans="1:17" x14ac:dyDescent="0.3">
      <c r="A139" t="s">
        <v>1</v>
      </c>
      <c r="N139">
        <v>1779.9</v>
      </c>
      <c r="O139">
        <v>7</v>
      </c>
      <c r="P139">
        <v>0.8</v>
      </c>
      <c r="Q139" t="s">
        <v>23</v>
      </c>
    </row>
    <row r="140" spans="1:17" x14ac:dyDescent="0.3">
      <c r="A140" t="s">
        <v>16</v>
      </c>
      <c r="B140" t="s">
        <v>17</v>
      </c>
      <c r="N140">
        <v>1779.9</v>
      </c>
      <c r="O140">
        <v>8</v>
      </c>
      <c r="P140">
        <v>0.52800000000000002</v>
      </c>
      <c r="Q140" t="s">
        <v>23</v>
      </c>
    </row>
    <row r="141" spans="1:17" x14ac:dyDescent="0.3">
      <c r="A141" t="s">
        <v>18</v>
      </c>
      <c r="B141">
        <v>27.6</v>
      </c>
      <c r="N141">
        <v>1779.9</v>
      </c>
      <c r="O141">
        <v>9</v>
      </c>
      <c r="P141">
        <v>1.89</v>
      </c>
      <c r="Q141" t="s">
        <v>23</v>
      </c>
    </row>
    <row r="142" spans="1:17" x14ac:dyDescent="0.3">
      <c r="A142" t="s">
        <v>19</v>
      </c>
      <c r="B142">
        <v>9</v>
      </c>
      <c r="C142" t="s">
        <v>20</v>
      </c>
      <c r="D142">
        <v>4746.3999999999996</v>
      </c>
      <c r="N142">
        <v>1779.9</v>
      </c>
      <c r="O142">
        <v>10</v>
      </c>
      <c r="P142">
        <v>0.86</v>
      </c>
      <c r="Q142" t="s">
        <v>23</v>
      </c>
    </row>
    <row r="143" spans="1:17" x14ac:dyDescent="0.3">
      <c r="A143" t="s">
        <v>13</v>
      </c>
      <c r="B143" t="s">
        <v>14</v>
      </c>
      <c r="N143">
        <v>1779.9</v>
      </c>
      <c r="O143">
        <v>11</v>
      </c>
      <c r="P143">
        <v>1.5580000000000001</v>
      </c>
      <c r="Q143" t="s">
        <v>23</v>
      </c>
    </row>
    <row r="144" spans="1:17" x14ac:dyDescent="0.3">
      <c r="A144" t="s">
        <v>15</v>
      </c>
      <c r="B144" t="s">
        <v>14</v>
      </c>
      <c r="N144">
        <v>1779.9</v>
      </c>
      <c r="O144">
        <v>12</v>
      </c>
      <c r="P144">
        <v>0.51400000000000001</v>
      </c>
      <c r="Q144" t="s">
        <v>23</v>
      </c>
    </row>
    <row r="145" spans="1:17" x14ac:dyDescent="0.3">
      <c r="A145" t="s">
        <v>1</v>
      </c>
      <c r="N145">
        <v>2373.3000000000002</v>
      </c>
      <c r="O145">
        <v>1</v>
      </c>
      <c r="P145" cm="1">
        <f t="array" ref="P145:P156">TRANSPOSE(B83:M83)</f>
        <v>0.52300000000000002</v>
      </c>
      <c r="Q145" t="s">
        <v>21</v>
      </c>
    </row>
    <row r="146" spans="1:17" x14ac:dyDescent="0.3">
      <c r="A146" t="s">
        <v>1</v>
      </c>
      <c r="B146">
        <v>1</v>
      </c>
      <c r="C146">
        <v>2</v>
      </c>
      <c r="D146">
        <v>3</v>
      </c>
      <c r="E146">
        <v>4</v>
      </c>
      <c r="F146">
        <v>5</v>
      </c>
      <c r="G146">
        <v>6</v>
      </c>
      <c r="H146">
        <v>7</v>
      </c>
      <c r="I146">
        <v>8</v>
      </c>
      <c r="J146">
        <v>9</v>
      </c>
      <c r="K146">
        <v>10</v>
      </c>
      <c r="L146">
        <v>11</v>
      </c>
      <c r="M146">
        <v>12</v>
      </c>
      <c r="N146">
        <v>2373.3000000000002</v>
      </c>
      <c r="O146">
        <v>2</v>
      </c>
      <c r="P146">
        <v>0.433</v>
      </c>
      <c r="Q146" t="s">
        <v>21</v>
      </c>
    </row>
    <row r="147" spans="1:17" x14ac:dyDescent="0.3">
      <c r="A147" t="s">
        <v>21</v>
      </c>
      <c r="B147">
        <v>0.53800000000000003</v>
      </c>
      <c r="C147">
        <v>0.437</v>
      </c>
      <c r="D147">
        <v>0.48899999999999999</v>
      </c>
      <c r="E147">
        <v>0.58399999999999996</v>
      </c>
      <c r="F147">
        <v>0.64200000000000002</v>
      </c>
      <c r="G147">
        <v>0.78200000000000003</v>
      </c>
      <c r="H147">
        <v>0.84699999999999998</v>
      </c>
      <c r="I147">
        <v>0.56399999999999995</v>
      </c>
      <c r="J147">
        <v>1.9730000000000001</v>
      </c>
      <c r="K147">
        <v>0.82499999999999996</v>
      </c>
      <c r="L147">
        <v>1.4259999999999999</v>
      </c>
      <c r="M147">
        <v>0.53200000000000003</v>
      </c>
      <c r="N147">
        <v>2373.3000000000002</v>
      </c>
      <c r="O147">
        <v>3</v>
      </c>
      <c r="P147">
        <v>0.48099999999999998</v>
      </c>
      <c r="Q147" t="s">
        <v>21</v>
      </c>
    </row>
    <row r="148" spans="1:17" x14ac:dyDescent="0.3">
      <c r="A148" t="s">
        <v>22</v>
      </c>
      <c r="B148">
        <v>0.56200000000000006</v>
      </c>
      <c r="C148">
        <v>0.44800000000000001</v>
      </c>
      <c r="D148">
        <v>0.51</v>
      </c>
      <c r="E148">
        <v>0.58699999999999997</v>
      </c>
      <c r="F148">
        <v>0.67400000000000004</v>
      </c>
      <c r="G148">
        <v>0.79500000000000004</v>
      </c>
      <c r="H148">
        <v>0.89200000000000002</v>
      </c>
      <c r="I148">
        <v>0.56200000000000006</v>
      </c>
      <c r="J148">
        <v>1.849</v>
      </c>
      <c r="K148">
        <v>0.84799999999999998</v>
      </c>
      <c r="L148">
        <v>1.2709999999999999</v>
      </c>
      <c r="M148">
        <v>0.56499999999999995</v>
      </c>
      <c r="N148">
        <v>2373.3000000000002</v>
      </c>
      <c r="O148">
        <v>4</v>
      </c>
      <c r="P148">
        <v>0.58299999999999996</v>
      </c>
      <c r="Q148" t="s">
        <v>21</v>
      </c>
    </row>
    <row r="149" spans="1:17" x14ac:dyDescent="0.3">
      <c r="A149" t="s">
        <v>23</v>
      </c>
      <c r="B149">
        <v>0.55200000000000005</v>
      </c>
      <c r="C149">
        <v>0.438</v>
      </c>
      <c r="D149">
        <v>0.51400000000000001</v>
      </c>
      <c r="E149">
        <v>0.57799999999999996</v>
      </c>
      <c r="F149">
        <v>0.65500000000000003</v>
      </c>
      <c r="G149">
        <v>0.82499999999999996</v>
      </c>
      <c r="H149">
        <v>0.79300000000000004</v>
      </c>
      <c r="I149">
        <v>0.55200000000000005</v>
      </c>
      <c r="J149">
        <v>1.8320000000000001</v>
      </c>
      <c r="K149">
        <v>0.85299999999999998</v>
      </c>
      <c r="L149">
        <v>1.6120000000000001</v>
      </c>
      <c r="M149">
        <v>0.54</v>
      </c>
      <c r="N149">
        <v>2373.3000000000002</v>
      </c>
      <c r="O149">
        <v>5</v>
      </c>
      <c r="P149">
        <v>0.64200000000000002</v>
      </c>
      <c r="Q149" t="s">
        <v>21</v>
      </c>
    </row>
    <row r="150" spans="1:17" x14ac:dyDescent="0.3">
      <c r="A150" t="s">
        <v>24</v>
      </c>
      <c r="B150">
        <v>5.5E-2</v>
      </c>
      <c r="C150">
        <v>5.3999999999999999E-2</v>
      </c>
      <c r="D150">
        <v>5.7000000000000002E-2</v>
      </c>
      <c r="E150">
        <v>5.8000000000000003E-2</v>
      </c>
      <c r="F150">
        <v>0.06</v>
      </c>
      <c r="G150">
        <v>0.06</v>
      </c>
      <c r="H150">
        <v>5.7000000000000002E-2</v>
      </c>
      <c r="I150">
        <v>0.06</v>
      </c>
      <c r="J150">
        <v>5.8000000000000003E-2</v>
      </c>
      <c r="K150">
        <v>5.8000000000000003E-2</v>
      </c>
      <c r="L150">
        <v>5.7000000000000002E-2</v>
      </c>
      <c r="M150">
        <v>5.6000000000000001E-2</v>
      </c>
      <c r="N150">
        <v>2373.3000000000002</v>
      </c>
      <c r="O150">
        <v>6</v>
      </c>
      <c r="P150">
        <v>0.78900000000000003</v>
      </c>
      <c r="Q150" t="s">
        <v>21</v>
      </c>
    </row>
    <row r="151" spans="1:17" x14ac:dyDescent="0.3">
      <c r="A151" t="s">
        <v>25</v>
      </c>
      <c r="B151">
        <v>5.5E-2</v>
      </c>
      <c r="C151">
        <v>5.8000000000000003E-2</v>
      </c>
      <c r="D151">
        <v>5.8999999999999997E-2</v>
      </c>
      <c r="E151">
        <v>6.3E-2</v>
      </c>
      <c r="F151">
        <v>5.8000000000000003E-2</v>
      </c>
      <c r="G151">
        <v>5.8000000000000003E-2</v>
      </c>
      <c r="H151">
        <v>5.8000000000000003E-2</v>
      </c>
      <c r="I151">
        <v>6.0999999999999999E-2</v>
      </c>
      <c r="J151">
        <v>6.2E-2</v>
      </c>
      <c r="K151">
        <v>6.2E-2</v>
      </c>
      <c r="L151">
        <v>6.0999999999999999E-2</v>
      </c>
      <c r="M151">
        <v>0.06</v>
      </c>
      <c r="N151">
        <v>2373.3000000000002</v>
      </c>
      <c r="O151">
        <v>7</v>
      </c>
      <c r="P151">
        <v>0.84799999999999998</v>
      </c>
      <c r="Q151" t="s">
        <v>21</v>
      </c>
    </row>
    <row r="152" spans="1:17" x14ac:dyDescent="0.3">
      <c r="A152" t="s">
        <v>26</v>
      </c>
      <c r="B152">
        <v>6.6000000000000003E-2</v>
      </c>
      <c r="C152">
        <v>5.8999999999999997E-2</v>
      </c>
      <c r="D152">
        <v>0.06</v>
      </c>
      <c r="E152">
        <v>0.06</v>
      </c>
      <c r="F152">
        <v>6.0999999999999999E-2</v>
      </c>
      <c r="G152">
        <v>5.8999999999999997E-2</v>
      </c>
      <c r="H152">
        <v>5.6000000000000001E-2</v>
      </c>
      <c r="I152">
        <v>6.2E-2</v>
      </c>
      <c r="J152">
        <v>6.0999999999999999E-2</v>
      </c>
      <c r="K152">
        <v>6.4000000000000001E-2</v>
      </c>
      <c r="L152">
        <v>5.8999999999999997E-2</v>
      </c>
      <c r="M152">
        <v>6.3E-2</v>
      </c>
      <c r="N152">
        <v>2373.3000000000002</v>
      </c>
      <c r="O152">
        <v>8</v>
      </c>
      <c r="P152">
        <v>0.54700000000000004</v>
      </c>
      <c r="Q152" t="s">
        <v>21</v>
      </c>
    </row>
    <row r="153" spans="1:17" x14ac:dyDescent="0.3">
      <c r="A153" t="s">
        <v>27</v>
      </c>
      <c r="B153">
        <v>0.06</v>
      </c>
      <c r="C153">
        <v>5.8999999999999997E-2</v>
      </c>
      <c r="D153">
        <v>5.7000000000000002E-2</v>
      </c>
      <c r="E153">
        <v>5.7000000000000002E-2</v>
      </c>
      <c r="F153">
        <v>0.06</v>
      </c>
      <c r="G153">
        <v>6.3E-2</v>
      </c>
      <c r="H153">
        <v>5.8000000000000003E-2</v>
      </c>
      <c r="I153">
        <v>0.06</v>
      </c>
      <c r="J153">
        <v>6.0999999999999999E-2</v>
      </c>
      <c r="K153">
        <v>6.0999999999999999E-2</v>
      </c>
      <c r="L153">
        <v>6.5000000000000002E-2</v>
      </c>
      <c r="M153">
        <v>6.0999999999999999E-2</v>
      </c>
      <c r="N153">
        <v>2373.3000000000002</v>
      </c>
      <c r="O153">
        <v>9</v>
      </c>
      <c r="P153">
        <v>1.9359999999999999</v>
      </c>
      <c r="Q153" t="s">
        <v>21</v>
      </c>
    </row>
    <row r="154" spans="1:17" x14ac:dyDescent="0.3">
      <c r="A154" t="s">
        <v>28</v>
      </c>
      <c r="B154">
        <v>6.2E-2</v>
      </c>
      <c r="C154">
        <v>6.0999999999999999E-2</v>
      </c>
      <c r="D154">
        <v>0.06</v>
      </c>
      <c r="E154">
        <v>0.06</v>
      </c>
      <c r="F154">
        <v>6.3E-2</v>
      </c>
      <c r="G154">
        <v>6.2E-2</v>
      </c>
      <c r="H154">
        <v>6.2E-2</v>
      </c>
      <c r="I154">
        <v>0.06</v>
      </c>
      <c r="J154">
        <v>6.2E-2</v>
      </c>
      <c r="K154">
        <v>6.2E-2</v>
      </c>
      <c r="L154">
        <v>6.0999999999999999E-2</v>
      </c>
      <c r="M154">
        <v>6.2E-2</v>
      </c>
      <c r="N154">
        <v>2373.3000000000002</v>
      </c>
      <c r="O154">
        <v>10</v>
      </c>
      <c r="P154">
        <v>0.83</v>
      </c>
      <c r="Q154" t="s">
        <v>21</v>
      </c>
    </row>
    <row r="155" spans="1:17" x14ac:dyDescent="0.3">
      <c r="A155" t="s">
        <v>1</v>
      </c>
      <c r="N155">
        <v>2373.3000000000002</v>
      </c>
      <c r="O155">
        <v>11</v>
      </c>
      <c r="P155">
        <v>1.2669999999999999</v>
      </c>
      <c r="Q155" t="s">
        <v>21</v>
      </c>
    </row>
    <row r="156" spans="1:17" x14ac:dyDescent="0.3">
      <c r="A156" t="s">
        <v>16</v>
      </c>
      <c r="B156" t="s">
        <v>17</v>
      </c>
      <c r="N156">
        <v>2373.3000000000002</v>
      </c>
      <c r="O156">
        <v>12</v>
      </c>
      <c r="P156">
        <v>0.51700000000000002</v>
      </c>
      <c r="Q156" t="s">
        <v>21</v>
      </c>
    </row>
    <row r="157" spans="1:17" x14ac:dyDescent="0.3">
      <c r="A157" t="s">
        <v>18</v>
      </c>
      <c r="B157">
        <v>27.6</v>
      </c>
      <c r="N157">
        <v>2373.3000000000002</v>
      </c>
      <c r="O157">
        <v>1</v>
      </c>
      <c r="P157" cm="1">
        <f t="array" ref="P157:P168">TRANSPOSE(B84:M84)</f>
        <v>0.54100000000000004</v>
      </c>
      <c r="Q157" t="s">
        <v>22</v>
      </c>
    </row>
    <row r="158" spans="1:17" x14ac:dyDescent="0.3">
      <c r="A158" t="s">
        <v>19</v>
      </c>
      <c r="B158">
        <v>10</v>
      </c>
      <c r="C158" t="s">
        <v>20</v>
      </c>
      <c r="D158">
        <v>5339.6</v>
      </c>
      <c r="N158">
        <v>2373.3000000000002</v>
      </c>
      <c r="O158">
        <v>2</v>
      </c>
      <c r="P158">
        <v>0.442</v>
      </c>
      <c r="Q158" t="s">
        <v>22</v>
      </c>
    </row>
    <row r="159" spans="1:17" x14ac:dyDescent="0.3">
      <c r="A159" t="s">
        <v>13</v>
      </c>
      <c r="B159" t="s">
        <v>14</v>
      </c>
      <c r="N159">
        <v>2373.3000000000002</v>
      </c>
      <c r="O159">
        <v>3</v>
      </c>
      <c r="P159">
        <v>0.50600000000000001</v>
      </c>
      <c r="Q159" t="s">
        <v>22</v>
      </c>
    </row>
    <row r="160" spans="1:17" x14ac:dyDescent="0.3">
      <c r="A160" t="s">
        <v>15</v>
      </c>
      <c r="B160" t="s">
        <v>14</v>
      </c>
      <c r="N160">
        <v>2373.3000000000002</v>
      </c>
      <c r="O160">
        <v>4</v>
      </c>
      <c r="P160">
        <v>0.58099999999999996</v>
      </c>
      <c r="Q160" t="s">
        <v>22</v>
      </c>
    </row>
    <row r="161" spans="1:17" x14ac:dyDescent="0.3">
      <c r="A161" t="s">
        <v>1</v>
      </c>
      <c r="N161">
        <v>2373.3000000000002</v>
      </c>
      <c r="O161">
        <v>5</v>
      </c>
      <c r="P161">
        <v>0.67</v>
      </c>
      <c r="Q161" t="s">
        <v>22</v>
      </c>
    </row>
    <row r="162" spans="1:17" x14ac:dyDescent="0.3">
      <c r="A162" t="s">
        <v>1</v>
      </c>
      <c r="B162">
        <v>1</v>
      </c>
      <c r="C162">
        <v>2</v>
      </c>
      <c r="D162">
        <v>3</v>
      </c>
      <c r="E162">
        <v>4</v>
      </c>
      <c r="F162">
        <v>5</v>
      </c>
      <c r="G162">
        <v>6</v>
      </c>
      <c r="H162">
        <v>7</v>
      </c>
      <c r="I162">
        <v>8</v>
      </c>
      <c r="J162">
        <v>9</v>
      </c>
      <c r="K162">
        <v>10</v>
      </c>
      <c r="L162">
        <v>11</v>
      </c>
      <c r="M162">
        <v>12</v>
      </c>
      <c r="N162">
        <v>2373.3000000000002</v>
      </c>
      <c r="O162">
        <v>6</v>
      </c>
      <c r="P162">
        <v>0.79200000000000004</v>
      </c>
      <c r="Q162" t="s">
        <v>22</v>
      </c>
    </row>
    <row r="163" spans="1:17" x14ac:dyDescent="0.3">
      <c r="A163" t="s">
        <v>21</v>
      </c>
      <c r="B163">
        <v>0.54100000000000004</v>
      </c>
      <c r="C163">
        <v>0.442</v>
      </c>
      <c r="D163">
        <v>0.49299999999999999</v>
      </c>
      <c r="E163">
        <v>0.58399999999999996</v>
      </c>
      <c r="F163">
        <v>0.64100000000000001</v>
      </c>
      <c r="G163">
        <v>0.78100000000000003</v>
      </c>
      <c r="H163">
        <v>0.84399999999999997</v>
      </c>
      <c r="I163">
        <v>0.56799999999999995</v>
      </c>
      <c r="J163">
        <v>1.964</v>
      </c>
      <c r="K163">
        <v>0.82899999999999996</v>
      </c>
      <c r="L163">
        <v>1.429</v>
      </c>
      <c r="M163">
        <v>0.53800000000000003</v>
      </c>
      <c r="N163">
        <v>2373.3000000000002</v>
      </c>
      <c r="O163">
        <v>7</v>
      </c>
      <c r="P163">
        <v>0.88400000000000001</v>
      </c>
      <c r="Q163" t="s">
        <v>22</v>
      </c>
    </row>
    <row r="164" spans="1:17" x14ac:dyDescent="0.3">
      <c r="A164" t="s">
        <v>22</v>
      </c>
      <c r="B164">
        <v>0.56399999999999995</v>
      </c>
      <c r="C164">
        <v>0.44800000000000001</v>
      </c>
      <c r="D164">
        <v>0.51700000000000002</v>
      </c>
      <c r="E164">
        <v>0.58699999999999997</v>
      </c>
      <c r="F164">
        <v>0.67700000000000005</v>
      </c>
      <c r="G164">
        <v>0.79900000000000004</v>
      </c>
      <c r="H164">
        <v>0.88800000000000001</v>
      </c>
      <c r="I164">
        <v>0.56599999999999995</v>
      </c>
      <c r="J164">
        <v>1.8380000000000001</v>
      </c>
      <c r="K164">
        <v>0.85</v>
      </c>
      <c r="L164">
        <v>1.2849999999999999</v>
      </c>
      <c r="M164">
        <v>0.56699999999999995</v>
      </c>
      <c r="N164">
        <v>2373.3000000000002</v>
      </c>
      <c r="O164">
        <v>8</v>
      </c>
      <c r="P164">
        <v>0.53900000000000003</v>
      </c>
      <c r="Q164" t="s">
        <v>22</v>
      </c>
    </row>
    <row r="165" spans="1:17" x14ac:dyDescent="0.3">
      <c r="A165" t="s">
        <v>23</v>
      </c>
      <c r="B165">
        <v>0.55700000000000005</v>
      </c>
      <c r="C165">
        <v>0.442</v>
      </c>
      <c r="D165">
        <v>0.51600000000000001</v>
      </c>
      <c r="E165">
        <v>0.57599999999999996</v>
      </c>
      <c r="F165">
        <v>0.65300000000000002</v>
      </c>
      <c r="G165">
        <v>0.82699999999999996</v>
      </c>
      <c r="H165">
        <v>0.79900000000000004</v>
      </c>
      <c r="I165">
        <v>0.55700000000000005</v>
      </c>
      <c r="J165">
        <v>1.835</v>
      </c>
      <c r="K165">
        <v>0.85599999999999998</v>
      </c>
      <c r="L165">
        <v>1.601</v>
      </c>
      <c r="M165">
        <v>0.54700000000000004</v>
      </c>
      <c r="N165">
        <v>2373.3000000000002</v>
      </c>
      <c r="O165">
        <v>9</v>
      </c>
      <c r="P165">
        <v>1.8580000000000001</v>
      </c>
      <c r="Q165" t="s">
        <v>22</v>
      </c>
    </row>
    <row r="166" spans="1:17" x14ac:dyDescent="0.3">
      <c r="A166" t="s">
        <v>24</v>
      </c>
      <c r="B166">
        <v>5.8000000000000003E-2</v>
      </c>
      <c r="C166">
        <v>5.8999999999999997E-2</v>
      </c>
      <c r="D166">
        <v>0.06</v>
      </c>
      <c r="E166">
        <v>0.06</v>
      </c>
      <c r="F166">
        <v>6.2E-2</v>
      </c>
      <c r="G166">
        <v>5.7000000000000002E-2</v>
      </c>
      <c r="H166">
        <v>5.8999999999999997E-2</v>
      </c>
      <c r="I166">
        <v>5.8000000000000003E-2</v>
      </c>
      <c r="J166">
        <v>6.2E-2</v>
      </c>
      <c r="K166">
        <v>5.8999999999999997E-2</v>
      </c>
      <c r="L166">
        <v>5.8000000000000003E-2</v>
      </c>
      <c r="M166">
        <v>5.7000000000000002E-2</v>
      </c>
      <c r="N166">
        <v>2373.3000000000002</v>
      </c>
      <c r="O166">
        <v>10</v>
      </c>
      <c r="P166">
        <v>0.85399999999999998</v>
      </c>
      <c r="Q166" t="s">
        <v>22</v>
      </c>
    </row>
    <row r="167" spans="1:17" x14ac:dyDescent="0.3">
      <c r="A167" t="s">
        <v>25</v>
      </c>
      <c r="B167">
        <v>5.7000000000000002E-2</v>
      </c>
      <c r="C167">
        <v>6.0999999999999999E-2</v>
      </c>
      <c r="D167">
        <v>5.8000000000000003E-2</v>
      </c>
      <c r="E167">
        <v>6.3E-2</v>
      </c>
      <c r="F167">
        <v>0.06</v>
      </c>
      <c r="G167">
        <v>5.8999999999999997E-2</v>
      </c>
      <c r="H167">
        <v>6.3E-2</v>
      </c>
      <c r="I167">
        <v>6.0999999999999999E-2</v>
      </c>
      <c r="J167">
        <v>6.2E-2</v>
      </c>
      <c r="K167">
        <v>6.2E-2</v>
      </c>
      <c r="L167">
        <v>6.2E-2</v>
      </c>
      <c r="M167">
        <v>6.2E-2</v>
      </c>
      <c r="N167">
        <v>2373.3000000000002</v>
      </c>
      <c r="O167">
        <v>11</v>
      </c>
      <c r="P167">
        <v>1.2589999999999999</v>
      </c>
      <c r="Q167" t="s">
        <v>22</v>
      </c>
    </row>
    <row r="168" spans="1:17" x14ac:dyDescent="0.3">
      <c r="A168" t="s">
        <v>26</v>
      </c>
      <c r="B168">
        <v>6.6000000000000003E-2</v>
      </c>
      <c r="C168">
        <v>6.0999999999999999E-2</v>
      </c>
      <c r="D168">
        <v>6.2E-2</v>
      </c>
      <c r="E168">
        <v>6.5000000000000002E-2</v>
      </c>
      <c r="F168">
        <v>6.3E-2</v>
      </c>
      <c r="G168">
        <v>6.3E-2</v>
      </c>
      <c r="H168">
        <v>5.8999999999999997E-2</v>
      </c>
      <c r="I168">
        <v>6.2E-2</v>
      </c>
      <c r="J168">
        <v>5.8999999999999997E-2</v>
      </c>
      <c r="K168">
        <v>6.3E-2</v>
      </c>
      <c r="L168">
        <v>6.4000000000000001E-2</v>
      </c>
      <c r="M168">
        <v>6.2E-2</v>
      </c>
      <c r="N168">
        <v>2373.3000000000002</v>
      </c>
      <c r="O168">
        <v>12</v>
      </c>
      <c r="P168">
        <v>0.55100000000000005</v>
      </c>
      <c r="Q168" t="s">
        <v>22</v>
      </c>
    </row>
    <row r="169" spans="1:17" x14ac:dyDescent="0.3">
      <c r="A169" t="s">
        <v>27</v>
      </c>
      <c r="B169">
        <v>6.3E-2</v>
      </c>
      <c r="C169">
        <v>6.3E-2</v>
      </c>
      <c r="D169">
        <v>5.6000000000000001E-2</v>
      </c>
      <c r="E169">
        <v>6.0999999999999999E-2</v>
      </c>
      <c r="F169">
        <v>6.0999999999999999E-2</v>
      </c>
      <c r="G169">
        <v>0.06</v>
      </c>
      <c r="H169">
        <v>5.8000000000000003E-2</v>
      </c>
      <c r="I169">
        <v>6.2E-2</v>
      </c>
      <c r="J169">
        <v>0.06</v>
      </c>
      <c r="K169">
        <v>6.4000000000000001E-2</v>
      </c>
      <c r="L169">
        <v>6.2E-2</v>
      </c>
      <c r="M169">
        <v>0.06</v>
      </c>
      <c r="N169">
        <v>2373.3000000000002</v>
      </c>
      <c r="O169">
        <v>1</v>
      </c>
      <c r="P169" cm="1">
        <f t="array" ref="P169:P180">TRANSPOSE(B85:M85)</f>
        <v>0.54200000000000004</v>
      </c>
      <c r="Q169" t="s">
        <v>23</v>
      </c>
    </row>
    <row r="170" spans="1:17" x14ac:dyDescent="0.3">
      <c r="A170" t="s">
        <v>28</v>
      </c>
      <c r="B170">
        <v>6.0999999999999999E-2</v>
      </c>
      <c r="C170">
        <v>6.3E-2</v>
      </c>
      <c r="D170">
        <v>6.0999999999999999E-2</v>
      </c>
      <c r="E170">
        <v>6.2E-2</v>
      </c>
      <c r="F170">
        <v>6.3E-2</v>
      </c>
      <c r="G170">
        <v>6.0999999999999999E-2</v>
      </c>
      <c r="H170">
        <v>0.06</v>
      </c>
      <c r="I170">
        <v>6.0999999999999999E-2</v>
      </c>
      <c r="J170">
        <v>6.0999999999999999E-2</v>
      </c>
      <c r="K170">
        <v>6.3E-2</v>
      </c>
      <c r="L170">
        <v>6.3E-2</v>
      </c>
      <c r="M170">
        <v>6.4000000000000001E-2</v>
      </c>
      <c r="N170">
        <v>2373.3000000000002</v>
      </c>
      <c r="O170">
        <v>2</v>
      </c>
      <c r="P170">
        <v>0.44800000000000001</v>
      </c>
      <c r="Q170" t="s">
        <v>23</v>
      </c>
    </row>
    <row r="171" spans="1:17" x14ac:dyDescent="0.3">
      <c r="A171" t="s">
        <v>1</v>
      </c>
      <c r="N171">
        <v>2373.3000000000002</v>
      </c>
      <c r="O171">
        <v>3</v>
      </c>
      <c r="P171">
        <v>0.52</v>
      </c>
      <c r="Q171" t="s">
        <v>23</v>
      </c>
    </row>
    <row r="172" spans="1:17" x14ac:dyDescent="0.3">
      <c r="A172" t="s">
        <v>16</v>
      </c>
      <c r="B172" t="s">
        <v>17</v>
      </c>
      <c r="N172">
        <v>2373.3000000000002</v>
      </c>
      <c r="O172">
        <v>4</v>
      </c>
      <c r="P172">
        <v>0.57499999999999996</v>
      </c>
      <c r="Q172" t="s">
        <v>23</v>
      </c>
    </row>
    <row r="173" spans="1:17" x14ac:dyDescent="0.3">
      <c r="A173" t="s">
        <v>18</v>
      </c>
      <c r="B173">
        <v>27.6</v>
      </c>
      <c r="N173">
        <v>2373.3000000000002</v>
      </c>
      <c r="O173">
        <v>5</v>
      </c>
      <c r="P173">
        <v>0.65600000000000003</v>
      </c>
      <c r="Q173" t="s">
        <v>23</v>
      </c>
    </row>
    <row r="174" spans="1:17" x14ac:dyDescent="0.3">
      <c r="A174" t="s">
        <v>19</v>
      </c>
      <c r="B174">
        <v>11</v>
      </c>
      <c r="C174" t="s">
        <v>20</v>
      </c>
      <c r="D174">
        <v>5932.9</v>
      </c>
      <c r="N174">
        <v>2373.3000000000002</v>
      </c>
      <c r="O174">
        <v>6</v>
      </c>
      <c r="P174">
        <v>0.82799999999999996</v>
      </c>
      <c r="Q174" t="s">
        <v>23</v>
      </c>
    </row>
    <row r="175" spans="1:17" x14ac:dyDescent="0.3">
      <c r="A175" t="s">
        <v>13</v>
      </c>
      <c r="B175" t="s">
        <v>14</v>
      </c>
      <c r="N175">
        <v>2373.3000000000002</v>
      </c>
      <c r="O175">
        <v>7</v>
      </c>
      <c r="P175">
        <v>0.79700000000000004</v>
      </c>
      <c r="Q175" t="s">
        <v>23</v>
      </c>
    </row>
    <row r="176" spans="1:17" x14ac:dyDescent="0.3">
      <c r="A176" t="s">
        <v>15</v>
      </c>
      <c r="B176" t="s">
        <v>14</v>
      </c>
      <c r="N176">
        <v>2373.3000000000002</v>
      </c>
      <c r="O176">
        <v>8</v>
      </c>
      <c r="P176">
        <v>0.53100000000000003</v>
      </c>
      <c r="Q176" t="s">
        <v>23</v>
      </c>
    </row>
    <row r="177" spans="1:17" x14ac:dyDescent="0.3">
      <c r="A177" t="s">
        <v>1</v>
      </c>
      <c r="N177">
        <v>2373.3000000000002</v>
      </c>
      <c r="O177">
        <v>9</v>
      </c>
      <c r="P177">
        <v>1.845</v>
      </c>
      <c r="Q177" t="s">
        <v>23</v>
      </c>
    </row>
    <row r="178" spans="1:17" x14ac:dyDescent="0.3">
      <c r="A178" t="s">
        <v>1</v>
      </c>
      <c r="B178">
        <v>1</v>
      </c>
      <c r="C178">
        <v>2</v>
      </c>
      <c r="D178">
        <v>3</v>
      </c>
      <c r="E178">
        <v>4</v>
      </c>
      <c r="F178">
        <v>5</v>
      </c>
      <c r="G178">
        <v>6</v>
      </c>
      <c r="H178">
        <v>7</v>
      </c>
      <c r="I178">
        <v>8</v>
      </c>
      <c r="J178">
        <v>9</v>
      </c>
      <c r="K178">
        <v>10</v>
      </c>
      <c r="L178">
        <v>11</v>
      </c>
      <c r="M178">
        <v>12</v>
      </c>
      <c r="N178">
        <v>2373.3000000000002</v>
      </c>
      <c r="O178">
        <v>10</v>
      </c>
      <c r="P178">
        <v>0.85199999999999998</v>
      </c>
      <c r="Q178" t="s">
        <v>23</v>
      </c>
    </row>
    <row r="179" spans="1:17" x14ac:dyDescent="0.3">
      <c r="A179" t="s">
        <v>21</v>
      </c>
      <c r="B179">
        <v>0.54500000000000004</v>
      </c>
      <c r="C179">
        <v>0.439</v>
      </c>
      <c r="D179">
        <v>0.49299999999999999</v>
      </c>
      <c r="E179">
        <v>0.58199999999999996</v>
      </c>
      <c r="F179">
        <v>0.64200000000000002</v>
      </c>
      <c r="G179">
        <v>0.78300000000000003</v>
      </c>
      <c r="H179">
        <v>0.84299999999999997</v>
      </c>
      <c r="I179">
        <v>0.57599999999999996</v>
      </c>
      <c r="J179">
        <v>1.9690000000000001</v>
      </c>
      <c r="K179">
        <v>0.82499999999999996</v>
      </c>
      <c r="L179">
        <v>1.4359999999999999</v>
      </c>
      <c r="M179">
        <v>0.54100000000000004</v>
      </c>
      <c r="N179">
        <v>2373.3000000000002</v>
      </c>
      <c r="O179">
        <v>11</v>
      </c>
      <c r="P179">
        <v>1.56</v>
      </c>
      <c r="Q179" t="s">
        <v>23</v>
      </c>
    </row>
    <row r="180" spans="1:17" x14ac:dyDescent="0.3">
      <c r="A180" t="s">
        <v>22</v>
      </c>
      <c r="B180">
        <v>0.57299999999999995</v>
      </c>
      <c r="C180">
        <v>0.44800000000000001</v>
      </c>
      <c r="D180">
        <v>0.51800000000000002</v>
      </c>
      <c r="E180">
        <v>0.58599999999999997</v>
      </c>
      <c r="F180">
        <v>0.67700000000000005</v>
      </c>
      <c r="G180">
        <v>0.80200000000000005</v>
      </c>
      <c r="H180">
        <v>0.89300000000000002</v>
      </c>
      <c r="I180">
        <v>0.56699999999999995</v>
      </c>
      <c r="J180">
        <v>1.8380000000000001</v>
      </c>
      <c r="K180">
        <v>0.85099999999999998</v>
      </c>
      <c r="L180">
        <v>1.2909999999999999</v>
      </c>
      <c r="M180">
        <v>0.58099999999999996</v>
      </c>
      <c r="N180">
        <v>2373.3000000000002</v>
      </c>
      <c r="O180">
        <v>12</v>
      </c>
      <c r="P180">
        <v>0.53600000000000003</v>
      </c>
      <c r="Q180" t="s">
        <v>23</v>
      </c>
    </row>
    <row r="181" spans="1:17" x14ac:dyDescent="0.3">
      <c r="A181" t="s">
        <v>23</v>
      </c>
      <c r="B181">
        <v>0.56499999999999995</v>
      </c>
      <c r="C181">
        <v>0.44400000000000001</v>
      </c>
      <c r="D181">
        <v>0.52</v>
      </c>
      <c r="E181">
        <v>0.58199999999999996</v>
      </c>
      <c r="F181">
        <v>0.65300000000000002</v>
      </c>
      <c r="G181">
        <v>0.82699999999999996</v>
      </c>
      <c r="H181">
        <v>0.79500000000000004</v>
      </c>
      <c r="I181">
        <v>0.55700000000000005</v>
      </c>
      <c r="J181">
        <v>1.83</v>
      </c>
      <c r="K181">
        <v>0.85099999999999998</v>
      </c>
      <c r="L181">
        <v>1.601</v>
      </c>
      <c r="M181">
        <v>0.54700000000000004</v>
      </c>
      <c r="N181">
        <v>2966.5</v>
      </c>
      <c r="O181">
        <v>1</v>
      </c>
      <c r="P181" cm="1">
        <f t="array" ref="P181:P192">TRANSPOSE(B99:M99)</f>
        <v>0.52800000000000002</v>
      </c>
      <c r="Q181" t="s">
        <v>21</v>
      </c>
    </row>
    <row r="182" spans="1:17" x14ac:dyDescent="0.3">
      <c r="A182" t="s">
        <v>24</v>
      </c>
      <c r="B182">
        <v>5.7000000000000002E-2</v>
      </c>
      <c r="C182">
        <v>5.5E-2</v>
      </c>
      <c r="D182">
        <v>0.06</v>
      </c>
      <c r="E182">
        <v>0.06</v>
      </c>
      <c r="F182">
        <v>5.8000000000000003E-2</v>
      </c>
      <c r="G182">
        <v>5.8000000000000003E-2</v>
      </c>
      <c r="H182">
        <v>5.5E-2</v>
      </c>
      <c r="I182">
        <v>5.7000000000000002E-2</v>
      </c>
      <c r="J182">
        <v>5.5E-2</v>
      </c>
      <c r="K182">
        <v>0.06</v>
      </c>
      <c r="L182">
        <v>5.6000000000000001E-2</v>
      </c>
      <c r="M182">
        <v>5.2999999999999999E-2</v>
      </c>
      <c r="N182">
        <v>2966.5</v>
      </c>
      <c r="O182">
        <v>2</v>
      </c>
      <c r="P182">
        <v>0.436</v>
      </c>
      <c r="Q182" t="s">
        <v>21</v>
      </c>
    </row>
    <row r="183" spans="1:17" x14ac:dyDescent="0.3">
      <c r="A183" t="s">
        <v>25</v>
      </c>
      <c r="B183">
        <v>5.7000000000000002E-2</v>
      </c>
      <c r="C183">
        <v>5.8999999999999997E-2</v>
      </c>
      <c r="D183">
        <v>0.06</v>
      </c>
      <c r="E183">
        <v>0.06</v>
      </c>
      <c r="F183">
        <v>5.6000000000000001E-2</v>
      </c>
      <c r="G183">
        <v>5.6000000000000001E-2</v>
      </c>
      <c r="H183">
        <v>5.8999999999999997E-2</v>
      </c>
      <c r="I183">
        <v>0.06</v>
      </c>
      <c r="J183">
        <v>5.8999999999999997E-2</v>
      </c>
      <c r="K183">
        <v>0.06</v>
      </c>
      <c r="L183">
        <v>0.06</v>
      </c>
      <c r="M183">
        <v>5.8999999999999997E-2</v>
      </c>
      <c r="N183">
        <v>2966.5</v>
      </c>
      <c r="O183">
        <v>3</v>
      </c>
      <c r="P183">
        <v>0.48799999999999999</v>
      </c>
      <c r="Q183" t="s">
        <v>21</v>
      </c>
    </row>
    <row r="184" spans="1:17" x14ac:dyDescent="0.3">
      <c r="A184" t="s">
        <v>26</v>
      </c>
      <c r="B184">
        <v>6.4000000000000001E-2</v>
      </c>
      <c r="C184">
        <v>6.0999999999999999E-2</v>
      </c>
      <c r="D184">
        <v>6.0999999999999999E-2</v>
      </c>
      <c r="E184">
        <v>0.06</v>
      </c>
      <c r="F184">
        <v>5.8999999999999997E-2</v>
      </c>
      <c r="G184">
        <v>5.8999999999999997E-2</v>
      </c>
      <c r="H184">
        <v>0.06</v>
      </c>
      <c r="I184">
        <v>6.2E-2</v>
      </c>
      <c r="J184">
        <v>5.8000000000000003E-2</v>
      </c>
      <c r="K184">
        <v>6.2E-2</v>
      </c>
      <c r="L184">
        <v>5.8999999999999997E-2</v>
      </c>
      <c r="M184">
        <v>6.0999999999999999E-2</v>
      </c>
      <c r="N184">
        <v>2966.5</v>
      </c>
      <c r="O184">
        <v>4</v>
      </c>
      <c r="P184">
        <v>0.58699999999999997</v>
      </c>
      <c r="Q184" t="s">
        <v>21</v>
      </c>
    </row>
    <row r="185" spans="1:17" x14ac:dyDescent="0.3">
      <c r="A185" t="s">
        <v>27</v>
      </c>
      <c r="B185">
        <v>0.06</v>
      </c>
      <c r="C185">
        <v>5.8999999999999997E-2</v>
      </c>
      <c r="D185">
        <v>5.8999999999999997E-2</v>
      </c>
      <c r="E185">
        <v>6.3E-2</v>
      </c>
      <c r="F185">
        <v>5.8000000000000003E-2</v>
      </c>
      <c r="G185">
        <v>5.6000000000000001E-2</v>
      </c>
      <c r="H185">
        <v>6.0999999999999999E-2</v>
      </c>
      <c r="I185">
        <v>5.8999999999999997E-2</v>
      </c>
      <c r="J185">
        <v>0.06</v>
      </c>
      <c r="K185">
        <v>5.7000000000000002E-2</v>
      </c>
      <c r="L185">
        <v>5.8000000000000003E-2</v>
      </c>
      <c r="M185">
        <v>6.2E-2</v>
      </c>
      <c r="N185">
        <v>2966.5</v>
      </c>
      <c r="O185">
        <v>5</v>
      </c>
      <c r="P185">
        <v>0.64400000000000002</v>
      </c>
      <c r="Q185" t="s">
        <v>21</v>
      </c>
    </row>
    <row r="186" spans="1:17" x14ac:dyDescent="0.3">
      <c r="A186" t="s">
        <v>28</v>
      </c>
      <c r="B186">
        <v>5.8000000000000003E-2</v>
      </c>
      <c r="C186">
        <v>5.8000000000000003E-2</v>
      </c>
      <c r="D186">
        <v>5.8999999999999997E-2</v>
      </c>
      <c r="E186">
        <v>5.8000000000000003E-2</v>
      </c>
      <c r="F186">
        <v>5.8000000000000003E-2</v>
      </c>
      <c r="G186">
        <v>5.6000000000000001E-2</v>
      </c>
      <c r="H186">
        <v>5.7000000000000002E-2</v>
      </c>
      <c r="I186">
        <v>5.8999999999999997E-2</v>
      </c>
      <c r="J186">
        <v>5.8000000000000003E-2</v>
      </c>
      <c r="K186">
        <v>0.06</v>
      </c>
      <c r="L186">
        <v>6.3E-2</v>
      </c>
      <c r="M186">
        <v>0.06</v>
      </c>
      <c r="N186">
        <v>2966.5</v>
      </c>
      <c r="O186">
        <v>6</v>
      </c>
      <c r="P186">
        <v>0.78900000000000003</v>
      </c>
      <c r="Q186" t="s">
        <v>21</v>
      </c>
    </row>
    <row r="187" spans="1:17" x14ac:dyDescent="0.3">
      <c r="A187" t="s">
        <v>1</v>
      </c>
      <c r="N187">
        <v>2966.5</v>
      </c>
      <c r="O187">
        <v>7</v>
      </c>
      <c r="P187">
        <v>0.84899999999999998</v>
      </c>
      <c r="Q187" t="s">
        <v>21</v>
      </c>
    </row>
    <row r="188" spans="1:17" x14ac:dyDescent="0.3">
      <c r="A188" t="s">
        <v>16</v>
      </c>
      <c r="B188" t="s">
        <v>17</v>
      </c>
      <c r="N188">
        <v>2966.5</v>
      </c>
      <c r="O188">
        <v>8</v>
      </c>
      <c r="P188">
        <v>0.55700000000000005</v>
      </c>
      <c r="Q188" t="s">
        <v>21</v>
      </c>
    </row>
    <row r="189" spans="1:17" x14ac:dyDescent="0.3">
      <c r="A189" t="s">
        <v>18</v>
      </c>
      <c r="B189">
        <v>27.6</v>
      </c>
      <c r="N189">
        <v>2966.5</v>
      </c>
      <c r="O189">
        <v>9</v>
      </c>
      <c r="P189">
        <v>1.9510000000000001</v>
      </c>
      <c r="Q189" t="s">
        <v>21</v>
      </c>
    </row>
    <row r="190" spans="1:17" x14ac:dyDescent="0.3">
      <c r="A190" t="s">
        <v>19</v>
      </c>
      <c r="B190">
        <v>12</v>
      </c>
      <c r="C190" t="s">
        <v>20</v>
      </c>
      <c r="D190">
        <v>6526.1</v>
      </c>
      <c r="N190">
        <v>2966.5</v>
      </c>
      <c r="O190">
        <v>10</v>
      </c>
      <c r="P190">
        <v>0.83399999999999996</v>
      </c>
      <c r="Q190" t="s">
        <v>21</v>
      </c>
    </row>
    <row r="191" spans="1:17" x14ac:dyDescent="0.3">
      <c r="A191" t="s">
        <v>13</v>
      </c>
      <c r="B191" t="s">
        <v>14</v>
      </c>
      <c r="N191">
        <v>2966.5</v>
      </c>
      <c r="O191">
        <v>11</v>
      </c>
      <c r="P191">
        <v>1.353</v>
      </c>
      <c r="Q191" t="s">
        <v>21</v>
      </c>
    </row>
    <row r="192" spans="1:17" x14ac:dyDescent="0.3">
      <c r="A192" t="s">
        <v>15</v>
      </c>
      <c r="B192" t="s">
        <v>14</v>
      </c>
      <c r="N192">
        <v>2966.5</v>
      </c>
      <c r="O192">
        <v>12</v>
      </c>
      <c r="P192">
        <v>0.52900000000000003</v>
      </c>
      <c r="Q192" t="s">
        <v>21</v>
      </c>
    </row>
    <row r="193" spans="1:17" x14ac:dyDescent="0.3">
      <c r="A193" t="s">
        <v>1</v>
      </c>
      <c r="N193">
        <v>2966.5</v>
      </c>
      <c r="O193">
        <v>1</v>
      </c>
      <c r="P193" cm="1">
        <f t="array" ref="P193:P204">TRANSPOSE(B100:M100)</f>
        <v>0.55100000000000005</v>
      </c>
      <c r="Q193" t="s">
        <v>22</v>
      </c>
    </row>
    <row r="194" spans="1:17" x14ac:dyDescent="0.3">
      <c r="A194" t="s">
        <v>1</v>
      </c>
      <c r="B194">
        <v>1</v>
      </c>
      <c r="C194">
        <v>2</v>
      </c>
      <c r="D194">
        <v>3</v>
      </c>
      <c r="E194">
        <v>4</v>
      </c>
      <c r="F194">
        <v>5</v>
      </c>
      <c r="G194">
        <v>6</v>
      </c>
      <c r="H194">
        <v>7</v>
      </c>
      <c r="I194">
        <v>8</v>
      </c>
      <c r="J194">
        <v>9</v>
      </c>
      <c r="K194">
        <v>10</v>
      </c>
      <c r="L194">
        <v>11</v>
      </c>
      <c r="M194">
        <v>12</v>
      </c>
      <c r="N194">
        <v>2966.5</v>
      </c>
      <c r="O194">
        <v>2</v>
      </c>
      <c r="P194">
        <v>0.44900000000000001</v>
      </c>
      <c r="Q194" t="s">
        <v>22</v>
      </c>
    </row>
    <row r="195" spans="1:17" x14ac:dyDescent="0.3">
      <c r="A195" t="s">
        <v>21</v>
      </c>
      <c r="B195">
        <v>0.55000000000000004</v>
      </c>
      <c r="C195">
        <v>0.437</v>
      </c>
      <c r="D195">
        <v>0.5</v>
      </c>
      <c r="E195">
        <v>0.58599999999999997</v>
      </c>
      <c r="F195">
        <v>0.64300000000000002</v>
      </c>
      <c r="G195">
        <v>0.78300000000000003</v>
      </c>
      <c r="H195">
        <v>0.84</v>
      </c>
      <c r="I195">
        <v>0.57099999999999995</v>
      </c>
      <c r="J195">
        <v>1.962</v>
      </c>
      <c r="K195">
        <v>0.82499999999999996</v>
      </c>
      <c r="L195">
        <v>1.385</v>
      </c>
      <c r="M195">
        <v>0.54400000000000004</v>
      </c>
      <c r="N195">
        <v>2966.5</v>
      </c>
      <c r="O195">
        <v>3</v>
      </c>
      <c r="P195">
        <v>0.51300000000000001</v>
      </c>
      <c r="Q195" t="s">
        <v>22</v>
      </c>
    </row>
    <row r="196" spans="1:17" x14ac:dyDescent="0.3">
      <c r="A196" t="s">
        <v>22</v>
      </c>
      <c r="B196">
        <v>0.57399999999999995</v>
      </c>
      <c r="C196">
        <v>0.45400000000000001</v>
      </c>
      <c r="D196">
        <v>0.51900000000000002</v>
      </c>
      <c r="E196">
        <v>0.58699999999999997</v>
      </c>
      <c r="F196">
        <v>0.67800000000000005</v>
      </c>
      <c r="G196">
        <v>0.79900000000000004</v>
      </c>
      <c r="H196">
        <v>0.88700000000000001</v>
      </c>
      <c r="I196">
        <v>0.56699999999999995</v>
      </c>
      <c r="J196">
        <v>1.8460000000000001</v>
      </c>
      <c r="K196">
        <v>0.84799999999999998</v>
      </c>
      <c r="L196">
        <v>1.2529999999999999</v>
      </c>
      <c r="M196">
        <v>0.57399999999999995</v>
      </c>
      <c r="N196">
        <v>2966.5</v>
      </c>
      <c r="O196">
        <v>4</v>
      </c>
      <c r="P196">
        <v>0.58899999999999997</v>
      </c>
      <c r="Q196" t="s">
        <v>22</v>
      </c>
    </row>
    <row r="197" spans="1:17" x14ac:dyDescent="0.3">
      <c r="A197" t="s">
        <v>23</v>
      </c>
      <c r="B197">
        <v>0.56699999999999995</v>
      </c>
      <c r="C197">
        <v>0.44700000000000001</v>
      </c>
      <c r="D197">
        <v>0.52300000000000002</v>
      </c>
      <c r="E197">
        <v>0.58199999999999996</v>
      </c>
      <c r="F197">
        <v>0.65600000000000003</v>
      </c>
      <c r="G197">
        <v>0.83</v>
      </c>
      <c r="H197">
        <v>0.80100000000000005</v>
      </c>
      <c r="I197">
        <v>0.56100000000000005</v>
      </c>
      <c r="J197">
        <v>1.833</v>
      </c>
      <c r="K197">
        <v>0.85299999999999998</v>
      </c>
      <c r="L197">
        <v>1.6020000000000001</v>
      </c>
      <c r="M197">
        <v>0.55300000000000005</v>
      </c>
      <c r="N197">
        <v>2966.5</v>
      </c>
      <c r="O197">
        <v>5</v>
      </c>
      <c r="P197">
        <v>0.68</v>
      </c>
      <c r="Q197" t="s">
        <v>22</v>
      </c>
    </row>
    <row r="198" spans="1:17" x14ac:dyDescent="0.3">
      <c r="A198" t="s">
        <v>24</v>
      </c>
      <c r="B198">
        <v>0.06</v>
      </c>
      <c r="C198">
        <v>6.4000000000000001E-2</v>
      </c>
      <c r="D198">
        <v>5.5E-2</v>
      </c>
      <c r="E198">
        <v>5.5E-2</v>
      </c>
      <c r="F198">
        <v>5.8999999999999997E-2</v>
      </c>
      <c r="G198">
        <v>5.7000000000000002E-2</v>
      </c>
      <c r="H198">
        <v>6.2E-2</v>
      </c>
      <c r="I198">
        <v>0.06</v>
      </c>
      <c r="J198">
        <v>0.06</v>
      </c>
      <c r="K198">
        <v>6.2E-2</v>
      </c>
      <c r="L198">
        <v>6.0999999999999999E-2</v>
      </c>
      <c r="M198">
        <v>0.06</v>
      </c>
      <c r="N198">
        <v>2966.5</v>
      </c>
      <c r="O198">
        <v>6</v>
      </c>
      <c r="P198">
        <v>0.80400000000000005</v>
      </c>
      <c r="Q198" t="s">
        <v>22</v>
      </c>
    </row>
    <row r="199" spans="1:17" x14ac:dyDescent="0.3">
      <c r="A199" t="s">
        <v>25</v>
      </c>
      <c r="B199">
        <v>6.3E-2</v>
      </c>
      <c r="C199">
        <v>6.7000000000000004E-2</v>
      </c>
      <c r="D199">
        <v>6.0999999999999999E-2</v>
      </c>
      <c r="E199">
        <v>0.06</v>
      </c>
      <c r="F199">
        <v>6.0999999999999999E-2</v>
      </c>
      <c r="G199">
        <v>6.2E-2</v>
      </c>
      <c r="H199">
        <v>6.4000000000000001E-2</v>
      </c>
      <c r="I199">
        <v>6.0999999999999999E-2</v>
      </c>
      <c r="J199">
        <v>0.06</v>
      </c>
      <c r="K199">
        <v>5.8000000000000003E-2</v>
      </c>
      <c r="L199">
        <v>6.0999999999999999E-2</v>
      </c>
      <c r="M199">
        <v>0.06</v>
      </c>
      <c r="N199">
        <v>2966.5</v>
      </c>
      <c r="O199">
        <v>7</v>
      </c>
      <c r="P199">
        <v>0.89500000000000002</v>
      </c>
      <c r="Q199" t="s">
        <v>22</v>
      </c>
    </row>
    <row r="200" spans="1:17" x14ac:dyDescent="0.3">
      <c r="A200" t="s">
        <v>26</v>
      </c>
      <c r="B200">
        <v>6.6000000000000003E-2</v>
      </c>
      <c r="C200">
        <v>6.0999999999999999E-2</v>
      </c>
      <c r="D200">
        <v>6.3E-2</v>
      </c>
      <c r="E200">
        <v>6.0999999999999999E-2</v>
      </c>
      <c r="F200">
        <v>6.0999999999999999E-2</v>
      </c>
      <c r="G200">
        <v>0.06</v>
      </c>
      <c r="H200">
        <v>0.06</v>
      </c>
      <c r="I200">
        <v>6.5000000000000002E-2</v>
      </c>
      <c r="J200">
        <v>0.06</v>
      </c>
      <c r="K200">
        <v>6.6000000000000003E-2</v>
      </c>
      <c r="L200">
        <v>0.06</v>
      </c>
      <c r="M200">
        <v>5.8999999999999997E-2</v>
      </c>
      <c r="N200">
        <v>2966.5</v>
      </c>
      <c r="O200">
        <v>8</v>
      </c>
      <c r="P200">
        <v>0.55100000000000005</v>
      </c>
      <c r="Q200" t="s">
        <v>22</v>
      </c>
    </row>
    <row r="201" spans="1:17" x14ac:dyDescent="0.3">
      <c r="A201" t="s">
        <v>27</v>
      </c>
      <c r="B201">
        <v>0.06</v>
      </c>
      <c r="C201">
        <v>6.2E-2</v>
      </c>
      <c r="D201">
        <v>6.2E-2</v>
      </c>
      <c r="E201">
        <v>6.4000000000000001E-2</v>
      </c>
      <c r="F201">
        <v>6.2E-2</v>
      </c>
      <c r="G201">
        <v>0.06</v>
      </c>
      <c r="H201">
        <v>0.06</v>
      </c>
      <c r="I201">
        <v>6.0999999999999999E-2</v>
      </c>
      <c r="J201">
        <v>6.3E-2</v>
      </c>
      <c r="K201">
        <v>6.2E-2</v>
      </c>
      <c r="L201">
        <v>6.3E-2</v>
      </c>
      <c r="M201">
        <v>6.6000000000000003E-2</v>
      </c>
      <c r="N201">
        <v>2966.5</v>
      </c>
      <c r="O201">
        <v>9</v>
      </c>
      <c r="P201">
        <v>1.837</v>
      </c>
      <c r="Q201" t="s">
        <v>22</v>
      </c>
    </row>
    <row r="202" spans="1:17" x14ac:dyDescent="0.3">
      <c r="A202" t="s">
        <v>28</v>
      </c>
      <c r="B202">
        <v>6.3E-2</v>
      </c>
      <c r="C202">
        <v>0.06</v>
      </c>
      <c r="D202">
        <v>5.8000000000000003E-2</v>
      </c>
      <c r="E202">
        <v>0.06</v>
      </c>
      <c r="F202">
        <v>5.8000000000000003E-2</v>
      </c>
      <c r="G202">
        <v>0.06</v>
      </c>
      <c r="H202">
        <v>0.06</v>
      </c>
      <c r="I202">
        <v>6.4000000000000001E-2</v>
      </c>
      <c r="J202">
        <v>6.4000000000000001E-2</v>
      </c>
      <c r="K202">
        <v>6.3E-2</v>
      </c>
      <c r="L202">
        <v>6.2E-2</v>
      </c>
      <c r="M202">
        <v>6.3E-2</v>
      </c>
      <c r="N202">
        <v>2966.5</v>
      </c>
      <c r="O202">
        <v>10</v>
      </c>
      <c r="P202">
        <v>0.85699999999999998</v>
      </c>
      <c r="Q202" t="s">
        <v>22</v>
      </c>
    </row>
    <row r="203" spans="1:17" x14ac:dyDescent="0.3">
      <c r="A203" t="s">
        <v>1</v>
      </c>
      <c r="N203">
        <v>2966.5</v>
      </c>
      <c r="O203">
        <v>11</v>
      </c>
      <c r="P203">
        <v>1.286</v>
      </c>
      <c r="Q203" t="s">
        <v>22</v>
      </c>
    </row>
    <row r="204" spans="1:17" x14ac:dyDescent="0.3">
      <c r="A204" t="s">
        <v>16</v>
      </c>
      <c r="B204" t="s">
        <v>17</v>
      </c>
      <c r="N204">
        <v>2966.5</v>
      </c>
      <c r="O204">
        <v>12</v>
      </c>
      <c r="P204">
        <v>0.56899999999999995</v>
      </c>
      <c r="Q204" t="s">
        <v>22</v>
      </c>
    </row>
    <row r="205" spans="1:17" x14ac:dyDescent="0.3">
      <c r="A205" t="s">
        <v>18</v>
      </c>
      <c r="B205">
        <v>27.6</v>
      </c>
      <c r="N205">
        <v>2966.5</v>
      </c>
      <c r="O205">
        <v>1</v>
      </c>
      <c r="P205" cm="1">
        <f t="array" ref="P205:P216">TRANSPOSE(B101:M101)</f>
        <v>0.54400000000000004</v>
      </c>
      <c r="Q205" t="s">
        <v>23</v>
      </c>
    </row>
    <row r="206" spans="1:17" x14ac:dyDescent="0.3">
      <c r="A206" t="s">
        <v>19</v>
      </c>
      <c r="B206">
        <v>13</v>
      </c>
      <c r="C206" t="s">
        <v>20</v>
      </c>
      <c r="D206">
        <v>7119.4</v>
      </c>
      <c r="N206">
        <v>2966.5</v>
      </c>
      <c r="O206">
        <v>2</v>
      </c>
      <c r="P206">
        <v>0.438</v>
      </c>
      <c r="Q206" t="s">
        <v>23</v>
      </c>
    </row>
    <row r="207" spans="1:17" x14ac:dyDescent="0.3">
      <c r="A207" t="s">
        <v>13</v>
      </c>
      <c r="B207" t="s">
        <v>14</v>
      </c>
      <c r="N207">
        <v>2966.5</v>
      </c>
      <c r="O207">
        <v>3</v>
      </c>
      <c r="P207">
        <v>0.51700000000000002</v>
      </c>
      <c r="Q207" t="s">
        <v>23</v>
      </c>
    </row>
    <row r="208" spans="1:17" x14ac:dyDescent="0.3">
      <c r="A208" t="s">
        <v>15</v>
      </c>
      <c r="B208" t="s">
        <v>14</v>
      </c>
      <c r="N208">
        <v>2966.5</v>
      </c>
      <c r="O208">
        <v>4</v>
      </c>
      <c r="P208">
        <v>0.57799999999999996</v>
      </c>
      <c r="Q208" t="s">
        <v>23</v>
      </c>
    </row>
    <row r="209" spans="1:17" x14ac:dyDescent="0.3">
      <c r="A209" t="s">
        <v>1</v>
      </c>
      <c r="N209">
        <v>2966.5</v>
      </c>
      <c r="O209">
        <v>5</v>
      </c>
      <c r="P209">
        <v>0.66</v>
      </c>
      <c r="Q209" t="s">
        <v>23</v>
      </c>
    </row>
    <row r="210" spans="1:17" x14ac:dyDescent="0.3">
      <c r="A210" t="s">
        <v>1</v>
      </c>
      <c r="B210">
        <v>1</v>
      </c>
      <c r="C210">
        <v>2</v>
      </c>
      <c r="D210">
        <v>3</v>
      </c>
      <c r="E210">
        <v>4</v>
      </c>
      <c r="F210">
        <v>5</v>
      </c>
      <c r="G210">
        <v>6</v>
      </c>
      <c r="H210">
        <v>7</v>
      </c>
      <c r="I210">
        <v>8</v>
      </c>
      <c r="J210">
        <v>9</v>
      </c>
      <c r="K210">
        <v>10</v>
      </c>
      <c r="L210">
        <v>11</v>
      </c>
      <c r="M210">
        <v>12</v>
      </c>
      <c r="N210">
        <v>2966.5</v>
      </c>
      <c r="O210">
        <v>6</v>
      </c>
      <c r="P210">
        <v>0.83</v>
      </c>
      <c r="Q210" t="s">
        <v>23</v>
      </c>
    </row>
    <row r="211" spans="1:17" x14ac:dyDescent="0.3">
      <c r="A211" t="s">
        <v>21</v>
      </c>
      <c r="B211">
        <v>0.55300000000000005</v>
      </c>
      <c r="C211">
        <v>0.44</v>
      </c>
      <c r="D211">
        <v>0.499</v>
      </c>
      <c r="E211">
        <v>0.58599999999999997</v>
      </c>
      <c r="F211">
        <v>0.64100000000000001</v>
      </c>
      <c r="G211">
        <v>0.78100000000000003</v>
      </c>
      <c r="H211">
        <v>0.84399999999999997</v>
      </c>
      <c r="I211">
        <v>0.57999999999999996</v>
      </c>
      <c r="J211">
        <v>1.9750000000000001</v>
      </c>
      <c r="K211">
        <v>0.82499999999999996</v>
      </c>
      <c r="L211">
        <v>1.3360000000000001</v>
      </c>
      <c r="M211">
        <v>0.55500000000000005</v>
      </c>
      <c r="N211">
        <v>2966.5</v>
      </c>
      <c r="O211">
        <v>7</v>
      </c>
      <c r="P211">
        <v>0.8</v>
      </c>
      <c r="Q211" t="s">
        <v>23</v>
      </c>
    </row>
    <row r="212" spans="1:17" x14ac:dyDescent="0.3">
      <c r="A212" t="s">
        <v>22</v>
      </c>
      <c r="B212">
        <v>0.57599999999999996</v>
      </c>
      <c r="C212">
        <v>0.44700000000000001</v>
      </c>
      <c r="D212">
        <v>0.52100000000000002</v>
      </c>
      <c r="E212">
        <v>0.58799999999999997</v>
      </c>
      <c r="F212">
        <v>0.68</v>
      </c>
      <c r="G212">
        <v>0.80100000000000005</v>
      </c>
      <c r="H212">
        <v>0.88500000000000001</v>
      </c>
      <c r="I212">
        <v>0.56799999999999995</v>
      </c>
      <c r="J212">
        <v>1.86</v>
      </c>
      <c r="K212">
        <v>0.85399999999999998</v>
      </c>
      <c r="L212">
        <v>1.2549999999999999</v>
      </c>
      <c r="M212">
        <v>0.58499999999999996</v>
      </c>
      <c r="N212">
        <v>2966.5</v>
      </c>
      <c r="O212">
        <v>8</v>
      </c>
      <c r="P212">
        <v>0.53900000000000003</v>
      </c>
      <c r="Q212" t="s">
        <v>23</v>
      </c>
    </row>
    <row r="213" spans="1:17" x14ac:dyDescent="0.3">
      <c r="A213" t="s">
        <v>23</v>
      </c>
      <c r="B213">
        <v>0.56899999999999995</v>
      </c>
      <c r="C213">
        <v>0.44600000000000001</v>
      </c>
      <c r="D213">
        <v>0.52</v>
      </c>
      <c r="E213">
        <v>0.58399999999999996</v>
      </c>
      <c r="F213">
        <v>0.65600000000000003</v>
      </c>
      <c r="G213">
        <v>0.82299999999999995</v>
      </c>
      <c r="H213">
        <v>0.79600000000000004</v>
      </c>
      <c r="I213">
        <v>0.56100000000000005</v>
      </c>
      <c r="J213">
        <v>1.823</v>
      </c>
      <c r="K213">
        <v>0.85099999999999998</v>
      </c>
      <c r="L213">
        <v>1.609</v>
      </c>
      <c r="M213">
        <v>0.55000000000000004</v>
      </c>
      <c r="N213">
        <v>2966.5</v>
      </c>
      <c r="O213">
        <v>9</v>
      </c>
      <c r="P213">
        <v>1.85</v>
      </c>
      <c r="Q213" t="s">
        <v>23</v>
      </c>
    </row>
    <row r="214" spans="1:17" x14ac:dyDescent="0.3">
      <c r="A214" t="s">
        <v>24</v>
      </c>
      <c r="B214">
        <v>0.06</v>
      </c>
      <c r="C214">
        <v>5.6000000000000001E-2</v>
      </c>
      <c r="D214">
        <v>5.8000000000000003E-2</v>
      </c>
      <c r="E214">
        <v>6.6000000000000003E-2</v>
      </c>
      <c r="F214">
        <v>5.3999999999999999E-2</v>
      </c>
      <c r="G214">
        <v>5.5E-2</v>
      </c>
      <c r="H214">
        <v>6.0999999999999999E-2</v>
      </c>
      <c r="I214">
        <v>5.7000000000000002E-2</v>
      </c>
      <c r="J214">
        <v>5.8999999999999997E-2</v>
      </c>
      <c r="K214">
        <v>5.8999999999999997E-2</v>
      </c>
      <c r="L214">
        <v>0.06</v>
      </c>
      <c r="M214">
        <v>5.8999999999999997E-2</v>
      </c>
      <c r="N214">
        <v>2966.5</v>
      </c>
      <c r="O214">
        <v>10</v>
      </c>
      <c r="P214">
        <v>0.85499999999999998</v>
      </c>
      <c r="Q214" t="s">
        <v>23</v>
      </c>
    </row>
    <row r="215" spans="1:17" x14ac:dyDescent="0.3">
      <c r="A215" t="s">
        <v>25</v>
      </c>
      <c r="B215">
        <v>0.06</v>
      </c>
      <c r="C215">
        <v>5.0999999999999997E-2</v>
      </c>
      <c r="D215">
        <v>5.8000000000000003E-2</v>
      </c>
      <c r="E215">
        <v>6.0999999999999999E-2</v>
      </c>
      <c r="F215">
        <v>0.06</v>
      </c>
      <c r="G215">
        <v>6.5000000000000002E-2</v>
      </c>
      <c r="H215">
        <v>5.8000000000000003E-2</v>
      </c>
      <c r="I215">
        <v>6.0999999999999999E-2</v>
      </c>
      <c r="J215">
        <v>5.8999999999999997E-2</v>
      </c>
      <c r="K215">
        <v>5.7000000000000002E-2</v>
      </c>
      <c r="L215">
        <v>6.4000000000000001E-2</v>
      </c>
      <c r="M215">
        <v>5.7000000000000002E-2</v>
      </c>
      <c r="N215">
        <v>2966.5</v>
      </c>
      <c r="O215">
        <v>11</v>
      </c>
      <c r="P215">
        <v>1.58</v>
      </c>
      <c r="Q215" t="s">
        <v>23</v>
      </c>
    </row>
    <row r="216" spans="1:17" x14ac:dyDescent="0.3">
      <c r="A216" t="s">
        <v>26</v>
      </c>
      <c r="B216">
        <v>6.2E-2</v>
      </c>
      <c r="C216">
        <v>6.0999999999999999E-2</v>
      </c>
      <c r="D216">
        <v>6.7000000000000004E-2</v>
      </c>
      <c r="E216">
        <v>6.2E-2</v>
      </c>
      <c r="F216">
        <v>0.06</v>
      </c>
      <c r="G216">
        <v>6.3E-2</v>
      </c>
      <c r="H216">
        <v>0.06</v>
      </c>
      <c r="I216">
        <v>6.3E-2</v>
      </c>
      <c r="J216">
        <v>6.2E-2</v>
      </c>
      <c r="K216">
        <v>6.0999999999999999E-2</v>
      </c>
      <c r="L216">
        <v>0.06</v>
      </c>
      <c r="M216">
        <v>5.7000000000000002E-2</v>
      </c>
      <c r="N216">
        <v>2966.5</v>
      </c>
      <c r="O216">
        <v>12</v>
      </c>
      <c r="P216">
        <v>0.53500000000000003</v>
      </c>
      <c r="Q216" t="s">
        <v>23</v>
      </c>
    </row>
    <row r="217" spans="1:17" x14ac:dyDescent="0.3">
      <c r="A217" t="s">
        <v>27</v>
      </c>
      <c r="B217">
        <v>5.6000000000000001E-2</v>
      </c>
      <c r="C217">
        <v>5.7000000000000002E-2</v>
      </c>
      <c r="D217">
        <v>6.3E-2</v>
      </c>
      <c r="E217">
        <v>5.7000000000000002E-2</v>
      </c>
      <c r="F217">
        <v>0.06</v>
      </c>
      <c r="G217">
        <v>6.4000000000000001E-2</v>
      </c>
      <c r="H217">
        <v>6.2E-2</v>
      </c>
      <c r="I217">
        <v>5.8999999999999997E-2</v>
      </c>
      <c r="J217">
        <v>6.2E-2</v>
      </c>
      <c r="K217">
        <v>6.4000000000000001E-2</v>
      </c>
      <c r="L217">
        <v>7.0999999999999994E-2</v>
      </c>
      <c r="M217">
        <v>0.06</v>
      </c>
      <c r="N217">
        <v>3559.8</v>
      </c>
      <c r="O217">
        <v>1</v>
      </c>
      <c r="P217" cm="1">
        <f t="array" ref="P217:P228">TRANSPOSE(B115:M115)</f>
        <v>0.52800000000000002</v>
      </c>
      <c r="Q217" t="s">
        <v>21</v>
      </c>
    </row>
    <row r="218" spans="1:17" x14ac:dyDescent="0.3">
      <c r="A218" t="s">
        <v>28</v>
      </c>
      <c r="B218">
        <v>0.06</v>
      </c>
      <c r="C218">
        <v>6.5000000000000002E-2</v>
      </c>
      <c r="D218">
        <v>5.3999999999999999E-2</v>
      </c>
      <c r="E218">
        <v>5.7000000000000002E-2</v>
      </c>
      <c r="F218">
        <v>5.8999999999999997E-2</v>
      </c>
      <c r="G218">
        <v>5.8000000000000003E-2</v>
      </c>
      <c r="H218">
        <v>5.8999999999999997E-2</v>
      </c>
      <c r="I218">
        <v>5.3999999999999999E-2</v>
      </c>
      <c r="J218">
        <v>5.5E-2</v>
      </c>
      <c r="K218">
        <v>6.0999999999999999E-2</v>
      </c>
      <c r="L218">
        <v>5.8000000000000003E-2</v>
      </c>
      <c r="M218">
        <v>5.7000000000000002E-2</v>
      </c>
      <c r="N218">
        <v>3559.8</v>
      </c>
      <c r="O218">
        <v>2</v>
      </c>
      <c r="P218">
        <v>0.435</v>
      </c>
      <c r="Q218" t="s">
        <v>21</v>
      </c>
    </row>
    <row r="219" spans="1:17" x14ac:dyDescent="0.3">
      <c r="A219" t="s">
        <v>1</v>
      </c>
      <c r="N219">
        <v>3559.8</v>
      </c>
      <c r="O219">
        <v>3</v>
      </c>
      <c r="P219">
        <v>0.48799999999999999</v>
      </c>
      <c r="Q219" t="s">
        <v>21</v>
      </c>
    </row>
    <row r="220" spans="1:17" x14ac:dyDescent="0.3">
      <c r="A220" t="s">
        <v>16</v>
      </c>
      <c r="B220" t="s">
        <v>17</v>
      </c>
      <c r="N220">
        <v>3559.8</v>
      </c>
      <c r="O220">
        <v>4</v>
      </c>
      <c r="P220">
        <v>0.58099999999999996</v>
      </c>
      <c r="Q220" t="s">
        <v>21</v>
      </c>
    </row>
    <row r="221" spans="1:17" x14ac:dyDescent="0.3">
      <c r="A221" t="s">
        <v>18</v>
      </c>
      <c r="B221">
        <v>27.6</v>
      </c>
      <c r="N221">
        <v>3559.8</v>
      </c>
      <c r="O221">
        <v>5</v>
      </c>
      <c r="P221">
        <v>0.64200000000000002</v>
      </c>
      <c r="Q221" t="s">
        <v>21</v>
      </c>
    </row>
    <row r="222" spans="1:17" x14ac:dyDescent="0.3">
      <c r="A222" t="s">
        <v>19</v>
      </c>
      <c r="B222">
        <v>14</v>
      </c>
      <c r="C222" t="s">
        <v>20</v>
      </c>
      <c r="D222">
        <v>7712.6</v>
      </c>
      <c r="N222">
        <v>3559.8</v>
      </c>
      <c r="O222">
        <v>6</v>
      </c>
      <c r="P222">
        <v>0.78500000000000003</v>
      </c>
      <c r="Q222" t="s">
        <v>21</v>
      </c>
    </row>
    <row r="223" spans="1:17" x14ac:dyDescent="0.3">
      <c r="A223" t="s">
        <v>13</v>
      </c>
      <c r="B223" t="s">
        <v>14</v>
      </c>
      <c r="N223">
        <v>3559.8</v>
      </c>
      <c r="O223">
        <v>7</v>
      </c>
      <c r="P223">
        <v>0.84599999999999997</v>
      </c>
      <c r="Q223" t="s">
        <v>21</v>
      </c>
    </row>
    <row r="224" spans="1:17" x14ac:dyDescent="0.3">
      <c r="A224" t="s">
        <v>15</v>
      </c>
      <c r="B224" t="s">
        <v>14</v>
      </c>
      <c r="N224">
        <v>3559.8</v>
      </c>
      <c r="O224">
        <v>8</v>
      </c>
      <c r="P224">
        <v>0.55900000000000005</v>
      </c>
      <c r="Q224" t="s">
        <v>21</v>
      </c>
    </row>
    <row r="225" spans="1:17" x14ac:dyDescent="0.3">
      <c r="A225" t="s">
        <v>1</v>
      </c>
      <c r="N225">
        <v>3559.8</v>
      </c>
      <c r="O225">
        <v>9</v>
      </c>
      <c r="P225">
        <v>1.9610000000000001</v>
      </c>
      <c r="Q225" t="s">
        <v>21</v>
      </c>
    </row>
    <row r="226" spans="1:17" x14ac:dyDescent="0.3">
      <c r="A226" t="s">
        <v>1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  <c r="N226">
        <v>3559.8</v>
      </c>
      <c r="O226">
        <v>10</v>
      </c>
      <c r="P226">
        <v>0.82899999999999996</v>
      </c>
      <c r="Q226" t="s">
        <v>21</v>
      </c>
    </row>
    <row r="227" spans="1:17" x14ac:dyDescent="0.3">
      <c r="A227" t="s">
        <v>21</v>
      </c>
      <c r="B227">
        <v>0.55400000000000005</v>
      </c>
      <c r="C227">
        <v>0.443</v>
      </c>
      <c r="D227">
        <v>0.503</v>
      </c>
      <c r="E227">
        <v>0.58399999999999996</v>
      </c>
      <c r="F227">
        <v>0.64400000000000002</v>
      </c>
      <c r="G227">
        <v>0.78400000000000003</v>
      </c>
      <c r="H227">
        <v>0.84199999999999997</v>
      </c>
      <c r="I227">
        <v>0.58199999999999996</v>
      </c>
      <c r="J227">
        <v>1.974</v>
      </c>
      <c r="K227">
        <v>0.82199999999999995</v>
      </c>
      <c r="L227">
        <v>1.2869999999999999</v>
      </c>
      <c r="M227">
        <v>0.55800000000000005</v>
      </c>
      <c r="N227">
        <v>3559.8</v>
      </c>
      <c r="O227">
        <v>11</v>
      </c>
      <c r="P227">
        <v>1.383</v>
      </c>
      <c r="Q227" t="s">
        <v>21</v>
      </c>
    </row>
    <row r="228" spans="1:17" x14ac:dyDescent="0.3">
      <c r="A228" t="s">
        <v>22</v>
      </c>
      <c r="B228">
        <v>0.58299999999999996</v>
      </c>
      <c r="C228">
        <v>0.45400000000000001</v>
      </c>
      <c r="D228">
        <v>0.52500000000000002</v>
      </c>
      <c r="E228">
        <v>0.59099999999999997</v>
      </c>
      <c r="F228">
        <v>0.68100000000000005</v>
      </c>
      <c r="G228">
        <v>0.80100000000000005</v>
      </c>
      <c r="H228">
        <v>0.88900000000000001</v>
      </c>
      <c r="I228">
        <v>0.57799999999999996</v>
      </c>
      <c r="J228">
        <v>1.875</v>
      </c>
      <c r="K228">
        <v>0.85299999999999998</v>
      </c>
      <c r="L228">
        <v>1.276</v>
      </c>
      <c r="M228">
        <v>0.59499999999999997</v>
      </c>
      <c r="N228">
        <v>3559.8</v>
      </c>
      <c r="O228">
        <v>12</v>
      </c>
      <c r="P228">
        <v>0.52800000000000002</v>
      </c>
      <c r="Q228" t="s">
        <v>21</v>
      </c>
    </row>
    <row r="229" spans="1:17" x14ac:dyDescent="0.3">
      <c r="A229" t="s">
        <v>23</v>
      </c>
      <c r="B229">
        <v>0.57699999999999996</v>
      </c>
      <c r="C229">
        <v>0.45</v>
      </c>
      <c r="D229">
        <v>0.53200000000000003</v>
      </c>
      <c r="E229">
        <v>0.58799999999999997</v>
      </c>
      <c r="F229">
        <v>0.65900000000000003</v>
      </c>
      <c r="G229">
        <v>0.82899999999999996</v>
      </c>
      <c r="H229">
        <v>0.80600000000000005</v>
      </c>
      <c r="I229">
        <v>0.56599999999999995</v>
      </c>
      <c r="J229">
        <v>1.823</v>
      </c>
      <c r="K229">
        <v>0.85299999999999998</v>
      </c>
      <c r="L229">
        <v>1.6140000000000001</v>
      </c>
      <c r="M229">
        <v>0.56000000000000005</v>
      </c>
      <c r="N229">
        <v>3559.8</v>
      </c>
      <c r="O229">
        <v>1</v>
      </c>
      <c r="P229" cm="1">
        <f t="array" ref="P229:P240">TRANSPOSE(B116:M116)</f>
        <v>0.55100000000000005</v>
      </c>
      <c r="Q229" t="s">
        <v>22</v>
      </c>
    </row>
    <row r="230" spans="1:17" x14ac:dyDescent="0.3">
      <c r="A230" t="s">
        <v>24</v>
      </c>
      <c r="B230">
        <v>5.7000000000000002E-2</v>
      </c>
      <c r="C230">
        <v>5.6000000000000001E-2</v>
      </c>
      <c r="D230">
        <v>5.3999999999999999E-2</v>
      </c>
      <c r="E230">
        <v>5.8999999999999997E-2</v>
      </c>
      <c r="F230">
        <v>5.6000000000000001E-2</v>
      </c>
      <c r="G230">
        <v>5.5E-2</v>
      </c>
      <c r="H230">
        <v>0.06</v>
      </c>
      <c r="I230">
        <v>5.7000000000000002E-2</v>
      </c>
      <c r="J230">
        <v>5.7000000000000002E-2</v>
      </c>
      <c r="K230">
        <v>5.7000000000000002E-2</v>
      </c>
      <c r="L230">
        <v>6.2E-2</v>
      </c>
      <c r="M230">
        <v>6.5000000000000002E-2</v>
      </c>
      <c r="N230">
        <v>3559.8</v>
      </c>
      <c r="O230">
        <v>2</v>
      </c>
      <c r="P230">
        <v>0.443</v>
      </c>
      <c r="Q230" t="s">
        <v>22</v>
      </c>
    </row>
    <row r="231" spans="1:17" x14ac:dyDescent="0.3">
      <c r="A231" t="s">
        <v>25</v>
      </c>
      <c r="B231">
        <v>0.06</v>
      </c>
      <c r="C231">
        <v>5.8000000000000003E-2</v>
      </c>
      <c r="D231">
        <v>6.2E-2</v>
      </c>
      <c r="E231">
        <v>6.0999999999999999E-2</v>
      </c>
      <c r="F231">
        <v>6.4000000000000001E-2</v>
      </c>
      <c r="G231">
        <v>5.8999999999999997E-2</v>
      </c>
      <c r="H231">
        <v>6.2E-2</v>
      </c>
      <c r="I231">
        <v>0.06</v>
      </c>
      <c r="J231">
        <v>5.7000000000000002E-2</v>
      </c>
      <c r="K231">
        <v>5.8000000000000003E-2</v>
      </c>
      <c r="L231">
        <v>5.3999999999999999E-2</v>
      </c>
      <c r="M231">
        <v>0.06</v>
      </c>
      <c r="N231">
        <v>3559.8</v>
      </c>
      <c r="O231">
        <v>3</v>
      </c>
      <c r="P231">
        <v>0.51</v>
      </c>
      <c r="Q231" t="s">
        <v>22</v>
      </c>
    </row>
    <row r="232" spans="1:17" x14ac:dyDescent="0.3">
      <c r="A232" t="s">
        <v>26</v>
      </c>
      <c r="B232">
        <v>6.7000000000000004E-2</v>
      </c>
      <c r="C232">
        <v>6.0999999999999999E-2</v>
      </c>
      <c r="D232">
        <v>5.5E-2</v>
      </c>
      <c r="E232">
        <v>0.06</v>
      </c>
      <c r="F232">
        <v>5.8000000000000003E-2</v>
      </c>
      <c r="G232">
        <v>6.0999999999999999E-2</v>
      </c>
      <c r="H232">
        <v>5.6000000000000001E-2</v>
      </c>
      <c r="I232">
        <v>6.2E-2</v>
      </c>
      <c r="J232">
        <v>6.4000000000000001E-2</v>
      </c>
      <c r="K232">
        <v>5.8000000000000003E-2</v>
      </c>
      <c r="L232">
        <v>5.7000000000000002E-2</v>
      </c>
      <c r="M232">
        <v>5.3999999999999999E-2</v>
      </c>
      <c r="N232">
        <v>3559.8</v>
      </c>
      <c r="O232">
        <v>4</v>
      </c>
      <c r="P232">
        <v>0.58599999999999997</v>
      </c>
      <c r="Q232" t="s">
        <v>22</v>
      </c>
    </row>
    <row r="233" spans="1:17" x14ac:dyDescent="0.3">
      <c r="A233" t="s">
        <v>27</v>
      </c>
      <c r="B233">
        <v>0.06</v>
      </c>
      <c r="C233">
        <v>0.06</v>
      </c>
      <c r="D233">
        <v>5.8999999999999997E-2</v>
      </c>
      <c r="E233">
        <v>6.2E-2</v>
      </c>
      <c r="F233">
        <v>5.7000000000000002E-2</v>
      </c>
      <c r="G233">
        <v>0.06</v>
      </c>
      <c r="H233">
        <v>5.7000000000000002E-2</v>
      </c>
      <c r="I233">
        <v>6.2E-2</v>
      </c>
      <c r="J233">
        <v>6.4000000000000001E-2</v>
      </c>
      <c r="K233">
        <v>0.06</v>
      </c>
      <c r="L233">
        <v>6.2E-2</v>
      </c>
      <c r="M233">
        <v>5.8999999999999997E-2</v>
      </c>
      <c r="N233">
        <v>3559.8</v>
      </c>
      <c r="O233">
        <v>5</v>
      </c>
      <c r="P233">
        <v>0.67600000000000005</v>
      </c>
      <c r="Q233" t="s">
        <v>22</v>
      </c>
    </row>
    <row r="234" spans="1:17" x14ac:dyDescent="0.3">
      <c r="A234" t="s">
        <v>28</v>
      </c>
      <c r="B234">
        <v>7.0000000000000007E-2</v>
      </c>
      <c r="C234">
        <v>6.5000000000000002E-2</v>
      </c>
      <c r="D234">
        <v>5.8000000000000003E-2</v>
      </c>
      <c r="E234">
        <v>6.0999999999999999E-2</v>
      </c>
      <c r="F234">
        <v>6.3E-2</v>
      </c>
      <c r="G234">
        <v>0.06</v>
      </c>
      <c r="H234">
        <v>0.06</v>
      </c>
      <c r="I234">
        <v>5.7000000000000002E-2</v>
      </c>
      <c r="J234">
        <v>5.8999999999999997E-2</v>
      </c>
      <c r="K234">
        <v>0.06</v>
      </c>
      <c r="L234">
        <v>5.8000000000000003E-2</v>
      </c>
      <c r="M234">
        <v>0.06</v>
      </c>
      <c r="N234">
        <v>3559.8</v>
      </c>
      <c r="O234">
        <v>6</v>
      </c>
      <c r="P234">
        <v>0.79800000000000004</v>
      </c>
      <c r="Q234" t="s">
        <v>22</v>
      </c>
    </row>
    <row r="235" spans="1:17" x14ac:dyDescent="0.3">
      <c r="A235" t="s">
        <v>1</v>
      </c>
      <c r="N235">
        <v>3559.8</v>
      </c>
      <c r="O235">
        <v>7</v>
      </c>
      <c r="P235">
        <v>0.89300000000000002</v>
      </c>
      <c r="Q235" t="s">
        <v>22</v>
      </c>
    </row>
    <row r="236" spans="1:17" x14ac:dyDescent="0.3">
      <c r="A236" t="s">
        <v>16</v>
      </c>
      <c r="B236" t="s">
        <v>17</v>
      </c>
      <c r="N236">
        <v>3559.8</v>
      </c>
      <c r="O236">
        <v>8</v>
      </c>
      <c r="P236">
        <v>0.55100000000000005</v>
      </c>
      <c r="Q236" t="s">
        <v>22</v>
      </c>
    </row>
    <row r="237" spans="1:17" x14ac:dyDescent="0.3">
      <c r="A237" t="s">
        <v>18</v>
      </c>
      <c r="B237">
        <v>27.6</v>
      </c>
      <c r="N237">
        <v>3559.8</v>
      </c>
      <c r="O237">
        <v>9</v>
      </c>
      <c r="P237">
        <v>1.857</v>
      </c>
      <c r="Q237" t="s">
        <v>22</v>
      </c>
    </row>
    <row r="238" spans="1:17" x14ac:dyDescent="0.3">
      <c r="A238" t="s">
        <v>19</v>
      </c>
      <c r="B238">
        <v>15</v>
      </c>
      <c r="C238" t="s">
        <v>20</v>
      </c>
      <c r="D238">
        <v>8305.9</v>
      </c>
      <c r="N238">
        <v>3559.8</v>
      </c>
      <c r="O238">
        <v>10</v>
      </c>
      <c r="P238">
        <v>0.85299999999999998</v>
      </c>
      <c r="Q238" t="s">
        <v>22</v>
      </c>
    </row>
    <row r="239" spans="1:17" x14ac:dyDescent="0.3">
      <c r="A239" t="s">
        <v>13</v>
      </c>
      <c r="B239" t="s">
        <v>14</v>
      </c>
      <c r="N239">
        <v>3559.8</v>
      </c>
      <c r="O239">
        <v>11</v>
      </c>
      <c r="P239">
        <v>1.2829999999999999</v>
      </c>
      <c r="Q239" t="s">
        <v>22</v>
      </c>
    </row>
    <row r="240" spans="1:17" x14ac:dyDescent="0.3">
      <c r="A240" t="s">
        <v>15</v>
      </c>
      <c r="B240" t="s">
        <v>14</v>
      </c>
      <c r="N240">
        <v>3559.8</v>
      </c>
      <c r="O240">
        <v>12</v>
      </c>
      <c r="P240">
        <v>0.56599999999999995</v>
      </c>
      <c r="Q240" t="s">
        <v>22</v>
      </c>
    </row>
    <row r="241" spans="1:17" x14ac:dyDescent="0.3">
      <c r="A241" t="s">
        <v>1</v>
      </c>
      <c r="N241">
        <v>3559.8</v>
      </c>
      <c r="O241">
        <v>1</v>
      </c>
      <c r="P241" cm="1">
        <f t="array" ref="P241:P252">TRANSPOSE(B117:M117)</f>
        <v>0.54500000000000004</v>
      </c>
      <c r="Q241" t="s">
        <v>23</v>
      </c>
    </row>
    <row r="242" spans="1:17" x14ac:dyDescent="0.3">
      <c r="A242" t="s">
        <v>1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7</v>
      </c>
      <c r="I242">
        <v>8</v>
      </c>
      <c r="J242">
        <v>9</v>
      </c>
      <c r="K242">
        <v>10</v>
      </c>
      <c r="L242">
        <v>11</v>
      </c>
      <c r="M242">
        <v>12</v>
      </c>
      <c r="N242">
        <v>3559.8</v>
      </c>
      <c r="O242">
        <v>2</v>
      </c>
      <c r="P242">
        <v>0.441</v>
      </c>
      <c r="Q242" t="s">
        <v>23</v>
      </c>
    </row>
    <row r="243" spans="1:17" x14ac:dyDescent="0.3">
      <c r="A243" t="s">
        <v>21</v>
      </c>
      <c r="B243">
        <v>0.55600000000000005</v>
      </c>
      <c r="C243">
        <v>0.442</v>
      </c>
      <c r="D243">
        <v>0.501</v>
      </c>
      <c r="E243">
        <v>0.58799999999999997</v>
      </c>
      <c r="F243">
        <v>0.64200000000000002</v>
      </c>
      <c r="G243">
        <v>0.78400000000000003</v>
      </c>
      <c r="H243">
        <v>0.84199999999999997</v>
      </c>
      <c r="I243">
        <v>0.58699999999999997</v>
      </c>
      <c r="J243">
        <v>1.9770000000000001</v>
      </c>
      <c r="K243">
        <v>0.82299999999999995</v>
      </c>
      <c r="L243">
        <v>1.224</v>
      </c>
      <c r="M243">
        <v>0.55200000000000005</v>
      </c>
      <c r="N243">
        <v>3559.8</v>
      </c>
      <c r="O243">
        <v>3</v>
      </c>
      <c r="P243">
        <v>0.51200000000000001</v>
      </c>
      <c r="Q243" t="s">
        <v>23</v>
      </c>
    </row>
    <row r="244" spans="1:17" x14ac:dyDescent="0.3">
      <c r="A244" t="s">
        <v>22</v>
      </c>
      <c r="B244">
        <v>0.58499999999999996</v>
      </c>
      <c r="C244">
        <v>0.45200000000000001</v>
      </c>
      <c r="D244">
        <v>0.52400000000000002</v>
      </c>
      <c r="E244">
        <v>0.59299999999999997</v>
      </c>
      <c r="F244">
        <v>0.67900000000000005</v>
      </c>
      <c r="G244">
        <v>0.80200000000000005</v>
      </c>
      <c r="H244">
        <v>0.88800000000000001</v>
      </c>
      <c r="I244">
        <v>0.57899999999999996</v>
      </c>
      <c r="J244">
        <v>1.851</v>
      </c>
      <c r="K244">
        <v>0.84899999999999998</v>
      </c>
      <c r="L244">
        <v>1.284</v>
      </c>
      <c r="M244">
        <v>0.59399999999999997</v>
      </c>
      <c r="N244">
        <v>3559.8</v>
      </c>
      <c r="O244">
        <v>4</v>
      </c>
      <c r="P244">
        <v>0.57999999999999996</v>
      </c>
      <c r="Q244" t="s">
        <v>23</v>
      </c>
    </row>
    <row r="245" spans="1:17" x14ac:dyDescent="0.3">
      <c r="A245" t="s">
        <v>23</v>
      </c>
      <c r="B245">
        <v>0.57799999999999996</v>
      </c>
      <c r="C245">
        <v>0.44800000000000001</v>
      </c>
      <c r="D245">
        <v>0.52600000000000002</v>
      </c>
      <c r="E245">
        <v>0.58699999999999997</v>
      </c>
      <c r="F245">
        <v>0.65900000000000003</v>
      </c>
      <c r="G245">
        <v>0.83099999999999996</v>
      </c>
      <c r="H245">
        <v>0.79700000000000004</v>
      </c>
      <c r="I245">
        <v>0.56999999999999995</v>
      </c>
      <c r="J245">
        <v>1.8240000000000001</v>
      </c>
      <c r="K245">
        <v>0.85299999999999998</v>
      </c>
      <c r="L245">
        <v>1.625</v>
      </c>
      <c r="M245">
        <v>0.56200000000000006</v>
      </c>
      <c r="N245">
        <v>3559.8</v>
      </c>
      <c r="O245">
        <v>5</v>
      </c>
      <c r="P245">
        <v>0.65300000000000002</v>
      </c>
      <c r="Q245" t="s">
        <v>23</v>
      </c>
    </row>
    <row r="246" spans="1:17" x14ac:dyDescent="0.3">
      <c r="A246" t="s">
        <v>24</v>
      </c>
      <c r="B246">
        <v>6.3E-2</v>
      </c>
      <c r="C246">
        <v>5.8000000000000003E-2</v>
      </c>
      <c r="D246">
        <v>0.06</v>
      </c>
      <c r="E246">
        <v>5.5E-2</v>
      </c>
      <c r="F246">
        <v>0.06</v>
      </c>
      <c r="G246">
        <v>0.06</v>
      </c>
      <c r="H246">
        <v>6.2E-2</v>
      </c>
      <c r="I246">
        <v>5.8999999999999997E-2</v>
      </c>
      <c r="J246">
        <v>6.3E-2</v>
      </c>
      <c r="K246">
        <v>6.2E-2</v>
      </c>
      <c r="L246">
        <v>0.06</v>
      </c>
      <c r="M246">
        <v>5.7000000000000002E-2</v>
      </c>
      <c r="N246">
        <v>3559.8</v>
      </c>
      <c r="O246">
        <v>6</v>
      </c>
      <c r="P246">
        <v>0.82799999999999996</v>
      </c>
      <c r="Q246" t="s">
        <v>23</v>
      </c>
    </row>
    <row r="247" spans="1:17" x14ac:dyDescent="0.3">
      <c r="A247" t="s">
        <v>25</v>
      </c>
      <c r="B247">
        <v>6.3E-2</v>
      </c>
      <c r="C247">
        <v>6.2E-2</v>
      </c>
      <c r="D247">
        <v>6.2E-2</v>
      </c>
      <c r="E247">
        <v>6.4000000000000001E-2</v>
      </c>
      <c r="F247">
        <v>0.06</v>
      </c>
      <c r="G247">
        <v>5.8999999999999997E-2</v>
      </c>
      <c r="H247">
        <v>5.8999999999999997E-2</v>
      </c>
      <c r="I247">
        <v>6.2E-2</v>
      </c>
      <c r="J247">
        <v>6.4000000000000001E-2</v>
      </c>
      <c r="K247">
        <v>6.0999999999999999E-2</v>
      </c>
      <c r="L247">
        <v>6.0999999999999999E-2</v>
      </c>
      <c r="M247">
        <v>6.4000000000000001E-2</v>
      </c>
      <c r="N247">
        <v>3559.8</v>
      </c>
      <c r="O247">
        <v>7</v>
      </c>
      <c r="P247">
        <v>0.79500000000000004</v>
      </c>
      <c r="Q247" t="s">
        <v>23</v>
      </c>
    </row>
    <row r="248" spans="1:17" x14ac:dyDescent="0.3">
      <c r="A248" t="s">
        <v>26</v>
      </c>
      <c r="B248">
        <v>6.8000000000000005E-2</v>
      </c>
      <c r="C248">
        <v>0.06</v>
      </c>
      <c r="D248">
        <v>6.0999999999999999E-2</v>
      </c>
      <c r="E248">
        <v>6.2E-2</v>
      </c>
      <c r="F248">
        <v>0.06</v>
      </c>
      <c r="G248">
        <v>6.4000000000000001E-2</v>
      </c>
      <c r="H248">
        <v>0.06</v>
      </c>
      <c r="I248">
        <v>6.4000000000000001E-2</v>
      </c>
      <c r="J248">
        <v>6.0999999999999999E-2</v>
      </c>
      <c r="K248">
        <v>6.4000000000000001E-2</v>
      </c>
      <c r="L248">
        <v>6.0999999999999999E-2</v>
      </c>
      <c r="M248">
        <v>6.5000000000000002E-2</v>
      </c>
      <c r="N248">
        <v>3559.8</v>
      </c>
      <c r="O248">
        <v>8</v>
      </c>
      <c r="P248">
        <v>0.54300000000000004</v>
      </c>
      <c r="Q248" t="s">
        <v>23</v>
      </c>
    </row>
    <row r="249" spans="1:17" x14ac:dyDescent="0.3">
      <c r="A249" t="s">
        <v>27</v>
      </c>
      <c r="B249">
        <v>6.0999999999999999E-2</v>
      </c>
      <c r="C249">
        <v>6.2E-2</v>
      </c>
      <c r="D249">
        <v>6.2E-2</v>
      </c>
      <c r="E249">
        <v>6.4000000000000001E-2</v>
      </c>
      <c r="F249">
        <v>6.3E-2</v>
      </c>
      <c r="G249">
        <v>6.4000000000000001E-2</v>
      </c>
      <c r="H249">
        <v>6.3E-2</v>
      </c>
      <c r="I249">
        <v>6.2E-2</v>
      </c>
      <c r="J249">
        <v>5.8999999999999997E-2</v>
      </c>
      <c r="K249">
        <v>0.06</v>
      </c>
      <c r="L249">
        <v>6.7000000000000004E-2</v>
      </c>
      <c r="M249">
        <v>6.3E-2</v>
      </c>
      <c r="N249">
        <v>3559.8</v>
      </c>
      <c r="O249">
        <v>9</v>
      </c>
      <c r="P249">
        <v>1.837</v>
      </c>
      <c r="Q249" t="s">
        <v>23</v>
      </c>
    </row>
    <row r="250" spans="1:17" x14ac:dyDescent="0.3">
      <c r="A250" t="s">
        <v>28</v>
      </c>
      <c r="B250">
        <v>6.2E-2</v>
      </c>
      <c r="C250">
        <v>6.0999999999999999E-2</v>
      </c>
      <c r="D250">
        <v>5.8000000000000003E-2</v>
      </c>
      <c r="E250">
        <v>6.2E-2</v>
      </c>
      <c r="F250">
        <v>5.8999999999999997E-2</v>
      </c>
      <c r="G250">
        <v>5.8000000000000003E-2</v>
      </c>
      <c r="H250">
        <v>6.0999999999999999E-2</v>
      </c>
      <c r="I250">
        <v>6.2E-2</v>
      </c>
      <c r="J250">
        <v>6.3E-2</v>
      </c>
      <c r="K250">
        <v>6.6000000000000003E-2</v>
      </c>
      <c r="L250">
        <v>0.06</v>
      </c>
      <c r="M250">
        <v>6.2E-2</v>
      </c>
      <c r="N250">
        <v>3559.8</v>
      </c>
      <c r="O250">
        <v>10</v>
      </c>
      <c r="P250">
        <v>0.85099999999999998</v>
      </c>
      <c r="Q250" t="s">
        <v>23</v>
      </c>
    </row>
    <row r="251" spans="1:17" x14ac:dyDescent="0.3">
      <c r="A251" t="s">
        <v>1</v>
      </c>
      <c r="N251">
        <v>3559.8</v>
      </c>
      <c r="O251">
        <v>11</v>
      </c>
      <c r="P251">
        <v>1.587</v>
      </c>
      <c r="Q251" t="s">
        <v>23</v>
      </c>
    </row>
    <row r="252" spans="1:17" x14ac:dyDescent="0.3">
      <c r="A252" t="s">
        <v>16</v>
      </c>
      <c r="B252" t="s">
        <v>17</v>
      </c>
      <c r="N252">
        <v>3559.8</v>
      </c>
      <c r="O252">
        <v>12</v>
      </c>
      <c r="P252">
        <v>0.52900000000000003</v>
      </c>
      <c r="Q252" t="s">
        <v>23</v>
      </c>
    </row>
    <row r="253" spans="1:17" x14ac:dyDescent="0.3">
      <c r="A253" t="s">
        <v>18</v>
      </c>
      <c r="B253">
        <v>27.6</v>
      </c>
      <c r="N253">
        <v>4153.1000000000004</v>
      </c>
      <c r="O253">
        <v>1</v>
      </c>
      <c r="P253" cm="1">
        <f t="array" ref="P253:P264">TRANSPOSE(B131:M131)</f>
        <v>0.53500000000000003</v>
      </c>
      <c r="Q253" t="s">
        <v>21</v>
      </c>
    </row>
    <row r="254" spans="1:17" x14ac:dyDescent="0.3">
      <c r="A254" t="s">
        <v>19</v>
      </c>
      <c r="B254">
        <v>16</v>
      </c>
      <c r="C254" t="s">
        <v>20</v>
      </c>
      <c r="D254">
        <v>8899.1</v>
      </c>
      <c r="N254">
        <v>4153.1000000000004</v>
      </c>
      <c r="O254">
        <v>2</v>
      </c>
      <c r="P254">
        <v>0.435</v>
      </c>
      <c r="Q254" t="s">
        <v>21</v>
      </c>
    </row>
    <row r="255" spans="1:17" x14ac:dyDescent="0.3">
      <c r="A255" t="s">
        <v>13</v>
      </c>
      <c r="B255" t="s">
        <v>14</v>
      </c>
      <c r="N255">
        <v>4153.1000000000004</v>
      </c>
      <c r="O255">
        <v>3</v>
      </c>
      <c r="P255">
        <v>0.49</v>
      </c>
      <c r="Q255" t="s">
        <v>21</v>
      </c>
    </row>
    <row r="256" spans="1:17" x14ac:dyDescent="0.3">
      <c r="A256" t="s">
        <v>15</v>
      </c>
      <c r="B256" t="s">
        <v>14</v>
      </c>
      <c r="N256">
        <v>4153.1000000000004</v>
      </c>
      <c r="O256">
        <v>4</v>
      </c>
      <c r="P256">
        <v>0.58099999999999996</v>
      </c>
      <c r="Q256" t="s">
        <v>21</v>
      </c>
    </row>
    <row r="257" spans="1:17" x14ac:dyDescent="0.3">
      <c r="A257" t="s">
        <v>1</v>
      </c>
      <c r="N257">
        <v>4153.1000000000004</v>
      </c>
      <c r="O257">
        <v>5</v>
      </c>
      <c r="P257">
        <v>0.64200000000000002</v>
      </c>
      <c r="Q257" t="s">
        <v>21</v>
      </c>
    </row>
    <row r="258" spans="1:17" x14ac:dyDescent="0.3">
      <c r="A258" t="s">
        <v>1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  <c r="N258">
        <v>4153.1000000000004</v>
      </c>
      <c r="O258">
        <v>6</v>
      </c>
      <c r="P258">
        <v>0.78600000000000003</v>
      </c>
      <c r="Q258" t="s">
        <v>21</v>
      </c>
    </row>
    <row r="259" spans="1:17" x14ac:dyDescent="0.3">
      <c r="A259" t="s">
        <v>21</v>
      </c>
      <c r="B259">
        <v>0.56000000000000005</v>
      </c>
      <c r="C259">
        <v>0.44400000000000001</v>
      </c>
      <c r="D259">
        <v>0.505</v>
      </c>
      <c r="E259">
        <v>0.58799999999999997</v>
      </c>
      <c r="F259">
        <v>0.64500000000000002</v>
      </c>
      <c r="G259">
        <v>0.78200000000000003</v>
      </c>
      <c r="H259">
        <v>0.84099999999999997</v>
      </c>
      <c r="I259">
        <v>0.59299999999999997</v>
      </c>
      <c r="J259">
        <v>1.9770000000000001</v>
      </c>
      <c r="K259">
        <v>0.82599999999999996</v>
      </c>
      <c r="L259">
        <v>1.1779999999999999</v>
      </c>
      <c r="M259">
        <v>0.55400000000000005</v>
      </c>
      <c r="N259">
        <v>4153.1000000000004</v>
      </c>
      <c r="O259">
        <v>7</v>
      </c>
      <c r="P259">
        <v>0.84899999999999998</v>
      </c>
      <c r="Q259" t="s">
        <v>21</v>
      </c>
    </row>
    <row r="260" spans="1:17" x14ac:dyDescent="0.3">
      <c r="A260" t="s">
        <v>22</v>
      </c>
      <c r="B260">
        <v>0.58399999999999996</v>
      </c>
      <c r="C260">
        <v>0.45700000000000002</v>
      </c>
      <c r="D260">
        <v>0.52600000000000002</v>
      </c>
      <c r="E260">
        <v>0.59299999999999997</v>
      </c>
      <c r="F260">
        <v>0.67700000000000005</v>
      </c>
      <c r="G260">
        <v>0.80100000000000005</v>
      </c>
      <c r="H260">
        <v>0.88600000000000001</v>
      </c>
      <c r="I260">
        <v>0.57999999999999996</v>
      </c>
      <c r="J260">
        <v>1.869</v>
      </c>
      <c r="K260">
        <v>0.85099999999999998</v>
      </c>
      <c r="L260">
        <v>1.3149999999999999</v>
      </c>
      <c r="M260">
        <v>0.59499999999999997</v>
      </c>
      <c r="N260">
        <v>4153.1000000000004</v>
      </c>
      <c r="O260">
        <v>8</v>
      </c>
      <c r="P260">
        <v>0.56200000000000006</v>
      </c>
      <c r="Q260" t="s">
        <v>21</v>
      </c>
    </row>
    <row r="261" spans="1:17" x14ac:dyDescent="0.3">
      <c r="A261" t="s">
        <v>23</v>
      </c>
      <c r="B261">
        <v>0.58599999999999997</v>
      </c>
      <c r="C261">
        <v>0.44800000000000001</v>
      </c>
      <c r="D261">
        <v>0.52500000000000002</v>
      </c>
      <c r="E261">
        <v>0.58599999999999997</v>
      </c>
      <c r="F261">
        <v>0.65800000000000003</v>
      </c>
      <c r="G261">
        <v>0.83099999999999996</v>
      </c>
      <c r="H261">
        <v>0.79800000000000004</v>
      </c>
      <c r="I261">
        <v>0.57299999999999995</v>
      </c>
      <c r="J261">
        <v>1.821</v>
      </c>
      <c r="K261">
        <v>0.85099999999999998</v>
      </c>
      <c r="L261">
        <v>1.6240000000000001</v>
      </c>
      <c r="M261">
        <v>0.56000000000000005</v>
      </c>
      <c r="N261">
        <v>4153.1000000000004</v>
      </c>
      <c r="O261">
        <v>9</v>
      </c>
      <c r="P261">
        <v>1.9750000000000001</v>
      </c>
      <c r="Q261" t="s">
        <v>21</v>
      </c>
    </row>
    <row r="262" spans="1:17" x14ac:dyDescent="0.3">
      <c r="A262" t="s">
        <v>24</v>
      </c>
      <c r="B262">
        <v>0.06</v>
      </c>
      <c r="C262">
        <v>6.0999999999999999E-2</v>
      </c>
      <c r="D262">
        <v>5.8000000000000003E-2</v>
      </c>
      <c r="E262">
        <v>0.06</v>
      </c>
      <c r="F262">
        <v>6.0999999999999999E-2</v>
      </c>
      <c r="G262">
        <v>6.0999999999999999E-2</v>
      </c>
      <c r="H262">
        <v>5.8000000000000003E-2</v>
      </c>
      <c r="I262">
        <v>0.06</v>
      </c>
      <c r="J262">
        <v>5.8000000000000003E-2</v>
      </c>
      <c r="K262">
        <v>6.2E-2</v>
      </c>
      <c r="L262">
        <v>0.06</v>
      </c>
      <c r="M262">
        <v>0.06</v>
      </c>
      <c r="N262">
        <v>4153.1000000000004</v>
      </c>
      <c r="O262">
        <v>10</v>
      </c>
      <c r="P262">
        <v>0.83</v>
      </c>
      <c r="Q262" t="s">
        <v>21</v>
      </c>
    </row>
    <row r="263" spans="1:17" x14ac:dyDescent="0.3">
      <c r="A263" t="s">
        <v>25</v>
      </c>
      <c r="B263">
        <v>5.6000000000000001E-2</v>
      </c>
      <c r="C263">
        <v>0.06</v>
      </c>
      <c r="D263">
        <v>6.2E-2</v>
      </c>
      <c r="E263">
        <v>5.5E-2</v>
      </c>
      <c r="F263">
        <v>5.8000000000000003E-2</v>
      </c>
      <c r="G263">
        <v>6.0999999999999999E-2</v>
      </c>
      <c r="H263">
        <v>5.7000000000000002E-2</v>
      </c>
      <c r="I263">
        <v>5.8999999999999997E-2</v>
      </c>
      <c r="J263">
        <v>6.2E-2</v>
      </c>
      <c r="K263">
        <v>6.0999999999999999E-2</v>
      </c>
      <c r="L263">
        <v>5.8999999999999997E-2</v>
      </c>
      <c r="M263">
        <v>5.8000000000000003E-2</v>
      </c>
      <c r="N263">
        <v>4153.1000000000004</v>
      </c>
      <c r="O263">
        <v>11</v>
      </c>
      <c r="P263">
        <v>1.4179999999999999</v>
      </c>
      <c r="Q263" t="s">
        <v>21</v>
      </c>
    </row>
    <row r="264" spans="1:17" x14ac:dyDescent="0.3">
      <c r="A264" t="s">
        <v>26</v>
      </c>
      <c r="B264">
        <v>6.5000000000000002E-2</v>
      </c>
      <c r="C264">
        <v>5.8999999999999997E-2</v>
      </c>
      <c r="D264">
        <v>6.0999999999999999E-2</v>
      </c>
      <c r="E264">
        <v>6.0999999999999999E-2</v>
      </c>
      <c r="F264">
        <v>5.7000000000000002E-2</v>
      </c>
      <c r="G264">
        <v>5.8999999999999997E-2</v>
      </c>
      <c r="H264">
        <v>5.8999999999999997E-2</v>
      </c>
      <c r="I264">
        <v>5.7000000000000002E-2</v>
      </c>
      <c r="J264">
        <v>5.7000000000000002E-2</v>
      </c>
      <c r="K264">
        <v>6.0999999999999999E-2</v>
      </c>
      <c r="L264">
        <v>5.8999999999999997E-2</v>
      </c>
      <c r="M264">
        <v>5.6000000000000001E-2</v>
      </c>
      <c r="N264">
        <v>4153.1000000000004</v>
      </c>
      <c r="O264">
        <v>12</v>
      </c>
      <c r="P264">
        <v>0.53100000000000003</v>
      </c>
      <c r="Q264" t="s">
        <v>21</v>
      </c>
    </row>
    <row r="265" spans="1:17" x14ac:dyDescent="0.3">
      <c r="A265" t="s">
        <v>27</v>
      </c>
      <c r="B265">
        <v>5.7000000000000002E-2</v>
      </c>
      <c r="C265">
        <v>5.7000000000000002E-2</v>
      </c>
      <c r="D265">
        <v>0.06</v>
      </c>
      <c r="E265">
        <v>6.2E-2</v>
      </c>
      <c r="F265">
        <v>5.8999999999999997E-2</v>
      </c>
      <c r="G265">
        <v>5.8999999999999997E-2</v>
      </c>
      <c r="H265">
        <v>6.2E-2</v>
      </c>
      <c r="I265">
        <v>6.0999999999999999E-2</v>
      </c>
      <c r="J265">
        <v>6.2E-2</v>
      </c>
      <c r="K265">
        <v>5.8999999999999997E-2</v>
      </c>
      <c r="L265">
        <v>6.0999999999999999E-2</v>
      </c>
      <c r="M265">
        <v>6.2E-2</v>
      </c>
      <c r="N265">
        <v>4153.1000000000004</v>
      </c>
      <c r="O265">
        <v>1</v>
      </c>
      <c r="P265" cm="1">
        <f t="array" ref="P265:P276">TRANSPOSE(B132:M132)</f>
        <v>0.56000000000000005</v>
      </c>
      <c r="Q265" t="s">
        <v>22</v>
      </c>
    </row>
    <row r="266" spans="1:17" x14ac:dyDescent="0.3">
      <c r="A266" t="s">
        <v>28</v>
      </c>
      <c r="B266">
        <v>6.2E-2</v>
      </c>
      <c r="C266">
        <v>6.0999999999999999E-2</v>
      </c>
      <c r="D266">
        <v>5.8999999999999997E-2</v>
      </c>
      <c r="E266">
        <v>5.8999999999999997E-2</v>
      </c>
      <c r="F266">
        <v>0.06</v>
      </c>
      <c r="G266">
        <v>0.06</v>
      </c>
      <c r="H266">
        <v>5.6000000000000001E-2</v>
      </c>
      <c r="I266">
        <v>6.3E-2</v>
      </c>
      <c r="J266">
        <v>5.8999999999999997E-2</v>
      </c>
      <c r="K266">
        <v>5.8999999999999997E-2</v>
      </c>
      <c r="L266">
        <v>6.2E-2</v>
      </c>
      <c r="M266">
        <v>5.8999999999999997E-2</v>
      </c>
      <c r="N266">
        <v>4153.1000000000004</v>
      </c>
      <c r="O266">
        <v>2</v>
      </c>
      <c r="P266">
        <v>0.44900000000000001</v>
      </c>
      <c r="Q266" t="s">
        <v>22</v>
      </c>
    </row>
    <row r="267" spans="1:17" x14ac:dyDescent="0.3">
      <c r="A267" t="s">
        <v>1</v>
      </c>
      <c r="N267">
        <v>4153.1000000000004</v>
      </c>
      <c r="O267">
        <v>3</v>
      </c>
      <c r="P267">
        <v>0.51700000000000002</v>
      </c>
      <c r="Q267" t="s">
        <v>22</v>
      </c>
    </row>
    <row r="268" spans="1:17" x14ac:dyDescent="0.3">
      <c r="A268" t="s">
        <v>16</v>
      </c>
      <c r="B268" t="s">
        <v>17</v>
      </c>
      <c r="N268">
        <v>4153.1000000000004</v>
      </c>
      <c r="O268">
        <v>4</v>
      </c>
      <c r="P268">
        <v>0.58699999999999997</v>
      </c>
      <c r="Q268" t="s">
        <v>22</v>
      </c>
    </row>
    <row r="269" spans="1:17" x14ac:dyDescent="0.3">
      <c r="A269" t="s">
        <v>18</v>
      </c>
      <c r="B269">
        <v>27.6</v>
      </c>
      <c r="N269">
        <v>4153.1000000000004</v>
      </c>
      <c r="O269">
        <v>5</v>
      </c>
      <c r="P269">
        <v>0.67700000000000005</v>
      </c>
      <c r="Q269" t="s">
        <v>22</v>
      </c>
    </row>
    <row r="270" spans="1:17" x14ac:dyDescent="0.3">
      <c r="A270" t="s">
        <v>19</v>
      </c>
      <c r="B270">
        <v>17</v>
      </c>
      <c r="C270" t="s">
        <v>20</v>
      </c>
      <c r="D270">
        <v>9492.2999999999993</v>
      </c>
      <c r="N270">
        <v>4153.1000000000004</v>
      </c>
      <c r="O270">
        <v>6</v>
      </c>
      <c r="P270">
        <v>0.80100000000000005</v>
      </c>
      <c r="Q270" t="s">
        <v>22</v>
      </c>
    </row>
    <row r="271" spans="1:17" x14ac:dyDescent="0.3">
      <c r="A271" t="s">
        <v>13</v>
      </c>
      <c r="B271" t="s">
        <v>14</v>
      </c>
      <c r="N271">
        <v>4153.1000000000004</v>
      </c>
      <c r="O271">
        <v>7</v>
      </c>
      <c r="P271">
        <v>0.89500000000000002</v>
      </c>
      <c r="Q271" t="s">
        <v>22</v>
      </c>
    </row>
    <row r="272" spans="1:17" x14ac:dyDescent="0.3">
      <c r="A272" t="s">
        <v>15</v>
      </c>
      <c r="B272" t="s">
        <v>14</v>
      </c>
      <c r="N272">
        <v>4153.1000000000004</v>
      </c>
      <c r="O272">
        <v>8</v>
      </c>
      <c r="P272">
        <v>0.55600000000000005</v>
      </c>
      <c r="Q272" t="s">
        <v>22</v>
      </c>
    </row>
    <row r="273" spans="1:17" x14ac:dyDescent="0.3">
      <c r="A273" t="s">
        <v>1</v>
      </c>
      <c r="N273">
        <v>4153.1000000000004</v>
      </c>
      <c r="O273">
        <v>9</v>
      </c>
      <c r="P273">
        <v>1.847</v>
      </c>
      <c r="Q273" t="s">
        <v>22</v>
      </c>
    </row>
    <row r="274" spans="1:17" x14ac:dyDescent="0.3">
      <c r="A274" t="s">
        <v>1</v>
      </c>
      <c r="B274">
        <v>1</v>
      </c>
      <c r="C274">
        <v>2</v>
      </c>
      <c r="D274">
        <v>3</v>
      </c>
      <c r="E274">
        <v>4</v>
      </c>
      <c r="F274">
        <v>5</v>
      </c>
      <c r="G274">
        <v>6</v>
      </c>
      <c r="H274">
        <v>7</v>
      </c>
      <c r="I274">
        <v>8</v>
      </c>
      <c r="J274">
        <v>9</v>
      </c>
      <c r="K274">
        <v>10</v>
      </c>
      <c r="L274">
        <v>11</v>
      </c>
      <c r="M274">
        <v>12</v>
      </c>
      <c r="N274">
        <v>4153.1000000000004</v>
      </c>
      <c r="O274">
        <v>10</v>
      </c>
      <c r="P274">
        <v>0.85099999999999998</v>
      </c>
      <c r="Q274" t="s">
        <v>22</v>
      </c>
    </row>
    <row r="275" spans="1:17" x14ac:dyDescent="0.3">
      <c r="A275" t="s">
        <v>21</v>
      </c>
      <c r="B275">
        <v>0.56200000000000006</v>
      </c>
      <c r="C275">
        <v>0.44400000000000001</v>
      </c>
      <c r="D275">
        <v>0.504</v>
      </c>
      <c r="E275">
        <v>0.58899999999999997</v>
      </c>
      <c r="F275">
        <v>0.64400000000000002</v>
      </c>
      <c r="G275">
        <v>0.78100000000000003</v>
      </c>
      <c r="H275">
        <v>0.84</v>
      </c>
      <c r="I275">
        <v>0.58899999999999997</v>
      </c>
      <c r="J275">
        <v>1.9750000000000001</v>
      </c>
      <c r="K275">
        <v>0.81899999999999995</v>
      </c>
      <c r="L275">
        <v>1.1519999999999999</v>
      </c>
      <c r="M275">
        <v>0.55600000000000005</v>
      </c>
      <c r="N275">
        <v>4153.1000000000004</v>
      </c>
      <c r="O275">
        <v>11</v>
      </c>
      <c r="P275">
        <v>1.292</v>
      </c>
      <c r="Q275" t="s">
        <v>22</v>
      </c>
    </row>
    <row r="276" spans="1:17" x14ac:dyDescent="0.3">
      <c r="A276" t="s">
        <v>22</v>
      </c>
      <c r="B276">
        <v>0.58799999999999997</v>
      </c>
      <c r="C276">
        <v>0.45200000000000001</v>
      </c>
      <c r="D276">
        <v>0.52500000000000002</v>
      </c>
      <c r="E276">
        <v>0.58899999999999997</v>
      </c>
      <c r="F276">
        <v>0.67700000000000005</v>
      </c>
      <c r="G276">
        <v>0.8</v>
      </c>
      <c r="H276">
        <v>0.88200000000000001</v>
      </c>
      <c r="I276">
        <v>0.58099999999999996</v>
      </c>
      <c r="J276">
        <v>1.8620000000000001</v>
      </c>
      <c r="K276">
        <v>0.84599999999999997</v>
      </c>
      <c r="L276">
        <v>1.3180000000000001</v>
      </c>
      <c r="M276">
        <v>0.59099999999999997</v>
      </c>
      <c r="N276">
        <v>4153.1000000000004</v>
      </c>
      <c r="O276">
        <v>12</v>
      </c>
      <c r="P276">
        <v>0.56100000000000005</v>
      </c>
      <c r="Q276" t="s">
        <v>22</v>
      </c>
    </row>
    <row r="277" spans="1:17" x14ac:dyDescent="0.3">
      <c r="A277" t="s">
        <v>23</v>
      </c>
      <c r="B277">
        <v>0.57899999999999996</v>
      </c>
      <c r="C277">
        <v>0.44700000000000001</v>
      </c>
      <c r="D277">
        <v>0.52700000000000002</v>
      </c>
      <c r="E277">
        <v>0.58399999999999996</v>
      </c>
      <c r="F277">
        <v>0.65600000000000003</v>
      </c>
      <c r="G277">
        <v>0.82299999999999995</v>
      </c>
      <c r="H277">
        <v>0.79600000000000004</v>
      </c>
      <c r="I277">
        <v>0.57399999999999995</v>
      </c>
      <c r="J277">
        <v>1.819</v>
      </c>
      <c r="K277">
        <v>0.84899999999999998</v>
      </c>
      <c r="L277">
        <v>1.64</v>
      </c>
      <c r="M277">
        <v>0.56399999999999995</v>
      </c>
      <c r="N277">
        <v>4153.1000000000004</v>
      </c>
      <c r="O277">
        <v>1</v>
      </c>
      <c r="P277" cm="1">
        <f t="array" ref="P277:P288">TRANSPOSE(B133:M133)</f>
        <v>0.55300000000000005</v>
      </c>
      <c r="Q277" t="s">
        <v>23</v>
      </c>
    </row>
    <row r="278" spans="1:17" x14ac:dyDescent="0.3">
      <c r="A278" t="s">
        <v>24</v>
      </c>
      <c r="B278">
        <v>5.7000000000000002E-2</v>
      </c>
      <c r="C278">
        <v>5.6000000000000001E-2</v>
      </c>
      <c r="D278">
        <v>5.3999999999999999E-2</v>
      </c>
      <c r="E278">
        <v>5.8000000000000003E-2</v>
      </c>
      <c r="F278">
        <v>5.8999999999999997E-2</v>
      </c>
      <c r="G278">
        <v>6.2E-2</v>
      </c>
      <c r="H278">
        <v>5.8000000000000003E-2</v>
      </c>
      <c r="I278">
        <v>0.06</v>
      </c>
      <c r="J278">
        <v>5.6000000000000001E-2</v>
      </c>
      <c r="K278">
        <v>0.06</v>
      </c>
      <c r="L278">
        <v>5.7000000000000002E-2</v>
      </c>
      <c r="M278">
        <v>5.6000000000000001E-2</v>
      </c>
      <c r="N278">
        <v>4153.1000000000004</v>
      </c>
      <c r="O278">
        <v>2</v>
      </c>
      <c r="P278">
        <v>0.44500000000000001</v>
      </c>
      <c r="Q278" t="s">
        <v>23</v>
      </c>
    </row>
    <row r="279" spans="1:17" x14ac:dyDescent="0.3">
      <c r="A279" t="s">
        <v>25</v>
      </c>
      <c r="B279">
        <v>5.8000000000000003E-2</v>
      </c>
      <c r="C279">
        <v>6.0999999999999999E-2</v>
      </c>
      <c r="D279">
        <v>6.0999999999999999E-2</v>
      </c>
      <c r="E279">
        <v>5.5E-2</v>
      </c>
      <c r="F279">
        <v>5.7000000000000002E-2</v>
      </c>
      <c r="G279">
        <v>5.8999999999999997E-2</v>
      </c>
      <c r="H279">
        <v>5.8000000000000003E-2</v>
      </c>
      <c r="I279">
        <v>5.8000000000000003E-2</v>
      </c>
      <c r="J279">
        <v>5.6000000000000001E-2</v>
      </c>
      <c r="K279">
        <v>5.8000000000000003E-2</v>
      </c>
      <c r="L279">
        <v>5.6000000000000001E-2</v>
      </c>
      <c r="M279">
        <v>5.5E-2</v>
      </c>
      <c r="N279">
        <v>4153.1000000000004</v>
      </c>
      <c r="O279">
        <v>3</v>
      </c>
      <c r="P279">
        <v>0.51800000000000002</v>
      </c>
      <c r="Q279" t="s">
        <v>23</v>
      </c>
    </row>
    <row r="280" spans="1:17" x14ac:dyDescent="0.3">
      <c r="A280" t="s">
        <v>26</v>
      </c>
      <c r="B280">
        <v>6.2E-2</v>
      </c>
      <c r="C280">
        <v>0.06</v>
      </c>
      <c r="D280">
        <v>6.0999999999999999E-2</v>
      </c>
      <c r="E280">
        <v>5.8999999999999997E-2</v>
      </c>
      <c r="F280">
        <v>6.0999999999999999E-2</v>
      </c>
      <c r="G280">
        <v>5.5E-2</v>
      </c>
      <c r="H280">
        <v>6.0999999999999999E-2</v>
      </c>
      <c r="I280">
        <v>6.2E-2</v>
      </c>
      <c r="J280">
        <v>5.8999999999999997E-2</v>
      </c>
      <c r="K280">
        <v>5.8999999999999997E-2</v>
      </c>
      <c r="L280">
        <v>0.06</v>
      </c>
      <c r="M280">
        <v>5.6000000000000001E-2</v>
      </c>
      <c r="N280">
        <v>4153.1000000000004</v>
      </c>
      <c r="O280">
        <v>4</v>
      </c>
      <c r="P280">
        <v>0.58099999999999996</v>
      </c>
      <c r="Q280" t="s">
        <v>23</v>
      </c>
    </row>
    <row r="281" spans="1:17" x14ac:dyDescent="0.3">
      <c r="A281" t="s">
        <v>27</v>
      </c>
      <c r="B281">
        <v>5.7000000000000002E-2</v>
      </c>
      <c r="C281">
        <v>0.06</v>
      </c>
      <c r="D281">
        <v>5.7000000000000002E-2</v>
      </c>
      <c r="E281">
        <v>5.8999999999999997E-2</v>
      </c>
      <c r="F281">
        <v>5.6000000000000001E-2</v>
      </c>
      <c r="G281">
        <v>5.8000000000000003E-2</v>
      </c>
      <c r="H281">
        <v>5.8999999999999997E-2</v>
      </c>
      <c r="I281">
        <v>5.8999999999999997E-2</v>
      </c>
      <c r="J281">
        <v>6.3E-2</v>
      </c>
      <c r="K281">
        <v>0.06</v>
      </c>
      <c r="L281">
        <v>6.3E-2</v>
      </c>
      <c r="M281">
        <v>0.06</v>
      </c>
      <c r="N281">
        <v>4153.1000000000004</v>
      </c>
      <c r="O281">
        <v>5</v>
      </c>
      <c r="P281">
        <v>0.65300000000000002</v>
      </c>
      <c r="Q281" t="s">
        <v>23</v>
      </c>
    </row>
    <row r="282" spans="1:17" x14ac:dyDescent="0.3">
      <c r="A282" t="s">
        <v>28</v>
      </c>
      <c r="B282">
        <v>6.0999999999999999E-2</v>
      </c>
      <c r="C282">
        <v>5.8000000000000003E-2</v>
      </c>
      <c r="D282">
        <v>5.8000000000000003E-2</v>
      </c>
      <c r="E282">
        <v>5.5E-2</v>
      </c>
      <c r="F282">
        <v>6.0999999999999999E-2</v>
      </c>
      <c r="G282">
        <v>0.06</v>
      </c>
      <c r="H282">
        <v>6.0999999999999999E-2</v>
      </c>
      <c r="I282">
        <v>6.2E-2</v>
      </c>
      <c r="J282">
        <v>5.7000000000000002E-2</v>
      </c>
      <c r="K282">
        <v>5.8999999999999997E-2</v>
      </c>
      <c r="L282">
        <v>0.06</v>
      </c>
      <c r="M282">
        <v>5.8000000000000003E-2</v>
      </c>
      <c r="N282">
        <v>4153.1000000000004</v>
      </c>
      <c r="O282">
        <v>6</v>
      </c>
      <c r="P282">
        <v>0.83</v>
      </c>
      <c r="Q282" t="s">
        <v>23</v>
      </c>
    </row>
    <row r="283" spans="1:17" x14ac:dyDescent="0.3">
      <c r="A283" t="s">
        <v>1</v>
      </c>
      <c r="N283">
        <v>4153.1000000000004</v>
      </c>
      <c r="O283">
        <v>7</v>
      </c>
      <c r="P283">
        <v>0.8</v>
      </c>
      <c r="Q283" t="s">
        <v>23</v>
      </c>
    </row>
    <row r="284" spans="1:17" x14ac:dyDescent="0.3">
      <c r="A284" t="s">
        <v>16</v>
      </c>
      <c r="B284" t="s">
        <v>17</v>
      </c>
      <c r="N284">
        <v>4153.1000000000004</v>
      </c>
      <c r="O284">
        <v>8</v>
      </c>
      <c r="P284">
        <v>0.54900000000000004</v>
      </c>
      <c r="Q284" t="s">
        <v>23</v>
      </c>
    </row>
    <row r="285" spans="1:17" x14ac:dyDescent="0.3">
      <c r="A285" t="s">
        <v>18</v>
      </c>
      <c r="B285">
        <v>27.6</v>
      </c>
      <c r="N285">
        <v>4153.1000000000004</v>
      </c>
      <c r="O285">
        <v>9</v>
      </c>
      <c r="P285">
        <v>1.829</v>
      </c>
      <c r="Q285" t="s">
        <v>23</v>
      </c>
    </row>
    <row r="286" spans="1:17" x14ac:dyDescent="0.3">
      <c r="A286" t="s">
        <v>19</v>
      </c>
      <c r="B286">
        <v>18</v>
      </c>
      <c r="C286" t="s">
        <v>20</v>
      </c>
      <c r="D286">
        <v>10085.5</v>
      </c>
      <c r="N286">
        <v>4153.1000000000004</v>
      </c>
      <c r="O286">
        <v>10</v>
      </c>
      <c r="P286">
        <v>0.85899999999999999</v>
      </c>
      <c r="Q286" t="s">
        <v>23</v>
      </c>
    </row>
    <row r="287" spans="1:17" x14ac:dyDescent="0.3">
      <c r="A287" t="s">
        <v>13</v>
      </c>
      <c r="B287" t="s">
        <v>14</v>
      </c>
      <c r="N287">
        <v>4153.1000000000004</v>
      </c>
      <c r="O287">
        <v>11</v>
      </c>
      <c r="P287">
        <v>1.595</v>
      </c>
      <c r="Q287" t="s">
        <v>23</v>
      </c>
    </row>
    <row r="288" spans="1:17" x14ac:dyDescent="0.3">
      <c r="A288" t="s">
        <v>15</v>
      </c>
      <c r="B288" t="s">
        <v>14</v>
      </c>
      <c r="N288">
        <v>4153.1000000000004</v>
      </c>
      <c r="O288">
        <v>12</v>
      </c>
      <c r="P288">
        <v>0.53700000000000003</v>
      </c>
      <c r="Q288" t="s">
        <v>23</v>
      </c>
    </row>
    <row r="289" spans="1:17" x14ac:dyDescent="0.3">
      <c r="A289" t="s">
        <v>1</v>
      </c>
      <c r="N289">
        <v>4746.3999999999996</v>
      </c>
      <c r="O289">
        <v>1</v>
      </c>
      <c r="P289" cm="1">
        <f t="array" ref="P289:P300">TRANSPOSE(B147:M147)</f>
        <v>0.53800000000000003</v>
      </c>
      <c r="Q289" t="s">
        <v>21</v>
      </c>
    </row>
    <row r="290" spans="1:17" x14ac:dyDescent="0.3">
      <c r="A290" t="s">
        <v>1</v>
      </c>
      <c r="B290">
        <v>1</v>
      </c>
      <c r="C290">
        <v>2</v>
      </c>
      <c r="D290">
        <v>3</v>
      </c>
      <c r="E290">
        <v>4</v>
      </c>
      <c r="F290">
        <v>5</v>
      </c>
      <c r="G290">
        <v>6</v>
      </c>
      <c r="H290">
        <v>7</v>
      </c>
      <c r="I290">
        <v>8</v>
      </c>
      <c r="J290">
        <v>9</v>
      </c>
      <c r="K290">
        <v>10</v>
      </c>
      <c r="L290">
        <v>11</v>
      </c>
      <c r="M290">
        <v>12</v>
      </c>
      <c r="N290">
        <v>4746.3999999999996</v>
      </c>
      <c r="O290">
        <v>2</v>
      </c>
      <c r="P290">
        <v>0.437</v>
      </c>
      <c r="Q290" t="s">
        <v>21</v>
      </c>
    </row>
    <row r="291" spans="1:17" x14ac:dyDescent="0.3">
      <c r="A291" t="s">
        <v>21</v>
      </c>
      <c r="B291">
        <v>0.56200000000000006</v>
      </c>
      <c r="C291">
        <v>0.441</v>
      </c>
      <c r="D291">
        <v>0.504</v>
      </c>
      <c r="E291">
        <v>0.58799999999999997</v>
      </c>
      <c r="F291">
        <v>0.64300000000000002</v>
      </c>
      <c r="G291">
        <v>0.77900000000000003</v>
      </c>
      <c r="H291">
        <v>0.83899999999999997</v>
      </c>
      <c r="I291">
        <v>0.59299999999999997</v>
      </c>
      <c r="J291">
        <v>1.9770000000000001</v>
      </c>
      <c r="K291">
        <v>0.82499999999999996</v>
      </c>
      <c r="L291">
        <v>1.151</v>
      </c>
      <c r="M291">
        <v>0.56399999999999995</v>
      </c>
      <c r="N291">
        <v>4746.3999999999996</v>
      </c>
      <c r="O291">
        <v>3</v>
      </c>
      <c r="P291">
        <v>0.48899999999999999</v>
      </c>
      <c r="Q291" t="s">
        <v>21</v>
      </c>
    </row>
    <row r="292" spans="1:17" x14ac:dyDescent="0.3">
      <c r="A292" t="s">
        <v>22</v>
      </c>
      <c r="B292">
        <v>0.59199999999999997</v>
      </c>
      <c r="C292">
        <v>0.45600000000000002</v>
      </c>
      <c r="D292">
        <v>0.52900000000000003</v>
      </c>
      <c r="E292">
        <v>0.59</v>
      </c>
      <c r="F292">
        <v>0.67900000000000005</v>
      </c>
      <c r="G292">
        <v>0.80200000000000005</v>
      </c>
      <c r="H292">
        <v>0.88700000000000001</v>
      </c>
      <c r="I292">
        <v>0.58699999999999997</v>
      </c>
      <c r="J292">
        <v>1.87</v>
      </c>
      <c r="K292">
        <v>0.84799999999999998</v>
      </c>
      <c r="L292">
        <v>1.2969999999999999</v>
      </c>
      <c r="M292">
        <v>0.59399999999999997</v>
      </c>
      <c r="N292">
        <v>4746.3999999999996</v>
      </c>
      <c r="O292">
        <v>4</v>
      </c>
      <c r="P292">
        <v>0.58399999999999996</v>
      </c>
      <c r="Q292" t="s">
        <v>21</v>
      </c>
    </row>
    <row r="293" spans="1:17" x14ac:dyDescent="0.3">
      <c r="A293" t="s">
        <v>23</v>
      </c>
      <c r="B293">
        <v>0.58899999999999997</v>
      </c>
      <c r="C293">
        <v>0.45</v>
      </c>
      <c r="D293">
        <v>0.53</v>
      </c>
      <c r="E293">
        <v>0.58899999999999997</v>
      </c>
      <c r="F293">
        <v>0.65800000000000003</v>
      </c>
      <c r="G293">
        <v>0.82899999999999996</v>
      </c>
      <c r="H293">
        <v>0.79900000000000004</v>
      </c>
      <c r="I293">
        <v>0.57899999999999996</v>
      </c>
      <c r="J293">
        <v>1.8240000000000001</v>
      </c>
      <c r="K293">
        <v>0.85599999999999998</v>
      </c>
      <c r="L293">
        <v>1.6519999999999999</v>
      </c>
      <c r="M293">
        <v>0.56699999999999995</v>
      </c>
      <c r="N293">
        <v>4746.3999999999996</v>
      </c>
      <c r="O293">
        <v>5</v>
      </c>
      <c r="P293">
        <v>0.64200000000000002</v>
      </c>
      <c r="Q293" t="s">
        <v>21</v>
      </c>
    </row>
    <row r="294" spans="1:17" x14ac:dyDescent="0.3">
      <c r="A294" t="s">
        <v>24</v>
      </c>
      <c r="B294">
        <v>6.2E-2</v>
      </c>
      <c r="C294">
        <v>6.6000000000000003E-2</v>
      </c>
      <c r="D294">
        <v>6.0999999999999999E-2</v>
      </c>
      <c r="E294">
        <v>0.06</v>
      </c>
      <c r="F294">
        <v>6.5000000000000002E-2</v>
      </c>
      <c r="G294">
        <v>6.0999999999999999E-2</v>
      </c>
      <c r="H294">
        <v>6.0999999999999999E-2</v>
      </c>
      <c r="I294">
        <v>6.0999999999999999E-2</v>
      </c>
      <c r="J294">
        <v>6.2E-2</v>
      </c>
      <c r="K294">
        <v>6.0999999999999999E-2</v>
      </c>
      <c r="L294">
        <v>6.0999999999999999E-2</v>
      </c>
      <c r="M294">
        <v>0.06</v>
      </c>
      <c r="N294">
        <v>4746.3999999999996</v>
      </c>
      <c r="O294">
        <v>6</v>
      </c>
      <c r="P294">
        <v>0.78200000000000003</v>
      </c>
      <c r="Q294" t="s">
        <v>21</v>
      </c>
    </row>
    <row r="295" spans="1:17" x14ac:dyDescent="0.3">
      <c r="A295" t="s">
        <v>25</v>
      </c>
      <c r="B295">
        <v>5.7000000000000002E-2</v>
      </c>
      <c r="C295">
        <v>6.3E-2</v>
      </c>
      <c r="D295">
        <v>6.3E-2</v>
      </c>
      <c r="E295">
        <v>6.2E-2</v>
      </c>
      <c r="F295">
        <v>0.06</v>
      </c>
      <c r="G295">
        <v>6.3E-2</v>
      </c>
      <c r="H295">
        <v>6.0999999999999999E-2</v>
      </c>
      <c r="I295">
        <v>6.3E-2</v>
      </c>
      <c r="J295">
        <v>6.2E-2</v>
      </c>
      <c r="K295">
        <v>6.2E-2</v>
      </c>
      <c r="L295">
        <v>6.4000000000000001E-2</v>
      </c>
      <c r="M295">
        <v>0.06</v>
      </c>
      <c r="N295">
        <v>4746.3999999999996</v>
      </c>
      <c r="O295">
        <v>7</v>
      </c>
      <c r="P295">
        <v>0.84699999999999998</v>
      </c>
      <c r="Q295" t="s">
        <v>21</v>
      </c>
    </row>
    <row r="296" spans="1:17" x14ac:dyDescent="0.3">
      <c r="A296" t="s">
        <v>26</v>
      </c>
      <c r="B296">
        <v>7.0999999999999994E-2</v>
      </c>
      <c r="C296">
        <v>5.8000000000000003E-2</v>
      </c>
      <c r="D296">
        <v>6.6000000000000003E-2</v>
      </c>
      <c r="E296">
        <v>6.3E-2</v>
      </c>
      <c r="F296">
        <v>6.3E-2</v>
      </c>
      <c r="G296">
        <v>5.8000000000000003E-2</v>
      </c>
      <c r="H296">
        <v>6.0999999999999999E-2</v>
      </c>
      <c r="I296">
        <v>6.3E-2</v>
      </c>
      <c r="J296">
        <v>6.2E-2</v>
      </c>
      <c r="K296">
        <v>6.3E-2</v>
      </c>
      <c r="L296">
        <v>6.2E-2</v>
      </c>
      <c r="M296">
        <v>6.2E-2</v>
      </c>
      <c r="N296">
        <v>4746.3999999999996</v>
      </c>
      <c r="O296">
        <v>8</v>
      </c>
      <c r="P296">
        <v>0.56399999999999995</v>
      </c>
      <c r="Q296" t="s">
        <v>21</v>
      </c>
    </row>
    <row r="297" spans="1:17" x14ac:dyDescent="0.3">
      <c r="A297" t="s">
        <v>27</v>
      </c>
      <c r="B297">
        <v>6.0999999999999999E-2</v>
      </c>
      <c r="C297">
        <v>0.06</v>
      </c>
      <c r="D297">
        <v>0.06</v>
      </c>
      <c r="E297">
        <v>6.0999999999999999E-2</v>
      </c>
      <c r="F297">
        <v>0.06</v>
      </c>
      <c r="G297">
        <v>6.2E-2</v>
      </c>
      <c r="H297">
        <v>5.8999999999999997E-2</v>
      </c>
      <c r="I297">
        <v>6.2E-2</v>
      </c>
      <c r="J297">
        <v>6.3E-2</v>
      </c>
      <c r="K297">
        <v>6.0999999999999999E-2</v>
      </c>
      <c r="L297">
        <v>6.7000000000000004E-2</v>
      </c>
      <c r="M297">
        <v>6.0999999999999999E-2</v>
      </c>
      <c r="N297">
        <v>4746.3999999999996</v>
      </c>
      <c r="O297">
        <v>9</v>
      </c>
      <c r="P297">
        <v>1.9730000000000001</v>
      </c>
      <c r="Q297" t="s">
        <v>21</v>
      </c>
    </row>
    <row r="298" spans="1:17" x14ac:dyDescent="0.3">
      <c r="A298" t="s">
        <v>28</v>
      </c>
      <c r="B298">
        <v>6.2E-2</v>
      </c>
      <c r="C298">
        <v>6.2E-2</v>
      </c>
      <c r="D298">
        <v>0.06</v>
      </c>
      <c r="E298">
        <v>6.5000000000000002E-2</v>
      </c>
      <c r="F298">
        <v>0.06</v>
      </c>
      <c r="G298">
        <v>5.7000000000000002E-2</v>
      </c>
      <c r="H298">
        <v>6.3E-2</v>
      </c>
      <c r="I298">
        <v>6.4000000000000001E-2</v>
      </c>
      <c r="J298">
        <v>6.2E-2</v>
      </c>
      <c r="K298">
        <v>6.3E-2</v>
      </c>
      <c r="L298">
        <v>6.2E-2</v>
      </c>
      <c r="M298">
        <v>6.0999999999999999E-2</v>
      </c>
      <c r="N298">
        <v>4746.3999999999996</v>
      </c>
      <c r="O298">
        <v>10</v>
      </c>
      <c r="P298">
        <v>0.82499999999999996</v>
      </c>
      <c r="Q298" t="s">
        <v>21</v>
      </c>
    </row>
    <row r="299" spans="1:17" x14ac:dyDescent="0.3">
      <c r="N299">
        <v>4746.3999999999996</v>
      </c>
      <c r="O299">
        <v>11</v>
      </c>
      <c r="P299">
        <v>1.4259999999999999</v>
      </c>
      <c r="Q299" t="s">
        <v>21</v>
      </c>
    </row>
    <row r="300" spans="1:17" x14ac:dyDescent="0.3">
      <c r="N300">
        <v>4746.3999999999996</v>
      </c>
      <c r="O300">
        <v>12</v>
      </c>
      <c r="P300">
        <v>0.53200000000000003</v>
      </c>
      <c r="Q300" t="s">
        <v>21</v>
      </c>
    </row>
    <row r="301" spans="1:17" x14ac:dyDescent="0.3">
      <c r="N301">
        <v>4746.3999999999996</v>
      </c>
      <c r="O301">
        <v>1</v>
      </c>
      <c r="P301" cm="1">
        <f t="array" ref="P301:P312">TRANSPOSE(B148:M148)</f>
        <v>0.56200000000000006</v>
      </c>
      <c r="Q301" t="s">
        <v>22</v>
      </c>
    </row>
    <row r="302" spans="1:17" x14ac:dyDescent="0.3">
      <c r="N302">
        <v>4746.3999999999996</v>
      </c>
      <c r="O302">
        <v>2</v>
      </c>
      <c r="P302">
        <v>0.44800000000000001</v>
      </c>
      <c r="Q302" t="s">
        <v>22</v>
      </c>
    </row>
    <row r="303" spans="1:17" x14ac:dyDescent="0.3">
      <c r="N303">
        <v>4746.3999999999996</v>
      </c>
      <c r="O303">
        <v>3</v>
      </c>
      <c r="P303">
        <v>0.51</v>
      </c>
      <c r="Q303" t="s">
        <v>22</v>
      </c>
    </row>
    <row r="304" spans="1:17" x14ac:dyDescent="0.3">
      <c r="N304">
        <v>4746.3999999999996</v>
      </c>
      <c r="O304">
        <v>4</v>
      </c>
      <c r="P304">
        <v>0.58699999999999997</v>
      </c>
      <c r="Q304" t="s">
        <v>22</v>
      </c>
    </row>
    <row r="305" spans="14:17" x14ac:dyDescent="0.3">
      <c r="N305">
        <v>4746.3999999999996</v>
      </c>
      <c r="O305">
        <v>5</v>
      </c>
      <c r="P305">
        <v>0.67400000000000004</v>
      </c>
      <c r="Q305" t="s">
        <v>22</v>
      </c>
    </row>
    <row r="306" spans="14:17" x14ac:dyDescent="0.3">
      <c r="N306">
        <v>4746.3999999999996</v>
      </c>
      <c r="O306">
        <v>6</v>
      </c>
      <c r="P306">
        <v>0.79500000000000004</v>
      </c>
      <c r="Q306" t="s">
        <v>22</v>
      </c>
    </row>
    <row r="307" spans="14:17" x14ac:dyDescent="0.3">
      <c r="N307">
        <v>4746.3999999999996</v>
      </c>
      <c r="O307">
        <v>7</v>
      </c>
      <c r="P307">
        <v>0.89200000000000002</v>
      </c>
      <c r="Q307" t="s">
        <v>22</v>
      </c>
    </row>
    <row r="308" spans="14:17" x14ac:dyDescent="0.3">
      <c r="N308">
        <v>4746.3999999999996</v>
      </c>
      <c r="O308">
        <v>8</v>
      </c>
      <c r="P308">
        <v>0.56200000000000006</v>
      </c>
      <c r="Q308" t="s">
        <v>22</v>
      </c>
    </row>
    <row r="309" spans="14:17" x14ac:dyDescent="0.3">
      <c r="N309">
        <v>4746.3999999999996</v>
      </c>
      <c r="O309">
        <v>9</v>
      </c>
      <c r="P309">
        <v>1.849</v>
      </c>
      <c r="Q309" t="s">
        <v>22</v>
      </c>
    </row>
    <row r="310" spans="14:17" x14ac:dyDescent="0.3">
      <c r="N310">
        <v>4746.3999999999996</v>
      </c>
      <c r="O310">
        <v>10</v>
      </c>
      <c r="P310">
        <v>0.84799999999999998</v>
      </c>
      <c r="Q310" t="s">
        <v>22</v>
      </c>
    </row>
    <row r="311" spans="14:17" x14ac:dyDescent="0.3">
      <c r="N311">
        <v>4746.3999999999996</v>
      </c>
      <c r="O311">
        <v>11</v>
      </c>
      <c r="P311">
        <v>1.2709999999999999</v>
      </c>
      <c r="Q311" t="s">
        <v>22</v>
      </c>
    </row>
    <row r="312" spans="14:17" x14ac:dyDescent="0.3">
      <c r="N312">
        <v>4746.3999999999996</v>
      </c>
      <c r="O312">
        <v>12</v>
      </c>
      <c r="P312">
        <v>0.56499999999999995</v>
      </c>
      <c r="Q312" t="s">
        <v>22</v>
      </c>
    </row>
    <row r="313" spans="14:17" x14ac:dyDescent="0.3">
      <c r="N313">
        <v>4746.3999999999996</v>
      </c>
      <c r="O313">
        <v>1</v>
      </c>
      <c r="P313" cm="1">
        <f t="array" ref="P313:P324">TRANSPOSE(B149:M149)</f>
        <v>0.55200000000000005</v>
      </c>
      <c r="Q313" t="s">
        <v>23</v>
      </c>
    </row>
    <row r="314" spans="14:17" x14ac:dyDescent="0.3">
      <c r="N314">
        <v>4746.3999999999996</v>
      </c>
      <c r="O314">
        <v>2</v>
      </c>
      <c r="P314">
        <v>0.438</v>
      </c>
      <c r="Q314" t="s">
        <v>23</v>
      </c>
    </row>
    <row r="315" spans="14:17" x14ac:dyDescent="0.3">
      <c r="N315">
        <v>4746.3999999999996</v>
      </c>
      <c r="O315">
        <v>3</v>
      </c>
      <c r="P315">
        <v>0.51400000000000001</v>
      </c>
      <c r="Q315" t="s">
        <v>23</v>
      </c>
    </row>
    <row r="316" spans="14:17" x14ac:dyDescent="0.3">
      <c r="N316">
        <v>4746.3999999999996</v>
      </c>
      <c r="O316">
        <v>4</v>
      </c>
      <c r="P316">
        <v>0.57799999999999996</v>
      </c>
      <c r="Q316" t="s">
        <v>23</v>
      </c>
    </row>
    <row r="317" spans="14:17" x14ac:dyDescent="0.3">
      <c r="N317">
        <v>4746.3999999999996</v>
      </c>
      <c r="O317">
        <v>5</v>
      </c>
      <c r="P317">
        <v>0.65500000000000003</v>
      </c>
      <c r="Q317" t="s">
        <v>23</v>
      </c>
    </row>
    <row r="318" spans="14:17" x14ac:dyDescent="0.3">
      <c r="N318">
        <v>4746.3999999999996</v>
      </c>
      <c r="O318">
        <v>6</v>
      </c>
      <c r="P318">
        <v>0.82499999999999996</v>
      </c>
      <c r="Q318" t="s">
        <v>23</v>
      </c>
    </row>
    <row r="319" spans="14:17" x14ac:dyDescent="0.3">
      <c r="N319">
        <v>4746.3999999999996</v>
      </c>
      <c r="O319">
        <v>7</v>
      </c>
      <c r="P319">
        <v>0.79300000000000004</v>
      </c>
      <c r="Q319" t="s">
        <v>23</v>
      </c>
    </row>
    <row r="320" spans="14:17" x14ac:dyDescent="0.3">
      <c r="N320">
        <v>4746.3999999999996</v>
      </c>
      <c r="O320">
        <v>8</v>
      </c>
      <c r="P320">
        <v>0.55200000000000005</v>
      </c>
      <c r="Q320" t="s">
        <v>23</v>
      </c>
    </row>
    <row r="321" spans="14:17" x14ac:dyDescent="0.3">
      <c r="N321">
        <v>4746.3999999999996</v>
      </c>
      <c r="O321">
        <v>9</v>
      </c>
      <c r="P321">
        <v>1.8320000000000001</v>
      </c>
      <c r="Q321" t="s">
        <v>23</v>
      </c>
    </row>
    <row r="322" spans="14:17" x14ac:dyDescent="0.3">
      <c r="N322">
        <v>4746.3999999999996</v>
      </c>
      <c r="O322">
        <v>10</v>
      </c>
      <c r="P322">
        <v>0.85299999999999998</v>
      </c>
      <c r="Q322" t="s">
        <v>23</v>
      </c>
    </row>
    <row r="323" spans="14:17" x14ac:dyDescent="0.3">
      <c r="N323">
        <v>4746.3999999999996</v>
      </c>
      <c r="O323">
        <v>11</v>
      </c>
      <c r="P323">
        <v>1.6120000000000001</v>
      </c>
      <c r="Q323" t="s">
        <v>23</v>
      </c>
    </row>
    <row r="324" spans="14:17" x14ac:dyDescent="0.3">
      <c r="N324">
        <v>4746.3999999999996</v>
      </c>
      <c r="O324">
        <v>12</v>
      </c>
      <c r="P324">
        <v>0.54</v>
      </c>
      <c r="Q324" t="s">
        <v>23</v>
      </c>
    </row>
    <row r="325" spans="14:17" x14ac:dyDescent="0.3">
      <c r="N325">
        <v>5339.6</v>
      </c>
      <c r="O325">
        <v>1</v>
      </c>
      <c r="P325" cm="1">
        <f t="array" ref="P325:P336">TRANSPOSE(B163:M163)</f>
        <v>0.54100000000000004</v>
      </c>
      <c r="Q325" t="s">
        <v>21</v>
      </c>
    </row>
    <row r="326" spans="14:17" x14ac:dyDescent="0.3">
      <c r="N326">
        <v>5339.6</v>
      </c>
      <c r="O326">
        <v>2</v>
      </c>
      <c r="P326">
        <v>0.442</v>
      </c>
      <c r="Q326" t="s">
        <v>21</v>
      </c>
    </row>
    <row r="327" spans="14:17" x14ac:dyDescent="0.3">
      <c r="N327">
        <v>5339.6</v>
      </c>
      <c r="O327">
        <v>3</v>
      </c>
      <c r="P327">
        <v>0.49299999999999999</v>
      </c>
      <c r="Q327" t="s">
        <v>21</v>
      </c>
    </row>
    <row r="328" spans="14:17" x14ac:dyDescent="0.3">
      <c r="N328">
        <v>5339.6</v>
      </c>
      <c r="O328">
        <v>4</v>
      </c>
      <c r="P328">
        <v>0.58399999999999996</v>
      </c>
      <c r="Q328" t="s">
        <v>21</v>
      </c>
    </row>
    <row r="329" spans="14:17" x14ac:dyDescent="0.3">
      <c r="N329">
        <v>5339.6</v>
      </c>
      <c r="O329">
        <v>5</v>
      </c>
      <c r="P329">
        <v>0.64100000000000001</v>
      </c>
      <c r="Q329" t="s">
        <v>21</v>
      </c>
    </row>
    <row r="330" spans="14:17" x14ac:dyDescent="0.3">
      <c r="N330">
        <v>5339.6</v>
      </c>
      <c r="O330">
        <v>6</v>
      </c>
      <c r="P330">
        <v>0.78100000000000003</v>
      </c>
      <c r="Q330" t="s">
        <v>21</v>
      </c>
    </row>
    <row r="331" spans="14:17" x14ac:dyDescent="0.3">
      <c r="N331">
        <v>5339.6</v>
      </c>
      <c r="O331">
        <v>7</v>
      </c>
      <c r="P331">
        <v>0.84399999999999997</v>
      </c>
      <c r="Q331" t="s">
        <v>21</v>
      </c>
    </row>
    <row r="332" spans="14:17" x14ac:dyDescent="0.3">
      <c r="N332">
        <v>5339.6</v>
      </c>
      <c r="O332">
        <v>8</v>
      </c>
      <c r="P332">
        <v>0.56799999999999995</v>
      </c>
      <c r="Q332" t="s">
        <v>21</v>
      </c>
    </row>
    <row r="333" spans="14:17" x14ac:dyDescent="0.3">
      <c r="N333">
        <v>5339.6</v>
      </c>
      <c r="O333">
        <v>9</v>
      </c>
      <c r="P333">
        <v>1.964</v>
      </c>
      <c r="Q333" t="s">
        <v>21</v>
      </c>
    </row>
    <row r="334" spans="14:17" x14ac:dyDescent="0.3">
      <c r="N334">
        <v>5339.6</v>
      </c>
      <c r="O334">
        <v>10</v>
      </c>
      <c r="P334">
        <v>0.82899999999999996</v>
      </c>
      <c r="Q334" t="s">
        <v>21</v>
      </c>
    </row>
    <row r="335" spans="14:17" x14ac:dyDescent="0.3">
      <c r="N335">
        <v>5339.6</v>
      </c>
      <c r="O335">
        <v>11</v>
      </c>
      <c r="P335">
        <v>1.429</v>
      </c>
      <c r="Q335" t="s">
        <v>21</v>
      </c>
    </row>
    <row r="336" spans="14:17" x14ac:dyDescent="0.3">
      <c r="N336">
        <v>5339.6</v>
      </c>
      <c r="O336">
        <v>12</v>
      </c>
      <c r="P336">
        <v>0.53800000000000003</v>
      </c>
      <c r="Q336" t="s">
        <v>21</v>
      </c>
    </row>
    <row r="337" spans="14:17" x14ac:dyDescent="0.3">
      <c r="N337">
        <v>5339.6</v>
      </c>
      <c r="O337">
        <v>1</v>
      </c>
      <c r="P337" cm="1">
        <f t="array" ref="P337:P348">TRANSPOSE(B164:M164)</f>
        <v>0.56399999999999995</v>
      </c>
      <c r="Q337" t="s">
        <v>22</v>
      </c>
    </row>
    <row r="338" spans="14:17" x14ac:dyDescent="0.3">
      <c r="N338">
        <v>5339.6</v>
      </c>
      <c r="O338">
        <v>2</v>
      </c>
      <c r="P338">
        <v>0.44800000000000001</v>
      </c>
      <c r="Q338" t="s">
        <v>22</v>
      </c>
    </row>
    <row r="339" spans="14:17" x14ac:dyDescent="0.3">
      <c r="N339">
        <v>5339.6</v>
      </c>
      <c r="O339">
        <v>3</v>
      </c>
      <c r="P339">
        <v>0.51700000000000002</v>
      </c>
      <c r="Q339" t="s">
        <v>22</v>
      </c>
    </row>
    <row r="340" spans="14:17" x14ac:dyDescent="0.3">
      <c r="N340">
        <v>5339.6</v>
      </c>
      <c r="O340">
        <v>4</v>
      </c>
      <c r="P340">
        <v>0.58699999999999997</v>
      </c>
      <c r="Q340" t="s">
        <v>22</v>
      </c>
    </row>
    <row r="341" spans="14:17" x14ac:dyDescent="0.3">
      <c r="N341">
        <v>5339.6</v>
      </c>
      <c r="O341">
        <v>5</v>
      </c>
      <c r="P341">
        <v>0.67700000000000005</v>
      </c>
      <c r="Q341" t="s">
        <v>22</v>
      </c>
    </row>
    <row r="342" spans="14:17" x14ac:dyDescent="0.3">
      <c r="N342">
        <v>5339.6</v>
      </c>
      <c r="O342">
        <v>6</v>
      </c>
      <c r="P342">
        <v>0.79900000000000004</v>
      </c>
      <c r="Q342" t="s">
        <v>22</v>
      </c>
    </row>
    <row r="343" spans="14:17" x14ac:dyDescent="0.3">
      <c r="N343">
        <v>5339.6</v>
      </c>
      <c r="O343">
        <v>7</v>
      </c>
      <c r="P343">
        <v>0.88800000000000001</v>
      </c>
      <c r="Q343" t="s">
        <v>22</v>
      </c>
    </row>
    <row r="344" spans="14:17" x14ac:dyDescent="0.3">
      <c r="N344">
        <v>5339.6</v>
      </c>
      <c r="O344">
        <v>8</v>
      </c>
      <c r="P344">
        <v>0.56599999999999995</v>
      </c>
      <c r="Q344" t="s">
        <v>22</v>
      </c>
    </row>
    <row r="345" spans="14:17" x14ac:dyDescent="0.3">
      <c r="N345">
        <v>5339.6</v>
      </c>
      <c r="O345">
        <v>9</v>
      </c>
      <c r="P345">
        <v>1.8380000000000001</v>
      </c>
      <c r="Q345" t="s">
        <v>22</v>
      </c>
    </row>
    <row r="346" spans="14:17" x14ac:dyDescent="0.3">
      <c r="N346">
        <v>5339.6</v>
      </c>
      <c r="O346">
        <v>10</v>
      </c>
      <c r="P346">
        <v>0.85</v>
      </c>
      <c r="Q346" t="s">
        <v>22</v>
      </c>
    </row>
    <row r="347" spans="14:17" x14ac:dyDescent="0.3">
      <c r="N347">
        <v>5339.6</v>
      </c>
      <c r="O347">
        <v>11</v>
      </c>
      <c r="P347">
        <v>1.2849999999999999</v>
      </c>
      <c r="Q347" t="s">
        <v>22</v>
      </c>
    </row>
    <row r="348" spans="14:17" x14ac:dyDescent="0.3">
      <c r="N348">
        <v>5339.6</v>
      </c>
      <c r="O348">
        <v>12</v>
      </c>
      <c r="P348">
        <v>0.56699999999999995</v>
      </c>
      <c r="Q348" t="s">
        <v>22</v>
      </c>
    </row>
    <row r="349" spans="14:17" x14ac:dyDescent="0.3">
      <c r="N349">
        <v>5339.6</v>
      </c>
      <c r="O349">
        <v>1</v>
      </c>
      <c r="P349" cm="1">
        <f t="array" ref="P349:P360">TRANSPOSE(B165:M165)</f>
        <v>0.55700000000000005</v>
      </c>
      <c r="Q349" t="s">
        <v>23</v>
      </c>
    </row>
    <row r="350" spans="14:17" x14ac:dyDescent="0.3">
      <c r="N350">
        <v>5339.6</v>
      </c>
      <c r="O350">
        <v>2</v>
      </c>
      <c r="P350">
        <v>0.442</v>
      </c>
      <c r="Q350" t="s">
        <v>23</v>
      </c>
    </row>
    <row r="351" spans="14:17" x14ac:dyDescent="0.3">
      <c r="N351">
        <v>5339.6</v>
      </c>
      <c r="O351">
        <v>3</v>
      </c>
      <c r="P351">
        <v>0.51600000000000001</v>
      </c>
      <c r="Q351" t="s">
        <v>23</v>
      </c>
    </row>
    <row r="352" spans="14:17" x14ac:dyDescent="0.3">
      <c r="N352">
        <v>5339.6</v>
      </c>
      <c r="O352">
        <v>4</v>
      </c>
      <c r="P352">
        <v>0.57599999999999996</v>
      </c>
      <c r="Q352" t="s">
        <v>23</v>
      </c>
    </row>
    <row r="353" spans="14:17" x14ac:dyDescent="0.3">
      <c r="N353">
        <v>5339.6</v>
      </c>
      <c r="O353">
        <v>5</v>
      </c>
      <c r="P353">
        <v>0.65300000000000002</v>
      </c>
      <c r="Q353" t="s">
        <v>23</v>
      </c>
    </row>
    <row r="354" spans="14:17" x14ac:dyDescent="0.3">
      <c r="N354">
        <v>5339.6</v>
      </c>
      <c r="O354">
        <v>6</v>
      </c>
      <c r="P354">
        <v>0.82699999999999996</v>
      </c>
      <c r="Q354" t="s">
        <v>23</v>
      </c>
    </row>
    <row r="355" spans="14:17" x14ac:dyDescent="0.3">
      <c r="N355">
        <v>5339.6</v>
      </c>
      <c r="O355">
        <v>7</v>
      </c>
      <c r="P355">
        <v>0.79900000000000004</v>
      </c>
      <c r="Q355" t="s">
        <v>23</v>
      </c>
    </row>
    <row r="356" spans="14:17" x14ac:dyDescent="0.3">
      <c r="N356">
        <v>5339.6</v>
      </c>
      <c r="O356">
        <v>8</v>
      </c>
      <c r="P356">
        <v>0.55700000000000005</v>
      </c>
      <c r="Q356" t="s">
        <v>23</v>
      </c>
    </row>
    <row r="357" spans="14:17" x14ac:dyDescent="0.3">
      <c r="N357">
        <v>5339.6</v>
      </c>
      <c r="O357">
        <v>9</v>
      </c>
      <c r="P357">
        <v>1.835</v>
      </c>
      <c r="Q357" t="s">
        <v>23</v>
      </c>
    </row>
    <row r="358" spans="14:17" x14ac:dyDescent="0.3">
      <c r="N358">
        <v>5339.6</v>
      </c>
      <c r="O358">
        <v>10</v>
      </c>
      <c r="P358">
        <v>0.85599999999999998</v>
      </c>
      <c r="Q358" t="s">
        <v>23</v>
      </c>
    </row>
    <row r="359" spans="14:17" x14ac:dyDescent="0.3">
      <c r="N359">
        <v>5339.6</v>
      </c>
      <c r="O359">
        <v>11</v>
      </c>
      <c r="P359">
        <v>1.601</v>
      </c>
      <c r="Q359" t="s">
        <v>23</v>
      </c>
    </row>
    <row r="360" spans="14:17" x14ac:dyDescent="0.3">
      <c r="N360">
        <v>5339.6</v>
      </c>
      <c r="O360">
        <v>12</v>
      </c>
      <c r="P360">
        <v>0.54700000000000004</v>
      </c>
      <c r="Q360" t="s">
        <v>23</v>
      </c>
    </row>
    <row r="361" spans="14:17" x14ac:dyDescent="0.3">
      <c r="N361">
        <v>5932.9</v>
      </c>
      <c r="O361">
        <v>1</v>
      </c>
      <c r="P361" cm="1">
        <f t="array" ref="P361:P372">TRANSPOSE(B179:M179)</f>
        <v>0.54500000000000004</v>
      </c>
      <c r="Q361" t="s">
        <v>21</v>
      </c>
    </row>
    <row r="362" spans="14:17" x14ac:dyDescent="0.3">
      <c r="N362">
        <v>5932.9</v>
      </c>
      <c r="O362">
        <v>2</v>
      </c>
      <c r="P362">
        <v>0.439</v>
      </c>
      <c r="Q362" t="s">
        <v>21</v>
      </c>
    </row>
    <row r="363" spans="14:17" x14ac:dyDescent="0.3">
      <c r="N363">
        <v>5932.9</v>
      </c>
      <c r="O363">
        <v>3</v>
      </c>
      <c r="P363">
        <v>0.49299999999999999</v>
      </c>
      <c r="Q363" t="s">
        <v>21</v>
      </c>
    </row>
    <row r="364" spans="14:17" x14ac:dyDescent="0.3">
      <c r="N364">
        <v>5932.9</v>
      </c>
      <c r="O364">
        <v>4</v>
      </c>
      <c r="P364">
        <v>0.58199999999999996</v>
      </c>
      <c r="Q364" t="s">
        <v>21</v>
      </c>
    </row>
    <row r="365" spans="14:17" x14ac:dyDescent="0.3">
      <c r="N365">
        <v>5932.9</v>
      </c>
      <c r="O365">
        <v>5</v>
      </c>
      <c r="P365">
        <v>0.64200000000000002</v>
      </c>
      <c r="Q365" t="s">
        <v>21</v>
      </c>
    </row>
    <row r="366" spans="14:17" x14ac:dyDescent="0.3">
      <c r="N366">
        <v>5932.9</v>
      </c>
      <c r="O366">
        <v>6</v>
      </c>
      <c r="P366">
        <v>0.78300000000000003</v>
      </c>
      <c r="Q366" t="s">
        <v>21</v>
      </c>
    </row>
    <row r="367" spans="14:17" x14ac:dyDescent="0.3">
      <c r="N367">
        <v>5932.9</v>
      </c>
      <c r="O367">
        <v>7</v>
      </c>
      <c r="P367">
        <v>0.84299999999999997</v>
      </c>
      <c r="Q367" t="s">
        <v>21</v>
      </c>
    </row>
    <row r="368" spans="14:17" x14ac:dyDescent="0.3">
      <c r="N368">
        <v>5932.9</v>
      </c>
      <c r="O368">
        <v>8</v>
      </c>
      <c r="P368">
        <v>0.57599999999999996</v>
      </c>
      <c r="Q368" t="s">
        <v>21</v>
      </c>
    </row>
    <row r="369" spans="14:17" x14ac:dyDescent="0.3">
      <c r="N369">
        <v>5932.9</v>
      </c>
      <c r="O369">
        <v>9</v>
      </c>
      <c r="P369">
        <v>1.9690000000000001</v>
      </c>
      <c r="Q369" t="s">
        <v>21</v>
      </c>
    </row>
    <row r="370" spans="14:17" x14ac:dyDescent="0.3">
      <c r="N370">
        <v>5932.9</v>
      </c>
      <c r="O370">
        <v>10</v>
      </c>
      <c r="P370">
        <v>0.82499999999999996</v>
      </c>
      <c r="Q370" t="s">
        <v>21</v>
      </c>
    </row>
    <row r="371" spans="14:17" x14ac:dyDescent="0.3">
      <c r="N371">
        <v>5932.9</v>
      </c>
      <c r="O371">
        <v>11</v>
      </c>
      <c r="P371">
        <v>1.4359999999999999</v>
      </c>
      <c r="Q371" t="s">
        <v>21</v>
      </c>
    </row>
    <row r="372" spans="14:17" x14ac:dyDescent="0.3">
      <c r="N372">
        <v>5932.9</v>
      </c>
      <c r="O372">
        <v>12</v>
      </c>
      <c r="P372">
        <v>0.54100000000000004</v>
      </c>
      <c r="Q372" t="s">
        <v>21</v>
      </c>
    </row>
    <row r="373" spans="14:17" x14ac:dyDescent="0.3">
      <c r="N373">
        <v>5932.9</v>
      </c>
      <c r="O373">
        <v>1</v>
      </c>
      <c r="P373" cm="1">
        <f t="array" ref="P373:P384">TRANSPOSE(B180:M180)</f>
        <v>0.57299999999999995</v>
      </c>
      <c r="Q373" t="s">
        <v>22</v>
      </c>
    </row>
    <row r="374" spans="14:17" x14ac:dyDescent="0.3">
      <c r="N374">
        <v>5932.9</v>
      </c>
      <c r="O374">
        <v>2</v>
      </c>
      <c r="P374">
        <v>0.44800000000000001</v>
      </c>
      <c r="Q374" t="s">
        <v>22</v>
      </c>
    </row>
    <row r="375" spans="14:17" x14ac:dyDescent="0.3">
      <c r="N375">
        <v>5932.9</v>
      </c>
      <c r="O375">
        <v>3</v>
      </c>
      <c r="P375">
        <v>0.51800000000000002</v>
      </c>
      <c r="Q375" t="s">
        <v>22</v>
      </c>
    </row>
    <row r="376" spans="14:17" x14ac:dyDescent="0.3">
      <c r="N376">
        <v>5932.9</v>
      </c>
      <c r="O376">
        <v>4</v>
      </c>
      <c r="P376">
        <v>0.58599999999999997</v>
      </c>
      <c r="Q376" t="s">
        <v>22</v>
      </c>
    </row>
    <row r="377" spans="14:17" x14ac:dyDescent="0.3">
      <c r="N377">
        <v>5932.9</v>
      </c>
      <c r="O377">
        <v>5</v>
      </c>
      <c r="P377">
        <v>0.67700000000000005</v>
      </c>
      <c r="Q377" t="s">
        <v>22</v>
      </c>
    </row>
    <row r="378" spans="14:17" x14ac:dyDescent="0.3">
      <c r="N378">
        <v>5932.9</v>
      </c>
      <c r="O378">
        <v>6</v>
      </c>
      <c r="P378">
        <v>0.80200000000000005</v>
      </c>
      <c r="Q378" t="s">
        <v>22</v>
      </c>
    </row>
    <row r="379" spans="14:17" x14ac:dyDescent="0.3">
      <c r="N379">
        <v>5932.9</v>
      </c>
      <c r="O379">
        <v>7</v>
      </c>
      <c r="P379">
        <v>0.89300000000000002</v>
      </c>
      <c r="Q379" t="s">
        <v>22</v>
      </c>
    </row>
    <row r="380" spans="14:17" x14ac:dyDescent="0.3">
      <c r="N380">
        <v>5932.9</v>
      </c>
      <c r="O380">
        <v>8</v>
      </c>
      <c r="P380">
        <v>0.56699999999999995</v>
      </c>
      <c r="Q380" t="s">
        <v>22</v>
      </c>
    </row>
    <row r="381" spans="14:17" x14ac:dyDescent="0.3">
      <c r="N381">
        <v>5932.9</v>
      </c>
      <c r="O381">
        <v>9</v>
      </c>
      <c r="P381">
        <v>1.8380000000000001</v>
      </c>
      <c r="Q381" t="s">
        <v>22</v>
      </c>
    </row>
    <row r="382" spans="14:17" x14ac:dyDescent="0.3">
      <c r="N382">
        <v>5932.9</v>
      </c>
      <c r="O382">
        <v>10</v>
      </c>
      <c r="P382">
        <v>0.85099999999999998</v>
      </c>
      <c r="Q382" t="s">
        <v>22</v>
      </c>
    </row>
    <row r="383" spans="14:17" x14ac:dyDescent="0.3">
      <c r="N383">
        <v>5932.9</v>
      </c>
      <c r="O383">
        <v>11</v>
      </c>
      <c r="P383">
        <v>1.2909999999999999</v>
      </c>
      <c r="Q383" t="s">
        <v>22</v>
      </c>
    </row>
    <row r="384" spans="14:17" x14ac:dyDescent="0.3">
      <c r="N384">
        <v>5932.9</v>
      </c>
      <c r="O384">
        <v>12</v>
      </c>
      <c r="P384">
        <v>0.58099999999999996</v>
      </c>
      <c r="Q384" t="s">
        <v>22</v>
      </c>
    </row>
    <row r="385" spans="14:17" x14ac:dyDescent="0.3">
      <c r="N385">
        <v>5932.9</v>
      </c>
      <c r="O385">
        <v>1</v>
      </c>
      <c r="P385" cm="1">
        <f t="array" ref="P385:P396">TRANSPOSE(B181:M181)</f>
        <v>0.56499999999999995</v>
      </c>
      <c r="Q385" t="s">
        <v>23</v>
      </c>
    </row>
    <row r="386" spans="14:17" x14ac:dyDescent="0.3">
      <c r="N386">
        <v>5932.9</v>
      </c>
      <c r="O386">
        <v>2</v>
      </c>
      <c r="P386">
        <v>0.44400000000000001</v>
      </c>
      <c r="Q386" t="s">
        <v>23</v>
      </c>
    </row>
    <row r="387" spans="14:17" x14ac:dyDescent="0.3">
      <c r="N387">
        <v>5932.9</v>
      </c>
      <c r="O387">
        <v>3</v>
      </c>
      <c r="P387">
        <v>0.52</v>
      </c>
      <c r="Q387" t="s">
        <v>23</v>
      </c>
    </row>
    <row r="388" spans="14:17" x14ac:dyDescent="0.3">
      <c r="N388">
        <v>5932.9</v>
      </c>
      <c r="O388">
        <v>4</v>
      </c>
      <c r="P388">
        <v>0.58199999999999996</v>
      </c>
      <c r="Q388" t="s">
        <v>23</v>
      </c>
    </row>
    <row r="389" spans="14:17" x14ac:dyDescent="0.3">
      <c r="N389">
        <v>5932.9</v>
      </c>
      <c r="O389">
        <v>5</v>
      </c>
      <c r="P389">
        <v>0.65300000000000002</v>
      </c>
      <c r="Q389" t="s">
        <v>23</v>
      </c>
    </row>
    <row r="390" spans="14:17" x14ac:dyDescent="0.3">
      <c r="N390">
        <v>5932.9</v>
      </c>
      <c r="O390">
        <v>6</v>
      </c>
      <c r="P390">
        <v>0.82699999999999996</v>
      </c>
      <c r="Q390" t="s">
        <v>23</v>
      </c>
    </row>
    <row r="391" spans="14:17" x14ac:dyDescent="0.3">
      <c r="N391">
        <v>5932.9</v>
      </c>
      <c r="O391">
        <v>7</v>
      </c>
      <c r="P391">
        <v>0.79500000000000004</v>
      </c>
      <c r="Q391" t="s">
        <v>23</v>
      </c>
    </row>
    <row r="392" spans="14:17" x14ac:dyDescent="0.3">
      <c r="N392">
        <v>5932.9</v>
      </c>
      <c r="O392">
        <v>8</v>
      </c>
      <c r="P392">
        <v>0.55700000000000005</v>
      </c>
      <c r="Q392" t="s">
        <v>23</v>
      </c>
    </row>
    <row r="393" spans="14:17" x14ac:dyDescent="0.3">
      <c r="N393">
        <v>5932.9</v>
      </c>
      <c r="O393">
        <v>9</v>
      </c>
      <c r="P393">
        <v>1.83</v>
      </c>
      <c r="Q393" t="s">
        <v>23</v>
      </c>
    </row>
    <row r="394" spans="14:17" x14ac:dyDescent="0.3">
      <c r="N394">
        <v>5932.9</v>
      </c>
      <c r="O394">
        <v>10</v>
      </c>
      <c r="P394">
        <v>0.85099999999999998</v>
      </c>
      <c r="Q394" t="s">
        <v>23</v>
      </c>
    </row>
    <row r="395" spans="14:17" x14ac:dyDescent="0.3">
      <c r="N395">
        <v>5932.9</v>
      </c>
      <c r="O395">
        <v>11</v>
      </c>
      <c r="P395">
        <v>1.601</v>
      </c>
      <c r="Q395" t="s">
        <v>23</v>
      </c>
    </row>
    <row r="396" spans="14:17" x14ac:dyDescent="0.3">
      <c r="N396">
        <v>5932.9</v>
      </c>
      <c r="O396">
        <v>12</v>
      </c>
      <c r="P396">
        <v>0.54700000000000004</v>
      </c>
      <c r="Q396" t="s">
        <v>23</v>
      </c>
    </row>
    <row r="397" spans="14:17" x14ac:dyDescent="0.3">
      <c r="N397">
        <v>6526.1</v>
      </c>
      <c r="O397">
        <v>1</v>
      </c>
      <c r="P397" cm="1">
        <f t="array" ref="P397:P408">TRANSPOSE(B195:M195)</f>
        <v>0.55000000000000004</v>
      </c>
      <c r="Q397" t="s">
        <v>21</v>
      </c>
    </row>
    <row r="398" spans="14:17" x14ac:dyDescent="0.3">
      <c r="N398">
        <v>6526.1</v>
      </c>
      <c r="O398">
        <v>2</v>
      </c>
      <c r="P398">
        <v>0.437</v>
      </c>
      <c r="Q398" t="s">
        <v>21</v>
      </c>
    </row>
    <row r="399" spans="14:17" x14ac:dyDescent="0.3">
      <c r="N399">
        <v>6526.1</v>
      </c>
      <c r="O399">
        <v>3</v>
      </c>
      <c r="P399">
        <v>0.5</v>
      </c>
      <c r="Q399" t="s">
        <v>21</v>
      </c>
    </row>
    <row r="400" spans="14:17" x14ac:dyDescent="0.3">
      <c r="N400">
        <v>6526.1</v>
      </c>
      <c r="O400">
        <v>4</v>
      </c>
      <c r="P400">
        <v>0.58599999999999997</v>
      </c>
      <c r="Q400" t="s">
        <v>21</v>
      </c>
    </row>
    <row r="401" spans="14:17" x14ac:dyDescent="0.3">
      <c r="N401">
        <v>6526.1</v>
      </c>
      <c r="O401">
        <v>5</v>
      </c>
      <c r="P401">
        <v>0.64300000000000002</v>
      </c>
      <c r="Q401" t="s">
        <v>21</v>
      </c>
    </row>
    <row r="402" spans="14:17" x14ac:dyDescent="0.3">
      <c r="N402">
        <v>6526.1</v>
      </c>
      <c r="O402">
        <v>6</v>
      </c>
      <c r="P402">
        <v>0.78300000000000003</v>
      </c>
      <c r="Q402" t="s">
        <v>21</v>
      </c>
    </row>
    <row r="403" spans="14:17" x14ac:dyDescent="0.3">
      <c r="N403">
        <v>6526.1</v>
      </c>
      <c r="O403">
        <v>7</v>
      </c>
      <c r="P403">
        <v>0.84</v>
      </c>
      <c r="Q403" t="s">
        <v>21</v>
      </c>
    </row>
    <row r="404" spans="14:17" x14ac:dyDescent="0.3">
      <c r="N404">
        <v>6526.1</v>
      </c>
      <c r="O404">
        <v>8</v>
      </c>
      <c r="P404">
        <v>0.57099999999999995</v>
      </c>
      <c r="Q404" t="s">
        <v>21</v>
      </c>
    </row>
    <row r="405" spans="14:17" x14ac:dyDescent="0.3">
      <c r="N405">
        <v>6526.1</v>
      </c>
      <c r="O405">
        <v>9</v>
      </c>
      <c r="P405">
        <v>1.962</v>
      </c>
      <c r="Q405" t="s">
        <v>21</v>
      </c>
    </row>
    <row r="406" spans="14:17" x14ac:dyDescent="0.3">
      <c r="N406">
        <v>6526.1</v>
      </c>
      <c r="O406">
        <v>10</v>
      </c>
      <c r="P406">
        <v>0.82499999999999996</v>
      </c>
      <c r="Q406" t="s">
        <v>21</v>
      </c>
    </row>
    <row r="407" spans="14:17" x14ac:dyDescent="0.3">
      <c r="N407">
        <v>6526.1</v>
      </c>
      <c r="O407">
        <v>11</v>
      </c>
      <c r="P407">
        <v>1.385</v>
      </c>
      <c r="Q407" t="s">
        <v>21</v>
      </c>
    </row>
    <row r="408" spans="14:17" x14ac:dyDescent="0.3">
      <c r="N408">
        <v>6526.1</v>
      </c>
      <c r="O408">
        <v>12</v>
      </c>
      <c r="P408">
        <v>0.54400000000000004</v>
      </c>
      <c r="Q408" t="s">
        <v>21</v>
      </c>
    </row>
    <row r="409" spans="14:17" x14ac:dyDescent="0.3">
      <c r="N409">
        <v>6526.1</v>
      </c>
      <c r="O409">
        <v>1</v>
      </c>
      <c r="P409" cm="1">
        <f t="array" ref="P409:P420">TRANSPOSE(B196:M196)</f>
        <v>0.57399999999999995</v>
      </c>
      <c r="Q409" t="s">
        <v>22</v>
      </c>
    </row>
    <row r="410" spans="14:17" x14ac:dyDescent="0.3">
      <c r="N410">
        <v>6526.1</v>
      </c>
      <c r="O410">
        <v>2</v>
      </c>
      <c r="P410">
        <v>0.45400000000000001</v>
      </c>
      <c r="Q410" t="s">
        <v>22</v>
      </c>
    </row>
    <row r="411" spans="14:17" x14ac:dyDescent="0.3">
      <c r="N411">
        <v>6526.1</v>
      </c>
      <c r="O411">
        <v>3</v>
      </c>
      <c r="P411">
        <v>0.51900000000000002</v>
      </c>
      <c r="Q411" t="s">
        <v>22</v>
      </c>
    </row>
    <row r="412" spans="14:17" x14ac:dyDescent="0.3">
      <c r="N412">
        <v>6526.1</v>
      </c>
      <c r="O412">
        <v>4</v>
      </c>
      <c r="P412">
        <v>0.58699999999999997</v>
      </c>
      <c r="Q412" t="s">
        <v>22</v>
      </c>
    </row>
    <row r="413" spans="14:17" x14ac:dyDescent="0.3">
      <c r="N413">
        <v>6526.1</v>
      </c>
      <c r="O413">
        <v>5</v>
      </c>
      <c r="P413">
        <v>0.67800000000000005</v>
      </c>
      <c r="Q413" t="s">
        <v>22</v>
      </c>
    </row>
    <row r="414" spans="14:17" x14ac:dyDescent="0.3">
      <c r="N414">
        <v>6526.1</v>
      </c>
      <c r="O414">
        <v>6</v>
      </c>
      <c r="P414">
        <v>0.79900000000000004</v>
      </c>
      <c r="Q414" t="s">
        <v>22</v>
      </c>
    </row>
    <row r="415" spans="14:17" x14ac:dyDescent="0.3">
      <c r="N415">
        <v>6526.1</v>
      </c>
      <c r="O415">
        <v>7</v>
      </c>
      <c r="P415">
        <v>0.88700000000000001</v>
      </c>
      <c r="Q415" t="s">
        <v>22</v>
      </c>
    </row>
    <row r="416" spans="14:17" x14ac:dyDescent="0.3">
      <c r="N416">
        <v>6526.1</v>
      </c>
      <c r="O416">
        <v>8</v>
      </c>
      <c r="P416">
        <v>0.56699999999999995</v>
      </c>
      <c r="Q416" t="s">
        <v>22</v>
      </c>
    </row>
    <row r="417" spans="14:17" x14ac:dyDescent="0.3">
      <c r="N417">
        <v>6526.1</v>
      </c>
      <c r="O417">
        <v>9</v>
      </c>
      <c r="P417">
        <v>1.8460000000000001</v>
      </c>
      <c r="Q417" t="s">
        <v>22</v>
      </c>
    </row>
    <row r="418" spans="14:17" x14ac:dyDescent="0.3">
      <c r="N418">
        <v>6526.1</v>
      </c>
      <c r="O418">
        <v>10</v>
      </c>
      <c r="P418">
        <v>0.84799999999999998</v>
      </c>
      <c r="Q418" t="s">
        <v>22</v>
      </c>
    </row>
    <row r="419" spans="14:17" x14ac:dyDescent="0.3">
      <c r="N419">
        <v>6526.1</v>
      </c>
      <c r="O419">
        <v>11</v>
      </c>
      <c r="P419">
        <v>1.2529999999999999</v>
      </c>
      <c r="Q419" t="s">
        <v>22</v>
      </c>
    </row>
    <row r="420" spans="14:17" x14ac:dyDescent="0.3">
      <c r="N420">
        <v>6526.1</v>
      </c>
      <c r="O420">
        <v>12</v>
      </c>
      <c r="P420">
        <v>0.57399999999999995</v>
      </c>
      <c r="Q420" t="s">
        <v>22</v>
      </c>
    </row>
    <row r="421" spans="14:17" x14ac:dyDescent="0.3">
      <c r="N421">
        <v>6526.1</v>
      </c>
      <c r="O421">
        <v>1</v>
      </c>
      <c r="P421" cm="1">
        <f t="array" ref="P421:P432">TRANSPOSE(B197:M197)</f>
        <v>0.56699999999999995</v>
      </c>
      <c r="Q421" t="s">
        <v>23</v>
      </c>
    </row>
    <row r="422" spans="14:17" x14ac:dyDescent="0.3">
      <c r="N422">
        <v>6526.1</v>
      </c>
      <c r="O422">
        <v>2</v>
      </c>
      <c r="P422">
        <v>0.44700000000000001</v>
      </c>
      <c r="Q422" t="s">
        <v>23</v>
      </c>
    </row>
    <row r="423" spans="14:17" x14ac:dyDescent="0.3">
      <c r="N423">
        <v>6526.1</v>
      </c>
      <c r="O423">
        <v>3</v>
      </c>
      <c r="P423">
        <v>0.52300000000000002</v>
      </c>
      <c r="Q423" t="s">
        <v>23</v>
      </c>
    </row>
    <row r="424" spans="14:17" x14ac:dyDescent="0.3">
      <c r="N424">
        <v>6526.1</v>
      </c>
      <c r="O424">
        <v>4</v>
      </c>
      <c r="P424">
        <v>0.58199999999999996</v>
      </c>
      <c r="Q424" t="s">
        <v>23</v>
      </c>
    </row>
    <row r="425" spans="14:17" x14ac:dyDescent="0.3">
      <c r="N425">
        <v>6526.1</v>
      </c>
      <c r="O425">
        <v>5</v>
      </c>
      <c r="P425">
        <v>0.65600000000000003</v>
      </c>
      <c r="Q425" t="s">
        <v>23</v>
      </c>
    </row>
    <row r="426" spans="14:17" x14ac:dyDescent="0.3">
      <c r="N426">
        <v>6526.1</v>
      </c>
      <c r="O426">
        <v>6</v>
      </c>
      <c r="P426">
        <v>0.83</v>
      </c>
      <c r="Q426" t="s">
        <v>23</v>
      </c>
    </row>
    <row r="427" spans="14:17" x14ac:dyDescent="0.3">
      <c r="N427">
        <v>6526.1</v>
      </c>
      <c r="O427">
        <v>7</v>
      </c>
      <c r="P427">
        <v>0.80100000000000005</v>
      </c>
      <c r="Q427" t="s">
        <v>23</v>
      </c>
    </row>
    <row r="428" spans="14:17" x14ac:dyDescent="0.3">
      <c r="N428">
        <v>6526.1</v>
      </c>
      <c r="O428">
        <v>8</v>
      </c>
      <c r="P428">
        <v>0.56100000000000005</v>
      </c>
      <c r="Q428" t="s">
        <v>23</v>
      </c>
    </row>
    <row r="429" spans="14:17" x14ac:dyDescent="0.3">
      <c r="N429">
        <v>6526.1</v>
      </c>
      <c r="O429">
        <v>9</v>
      </c>
      <c r="P429">
        <v>1.833</v>
      </c>
      <c r="Q429" t="s">
        <v>23</v>
      </c>
    </row>
    <row r="430" spans="14:17" x14ac:dyDescent="0.3">
      <c r="N430">
        <v>6526.1</v>
      </c>
      <c r="O430">
        <v>10</v>
      </c>
      <c r="P430">
        <v>0.85299999999999998</v>
      </c>
      <c r="Q430" t="s">
        <v>23</v>
      </c>
    </row>
    <row r="431" spans="14:17" x14ac:dyDescent="0.3">
      <c r="N431">
        <v>6526.1</v>
      </c>
      <c r="O431">
        <v>11</v>
      </c>
      <c r="P431">
        <v>1.6020000000000001</v>
      </c>
      <c r="Q431" t="s">
        <v>23</v>
      </c>
    </row>
    <row r="432" spans="14:17" x14ac:dyDescent="0.3">
      <c r="N432">
        <v>6526.1</v>
      </c>
      <c r="O432">
        <v>12</v>
      </c>
      <c r="P432">
        <v>0.55300000000000005</v>
      </c>
      <c r="Q432" t="s">
        <v>23</v>
      </c>
    </row>
    <row r="433" spans="14:17" x14ac:dyDescent="0.3">
      <c r="N433">
        <v>7119.4</v>
      </c>
      <c r="O433">
        <v>1</v>
      </c>
      <c r="P433" cm="1">
        <f t="array" ref="P433:P444">TRANSPOSE(B211:M211)</f>
        <v>0.55300000000000005</v>
      </c>
      <c r="Q433" t="s">
        <v>21</v>
      </c>
    </row>
    <row r="434" spans="14:17" x14ac:dyDescent="0.3">
      <c r="N434">
        <v>7119.4</v>
      </c>
      <c r="O434">
        <v>2</v>
      </c>
      <c r="P434">
        <v>0.44</v>
      </c>
      <c r="Q434" t="s">
        <v>21</v>
      </c>
    </row>
    <row r="435" spans="14:17" x14ac:dyDescent="0.3">
      <c r="N435">
        <v>7119.4</v>
      </c>
      <c r="O435">
        <v>3</v>
      </c>
      <c r="P435">
        <v>0.499</v>
      </c>
      <c r="Q435" t="s">
        <v>21</v>
      </c>
    </row>
    <row r="436" spans="14:17" x14ac:dyDescent="0.3">
      <c r="N436">
        <v>7119.4</v>
      </c>
      <c r="O436">
        <v>4</v>
      </c>
      <c r="P436">
        <v>0.58599999999999997</v>
      </c>
      <c r="Q436" t="s">
        <v>21</v>
      </c>
    </row>
    <row r="437" spans="14:17" x14ac:dyDescent="0.3">
      <c r="N437">
        <v>7119.4</v>
      </c>
      <c r="O437">
        <v>5</v>
      </c>
      <c r="P437">
        <v>0.64100000000000001</v>
      </c>
      <c r="Q437" t="s">
        <v>21</v>
      </c>
    </row>
    <row r="438" spans="14:17" x14ac:dyDescent="0.3">
      <c r="N438">
        <v>7119.4</v>
      </c>
      <c r="O438">
        <v>6</v>
      </c>
      <c r="P438">
        <v>0.78100000000000003</v>
      </c>
      <c r="Q438" t="s">
        <v>21</v>
      </c>
    </row>
    <row r="439" spans="14:17" x14ac:dyDescent="0.3">
      <c r="N439">
        <v>7119.4</v>
      </c>
      <c r="O439">
        <v>7</v>
      </c>
      <c r="P439">
        <v>0.84399999999999997</v>
      </c>
      <c r="Q439" t="s">
        <v>21</v>
      </c>
    </row>
    <row r="440" spans="14:17" x14ac:dyDescent="0.3">
      <c r="N440">
        <v>7119.4</v>
      </c>
      <c r="O440">
        <v>8</v>
      </c>
      <c r="P440">
        <v>0.57999999999999996</v>
      </c>
      <c r="Q440" t="s">
        <v>21</v>
      </c>
    </row>
    <row r="441" spans="14:17" x14ac:dyDescent="0.3">
      <c r="N441">
        <v>7119.4</v>
      </c>
      <c r="O441">
        <v>9</v>
      </c>
      <c r="P441">
        <v>1.9750000000000001</v>
      </c>
      <c r="Q441" t="s">
        <v>21</v>
      </c>
    </row>
    <row r="442" spans="14:17" x14ac:dyDescent="0.3">
      <c r="N442">
        <v>7119.4</v>
      </c>
      <c r="O442">
        <v>10</v>
      </c>
      <c r="P442">
        <v>0.82499999999999996</v>
      </c>
      <c r="Q442" t="s">
        <v>21</v>
      </c>
    </row>
    <row r="443" spans="14:17" x14ac:dyDescent="0.3">
      <c r="N443">
        <v>7119.4</v>
      </c>
      <c r="O443">
        <v>11</v>
      </c>
      <c r="P443">
        <v>1.3360000000000001</v>
      </c>
      <c r="Q443" t="s">
        <v>21</v>
      </c>
    </row>
    <row r="444" spans="14:17" x14ac:dyDescent="0.3">
      <c r="N444">
        <v>7119.4</v>
      </c>
      <c r="O444">
        <v>12</v>
      </c>
      <c r="P444">
        <v>0.55500000000000005</v>
      </c>
      <c r="Q444" t="s">
        <v>21</v>
      </c>
    </row>
    <row r="445" spans="14:17" x14ac:dyDescent="0.3">
      <c r="N445">
        <v>7119.4</v>
      </c>
      <c r="O445">
        <v>1</v>
      </c>
      <c r="P445" cm="1">
        <f t="array" ref="P445:P456">TRANSPOSE(B212:M212)</f>
        <v>0.57599999999999996</v>
      </c>
      <c r="Q445" t="s">
        <v>22</v>
      </c>
    </row>
    <row r="446" spans="14:17" x14ac:dyDescent="0.3">
      <c r="N446">
        <v>7119.4</v>
      </c>
      <c r="O446">
        <v>2</v>
      </c>
      <c r="P446">
        <v>0.44700000000000001</v>
      </c>
      <c r="Q446" t="s">
        <v>22</v>
      </c>
    </row>
    <row r="447" spans="14:17" x14ac:dyDescent="0.3">
      <c r="N447">
        <v>7119.4</v>
      </c>
      <c r="O447">
        <v>3</v>
      </c>
      <c r="P447">
        <v>0.52100000000000002</v>
      </c>
      <c r="Q447" t="s">
        <v>22</v>
      </c>
    </row>
    <row r="448" spans="14:17" x14ac:dyDescent="0.3">
      <c r="N448">
        <v>7119.4</v>
      </c>
      <c r="O448">
        <v>4</v>
      </c>
      <c r="P448">
        <v>0.58799999999999997</v>
      </c>
      <c r="Q448" t="s">
        <v>22</v>
      </c>
    </row>
    <row r="449" spans="14:17" x14ac:dyDescent="0.3">
      <c r="N449">
        <v>7119.4</v>
      </c>
      <c r="O449">
        <v>5</v>
      </c>
      <c r="P449">
        <v>0.68</v>
      </c>
      <c r="Q449" t="s">
        <v>22</v>
      </c>
    </row>
    <row r="450" spans="14:17" x14ac:dyDescent="0.3">
      <c r="N450">
        <v>7119.4</v>
      </c>
      <c r="O450">
        <v>6</v>
      </c>
      <c r="P450">
        <v>0.80100000000000005</v>
      </c>
      <c r="Q450" t="s">
        <v>22</v>
      </c>
    </row>
    <row r="451" spans="14:17" x14ac:dyDescent="0.3">
      <c r="N451">
        <v>7119.4</v>
      </c>
      <c r="O451">
        <v>7</v>
      </c>
      <c r="P451">
        <v>0.88500000000000001</v>
      </c>
      <c r="Q451" t="s">
        <v>22</v>
      </c>
    </row>
    <row r="452" spans="14:17" x14ac:dyDescent="0.3">
      <c r="N452">
        <v>7119.4</v>
      </c>
      <c r="O452">
        <v>8</v>
      </c>
      <c r="P452">
        <v>0.56799999999999995</v>
      </c>
      <c r="Q452" t="s">
        <v>22</v>
      </c>
    </row>
    <row r="453" spans="14:17" x14ac:dyDescent="0.3">
      <c r="N453">
        <v>7119.4</v>
      </c>
      <c r="O453">
        <v>9</v>
      </c>
      <c r="P453">
        <v>1.86</v>
      </c>
      <c r="Q453" t="s">
        <v>22</v>
      </c>
    </row>
    <row r="454" spans="14:17" x14ac:dyDescent="0.3">
      <c r="N454">
        <v>7119.4</v>
      </c>
      <c r="O454">
        <v>10</v>
      </c>
      <c r="P454">
        <v>0.85399999999999998</v>
      </c>
      <c r="Q454" t="s">
        <v>22</v>
      </c>
    </row>
    <row r="455" spans="14:17" x14ac:dyDescent="0.3">
      <c r="N455">
        <v>7119.4</v>
      </c>
      <c r="O455">
        <v>11</v>
      </c>
      <c r="P455">
        <v>1.2549999999999999</v>
      </c>
      <c r="Q455" t="s">
        <v>22</v>
      </c>
    </row>
    <row r="456" spans="14:17" x14ac:dyDescent="0.3">
      <c r="N456">
        <v>7119.4</v>
      </c>
      <c r="O456">
        <v>12</v>
      </c>
      <c r="P456">
        <v>0.58499999999999996</v>
      </c>
      <c r="Q456" t="s">
        <v>22</v>
      </c>
    </row>
    <row r="457" spans="14:17" x14ac:dyDescent="0.3">
      <c r="N457">
        <v>7119.4</v>
      </c>
      <c r="O457">
        <v>1</v>
      </c>
      <c r="P457" cm="1">
        <f t="array" ref="P457:P468">TRANSPOSE(B213:M213)</f>
        <v>0.56899999999999995</v>
      </c>
      <c r="Q457" t="s">
        <v>23</v>
      </c>
    </row>
    <row r="458" spans="14:17" x14ac:dyDescent="0.3">
      <c r="N458">
        <v>7119.4</v>
      </c>
      <c r="O458">
        <v>2</v>
      </c>
      <c r="P458">
        <v>0.44600000000000001</v>
      </c>
      <c r="Q458" t="s">
        <v>23</v>
      </c>
    </row>
    <row r="459" spans="14:17" x14ac:dyDescent="0.3">
      <c r="N459">
        <v>7119.4</v>
      </c>
      <c r="O459">
        <v>3</v>
      </c>
      <c r="P459">
        <v>0.52</v>
      </c>
      <c r="Q459" t="s">
        <v>23</v>
      </c>
    </row>
    <row r="460" spans="14:17" x14ac:dyDescent="0.3">
      <c r="N460">
        <v>7119.4</v>
      </c>
      <c r="O460">
        <v>4</v>
      </c>
      <c r="P460">
        <v>0.58399999999999996</v>
      </c>
      <c r="Q460" t="s">
        <v>23</v>
      </c>
    </row>
    <row r="461" spans="14:17" x14ac:dyDescent="0.3">
      <c r="N461">
        <v>7119.4</v>
      </c>
      <c r="O461">
        <v>5</v>
      </c>
      <c r="P461">
        <v>0.65600000000000003</v>
      </c>
      <c r="Q461" t="s">
        <v>23</v>
      </c>
    </row>
    <row r="462" spans="14:17" x14ac:dyDescent="0.3">
      <c r="N462">
        <v>7119.4</v>
      </c>
      <c r="O462">
        <v>6</v>
      </c>
      <c r="P462">
        <v>0.82299999999999995</v>
      </c>
      <c r="Q462" t="s">
        <v>23</v>
      </c>
    </row>
    <row r="463" spans="14:17" x14ac:dyDescent="0.3">
      <c r="N463">
        <v>7119.4</v>
      </c>
      <c r="O463">
        <v>7</v>
      </c>
      <c r="P463">
        <v>0.79600000000000004</v>
      </c>
      <c r="Q463" t="s">
        <v>23</v>
      </c>
    </row>
    <row r="464" spans="14:17" x14ac:dyDescent="0.3">
      <c r="N464">
        <v>7119.4</v>
      </c>
      <c r="O464">
        <v>8</v>
      </c>
      <c r="P464">
        <v>0.56100000000000005</v>
      </c>
      <c r="Q464" t="s">
        <v>23</v>
      </c>
    </row>
    <row r="465" spans="14:17" x14ac:dyDescent="0.3">
      <c r="N465">
        <v>7119.4</v>
      </c>
      <c r="O465">
        <v>9</v>
      </c>
      <c r="P465">
        <v>1.823</v>
      </c>
      <c r="Q465" t="s">
        <v>23</v>
      </c>
    </row>
    <row r="466" spans="14:17" x14ac:dyDescent="0.3">
      <c r="N466">
        <v>7119.4</v>
      </c>
      <c r="O466">
        <v>10</v>
      </c>
      <c r="P466">
        <v>0.85099999999999998</v>
      </c>
      <c r="Q466" t="s">
        <v>23</v>
      </c>
    </row>
    <row r="467" spans="14:17" x14ac:dyDescent="0.3">
      <c r="N467">
        <v>7119.4</v>
      </c>
      <c r="O467">
        <v>11</v>
      </c>
      <c r="P467">
        <v>1.609</v>
      </c>
      <c r="Q467" t="s">
        <v>23</v>
      </c>
    </row>
    <row r="468" spans="14:17" x14ac:dyDescent="0.3">
      <c r="N468">
        <v>7119.4</v>
      </c>
      <c r="O468">
        <v>12</v>
      </c>
      <c r="P468">
        <v>0.55000000000000004</v>
      </c>
      <c r="Q468" t="s">
        <v>23</v>
      </c>
    </row>
    <row r="469" spans="14:17" x14ac:dyDescent="0.3">
      <c r="N469">
        <v>7712.6</v>
      </c>
      <c r="O469">
        <v>1</v>
      </c>
      <c r="P469" cm="1">
        <f t="array" ref="P469:P480">TRANSPOSE(B227:M227)</f>
        <v>0.55400000000000005</v>
      </c>
      <c r="Q469" t="s">
        <v>21</v>
      </c>
    </row>
    <row r="470" spans="14:17" x14ac:dyDescent="0.3">
      <c r="N470">
        <v>7712.6</v>
      </c>
      <c r="O470">
        <v>2</v>
      </c>
      <c r="P470">
        <v>0.443</v>
      </c>
      <c r="Q470" t="s">
        <v>21</v>
      </c>
    </row>
    <row r="471" spans="14:17" x14ac:dyDescent="0.3">
      <c r="N471">
        <v>7712.6</v>
      </c>
      <c r="O471">
        <v>3</v>
      </c>
      <c r="P471">
        <v>0.503</v>
      </c>
      <c r="Q471" t="s">
        <v>21</v>
      </c>
    </row>
    <row r="472" spans="14:17" x14ac:dyDescent="0.3">
      <c r="N472">
        <v>7712.6</v>
      </c>
      <c r="O472">
        <v>4</v>
      </c>
      <c r="P472">
        <v>0.58399999999999996</v>
      </c>
      <c r="Q472" t="s">
        <v>21</v>
      </c>
    </row>
    <row r="473" spans="14:17" x14ac:dyDescent="0.3">
      <c r="N473">
        <v>7712.6</v>
      </c>
      <c r="O473">
        <v>5</v>
      </c>
      <c r="P473">
        <v>0.64400000000000002</v>
      </c>
      <c r="Q473" t="s">
        <v>21</v>
      </c>
    </row>
    <row r="474" spans="14:17" x14ac:dyDescent="0.3">
      <c r="N474">
        <v>7712.6</v>
      </c>
      <c r="O474">
        <v>6</v>
      </c>
      <c r="P474">
        <v>0.78400000000000003</v>
      </c>
      <c r="Q474" t="s">
        <v>21</v>
      </c>
    </row>
    <row r="475" spans="14:17" x14ac:dyDescent="0.3">
      <c r="N475">
        <v>7712.6</v>
      </c>
      <c r="O475">
        <v>7</v>
      </c>
      <c r="P475">
        <v>0.84199999999999997</v>
      </c>
      <c r="Q475" t="s">
        <v>21</v>
      </c>
    </row>
    <row r="476" spans="14:17" x14ac:dyDescent="0.3">
      <c r="N476">
        <v>7712.6</v>
      </c>
      <c r="O476">
        <v>8</v>
      </c>
      <c r="P476">
        <v>0.58199999999999996</v>
      </c>
      <c r="Q476" t="s">
        <v>21</v>
      </c>
    </row>
    <row r="477" spans="14:17" x14ac:dyDescent="0.3">
      <c r="N477">
        <v>7712.6</v>
      </c>
      <c r="O477">
        <v>9</v>
      </c>
      <c r="P477">
        <v>1.974</v>
      </c>
      <c r="Q477" t="s">
        <v>21</v>
      </c>
    </row>
    <row r="478" spans="14:17" x14ac:dyDescent="0.3">
      <c r="N478">
        <v>7712.6</v>
      </c>
      <c r="O478">
        <v>10</v>
      </c>
      <c r="P478">
        <v>0.82199999999999995</v>
      </c>
      <c r="Q478" t="s">
        <v>21</v>
      </c>
    </row>
    <row r="479" spans="14:17" x14ac:dyDescent="0.3">
      <c r="N479">
        <v>7712.6</v>
      </c>
      <c r="O479">
        <v>11</v>
      </c>
      <c r="P479">
        <v>1.2869999999999999</v>
      </c>
      <c r="Q479" t="s">
        <v>21</v>
      </c>
    </row>
    <row r="480" spans="14:17" x14ac:dyDescent="0.3">
      <c r="N480">
        <v>7712.6</v>
      </c>
      <c r="O480">
        <v>12</v>
      </c>
      <c r="P480">
        <v>0.55800000000000005</v>
      </c>
      <c r="Q480" t="s">
        <v>21</v>
      </c>
    </row>
    <row r="481" spans="14:17" x14ac:dyDescent="0.3">
      <c r="N481">
        <v>7712.6</v>
      </c>
      <c r="O481">
        <v>1</v>
      </c>
      <c r="P481" cm="1">
        <f t="array" ref="P481:P492">TRANSPOSE(B228:M228)</f>
        <v>0.58299999999999996</v>
      </c>
      <c r="Q481" t="s">
        <v>22</v>
      </c>
    </row>
    <row r="482" spans="14:17" x14ac:dyDescent="0.3">
      <c r="N482">
        <v>7712.6</v>
      </c>
      <c r="O482">
        <v>2</v>
      </c>
      <c r="P482">
        <v>0.45400000000000001</v>
      </c>
      <c r="Q482" t="s">
        <v>22</v>
      </c>
    </row>
    <row r="483" spans="14:17" x14ac:dyDescent="0.3">
      <c r="N483">
        <v>7712.6</v>
      </c>
      <c r="O483">
        <v>3</v>
      </c>
      <c r="P483">
        <v>0.52500000000000002</v>
      </c>
      <c r="Q483" t="s">
        <v>22</v>
      </c>
    </row>
    <row r="484" spans="14:17" x14ac:dyDescent="0.3">
      <c r="N484">
        <v>7712.6</v>
      </c>
      <c r="O484">
        <v>4</v>
      </c>
      <c r="P484">
        <v>0.59099999999999997</v>
      </c>
      <c r="Q484" t="s">
        <v>22</v>
      </c>
    </row>
    <row r="485" spans="14:17" x14ac:dyDescent="0.3">
      <c r="N485">
        <v>7712.6</v>
      </c>
      <c r="O485">
        <v>5</v>
      </c>
      <c r="P485">
        <v>0.68100000000000005</v>
      </c>
      <c r="Q485" t="s">
        <v>22</v>
      </c>
    </row>
    <row r="486" spans="14:17" x14ac:dyDescent="0.3">
      <c r="N486">
        <v>7712.6</v>
      </c>
      <c r="O486">
        <v>6</v>
      </c>
      <c r="P486">
        <v>0.80100000000000005</v>
      </c>
      <c r="Q486" t="s">
        <v>22</v>
      </c>
    </row>
    <row r="487" spans="14:17" x14ac:dyDescent="0.3">
      <c r="N487">
        <v>7712.6</v>
      </c>
      <c r="O487">
        <v>7</v>
      </c>
      <c r="P487">
        <v>0.88900000000000001</v>
      </c>
      <c r="Q487" t="s">
        <v>22</v>
      </c>
    </row>
    <row r="488" spans="14:17" x14ac:dyDescent="0.3">
      <c r="N488">
        <v>7712.6</v>
      </c>
      <c r="O488">
        <v>8</v>
      </c>
      <c r="P488">
        <v>0.57799999999999996</v>
      </c>
      <c r="Q488" t="s">
        <v>22</v>
      </c>
    </row>
    <row r="489" spans="14:17" x14ac:dyDescent="0.3">
      <c r="N489">
        <v>7712.6</v>
      </c>
      <c r="O489">
        <v>9</v>
      </c>
      <c r="P489">
        <v>1.875</v>
      </c>
      <c r="Q489" t="s">
        <v>22</v>
      </c>
    </row>
    <row r="490" spans="14:17" x14ac:dyDescent="0.3">
      <c r="N490">
        <v>7712.6</v>
      </c>
      <c r="O490">
        <v>10</v>
      </c>
      <c r="P490">
        <v>0.85299999999999998</v>
      </c>
      <c r="Q490" t="s">
        <v>22</v>
      </c>
    </row>
    <row r="491" spans="14:17" x14ac:dyDescent="0.3">
      <c r="N491">
        <v>7712.6</v>
      </c>
      <c r="O491">
        <v>11</v>
      </c>
      <c r="P491">
        <v>1.276</v>
      </c>
      <c r="Q491" t="s">
        <v>22</v>
      </c>
    </row>
    <row r="492" spans="14:17" x14ac:dyDescent="0.3">
      <c r="N492">
        <v>7712.6</v>
      </c>
      <c r="O492">
        <v>12</v>
      </c>
      <c r="P492">
        <v>0.59499999999999997</v>
      </c>
      <c r="Q492" t="s">
        <v>22</v>
      </c>
    </row>
    <row r="493" spans="14:17" x14ac:dyDescent="0.3">
      <c r="N493">
        <v>7712.6</v>
      </c>
      <c r="O493">
        <v>1</v>
      </c>
      <c r="P493" cm="1">
        <f t="array" ref="P493:P504">TRANSPOSE(B229:M229)</f>
        <v>0.57699999999999996</v>
      </c>
      <c r="Q493" t="s">
        <v>23</v>
      </c>
    </row>
    <row r="494" spans="14:17" x14ac:dyDescent="0.3">
      <c r="N494">
        <v>7712.6</v>
      </c>
      <c r="O494">
        <v>2</v>
      </c>
      <c r="P494">
        <v>0.45</v>
      </c>
      <c r="Q494" t="s">
        <v>23</v>
      </c>
    </row>
    <row r="495" spans="14:17" x14ac:dyDescent="0.3">
      <c r="N495">
        <v>7712.6</v>
      </c>
      <c r="O495">
        <v>3</v>
      </c>
      <c r="P495">
        <v>0.53200000000000003</v>
      </c>
      <c r="Q495" t="s">
        <v>23</v>
      </c>
    </row>
    <row r="496" spans="14:17" x14ac:dyDescent="0.3">
      <c r="N496">
        <v>7712.6</v>
      </c>
      <c r="O496">
        <v>4</v>
      </c>
      <c r="P496">
        <v>0.58799999999999997</v>
      </c>
      <c r="Q496" t="s">
        <v>23</v>
      </c>
    </row>
    <row r="497" spans="14:17" x14ac:dyDescent="0.3">
      <c r="N497">
        <v>7712.6</v>
      </c>
      <c r="O497">
        <v>5</v>
      </c>
      <c r="P497">
        <v>0.65900000000000003</v>
      </c>
      <c r="Q497" t="s">
        <v>23</v>
      </c>
    </row>
    <row r="498" spans="14:17" x14ac:dyDescent="0.3">
      <c r="N498">
        <v>7712.6</v>
      </c>
      <c r="O498">
        <v>6</v>
      </c>
      <c r="P498">
        <v>0.82899999999999996</v>
      </c>
      <c r="Q498" t="s">
        <v>23</v>
      </c>
    </row>
    <row r="499" spans="14:17" x14ac:dyDescent="0.3">
      <c r="N499">
        <v>7712.6</v>
      </c>
      <c r="O499">
        <v>7</v>
      </c>
      <c r="P499">
        <v>0.80600000000000005</v>
      </c>
      <c r="Q499" t="s">
        <v>23</v>
      </c>
    </row>
    <row r="500" spans="14:17" x14ac:dyDescent="0.3">
      <c r="N500">
        <v>7712.6</v>
      </c>
      <c r="O500">
        <v>8</v>
      </c>
      <c r="P500">
        <v>0.56599999999999995</v>
      </c>
      <c r="Q500" t="s">
        <v>23</v>
      </c>
    </row>
    <row r="501" spans="14:17" x14ac:dyDescent="0.3">
      <c r="N501">
        <v>7712.6</v>
      </c>
      <c r="O501">
        <v>9</v>
      </c>
      <c r="P501">
        <v>1.823</v>
      </c>
      <c r="Q501" t="s">
        <v>23</v>
      </c>
    </row>
    <row r="502" spans="14:17" x14ac:dyDescent="0.3">
      <c r="N502">
        <v>7712.6</v>
      </c>
      <c r="O502">
        <v>10</v>
      </c>
      <c r="P502">
        <v>0.85299999999999998</v>
      </c>
      <c r="Q502" t="s">
        <v>23</v>
      </c>
    </row>
    <row r="503" spans="14:17" x14ac:dyDescent="0.3">
      <c r="N503">
        <v>7712.6</v>
      </c>
      <c r="O503">
        <v>11</v>
      </c>
      <c r="P503">
        <v>1.6140000000000001</v>
      </c>
      <c r="Q503" t="s">
        <v>23</v>
      </c>
    </row>
    <row r="504" spans="14:17" x14ac:dyDescent="0.3">
      <c r="N504">
        <v>7712.6</v>
      </c>
      <c r="O504">
        <v>12</v>
      </c>
      <c r="P504">
        <v>0.56000000000000005</v>
      </c>
      <c r="Q504" t="s">
        <v>23</v>
      </c>
    </row>
    <row r="505" spans="14:17" x14ac:dyDescent="0.3">
      <c r="N505">
        <v>8305.9</v>
      </c>
      <c r="O505">
        <v>1</v>
      </c>
      <c r="P505" cm="1">
        <f t="array" ref="P505:P516">TRANSPOSE(B243:M243)</f>
        <v>0.55600000000000005</v>
      </c>
      <c r="Q505" t="s">
        <v>21</v>
      </c>
    </row>
    <row r="506" spans="14:17" x14ac:dyDescent="0.3">
      <c r="N506">
        <v>8305.9</v>
      </c>
      <c r="O506">
        <v>2</v>
      </c>
      <c r="P506">
        <v>0.442</v>
      </c>
      <c r="Q506" t="s">
        <v>21</v>
      </c>
    </row>
    <row r="507" spans="14:17" x14ac:dyDescent="0.3">
      <c r="N507">
        <v>8305.9</v>
      </c>
      <c r="O507">
        <v>3</v>
      </c>
      <c r="P507">
        <v>0.501</v>
      </c>
      <c r="Q507" t="s">
        <v>21</v>
      </c>
    </row>
    <row r="508" spans="14:17" x14ac:dyDescent="0.3">
      <c r="N508">
        <v>8305.9</v>
      </c>
      <c r="O508">
        <v>4</v>
      </c>
      <c r="P508">
        <v>0.58799999999999997</v>
      </c>
      <c r="Q508" t="s">
        <v>21</v>
      </c>
    </row>
    <row r="509" spans="14:17" x14ac:dyDescent="0.3">
      <c r="N509">
        <v>8305.9</v>
      </c>
      <c r="O509">
        <v>5</v>
      </c>
      <c r="P509">
        <v>0.64200000000000002</v>
      </c>
      <c r="Q509" t="s">
        <v>21</v>
      </c>
    </row>
    <row r="510" spans="14:17" x14ac:dyDescent="0.3">
      <c r="N510">
        <v>8305.9</v>
      </c>
      <c r="O510">
        <v>6</v>
      </c>
      <c r="P510">
        <v>0.78400000000000003</v>
      </c>
      <c r="Q510" t="s">
        <v>21</v>
      </c>
    </row>
    <row r="511" spans="14:17" x14ac:dyDescent="0.3">
      <c r="N511">
        <v>8305.9</v>
      </c>
      <c r="O511">
        <v>7</v>
      </c>
      <c r="P511">
        <v>0.84199999999999997</v>
      </c>
      <c r="Q511" t="s">
        <v>21</v>
      </c>
    </row>
    <row r="512" spans="14:17" x14ac:dyDescent="0.3">
      <c r="N512">
        <v>8305.9</v>
      </c>
      <c r="O512">
        <v>8</v>
      </c>
      <c r="P512">
        <v>0.58699999999999997</v>
      </c>
      <c r="Q512" t="s">
        <v>21</v>
      </c>
    </row>
    <row r="513" spans="14:17" x14ac:dyDescent="0.3">
      <c r="N513">
        <v>8305.9</v>
      </c>
      <c r="O513">
        <v>9</v>
      </c>
      <c r="P513">
        <v>1.9770000000000001</v>
      </c>
      <c r="Q513" t="s">
        <v>21</v>
      </c>
    </row>
    <row r="514" spans="14:17" x14ac:dyDescent="0.3">
      <c r="N514">
        <v>8305.9</v>
      </c>
      <c r="O514">
        <v>10</v>
      </c>
      <c r="P514">
        <v>0.82299999999999995</v>
      </c>
      <c r="Q514" t="s">
        <v>21</v>
      </c>
    </row>
    <row r="515" spans="14:17" x14ac:dyDescent="0.3">
      <c r="N515">
        <v>8305.9</v>
      </c>
      <c r="O515">
        <v>11</v>
      </c>
      <c r="P515">
        <v>1.224</v>
      </c>
      <c r="Q515" t="s">
        <v>21</v>
      </c>
    </row>
    <row r="516" spans="14:17" x14ac:dyDescent="0.3">
      <c r="N516">
        <v>8305.9</v>
      </c>
      <c r="O516">
        <v>12</v>
      </c>
      <c r="P516">
        <v>0.55200000000000005</v>
      </c>
      <c r="Q516" t="s">
        <v>21</v>
      </c>
    </row>
    <row r="517" spans="14:17" x14ac:dyDescent="0.3">
      <c r="N517">
        <v>8305.9</v>
      </c>
      <c r="O517">
        <v>1</v>
      </c>
      <c r="P517" cm="1">
        <f t="array" ref="P517:P528">TRANSPOSE(B244:M244)</f>
        <v>0.58499999999999996</v>
      </c>
      <c r="Q517" t="s">
        <v>22</v>
      </c>
    </row>
    <row r="518" spans="14:17" x14ac:dyDescent="0.3">
      <c r="N518">
        <v>8305.9</v>
      </c>
      <c r="O518">
        <v>2</v>
      </c>
      <c r="P518">
        <v>0.45200000000000001</v>
      </c>
      <c r="Q518" t="s">
        <v>22</v>
      </c>
    </row>
    <row r="519" spans="14:17" x14ac:dyDescent="0.3">
      <c r="N519">
        <v>8305.9</v>
      </c>
      <c r="O519">
        <v>3</v>
      </c>
      <c r="P519">
        <v>0.52400000000000002</v>
      </c>
      <c r="Q519" t="s">
        <v>22</v>
      </c>
    </row>
    <row r="520" spans="14:17" x14ac:dyDescent="0.3">
      <c r="N520">
        <v>8305.9</v>
      </c>
      <c r="O520">
        <v>4</v>
      </c>
      <c r="P520">
        <v>0.59299999999999997</v>
      </c>
      <c r="Q520" t="s">
        <v>22</v>
      </c>
    </row>
    <row r="521" spans="14:17" x14ac:dyDescent="0.3">
      <c r="N521">
        <v>8305.9</v>
      </c>
      <c r="O521">
        <v>5</v>
      </c>
      <c r="P521">
        <v>0.67900000000000005</v>
      </c>
      <c r="Q521" t="s">
        <v>22</v>
      </c>
    </row>
    <row r="522" spans="14:17" x14ac:dyDescent="0.3">
      <c r="N522">
        <v>8305.9</v>
      </c>
      <c r="O522">
        <v>6</v>
      </c>
      <c r="P522">
        <v>0.80200000000000005</v>
      </c>
      <c r="Q522" t="s">
        <v>22</v>
      </c>
    </row>
    <row r="523" spans="14:17" x14ac:dyDescent="0.3">
      <c r="N523">
        <v>8305.9</v>
      </c>
      <c r="O523">
        <v>7</v>
      </c>
      <c r="P523">
        <v>0.88800000000000001</v>
      </c>
      <c r="Q523" t="s">
        <v>22</v>
      </c>
    </row>
    <row r="524" spans="14:17" x14ac:dyDescent="0.3">
      <c r="N524">
        <v>8305.9</v>
      </c>
      <c r="O524">
        <v>8</v>
      </c>
      <c r="P524">
        <v>0.57899999999999996</v>
      </c>
      <c r="Q524" t="s">
        <v>22</v>
      </c>
    </row>
    <row r="525" spans="14:17" x14ac:dyDescent="0.3">
      <c r="N525">
        <v>8305.9</v>
      </c>
      <c r="O525">
        <v>9</v>
      </c>
      <c r="P525">
        <v>1.851</v>
      </c>
      <c r="Q525" t="s">
        <v>22</v>
      </c>
    </row>
    <row r="526" spans="14:17" x14ac:dyDescent="0.3">
      <c r="N526">
        <v>8305.9</v>
      </c>
      <c r="O526">
        <v>10</v>
      </c>
      <c r="P526">
        <v>0.84899999999999998</v>
      </c>
      <c r="Q526" t="s">
        <v>22</v>
      </c>
    </row>
    <row r="527" spans="14:17" x14ac:dyDescent="0.3">
      <c r="N527">
        <v>8305.9</v>
      </c>
      <c r="O527">
        <v>11</v>
      </c>
      <c r="P527">
        <v>1.284</v>
      </c>
      <c r="Q527" t="s">
        <v>22</v>
      </c>
    </row>
    <row r="528" spans="14:17" x14ac:dyDescent="0.3">
      <c r="N528">
        <v>8305.9</v>
      </c>
      <c r="O528">
        <v>12</v>
      </c>
      <c r="P528">
        <v>0.59399999999999997</v>
      </c>
      <c r="Q528" t="s">
        <v>22</v>
      </c>
    </row>
    <row r="529" spans="14:17" x14ac:dyDescent="0.3">
      <c r="N529">
        <v>8305.9</v>
      </c>
      <c r="O529">
        <v>1</v>
      </c>
      <c r="P529" cm="1">
        <f t="array" ref="P529:P540">TRANSPOSE(B245:M245)</f>
        <v>0.57799999999999996</v>
      </c>
      <c r="Q529" t="s">
        <v>23</v>
      </c>
    </row>
    <row r="530" spans="14:17" x14ac:dyDescent="0.3">
      <c r="N530">
        <v>8305.9</v>
      </c>
      <c r="O530">
        <v>2</v>
      </c>
      <c r="P530">
        <v>0.44800000000000001</v>
      </c>
      <c r="Q530" t="s">
        <v>23</v>
      </c>
    </row>
    <row r="531" spans="14:17" x14ac:dyDescent="0.3">
      <c r="N531">
        <v>8305.9</v>
      </c>
      <c r="O531">
        <v>3</v>
      </c>
      <c r="P531">
        <v>0.52600000000000002</v>
      </c>
      <c r="Q531" t="s">
        <v>23</v>
      </c>
    </row>
    <row r="532" spans="14:17" x14ac:dyDescent="0.3">
      <c r="N532">
        <v>8305.9</v>
      </c>
      <c r="O532">
        <v>4</v>
      </c>
      <c r="P532">
        <v>0.58699999999999997</v>
      </c>
      <c r="Q532" t="s">
        <v>23</v>
      </c>
    </row>
    <row r="533" spans="14:17" x14ac:dyDescent="0.3">
      <c r="N533">
        <v>8305.9</v>
      </c>
      <c r="O533">
        <v>5</v>
      </c>
      <c r="P533">
        <v>0.65900000000000003</v>
      </c>
      <c r="Q533" t="s">
        <v>23</v>
      </c>
    </row>
    <row r="534" spans="14:17" x14ac:dyDescent="0.3">
      <c r="N534">
        <v>8305.9</v>
      </c>
      <c r="O534">
        <v>6</v>
      </c>
      <c r="P534">
        <v>0.83099999999999996</v>
      </c>
      <c r="Q534" t="s">
        <v>23</v>
      </c>
    </row>
    <row r="535" spans="14:17" x14ac:dyDescent="0.3">
      <c r="N535">
        <v>8305.9</v>
      </c>
      <c r="O535">
        <v>7</v>
      </c>
      <c r="P535">
        <v>0.79700000000000004</v>
      </c>
      <c r="Q535" t="s">
        <v>23</v>
      </c>
    </row>
    <row r="536" spans="14:17" x14ac:dyDescent="0.3">
      <c r="N536">
        <v>8305.9</v>
      </c>
      <c r="O536">
        <v>8</v>
      </c>
      <c r="P536">
        <v>0.56999999999999995</v>
      </c>
      <c r="Q536" t="s">
        <v>23</v>
      </c>
    </row>
    <row r="537" spans="14:17" x14ac:dyDescent="0.3">
      <c r="N537">
        <v>8305.9</v>
      </c>
      <c r="O537">
        <v>9</v>
      </c>
      <c r="P537">
        <v>1.8240000000000001</v>
      </c>
      <c r="Q537" t="s">
        <v>23</v>
      </c>
    </row>
    <row r="538" spans="14:17" x14ac:dyDescent="0.3">
      <c r="N538">
        <v>8305.9</v>
      </c>
      <c r="O538">
        <v>10</v>
      </c>
      <c r="P538">
        <v>0.85299999999999998</v>
      </c>
      <c r="Q538" t="s">
        <v>23</v>
      </c>
    </row>
    <row r="539" spans="14:17" x14ac:dyDescent="0.3">
      <c r="N539">
        <v>8305.9</v>
      </c>
      <c r="O539">
        <v>11</v>
      </c>
      <c r="P539">
        <v>1.625</v>
      </c>
      <c r="Q539" t="s">
        <v>23</v>
      </c>
    </row>
    <row r="540" spans="14:17" x14ac:dyDescent="0.3">
      <c r="N540">
        <v>8305.9</v>
      </c>
      <c r="O540">
        <v>12</v>
      </c>
      <c r="P540">
        <v>0.56200000000000006</v>
      </c>
      <c r="Q540" t="s">
        <v>23</v>
      </c>
    </row>
    <row r="541" spans="14:17" x14ac:dyDescent="0.3">
      <c r="N541">
        <v>8899.1</v>
      </c>
      <c r="O541">
        <v>1</v>
      </c>
      <c r="P541" cm="1">
        <f t="array" ref="P541:P552">TRANSPOSE(B259:M259)</f>
        <v>0.56000000000000005</v>
      </c>
      <c r="Q541" t="s">
        <v>21</v>
      </c>
    </row>
    <row r="542" spans="14:17" x14ac:dyDescent="0.3">
      <c r="N542">
        <v>8899.1</v>
      </c>
      <c r="O542">
        <v>2</v>
      </c>
      <c r="P542">
        <v>0.44400000000000001</v>
      </c>
      <c r="Q542" t="s">
        <v>21</v>
      </c>
    </row>
    <row r="543" spans="14:17" x14ac:dyDescent="0.3">
      <c r="N543">
        <v>8899.1</v>
      </c>
      <c r="O543">
        <v>3</v>
      </c>
      <c r="P543">
        <v>0.505</v>
      </c>
      <c r="Q543" t="s">
        <v>21</v>
      </c>
    </row>
    <row r="544" spans="14:17" x14ac:dyDescent="0.3">
      <c r="N544">
        <v>8899.1</v>
      </c>
      <c r="O544">
        <v>4</v>
      </c>
      <c r="P544">
        <v>0.58799999999999997</v>
      </c>
      <c r="Q544" t="s">
        <v>21</v>
      </c>
    </row>
    <row r="545" spans="14:17" x14ac:dyDescent="0.3">
      <c r="N545">
        <v>8899.1</v>
      </c>
      <c r="O545">
        <v>5</v>
      </c>
      <c r="P545">
        <v>0.64500000000000002</v>
      </c>
      <c r="Q545" t="s">
        <v>21</v>
      </c>
    </row>
    <row r="546" spans="14:17" x14ac:dyDescent="0.3">
      <c r="N546">
        <v>8899.1</v>
      </c>
      <c r="O546">
        <v>6</v>
      </c>
      <c r="P546">
        <v>0.78200000000000003</v>
      </c>
      <c r="Q546" t="s">
        <v>21</v>
      </c>
    </row>
    <row r="547" spans="14:17" x14ac:dyDescent="0.3">
      <c r="N547">
        <v>8899.1</v>
      </c>
      <c r="O547">
        <v>7</v>
      </c>
      <c r="P547">
        <v>0.84099999999999997</v>
      </c>
      <c r="Q547" t="s">
        <v>21</v>
      </c>
    </row>
    <row r="548" spans="14:17" x14ac:dyDescent="0.3">
      <c r="N548">
        <v>8899.1</v>
      </c>
      <c r="O548">
        <v>8</v>
      </c>
      <c r="P548">
        <v>0.59299999999999997</v>
      </c>
      <c r="Q548" t="s">
        <v>21</v>
      </c>
    </row>
    <row r="549" spans="14:17" x14ac:dyDescent="0.3">
      <c r="N549">
        <v>8899.1</v>
      </c>
      <c r="O549">
        <v>9</v>
      </c>
      <c r="P549">
        <v>1.9770000000000001</v>
      </c>
      <c r="Q549" t="s">
        <v>21</v>
      </c>
    </row>
    <row r="550" spans="14:17" x14ac:dyDescent="0.3">
      <c r="N550">
        <v>8899.1</v>
      </c>
      <c r="O550">
        <v>10</v>
      </c>
      <c r="P550">
        <v>0.82599999999999996</v>
      </c>
      <c r="Q550" t="s">
        <v>21</v>
      </c>
    </row>
    <row r="551" spans="14:17" x14ac:dyDescent="0.3">
      <c r="N551">
        <v>8899.1</v>
      </c>
      <c r="O551">
        <v>11</v>
      </c>
      <c r="P551">
        <v>1.1779999999999999</v>
      </c>
      <c r="Q551" t="s">
        <v>21</v>
      </c>
    </row>
    <row r="552" spans="14:17" x14ac:dyDescent="0.3">
      <c r="N552">
        <v>8899.1</v>
      </c>
      <c r="O552">
        <v>12</v>
      </c>
      <c r="P552">
        <v>0.55400000000000005</v>
      </c>
      <c r="Q552" t="s">
        <v>21</v>
      </c>
    </row>
    <row r="553" spans="14:17" x14ac:dyDescent="0.3">
      <c r="N553">
        <v>8899.1</v>
      </c>
      <c r="O553">
        <v>1</v>
      </c>
      <c r="P553" cm="1">
        <f t="array" ref="P553:P564">TRANSPOSE(B260:M260)</f>
        <v>0.58399999999999996</v>
      </c>
      <c r="Q553" t="s">
        <v>22</v>
      </c>
    </row>
    <row r="554" spans="14:17" x14ac:dyDescent="0.3">
      <c r="N554">
        <v>8899.1</v>
      </c>
      <c r="O554">
        <v>2</v>
      </c>
      <c r="P554">
        <v>0.45700000000000002</v>
      </c>
      <c r="Q554" t="s">
        <v>22</v>
      </c>
    </row>
    <row r="555" spans="14:17" x14ac:dyDescent="0.3">
      <c r="N555">
        <v>8899.1</v>
      </c>
      <c r="O555">
        <v>3</v>
      </c>
      <c r="P555">
        <v>0.52600000000000002</v>
      </c>
      <c r="Q555" t="s">
        <v>22</v>
      </c>
    </row>
    <row r="556" spans="14:17" x14ac:dyDescent="0.3">
      <c r="N556">
        <v>8899.1</v>
      </c>
      <c r="O556">
        <v>4</v>
      </c>
      <c r="P556">
        <v>0.59299999999999997</v>
      </c>
      <c r="Q556" t="s">
        <v>22</v>
      </c>
    </row>
    <row r="557" spans="14:17" x14ac:dyDescent="0.3">
      <c r="N557">
        <v>8899.1</v>
      </c>
      <c r="O557">
        <v>5</v>
      </c>
      <c r="P557">
        <v>0.67700000000000005</v>
      </c>
      <c r="Q557" t="s">
        <v>22</v>
      </c>
    </row>
    <row r="558" spans="14:17" x14ac:dyDescent="0.3">
      <c r="N558">
        <v>8899.1</v>
      </c>
      <c r="O558">
        <v>6</v>
      </c>
      <c r="P558">
        <v>0.80100000000000005</v>
      </c>
      <c r="Q558" t="s">
        <v>22</v>
      </c>
    </row>
    <row r="559" spans="14:17" x14ac:dyDescent="0.3">
      <c r="N559">
        <v>8899.1</v>
      </c>
      <c r="O559">
        <v>7</v>
      </c>
      <c r="P559">
        <v>0.88600000000000001</v>
      </c>
      <c r="Q559" t="s">
        <v>22</v>
      </c>
    </row>
    <row r="560" spans="14:17" x14ac:dyDescent="0.3">
      <c r="N560">
        <v>8899.1</v>
      </c>
      <c r="O560">
        <v>8</v>
      </c>
      <c r="P560">
        <v>0.57999999999999996</v>
      </c>
      <c r="Q560" t="s">
        <v>22</v>
      </c>
    </row>
    <row r="561" spans="14:17" x14ac:dyDescent="0.3">
      <c r="N561">
        <v>8899.1</v>
      </c>
      <c r="O561">
        <v>9</v>
      </c>
      <c r="P561">
        <v>1.869</v>
      </c>
      <c r="Q561" t="s">
        <v>22</v>
      </c>
    </row>
    <row r="562" spans="14:17" x14ac:dyDescent="0.3">
      <c r="N562">
        <v>8899.1</v>
      </c>
      <c r="O562">
        <v>10</v>
      </c>
      <c r="P562">
        <v>0.85099999999999998</v>
      </c>
      <c r="Q562" t="s">
        <v>22</v>
      </c>
    </row>
    <row r="563" spans="14:17" x14ac:dyDescent="0.3">
      <c r="N563">
        <v>8899.1</v>
      </c>
      <c r="O563">
        <v>11</v>
      </c>
      <c r="P563">
        <v>1.3149999999999999</v>
      </c>
      <c r="Q563" t="s">
        <v>22</v>
      </c>
    </row>
    <row r="564" spans="14:17" x14ac:dyDescent="0.3">
      <c r="N564">
        <v>8899.1</v>
      </c>
      <c r="O564">
        <v>12</v>
      </c>
      <c r="P564">
        <v>0.59499999999999997</v>
      </c>
      <c r="Q564" t="s">
        <v>22</v>
      </c>
    </row>
    <row r="565" spans="14:17" x14ac:dyDescent="0.3">
      <c r="N565">
        <v>8899.1</v>
      </c>
      <c r="O565">
        <v>1</v>
      </c>
      <c r="P565" cm="1">
        <f t="array" ref="P565:P576">TRANSPOSE(B261:M261)</f>
        <v>0.58599999999999997</v>
      </c>
      <c r="Q565" t="s">
        <v>23</v>
      </c>
    </row>
    <row r="566" spans="14:17" x14ac:dyDescent="0.3">
      <c r="N566">
        <v>8899.1</v>
      </c>
      <c r="O566">
        <v>2</v>
      </c>
      <c r="P566">
        <v>0.44800000000000001</v>
      </c>
      <c r="Q566" t="s">
        <v>23</v>
      </c>
    </row>
    <row r="567" spans="14:17" x14ac:dyDescent="0.3">
      <c r="N567">
        <v>8899.1</v>
      </c>
      <c r="O567">
        <v>3</v>
      </c>
      <c r="P567">
        <v>0.52500000000000002</v>
      </c>
      <c r="Q567" t="s">
        <v>23</v>
      </c>
    </row>
    <row r="568" spans="14:17" x14ac:dyDescent="0.3">
      <c r="N568">
        <v>8899.1</v>
      </c>
      <c r="O568">
        <v>4</v>
      </c>
      <c r="P568">
        <v>0.58599999999999997</v>
      </c>
      <c r="Q568" t="s">
        <v>23</v>
      </c>
    </row>
    <row r="569" spans="14:17" x14ac:dyDescent="0.3">
      <c r="N569">
        <v>8899.1</v>
      </c>
      <c r="O569">
        <v>5</v>
      </c>
      <c r="P569">
        <v>0.65800000000000003</v>
      </c>
      <c r="Q569" t="s">
        <v>23</v>
      </c>
    </row>
    <row r="570" spans="14:17" x14ac:dyDescent="0.3">
      <c r="N570">
        <v>8899.1</v>
      </c>
      <c r="O570">
        <v>6</v>
      </c>
      <c r="P570">
        <v>0.83099999999999996</v>
      </c>
      <c r="Q570" t="s">
        <v>23</v>
      </c>
    </row>
    <row r="571" spans="14:17" x14ac:dyDescent="0.3">
      <c r="N571">
        <v>8899.1</v>
      </c>
      <c r="O571">
        <v>7</v>
      </c>
      <c r="P571">
        <v>0.79800000000000004</v>
      </c>
      <c r="Q571" t="s">
        <v>23</v>
      </c>
    </row>
    <row r="572" spans="14:17" x14ac:dyDescent="0.3">
      <c r="N572">
        <v>8899.1</v>
      </c>
      <c r="O572">
        <v>8</v>
      </c>
      <c r="P572">
        <v>0.57299999999999995</v>
      </c>
      <c r="Q572" t="s">
        <v>23</v>
      </c>
    </row>
    <row r="573" spans="14:17" x14ac:dyDescent="0.3">
      <c r="N573">
        <v>8899.1</v>
      </c>
      <c r="O573">
        <v>9</v>
      </c>
      <c r="P573">
        <v>1.821</v>
      </c>
      <c r="Q573" t="s">
        <v>23</v>
      </c>
    </row>
    <row r="574" spans="14:17" x14ac:dyDescent="0.3">
      <c r="N574">
        <v>8899.1</v>
      </c>
      <c r="O574">
        <v>10</v>
      </c>
      <c r="P574">
        <v>0.85099999999999998</v>
      </c>
      <c r="Q574" t="s">
        <v>23</v>
      </c>
    </row>
    <row r="575" spans="14:17" x14ac:dyDescent="0.3">
      <c r="N575">
        <v>8899.1</v>
      </c>
      <c r="O575">
        <v>11</v>
      </c>
      <c r="P575">
        <v>1.6240000000000001</v>
      </c>
      <c r="Q575" t="s">
        <v>23</v>
      </c>
    </row>
    <row r="576" spans="14:17" x14ac:dyDescent="0.3">
      <c r="N576">
        <v>8899.1</v>
      </c>
      <c r="O576">
        <v>12</v>
      </c>
      <c r="P576">
        <v>0.56000000000000005</v>
      </c>
      <c r="Q576" t="s">
        <v>23</v>
      </c>
    </row>
    <row r="577" spans="14:17" x14ac:dyDescent="0.3">
      <c r="N577">
        <v>9492.2999999999993</v>
      </c>
      <c r="O577">
        <v>1</v>
      </c>
      <c r="P577" cm="1">
        <f t="array" ref="P577:P588">TRANSPOSE(B275:M275)</f>
        <v>0.56200000000000006</v>
      </c>
      <c r="Q577" t="s">
        <v>21</v>
      </c>
    </row>
    <row r="578" spans="14:17" x14ac:dyDescent="0.3">
      <c r="N578">
        <v>9492.2999999999993</v>
      </c>
      <c r="O578">
        <v>2</v>
      </c>
      <c r="P578">
        <v>0.44400000000000001</v>
      </c>
      <c r="Q578" t="s">
        <v>21</v>
      </c>
    </row>
    <row r="579" spans="14:17" x14ac:dyDescent="0.3">
      <c r="N579">
        <v>9492.2999999999993</v>
      </c>
      <c r="O579">
        <v>3</v>
      </c>
      <c r="P579">
        <v>0.504</v>
      </c>
      <c r="Q579" t="s">
        <v>21</v>
      </c>
    </row>
    <row r="580" spans="14:17" x14ac:dyDescent="0.3">
      <c r="N580">
        <v>9492.2999999999993</v>
      </c>
      <c r="O580">
        <v>4</v>
      </c>
      <c r="P580">
        <v>0.58899999999999997</v>
      </c>
      <c r="Q580" t="s">
        <v>21</v>
      </c>
    </row>
    <row r="581" spans="14:17" x14ac:dyDescent="0.3">
      <c r="N581">
        <v>9492.2999999999993</v>
      </c>
      <c r="O581">
        <v>5</v>
      </c>
      <c r="P581">
        <v>0.64400000000000002</v>
      </c>
      <c r="Q581" t="s">
        <v>21</v>
      </c>
    </row>
    <row r="582" spans="14:17" x14ac:dyDescent="0.3">
      <c r="N582">
        <v>9492.2999999999993</v>
      </c>
      <c r="O582">
        <v>6</v>
      </c>
      <c r="P582">
        <v>0.78100000000000003</v>
      </c>
      <c r="Q582" t="s">
        <v>21</v>
      </c>
    </row>
    <row r="583" spans="14:17" x14ac:dyDescent="0.3">
      <c r="N583">
        <v>9492.2999999999993</v>
      </c>
      <c r="O583">
        <v>7</v>
      </c>
      <c r="P583">
        <v>0.84</v>
      </c>
      <c r="Q583" t="s">
        <v>21</v>
      </c>
    </row>
    <row r="584" spans="14:17" x14ac:dyDescent="0.3">
      <c r="N584">
        <v>9492.2999999999993</v>
      </c>
      <c r="O584">
        <v>8</v>
      </c>
      <c r="P584">
        <v>0.58899999999999997</v>
      </c>
      <c r="Q584" t="s">
        <v>21</v>
      </c>
    </row>
    <row r="585" spans="14:17" x14ac:dyDescent="0.3">
      <c r="N585">
        <v>9492.2999999999993</v>
      </c>
      <c r="O585">
        <v>9</v>
      </c>
      <c r="P585">
        <v>1.9750000000000001</v>
      </c>
      <c r="Q585" t="s">
        <v>21</v>
      </c>
    </row>
    <row r="586" spans="14:17" x14ac:dyDescent="0.3">
      <c r="N586">
        <v>9492.2999999999993</v>
      </c>
      <c r="O586">
        <v>10</v>
      </c>
      <c r="P586">
        <v>0.81899999999999995</v>
      </c>
      <c r="Q586" t="s">
        <v>21</v>
      </c>
    </row>
    <row r="587" spans="14:17" x14ac:dyDescent="0.3">
      <c r="N587">
        <v>9492.2999999999993</v>
      </c>
      <c r="O587">
        <v>11</v>
      </c>
      <c r="P587">
        <v>1.1519999999999999</v>
      </c>
      <c r="Q587" t="s">
        <v>21</v>
      </c>
    </row>
    <row r="588" spans="14:17" x14ac:dyDescent="0.3">
      <c r="N588">
        <v>9492.2999999999993</v>
      </c>
      <c r="O588">
        <v>12</v>
      </c>
      <c r="P588">
        <v>0.55600000000000005</v>
      </c>
      <c r="Q588" t="s">
        <v>21</v>
      </c>
    </row>
    <row r="589" spans="14:17" x14ac:dyDescent="0.3">
      <c r="N589">
        <v>9492.2999999999993</v>
      </c>
      <c r="O589">
        <v>1</v>
      </c>
      <c r="P589" cm="1">
        <f t="array" ref="P589:P600">TRANSPOSE(B276:M276)</f>
        <v>0.58799999999999997</v>
      </c>
      <c r="Q589" t="s">
        <v>22</v>
      </c>
    </row>
    <row r="590" spans="14:17" x14ac:dyDescent="0.3">
      <c r="N590">
        <v>9492.2999999999993</v>
      </c>
      <c r="O590">
        <v>2</v>
      </c>
      <c r="P590">
        <v>0.45200000000000001</v>
      </c>
      <c r="Q590" t="s">
        <v>22</v>
      </c>
    </row>
    <row r="591" spans="14:17" x14ac:dyDescent="0.3">
      <c r="N591">
        <v>9492.2999999999993</v>
      </c>
      <c r="O591">
        <v>3</v>
      </c>
      <c r="P591">
        <v>0.52500000000000002</v>
      </c>
      <c r="Q591" t="s">
        <v>22</v>
      </c>
    </row>
    <row r="592" spans="14:17" x14ac:dyDescent="0.3">
      <c r="N592">
        <v>9492.2999999999993</v>
      </c>
      <c r="O592">
        <v>4</v>
      </c>
      <c r="P592">
        <v>0.58899999999999997</v>
      </c>
      <c r="Q592" t="s">
        <v>22</v>
      </c>
    </row>
    <row r="593" spans="14:17" x14ac:dyDescent="0.3">
      <c r="N593">
        <v>9492.2999999999993</v>
      </c>
      <c r="O593">
        <v>5</v>
      </c>
      <c r="P593">
        <v>0.67700000000000005</v>
      </c>
      <c r="Q593" t="s">
        <v>22</v>
      </c>
    </row>
    <row r="594" spans="14:17" x14ac:dyDescent="0.3">
      <c r="N594">
        <v>9492.2999999999993</v>
      </c>
      <c r="O594">
        <v>6</v>
      </c>
      <c r="P594">
        <v>0.8</v>
      </c>
      <c r="Q594" t="s">
        <v>22</v>
      </c>
    </row>
    <row r="595" spans="14:17" x14ac:dyDescent="0.3">
      <c r="N595">
        <v>9492.2999999999993</v>
      </c>
      <c r="O595">
        <v>7</v>
      </c>
      <c r="P595">
        <v>0.88200000000000001</v>
      </c>
      <c r="Q595" t="s">
        <v>22</v>
      </c>
    </row>
    <row r="596" spans="14:17" x14ac:dyDescent="0.3">
      <c r="N596">
        <v>9492.2999999999993</v>
      </c>
      <c r="O596">
        <v>8</v>
      </c>
      <c r="P596">
        <v>0.58099999999999996</v>
      </c>
      <c r="Q596" t="s">
        <v>22</v>
      </c>
    </row>
    <row r="597" spans="14:17" x14ac:dyDescent="0.3">
      <c r="N597">
        <v>9492.2999999999993</v>
      </c>
      <c r="O597">
        <v>9</v>
      </c>
      <c r="P597">
        <v>1.8620000000000001</v>
      </c>
      <c r="Q597" t="s">
        <v>22</v>
      </c>
    </row>
    <row r="598" spans="14:17" x14ac:dyDescent="0.3">
      <c r="N598">
        <v>9492.2999999999993</v>
      </c>
      <c r="O598">
        <v>10</v>
      </c>
      <c r="P598">
        <v>0.84599999999999997</v>
      </c>
      <c r="Q598" t="s">
        <v>22</v>
      </c>
    </row>
    <row r="599" spans="14:17" x14ac:dyDescent="0.3">
      <c r="N599">
        <v>9492.2999999999993</v>
      </c>
      <c r="O599">
        <v>11</v>
      </c>
      <c r="P599">
        <v>1.3180000000000001</v>
      </c>
      <c r="Q599" t="s">
        <v>22</v>
      </c>
    </row>
    <row r="600" spans="14:17" x14ac:dyDescent="0.3">
      <c r="N600">
        <v>9492.2999999999993</v>
      </c>
      <c r="O600">
        <v>12</v>
      </c>
      <c r="P600">
        <v>0.59099999999999997</v>
      </c>
      <c r="Q600" t="s">
        <v>22</v>
      </c>
    </row>
    <row r="601" spans="14:17" x14ac:dyDescent="0.3">
      <c r="N601">
        <v>9492.2999999999993</v>
      </c>
      <c r="O601">
        <v>1</v>
      </c>
      <c r="P601" cm="1">
        <f t="array" ref="P601:P612">TRANSPOSE(B277:M277)</f>
        <v>0.57899999999999996</v>
      </c>
      <c r="Q601" t="s">
        <v>23</v>
      </c>
    </row>
    <row r="602" spans="14:17" x14ac:dyDescent="0.3">
      <c r="N602">
        <v>9492.2999999999993</v>
      </c>
      <c r="O602">
        <v>2</v>
      </c>
      <c r="P602">
        <v>0.44700000000000001</v>
      </c>
      <c r="Q602" t="s">
        <v>23</v>
      </c>
    </row>
    <row r="603" spans="14:17" x14ac:dyDescent="0.3">
      <c r="N603">
        <v>9492.2999999999993</v>
      </c>
      <c r="O603">
        <v>3</v>
      </c>
      <c r="P603">
        <v>0.52700000000000002</v>
      </c>
      <c r="Q603" t="s">
        <v>23</v>
      </c>
    </row>
    <row r="604" spans="14:17" x14ac:dyDescent="0.3">
      <c r="N604">
        <v>9492.2999999999993</v>
      </c>
      <c r="O604">
        <v>4</v>
      </c>
      <c r="P604">
        <v>0.58399999999999996</v>
      </c>
      <c r="Q604" t="s">
        <v>23</v>
      </c>
    </row>
    <row r="605" spans="14:17" x14ac:dyDescent="0.3">
      <c r="N605">
        <v>9492.2999999999993</v>
      </c>
      <c r="O605">
        <v>5</v>
      </c>
      <c r="P605">
        <v>0.65600000000000003</v>
      </c>
      <c r="Q605" t="s">
        <v>23</v>
      </c>
    </row>
    <row r="606" spans="14:17" x14ac:dyDescent="0.3">
      <c r="N606">
        <v>9492.2999999999993</v>
      </c>
      <c r="O606">
        <v>6</v>
      </c>
      <c r="P606">
        <v>0.82299999999999995</v>
      </c>
      <c r="Q606" t="s">
        <v>23</v>
      </c>
    </row>
    <row r="607" spans="14:17" x14ac:dyDescent="0.3">
      <c r="N607">
        <v>9492.2999999999993</v>
      </c>
      <c r="O607">
        <v>7</v>
      </c>
      <c r="P607">
        <v>0.79600000000000004</v>
      </c>
      <c r="Q607" t="s">
        <v>23</v>
      </c>
    </row>
    <row r="608" spans="14:17" x14ac:dyDescent="0.3">
      <c r="N608">
        <v>9492.2999999999993</v>
      </c>
      <c r="O608">
        <v>8</v>
      </c>
      <c r="P608">
        <v>0.57399999999999995</v>
      </c>
      <c r="Q608" t="s">
        <v>23</v>
      </c>
    </row>
    <row r="609" spans="14:17" x14ac:dyDescent="0.3">
      <c r="N609">
        <v>9492.2999999999993</v>
      </c>
      <c r="O609">
        <v>9</v>
      </c>
      <c r="P609">
        <v>1.819</v>
      </c>
      <c r="Q609" t="s">
        <v>23</v>
      </c>
    </row>
    <row r="610" spans="14:17" x14ac:dyDescent="0.3">
      <c r="N610">
        <v>9492.2999999999993</v>
      </c>
      <c r="O610">
        <v>10</v>
      </c>
      <c r="P610">
        <v>0.84899999999999998</v>
      </c>
      <c r="Q610" t="s">
        <v>23</v>
      </c>
    </row>
    <row r="611" spans="14:17" x14ac:dyDescent="0.3">
      <c r="N611">
        <v>9492.2999999999993</v>
      </c>
      <c r="O611">
        <v>11</v>
      </c>
      <c r="P611">
        <v>1.64</v>
      </c>
      <c r="Q611" t="s">
        <v>23</v>
      </c>
    </row>
    <row r="612" spans="14:17" x14ac:dyDescent="0.3">
      <c r="N612">
        <v>9492.2999999999993</v>
      </c>
      <c r="O612">
        <v>12</v>
      </c>
      <c r="P612">
        <v>0.56399999999999995</v>
      </c>
      <c r="Q612" t="s">
        <v>23</v>
      </c>
    </row>
    <row r="613" spans="14:17" x14ac:dyDescent="0.3">
      <c r="N613">
        <v>10085.5</v>
      </c>
      <c r="O613">
        <v>1</v>
      </c>
      <c r="P613" cm="1">
        <f t="array" ref="P613:P624">TRANSPOSE(B291:M291)</f>
        <v>0.56200000000000006</v>
      </c>
      <c r="Q613" t="s">
        <v>21</v>
      </c>
    </row>
    <row r="614" spans="14:17" x14ac:dyDescent="0.3">
      <c r="N614">
        <v>10085.5</v>
      </c>
      <c r="O614">
        <v>2</v>
      </c>
      <c r="P614">
        <v>0.441</v>
      </c>
      <c r="Q614" t="s">
        <v>21</v>
      </c>
    </row>
    <row r="615" spans="14:17" x14ac:dyDescent="0.3">
      <c r="N615">
        <v>10085.5</v>
      </c>
      <c r="O615">
        <v>3</v>
      </c>
      <c r="P615">
        <v>0.504</v>
      </c>
      <c r="Q615" t="s">
        <v>21</v>
      </c>
    </row>
    <row r="616" spans="14:17" x14ac:dyDescent="0.3">
      <c r="N616">
        <v>10085.5</v>
      </c>
      <c r="O616">
        <v>4</v>
      </c>
      <c r="P616">
        <v>0.58799999999999997</v>
      </c>
      <c r="Q616" t="s">
        <v>21</v>
      </c>
    </row>
    <row r="617" spans="14:17" x14ac:dyDescent="0.3">
      <c r="N617">
        <v>10085.5</v>
      </c>
      <c r="O617">
        <v>5</v>
      </c>
      <c r="P617">
        <v>0.64300000000000002</v>
      </c>
      <c r="Q617" t="s">
        <v>21</v>
      </c>
    </row>
    <row r="618" spans="14:17" x14ac:dyDescent="0.3">
      <c r="N618">
        <v>10085.5</v>
      </c>
      <c r="O618">
        <v>6</v>
      </c>
      <c r="P618">
        <v>0.77900000000000003</v>
      </c>
      <c r="Q618" t="s">
        <v>21</v>
      </c>
    </row>
    <row r="619" spans="14:17" x14ac:dyDescent="0.3">
      <c r="N619">
        <v>10085.5</v>
      </c>
      <c r="O619">
        <v>7</v>
      </c>
      <c r="P619">
        <v>0.83899999999999997</v>
      </c>
      <c r="Q619" t="s">
        <v>21</v>
      </c>
    </row>
    <row r="620" spans="14:17" x14ac:dyDescent="0.3">
      <c r="N620">
        <v>10085.5</v>
      </c>
      <c r="O620">
        <v>8</v>
      </c>
      <c r="P620">
        <v>0.59299999999999997</v>
      </c>
      <c r="Q620" t="s">
        <v>21</v>
      </c>
    </row>
    <row r="621" spans="14:17" x14ac:dyDescent="0.3">
      <c r="N621">
        <v>10085.5</v>
      </c>
      <c r="O621">
        <v>9</v>
      </c>
      <c r="P621">
        <v>1.9770000000000001</v>
      </c>
      <c r="Q621" t="s">
        <v>21</v>
      </c>
    </row>
    <row r="622" spans="14:17" x14ac:dyDescent="0.3">
      <c r="N622">
        <v>10085.5</v>
      </c>
      <c r="O622">
        <v>10</v>
      </c>
      <c r="P622">
        <v>0.82499999999999996</v>
      </c>
      <c r="Q622" t="s">
        <v>21</v>
      </c>
    </row>
    <row r="623" spans="14:17" x14ac:dyDescent="0.3">
      <c r="N623">
        <v>10085.5</v>
      </c>
      <c r="O623">
        <v>11</v>
      </c>
      <c r="P623">
        <v>1.151</v>
      </c>
      <c r="Q623" t="s">
        <v>21</v>
      </c>
    </row>
    <row r="624" spans="14:17" x14ac:dyDescent="0.3">
      <c r="N624">
        <v>10085.5</v>
      </c>
      <c r="O624">
        <v>12</v>
      </c>
      <c r="P624">
        <v>0.56399999999999995</v>
      </c>
      <c r="Q624" t="s">
        <v>21</v>
      </c>
    </row>
    <row r="625" spans="14:17" x14ac:dyDescent="0.3">
      <c r="N625">
        <v>10085.5</v>
      </c>
      <c r="O625">
        <v>1</v>
      </c>
      <c r="P625" cm="1">
        <f t="array" ref="P625:P636">TRANSPOSE(B292:M292)</f>
        <v>0.59199999999999997</v>
      </c>
      <c r="Q625" t="s">
        <v>22</v>
      </c>
    </row>
    <row r="626" spans="14:17" x14ac:dyDescent="0.3">
      <c r="N626">
        <v>10085.5</v>
      </c>
      <c r="O626">
        <v>2</v>
      </c>
      <c r="P626">
        <v>0.45600000000000002</v>
      </c>
      <c r="Q626" t="s">
        <v>22</v>
      </c>
    </row>
    <row r="627" spans="14:17" x14ac:dyDescent="0.3">
      <c r="N627">
        <v>10085.5</v>
      </c>
      <c r="O627">
        <v>3</v>
      </c>
      <c r="P627">
        <v>0.52900000000000003</v>
      </c>
      <c r="Q627" t="s">
        <v>22</v>
      </c>
    </row>
    <row r="628" spans="14:17" x14ac:dyDescent="0.3">
      <c r="N628">
        <v>10085.5</v>
      </c>
      <c r="O628">
        <v>4</v>
      </c>
      <c r="P628">
        <v>0.59</v>
      </c>
      <c r="Q628" t="s">
        <v>22</v>
      </c>
    </row>
    <row r="629" spans="14:17" x14ac:dyDescent="0.3">
      <c r="N629">
        <v>10085.5</v>
      </c>
      <c r="O629">
        <v>5</v>
      </c>
      <c r="P629">
        <v>0.67900000000000005</v>
      </c>
      <c r="Q629" t="s">
        <v>22</v>
      </c>
    </row>
    <row r="630" spans="14:17" x14ac:dyDescent="0.3">
      <c r="N630">
        <v>10085.5</v>
      </c>
      <c r="O630">
        <v>6</v>
      </c>
      <c r="P630">
        <v>0.80200000000000005</v>
      </c>
      <c r="Q630" t="s">
        <v>22</v>
      </c>
    </row>
    <row r="631" spans="14:17" x14ac:dyDescent="0.3">
      <c r="N631">
        <v>10085.5</v>
      </c>
      <c r="O631">
        <v>7</v>
      </c>
      <c r="P631">
        <v>0.88700000000000001</v>
      </c>
      <c r="Q631" t="s">
        <v>22</v>
      </c>
    </row>
    <row r="632" spans="14:17" x14ac:dyDescent="0.3">
      <c r="N632">
        <v>10085.5</v>
      </c>
      <c r="O632">
        <v>8</v>
      </c>
      <c r="P632">
        <v>0.58699999999999997</v>
      </c>
      <c r="Q632" t="s">
        <v>22</v>
      </c>
    </row>
    <row r="633" spans="14:17" x14ac:dyDescent="0.3">
      <c r="N633">
        <v>10085.5</v>
      </c>
      <c r="O633">
        <v>9</v>
      </c>
      <c r="P633">
        <v>1.87</v>
      </c>
      <c r="Q633" t="s">
        <v>22</v>
      </c>
    </row>
    <row r="634" spans="14:17" x14ac:dyDescent="0.3">
      <c r="N634">
        <v>10085.5</v>
      </c>
      <c r="O634">
        <v>10</v>
      </c>
      <c r="P634">
        <v>0.84799999999999998</v>
      </c>
      <c r="Q634" t="s">
        <v>22</v>
      </c>
    </row>
    <row r="635" spans="14:17" x14ac:dyDescent="0.3">
      <c r="N635">
        <v>10085.5</v>
      </c>
      <c r="O635">
        <v>11</v>
      </c>
      <c r="P635">
        <v>1.2969999999999999</v>
      </c>
      <c r="Q635" t="s">
        <v>22</v>
      </c>
    </row>
    <row r="636" spans="14:17" x14ac:dyDescent="0.3">
      <c r="N636">
        <v>10085.5</v>
      </c>
      <c r="O636">
        <v>12</v>
      </c>
      <c r="P636">
        <v>0.59399999999999997</v>
      </c>
      <c r="Q636" t="s">
        <v>22</v>
      </c>
    </row>
    <row r="637" spans="14:17" x14ac:dyDescent="0.3">
      <c r="N637">
        <v>10085.5</v>
      </c>
      <c r="O637">
        <v>1</v>
      </c>
      <c r="P637" cm="1">
        <f t="array" ref="P637:P648">TRANSPOSE(B293:M293)</f>
        <v>0.58899999999999997</v>
      </c>
      <c r="Q637" t="s">
        <v>23</v>
      </c>
    </row>
    <row r="638" spans="14:17" x14ac:dyDescent="0.3">
      <c r="N638">
        <v>10085.5</v>
      </c>
      <c r="O638">
        <v>2</v>
      </c>
      <c r="P638">
        <v>0.45</v>
      </c>
      <c r="Q638" t="s">
        <v>23</v>
      </c>
    </row>
    <row r="639" spans="14:17" x14ac:dyDescent="0.3">
      <c r="N639">
        <v>10085.5</v>
      </c>
      <c r="O639">
        <v>3</v>
      </c>
      <c r="P639">
        <v>0.53</v>
      </c>
      <c r="Q639" t="s">
        <v>23</v>
      </c>
    </row>
    <row r="640" spans="14:17" x14ac:dyDescent="0.3">
      <c r="N640">
        <v>10085.5</v>
      </c>
      <c r="O640">
        <v>4</v>
      </c>
      <c r="P640">
        <v>0.58899999999999997</v>
      </c>
      <c r="Q640" t="s">
        <v>23</v>
      </c>
    </row>
    <row r="641" spans="14:17" x14ac:dyDescent="0.3">
      <c r="N641">
        <v>10085.5</v>
      </c>
      <c r="O641">
        <v>5</v>
      </c>
      <c r="P641">
        <v>0.65800000000000003</v>
      </c>
      <c r="Q641" t="s">
        <v>23</v>
      </c>
    </row>
    <row r="642" spans="14:17" x14ac:dyDescent="0.3">
      <c r="N642">
        <v>10085.5</v>
      </c>
      <c r="O642">
        <v>6</v>
      </c>
      <c r="P642">
        <v>0.82899999999999996</v>
      </c>
      <c r="Q642" t="s">
        <v>23</v>
      </c>
    </row>
    <row r="643" spans="14:17" x14ac:dyDescent="0.3">
      <c r="N643">
        <v>10085.5</v>
      </c>
      <c r="O643">
        <v>7</v>
      </c>
      <c r="P643">
        <v>0.79900000000000004</v>
      </c>
      <c r="Q643" t="s">
        <v>23</v>
      </c>
    </row>
    <row r="644" spans="14:17" x14ac:dyDescent="0.3">
      <c r="N644">
        <v>10085.5</v>
      </c>
      <c r="O644">
        <v>8</v>
      </c>
      <c r="P644">
        <v>0.57899999999999996</v>
      </c>
      <c r="Q644" t="s">
        <v>23</v>
      </c>
    </row>
    <row r="645" spans="14:17" x14ac:dyDescent="0.3">
      <c r="N645">
        <v>10085.5</v>
      </c>
      <c r="O645">
        <v>9</v>
      </c>
      <c r="P645">
        <v>1.8240000000000001</v>
      </c>
      <c r="Q645" t="s">
        <v>23</v>
      </c>
    </row>
    <row r="646" spans="14:17" x14ac:dyDescent="0.3">
      <c r="N646">
        <v>10085.5</v>
      </c>
      <c r="O646">
        <v>10</v>
      </c>
      <c r="P646">
        <v>0.85599999999999998</v>
      </c>
      <c r="Q646" t="s">
        <v>23</v>
      </c>
    </row>
    <row r="647" spans="14:17" x14ac:dyDescent="0.3">
      <c r="N647">
        <v>10085.5</v>
      </c>
      <c r="O647">
        <v>11</v>
      </c>
      <c r="P647">
        <v>1.6519999999999999</v>
      </c>
      <c r="Q647" t="s">
        <v>23</v>
      </c>
    </row>
    <row r="648" spans="14:17" x14ac:dyDescent="0.3">
      <c r="N648">
        <v>10085.5</v>
      </c>
      <c r="O648">
        <v>12</v>
      </c>
      <c r="P648">
        <v>0.56699999999999995</v>
      </c>
      <c r="Q648" t="s">
        <v>23</v>
      </c>
    </row>
    <row r="649" spans="14:17" x14ac:dyDescent="0.3">
      <c r="O649">
        <v>1</v>
      </c>
    </row>
    <row r="650" spans="14:17" x14ac:dyDescent="0.3">
      <c r="O650">
        <v>2</v>
      </c>
    </row>
    <row r="651" spans="14:17" x14ac:dyDescent="0.3">
      <c r="O651">
        <v>3</v>
      </c>
    </row>
    <row r="652" spans="14:17" x14ac:dyDescent="0.3">
      <c r="O652">
        <v>4</v>
      </c>
    </row>
    <row r="653" spans="14:17" x14ac:dyDescent="0.3">
      <c r="O653">
        <v>5</v>
      </c>
    </row>
    <row r="654" spans="14:17" x14ac:dyDescent="0.3">
      <c r="O654">
        <v>6</v>
      </c>
    </row>
    <row r="655" spans="14:17" x14ac:dyDescent="0.3">
      <c r="O655">
        <v>7</v>
      </c>
    </row>
    <row r="656" spans="14:17" x14ac:dyDescent="0.3">
      <c r="O656">
        <v>8</v>
      </c>
    </row>
    <row r="657" spans="15:15" x14ac:dyDescent="0.3">
      <c r="O657">
        <v>9</v>
      </c>
    </row>
    <row r="658" spans="15:15" x14ac:dyDescent="0.3">
      <c r="O658">
        <v>10</v>
      </c>
    </row>
    <row r="659" spans="15:15" x14ac:dyDescent="0.3">
      <c r="O659">
        <v>11</v>
      </c>
    </row>
    <row r="660" spans="15:15" x14ac:dyDescent="0.3">
      <c r="O660">
        <v>12</v>
      </c>
    </row>
    <row r="661" spans="15:15" x14ac:dyDescent="0.3">
      <c r="O661">
        <v>1</v>
      </c>
    </row>
    <row r="662" spans="15:15" x14ac:dyDescent="0.3">
      <c r="O662">
        <v>2</v>
      </c>
    </row>
    <row r="663" spans="15:15" x14ac:dyDescent="0.3">
      <c r="O663">
        <v>3</v>
      </c>
    </row>
    <row r="664" spans="15:15" x14ac:dyDescent="0.3">
      <c r="O664">
        <v>4</v>
      </c>
    </row>
    <row r="665" spans="15:15" x14ac:dyDescent="0.3">
      <c r="O665">
        <v>5</v>
      </c>
    </row>
    <row r="666" spans="15:15" x14ac:dyDescent="0.3">
      <c r="O666">
        <v>6</v>
      </c>
    </row>
    <row r="667" spans="15:15" x14ac:dyDescent="0.3">
      <c r="O667">
        <v>7</v>
      </c>
    </row>
    <row r="668" spans="15:15" x14ac:dyDescent="0.3">
      <c r="O668">
        <v>8</v>
      </c>
    </row>
    <row r="669" spans="15:15" x14ac:dyDescent="0.3">
      <c r="O669">
        <v>9</v>
      </c>
    </row>
    <row r="670" spans="15:15" x14ac:dyDescent="0.3">
      <c r="O670">
        <v>10</v>
      </c>
    </row>
    <row r="671" spans="15:15" x14ac:dyDescent="0.3">
      <c r="O671">
        <v>11</v>
      </c>
    </row>
    <row r="672" spans="15:15" x14ac:dyDescent="0.3">
      <c r="O672">
        <v>12</v>
      </c>
    </row>
    <row r="673" spans="15:15" x14ac:dyDescent="0.3">
      <c r="O673">
        <v>1</v>
      </c>
    </row>
    <row r="674" spans="15:15" x14ac:dyDescent="0.3">
      <c r="O674">
        <v>2</v>
      </c>
    </row>
    <row r="675" spans="15:15" x14ac:dyDescent="0.3">
      <c r="O675">
        <v>3</v>
      </c>
    </row>
    <row r="676" spans="15:15" x14ac:dyDescent="0.3">
      <c r="O676">
        <v>4</v>
      </c>
    </row>
    <row r="677" spans="15:15" x14ac:dyDescent="0.3">
      <c r="O677">
        <v>5</v>
      </c>
    </row>
    <row r="678" spans="15:15" x14ac:dyDescent="0.3">
      <c r="O678">
        <v>6</v>
      </c>
    </row>
    <row r="679" spans="15:15" x14ac:dyDescent="0.3">
      <c r="O679">
        <v>7</v>
      </c>
    </row>
    <row r="680" spans="15:15" x14ac:dyDescent="0.3">
      <c r="O680">
        <v>8</v>
      </c>
    </row>
    <row r="681" spans="15:15" x14ac:dyDescent="0.3">
      <c r="O681">
        <v>9</v>
      </c>
    </row>
    <row r="682" spans="15:15" x14ac:dyDescent="0.3">
      <c r="O682">
        <v>10</v>
      </c>
    </row>
    <row r="683" spans="15:15" x14ac:dyDescent="0.3">
      <c r="O683">
        <v>11</v>
      </c>
    </row>
    <row r="684" spans="15:15" x14ac:dyDescent="0.3">
      <c r="O684">
        <v>12</v>
      </c>
    </row>
    <row r="685" spans="15:15" x14ac:dyDescent="0.3">
      <c r="O685">
        <v>1</v>
      </c>
    </row>
    <row r="686" spans="15:15" x14ac:dyDescent="0.3">
      <c r="O686">
        <v>2</v>
      </c>
    </row>
    <row r="687" spans="15:15" x14ac:dyDescent="0.3">
      <c r="O687">
        <v>3</v>
      </c>
    </row>
    <row r="688" spans="15:15" x14ac:dyDescent="0.3">
      <c r="O688">
        <v>4</v>
      </c>
    </row>
    <row r="689" spans="15:15" x14ac:dyDescent="0.3">
      <c r="O689">
        <v>5</v>
      </c>
    </row>
    <row r="690" spans="15:15" x14ac:dyDescent="0.3">
      <c r="O690">
        <v>6</v>
      </c>
    </row>
    <row r="691" spans="15:15" x14ac:dyDescent="0.3">
      <c r="O691">
        <v>7</v>
      </c>
    </row>
    <row r="692" spans="15:15" x14ac:dyDescent="0.3">
      <c r="O692">
        <v>8</v>
      </c>
    </row>
    <row r="693" spans="15:15" x14ac:dyDescent="0.3">
      <c r="O693">
        <v>9</v>
      </c>
    </row>
    <row r="694" spans="15:15" x14ac:dyDescent="0.3">
      <c r="O694">
        <v>10</v>
      </c>
    </row>
    <row r="695" spans="15:15" x14ac:dyDescent="0.3">
      <c r="O695">
        <v>11</v>
      </c>
    </row>
    <row r="696" spans="15:15" x14ac:dyDescent="0.3">
      <c r="O696">
        <v>12</v>
      </c>
    </row>
    <row r="697" spans="15:15" x14ac:dyDescent="0.3">
      <c r="O697">
        <v>1</v>
      </c>
    </row>
    <row r="698" spans="15:15" x14ac:dyDescent="0.3">
      <c r="O698">
        <v>2</v>
      </c>
    </row>
    <row r="699" spans="15:15" x14ac:dyDescent="0.3">
      <c r="O699">
        <v>3</v>
      </c>
    </row>
    <row r="700" spans="15:15" x14ac:dyDescent="0.3">
      <c r="O700">
        <v>4</v>
      </c>
    </row>
    <row r="701" spans="15:15" x14ac:dyDescent="0.3">
      <c r="O701">
        <v>5</v>
      </c>
    </row>
    <row r="702" spans="15:15" x14ac:dyDescent="0.3">
      <c r="O702">
        <v>6</v>
      </c>
    </row>
    <row r="703" spans="15:15" x14ac:dyDescent="0.3">
      <c r="O703">
        <v>7</v>
      </c>
    </row>
    <row r="704" spans="15:15" x14ac:dyDescent="0.3">
      <c r="O704">
        <v>8</v>
      </c>
    </row>
    <row r="705" spans="15:15" x14ac:dyDescent="0.3">
      <c r="O705">
        <v>9</v>
      </c>
    </row>
    <row r="706" spans="15:15" x14ac:dyDescent="0.3">
      <c r="O706">
        <v>10</v>
      </c>
    </row>
    <row r="707" spans="15:15" x14ac:dyDescent="0.3">
      <c r="O707">
        <v>11</v>
      </c>
    </row>
    <row r="708" spans="15:15" x14ac:dyDescent="0.3">
      <c r="O708">
        <v>12</v>
      </c>
    </row>
    <row r="709" spans="15:15" x14ac:dyDescent="0.3">
      <c r="O709">
        <v>1</v>
      </c>
    </row>
    <row r="710" spans="15:15" x14ac:dyDescent="0.3">
      <c r="O710">
        <v>2</v>
      </c>
    </row>
    <row r="711" spans="15:15" x14ac:dyDescent="0.3">
      <c r="O711">
        <v>3</v>
      </c>
    </row>
    <row r="712" spans="15:15" x14ac:dyDescent="0.3">
      <c r="O712">
        <v>4</v>
      </c>
    </row>
    <row r="713" spans="15:15" x14ac:dyDescent="0.3">
      <c r="O713">
        <v>5</v>
      </c>
    </row>
    <row r="714" spans="15:15" x14ac:dyDescent="0.3">
      <c r="O714">
        <v>6</v>
      </c>
    </row>
    <row r="715" spans="15:15" x14ac:dyDescent="0.3">
      <c r="O715">
        <v>7</v>
      </c>
    </row>
    <row r="716" spans="15:15" x14ac:dyDescent="0.3">
      <c r="O716">
        <v>8</v>
      </c>
    </row>
    <row r="717" spans="15:15" x14ac:dyDescent="0.3">
      <c r="O717">
        <v>9</v>
      </c>
    </row>
    <row r="718" spans="15:15" x14ac:dyDescent="0.3">
      <c r="O718">
        <v>10</v>
      </c>
    </row>
    <row r="719" spans="15:15" x14ac:dyDescent="0.3">
      <c r="O719">
        <v>11</v>
      </c>
    </row>
    <row r="720" spans="15:15" x14ac:dyDescent="0.3">
      <c r="O720">
        <v>12</v>
      </c>
    </row>
    <row r="721" spans="15:15" x14ac:dyDescent="0.3">
      <c r="O721">
        <v>1</v>
      </c>
    </row>
    <row r="722" spans="15:15" x14ac:dyDescent="0.3">
      <c r="O722">
        <v>2</v>
      </c>
    </row>
    <row r="723" spans="15:15" x14ac:dyDescent="0.3">
      <c r="O723">
        <v>3</v>
      </c>
    </row>
    <row r="724" spans="15:15" x14ac:dyDescent="0.3">
      <c r="O724">
        <v>4</v>
      </c>
    </row>
    <row r="725" spans="15:15" x14ac:dyDescent="0.3">
      <c r="O725">
        <v>5</v>
      </c>
    </row>
    <row r="726" spans="15:15" x14ac:dyDescent="0.3">
      <c r="O726">
        <v>6</v>
      </c>
    </row>
    <row r="727" spans="15:15" x14ac:dyDescent="0.3">
      <c r="O727">
        <v>7</v>
      </c>
    </row>
    <row r="728" spans="15:15" x14ac:dyDescent="0.3">
      <c r="O728">
        <v>8</v>
      </c>
    </row>
    <row r="729" spans="15:15" x14ac:dyDescent="0.3">
      <c r="O729">
        <v>9</v>
      </c>
    </row>
    <row r="730" spans="15:15" x14ac:dyDescent="0.3">
      <c r="O730">
        <v>10</v>
      </c>
    </row>
    <row r="731" spans="15:15" x14ac:dyDescent="0.3">
      <c r="O731">
        <v>11</v>
      </c>
    </row>
    <row r="732" spans="15:15" x14ac:dyDescent="0.3">
      <c r="O732">
        <v>12</v>
      </c>
    </row>
    <row r="733" spans="15:15" x14ac:dyDescent="0.3">
      <c r="O733">
        <v>1</v>
      </c>
    </row>
    <row r="734" spans="15:15" x14ac:dyDescent="0.3">
      <c r="O734">
        <v>2</v>
      </c>
    </row>
    <row r="735" spans="15:15" x14ac:dyDescent="0.3">
      <c r="O735">
        <v>3</v>
      </c>
    </row>
    <row r="736" spans="15:15" x14ac:dyDescent="0.3">
      <c r="O736">
        <v>4</v>
      </c>
    </row>
    <row r="737" spans="15:15" x14ac:dyDescent="0.3">
      <c r="O737">
        <v>5</v>
      </c>
    </row>
    <row r="738" spans="15:15" x14ac:dyDescent="0.3">
      <c r="O738">
        <v>6</v>
      </c>
    </row>
    <row r="739" spans="15:15" x14ac:dyDescent="0.3">
      <c r="O739">
        <v>7</v>
      </c>
    </row>
    <row r="740" spans="15:15" x14ac:dyDescent="0.3">
      <c r="O740">
        <v>8</v>
      </c>
    </row>
    <row r="741" spans="15:15" x14ac:dyDescent="0.3">
      <c r="O741">
        <v>9</v>
      </c>
    </row>
    <row r="742" spans="15:15" x14ac:dyDescent="0.3">
      <c r="O742">
        <v>10</v>
      </c>
    </row>
    <row r="743" spans="15:15" x14ac:dyDescent="0.3">
      <c r="O743">
        <v>11</v>
      </c>
    </row>
    <row r="744" spans="15:15" x14ac:dyDescent="0.3">
      <c r="O744">
        <v>12</v>
      </c>
    </row>
    <row r="745" spans="15:15" x14ac:dyDescent="0.3">
      <c r="O745">
        <v>1</v>
      </c>
    </row>
    <row r="746" spans="15:15" x14ac:dyDescent="0.3">
      <c r="O746">
        <v>2</v>
      </c>
    </row>
    <row r="747" spans="15:15" x14ac:dyDescent="0.3">
      <c r="O747">
        <v>3</v>
      </c>
    </row>
    <row r="748" spans="15:15" x14ac:dyDescent="0.3">
      <c r="O748">
        <v>4</v>
      </c>
    </row>
    <row r="749" spans="15:15" x14ac:dyDescent="0.3">
      <c r="O749">
        <v>5</v>
      </c>
    </row>
    <row r="750" spans="15:15" x14ac:dyDescent="0.3">
      <c r="O750">
        <v>6</v>
      </c>
    </row>
    <row r="751" spans="15:15" x14ac:dyDescent="0.3">
      <c r="O751">
        <v>7</v>
      </c>
    </row>
    <row r="752" spans="15:15" x14ac:dyDescent="0.3">
      <c r="O752">
        <v>8</v>
      </c>
    </row>
    <row r="753" spans="15:15" x14ac:dyDescent="0.3">
      <c r="O753">
        <v>9</v>
      </c>
    </row>
    <row r="754" spans="15:15" x14ac:dyDescent="0.3">
      <c r="O754">
        <v>10</v>
      </c>
    </row>
    <row r="755" spans="15:15" x14ac:dyDescent="0.3">
      <c r="O755">
        <v>11</v>
      </c>
    </row>
    <row r="756" spans="15:15" x14ac:dyDescent="0.3">
      <c r="O756">
        <v>12</v>
      </c>
    </row>
  </sheetData>
  <phoneticPr fontId="2" type="noConversion"/>
  <pageMargins left="0.7" right="0.7" top="0.75" bottom="0.75" header="0.3" footer="0.3"/>
  <pageSetup orientation="portrait" r:id="rId1"/>
  <ignoredErrors>
    <ignoredError sqref="A1:M29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workbookViewId="0"/>
  </sheetViews>
  <sheetFormatPr defaultRowHeight="15.6" x14ac:dyDescent="0.3"/>
  <cols>
    <col min="1" max="1" width="28" customWidth="1"/>
  </cols>
  <sheetData>
    <row r="1" spans="1:5" x14ac:dyDescent="0.3">
      <c r="A1" t="s">
        <v>29</v>
      </c>
    </row>
    <row r="2" spans="1:5" x14ac:dyDescent="0.3">
      <c r="A2" t="s">
        <v>1</v>
      </c>
    </row>
    <row r="3" spans="1:5" x14ac:dyDescent="0.3">
      <c r="A3" t="s">
        <v>6</v>
      </c>
      <c r="B3" t="s">
        <v>7</v>
      </c>
      <c r="C3" t="s">
        <v>1</v>
      </c>
      <c r="D3" t="s">
        <v>8</v>
      </c>
      <c r="E3" t="s">
        <v>9</v>
      </c>
    </row>
    <row r="4" spans="1:5" x14ac:dyDescent="0.3">
      <c r="A4" t="s">
        <v>10</v>
      </c>
      <c r="B4" t="s">
        <v>11</v>
      </c>
      <c r="C4" t="s">
        <v>1</v>
      </c>
      <c r="D4" t="s">
        <v>8</v>
      </c>
      <c r="E4" t="s">
        <v>12</v>
      </c>
    </row>
    <row r="5" spans="1:5" x14ac:dyDescent="0.3">
      <c r="A5" t="s">
        <v>30</v>
      </c>
      <c r="B5" t="s">
        <v>31</v>
      </c>
    </row>
    <row r="6" spans="1:5" x14ac:dyDescent="0.3">
      <c r="A6" t="s">
        <v>32</v>
      </c>
      <c r="B6" t="s">
        <v>1</v>
      </c>
    </row>
    <row r="7" spans="1:5" x14ac:dyDescent="0.3">
      <c r="A7" t="s">
        <v>1</v>
      </c>
    </row>
    <row r="8" spans="1:5" x14ac:dyDescent="0.3">
      <c r="A8" t="s">
        <v>33</v>
      </c>
      <c r="B8" t="s">
        <v>34</v>
      </c>
    </row>
    <row r="9" spans="1:5" x14ac:dyDescent="0.3">
      <c r="A9" t="s">
        <v>35</v>
      </c>
      <c r="B9">
        <v>1022134</v>
      </c>
    </row>
    <row r="10" spans="1:5" x14ac:dyDescent="0.3">
      <c r="A10" t="s">
        <v>1</v>
      </c>
    </row>
    <row r="11" spans="1:5" x14ac:dyDescent="0.3">
      <c r="A11" t="s">
        <v>36</v>
      </c>
      <c r="B11" t="s">
        <v>37</v>
      </c>
      <c r="C11" t="s">
        <v>1</v>
      </c>
      <c r="D11" t="s">
        <v>8</v>
      </c>
      <c r="E11" t="s">
        <v>38</v>
      </c>
    </row>
    <row r="12" spans="1:5" x14ac:dyDescent="0.3">
      <c r="A12" t="s">
        <v>39</v>
      </c>
      <c r="B12" t="s">
        <v>31</v>
      </c>
    </row>
    <row r="13" spans="1:5" x14ac:dyDescent="0.3">
      <c r="A13" t="s">
        <v>1</v>
      </c>
    </row>
    <row r="14" spans="1:5" x14ac:dyDescent="0.3">
      <c r="A14" t="s">
        <v>2</v>
      </c>
      <c r="B14" t="s">
        <v>3</v>
      </c>
    </row>
    <row r="15" spans="1:5" x14ac:dyDescent="0.3">
      <c r="A15" t="s">
        <v>40</v>
      </c>
      <c r="B15" t="s">
        <v>41</v>
      </c>
    </row>
    <row r="16" spans="1:5" x14ac:dyDescent="0.3">
      <c r="A16" t="s">
        <v>42</v>
      </c>
      <c r="B16" t="s">
        <v>41</v>
      </c>
    </row>
    <row r="17" spans="1:2" x14ac:dyDescent="0.3">
      <c r="A17" t="s">
        <v>43</v>
      </c>
      <c r="B17" t="s">
        <v>41</v>
      </c>
    </row>
    <row r="18" spans="1:2" x14ac:dyDescent="0.3">
      <c r="A18" t="s">
        <v>1</v>
      </c>
    </row>
    <row r="19" spans="1:2" x14ac:dyDescent="0.3">
      <c r="A19" t="s">
        <v>44</v>
      </c>
      <c r="B19" t="s">
        <v>45</v>
      </c>
    </row>
    <row r="20" spans="1:2" x14ac:dyDescent="0.3">
      <c r="A20" t="s">
        <v>46</v>
      </c>
      <c r="B20" t="s">
        <v>47</v>
      </c>
    </row>
    <row r="21" spans="1:2" x14ac:dyDescent="0.3">
      <c r="A21" t="s">
        <v>48</v>
      </c>
    </row>
    <row r="22" spans="1:2" x14ac:dyDescent="0.3">
      <c r="A22" t="s">
        <v>49</v>
      </c>
      <c r="B22">
        <v>11240</v>
      </c>
    </row>
    <row r="23" spans="1:2" x14ac:dyDescent="0.3">
      <c r="A23" t="s">
        <v>50</v>
      </c>
      <c r="B23">
        <v>14380</v>
      </c>
    </row>
    <row r="24" spans="1:2" x14ac:dyDescent="0.3">
      <c r="A24" t="s">
        <v>51</v>
      </c>
      <c r="B24">
        <v>9000</v>
      </c>
    </row>
    <row r="25" spans="1:2" x14ac:dyDescent="0.3">
      <c r="A25" t="s">
        <v>52</v>
      </c>
      <c r="B25">
        <v>6500</v>
      </c>
    </row>
    <row r="26" spans="1:2" x14ac:dyDescent="0.3">
      <c r="A26" t="s">
        <v>53</v>
      </c>
      <c r="B26">
        <v>200</v>
      </c>
    </row>
    <row r="27" spans="1:2" x14ac:dyDescent="0.3">
      <c r="A27" t="s">
        <v>1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>
        <v>18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1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>
        <v>300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1</v>
      </c>
    </row>
    <row r="41" spans="1:2" x14ac:dyDescent="0.3">
      <c r="A41" t="s">
        <v>16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>
        <v>500</v>
      </c>
    </row>
    <row r="46" spans="1:2" x14ac:dyDescent="0.3">
      <c r="A46" t="s">
        <v>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1</v>
      </c>
    </row>
    <row r="49" spans="1:14" x14ac:dyDescent="0.3">
      <c r="A49" t="s">
        <v>84</v>
      </c>
      <c r="B49" t="s">
        <v>1</v>
      </c>
    </row>
    <row r="50" spans="1:14" x14ac:dyDescent="0.3">
      <c r="A50" t="s">
        <v>1</v>
      </c>
    </row>
    <row r="51" spans="1:14" x14ac:dyDescent="0.3">
      <c r="A51" t="s">
        <v>85</v>
      </c>
    </row>
    <row r="52" spans="1:14" x14ac:dyDescent="0.3">
      <c r="A52" t="s">
        <v>1</v>
      </c>
    </row>
    <row r="53" spans="1:14" x14ac:dyDescent="0.3">
      <c r="A53" t="s">
        <v>1</v>
      </c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  <c r="J53">
        <v>9</v>
      </c>
      <c r="K53">
        <v>10</v>
      </c>
      <c r="L53">
        <v>11</v>
      </c>
      <c r="M53">
        <v>12</v>
      </c>
      <c r="N53" t="s">
        <v>1</v>
      </c>
    </row>
    <row r="54" spans="1:14" x14ac:dyDescent="0.3">
      <c r="A54" t="s">
        <v>21</v>
      </c>
      <c r="B54" t="s">
        <v>86</v>
      </c>
      <c r="C54" t="s">
        <v>86</v>
      </c>
      <c r="D54" t="s">
        <v>86</v>
      </c>
      <c r="E54" t="s">
        <v>86</v>
      </c>
      <c r="F54" t="s">
        <v>86</v>
      </c>
      <c r="G54" t="s">
        <v>86</v>
      </c>
      <c r="H54" t="s">
        <v>86</v>
      </c>
      <c r="I54" t="s">
        <v>86</v>
      </c>
      <c r="J54" t="s">
        <v>86</v>
      </c>
      <c r="K54" t="s">
        <v>86</v>
      </c>
      <c r="L54" t="s">
        <v>86</v>
      </c>
      <c r="M54" t="s">
        <v>86</v>
      </c>
      <c r="N54" t="s">
        <v>1</v>
      </c>
    </row>
    <row r="55" spans="1:14" x14ac:dyDescent="0.3">
      <c r="A55" t="s">
        <v>22</v>
      </c>
      <c r="B55" t="s">
        <v>86</v>
      </c>
      <c r="C55" t="s">
        <v>86</v>
      </c>
      <c r="D55" t="s">
        <v>86</v>
      </c>
      <c r="E55" t="s">
        <v>86</v>
      </c>
      <c r="F55" t="s">
        <v>86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1</v>
      </c>
    </row>
    <row r="56" spans="1:14" x14ac:dyDescent="0.3">
      <c r="A56" t="s">
        <v>23</v>
      </c>
      <c r="B56" t="s">
        <v>86</v>
      </c>
      <c r="C56" t="s">
        <v>86</v>
      </c>
      <c r="D56" t="s">
        <v>86</v>
      </c>
      <c r="E56" t="s">
        <v>86</v>
      </c>
      <c r="F56" t="s">
        <v>86</v>
      </c>
      <c r="G56" t="s">
        <v>86</v>
      </c>
      <c r="H56" t="s">
        <v>86</v>
      </c>
      <c r="I56" t="s">
        <v>86</v>
      </c>
      <c r="J56" t="s">
        <v>86</v>
      </c>
      <c r="K56" t="s">
        <v>86</v>
      </c>
      <c r="L56" t="s">
        <v>86</v>
      </c>
      <c r="M56" t="s">
        <v>86</v>
      </c>
      <c r="N56" t="s">
        <v>1</v>
      </c>
    </row>
    <row r="57" spans="1:14" x14ac:dyDescent="0.3">
      <c r="A57" t="s">
        <v>24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1</v>
      </c>
    </row>
    <row r="58" spans="1:14" x14ac:dyDescent="0.3">
      <c r="A58" t="s">
        <v>25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  <c r="L58" t="s">
        <v>87</v>
      </c>
      <c r="M58" t="s">
        <v>87</v>
      </c>
      <c r="N58" t="s">
        <v>1</v>
      </c>
    </row>
    <row r="59" spans="1:14" x14ac:dyDescent="0.3">
      <c r="A59" t="s">
        <v>26</v>
      </c>
      <c r="B59" t="s">
        <v>87</v>
      </c>
      <c r="C59" t="s">
        <v>87</v>
      </c>
      <c r="D59" t="s">
        <v>87</v>
      </c>
      <c r="E59" t="s">
        <v>87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  <c r="L59" t="s">
        <v>87</v>
      </c>
      <c r="M59" t="s">
        <v>87</v>
      </c>
      <c r="N59" t="s">
        <v>1</v>
      </c>
    </row>
    <row r="60" spans="1:14" x14ac:dyDescent="0.3">
      <c r="A60" t="s">
        <v>27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1</v>
      </c>
    </row>
    <row r="61" spans="1:14" x14ac:dyDescent="0.3">
      <c r="A61" t="s">
        <v>28</v>
      </c>
      <c r="B61" t="s">
        <v>87</v>
      </c>
      <c r="C61" t="s">
        <v>87</v>
      </c>
      <c r="D61" t="s">
        <v>87</v>
      </c>
      <c r="E61" t="s">
        <v>87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  <c r="L61" t="s">
        <v>87</v>
      </c>
      <c r="M61" t="s">
        <v>87</v>
      </c>
      <c r="N61" t="s">
        <v>1</v>
      </c>
    </row>
    <row r="62" spans="1:14" x14ac:dyDescent="0.3">
      <c r="A62" t="s">
        <v>1</v>
      </c>
    </row>
  </sheetData>
  <pageMargins left="0.7" right="0.7" top="0.75" bottom="0.75" header="0.3" footer="0.3"/>
  <ignoredErrors>
    <ignoredError sqref="A1:N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Zirui Zhou</cp:lastModifiedBy>
  <dcterms:modified xsi:type="dcterms:W3CDTF">2023-05-05T04:47:40Z</dcterms:modified>
</cp:coreProperties>
</file>