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loc\3D Objects\GPR\"/>
    </mc:Choice>
  </mc:AlternateContent>
  <xr:revisionPtr revIDLastSave="0" documentId="8_{F217B79D-3841-44CD-A3DF-A318CBAC85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nunciado" sheetId="3" r:id="rId1"/>
    <sheet name="Camino crítico" sheetId="7" r:id="rId2"/>
    <sheet name="D Gantt" sheetId="8" r:id="rId3"/>
    <sheet name="Camino crítico replanificado" sheetId="9" r:id="rId4"/>
    <sheet name="D Gantt replanificado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3" l="1"/>
  <c r="D42" i="3"/>
  <c r="D41" i="3"/>
  <c r="D40" i="3"/>
  <c r="D39" i="3"/>
  <c r="G13" i="3" l="1"/>
  <c r="D37" i="3" s="1"/>
  <c r="G20" i="3"/>
  <c r="G19" i="3"/>
  <c r="G18" i="3"/>
  <c r="G17" i="3"/>
  <c r="G16" i="3"/>
  <c r="G15" i="3"/>
  <c r="G14" i="3"/>
  <c r="G12" i="3"/>
  <c r="G10" i="3"/>
  <c r="G11" i="3"/>
  <c r="G7" i="3"/>
  <c r="D35" i="3" s="1"/>
  <c r="G9" i="3"/>
  <c r="D36" i="3" s="1"/>
  <c r="G8" i="3"/>
</calcChain>
</file>

<file path=xl/sharedStrings.xml><?xml version="1.0" encoding="utf-8"?>
<sst xmlns="http://schemas.openxmlformats.org/spreadsheetml/2006/main" count="118" uniqueCount="43">
  <si>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</si>
  <si>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</si>
  <si>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</si>
  <si>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</si>
  <si>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</si>
  <si>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</si>
  <si>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</si>
  <si>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</si>
  <si>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</si>
  <si>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</si>
  <si>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</si>
  <si>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</si>
  <si>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</si>
  <si>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</si>
  <si>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Predecesora</t>
  </si>
  <si>
    <t>-</t>
  </si>
  <si>
    <t>Inserta tu DNI en esta celda (sin letra):</t>
  </si>
  <si>
    <t>NOTA:Las duraciones de las tareas tomarán valores a partir de los dígitos de tu DNI</t>
  </si>
  <si>
    <t>(10% nota)</t>
  </si>
  <si>
    <t>M</t>
  </si>
  <si>
    <t>N</t>
  </si>
  <si>
    <t>C,D</t>
  </si>
  <si>
    <t>F,G</t>
  </si>
  <si>
    <t>H,I</t>
  </si>
  <si>
    <t>K,L</t>
  </si>
  <si>
    <t>(30% nota)</t>
  </si>
  <si>
    <t>Duración (sem.)</t>
  </si>
  <si>
    <t xml:space="preserve">    (Dependiendo de los datos puede haber más de una solución válida o incluso no haberla)</t>
  </si>
  <si>
    <t>(15% nota)</t>
  </si>
  <si>
    <t>(30 % nota)</t>
  </si>
  <si>
    <t>Nueva duración (sem.)</t>
  </si>
  <si>
    <t>Máxima reducción (sem.)</t>
  </si>
  <si>
    <t xml:space="preserve">     mientras que en otras (tareas H,J,K,M y N) el tiempo se puede reducir (respecto a la duración inicialmente planificada) introduciendo más recursos.</t>
  </si>
  <si>
    <t xml:space="preserve">     En la siguiente tabla se muestra el cambio en la previsión de la duración de las tareas (A, C y G), así como las reducciones máximas en las tareas (H,J,K,M y N):</t>
  </si>
  <si>
    <r>
      <t xml:space="preserve">    </t>
    </r>
    <r>
      <rPr>
        <b/>
        <sz val="11"/>
        <color theme="1"/>
        <rFont val="Arial"/>
        <family val="2"/>
      </rPr>
      <t>Crea el nuevo camino crítico en la hoja "camino crítico replanificado" y el nuevo diagrama de gantt en la hoja "D Gantt replanificado".</t>
    </r>
  </si>
  <si>
    <r>
      <t xml:space="preserve">   </t>
    </r>
    <r>
      <rPr>
        <b/>
        <sz val="11"/>
        <color theme="1"/>
        <rFont val="Arial"/>
        <family val="2"/>
      </rPr>
      <t xml:space="preserve"> SE PIDE</t>
    </r>
    <r>
      <rPr>
        <sz val="11"/>
        <color theme="1"/>
        <rFont val="Arial"/>
        <family val="2"/>
      </rPr>
      <t xml:space="preserve"> utilizar las reducciones adecuadas de las tareas H,J,K,M y N (sin exceder el máximo posible) para que la duración total del proyecto sea la misma</t>
    </r>
  </si>
  <si>
    <r>
      <t xml:space="preserve">a) </t>
    </r>
    <r>
      <rPr>
        <b/>
        <sz val="11"/>
        <color theme="1"/>
        <rFont val="Arial"/>
        <family val="2"/>
      </rPr>
      <t>Dibuja el diagrama de precedencias</t>
    </r>
    <r>
      <rPr>
        <sz val="11"/>
        <color theme="1"/>
        <rFont val="Arial"/>
        <family val="2"/>
      </rPr>
      <t xml:space="preserve"> sobre el esquema proporcionado en la hoja "Camino crítico"</t>
    </r>
  </si>
  <si>
    <r>
      <t>b)</t>
    </r>
    <r>
      <rPr>
        <b/>
        <sz val="11"/>
        <color theme="1"/>
        <rFont val="Arial"/>
        <family val="2"/>
      </rPr>
      <t xml:space="preserve"> Calcula las fechas</t>
    </r>
    <r>
      <rPr>
        <sz val="11"/>
        <color theme="1"/>
        <rFont val="Arial"/>
        <family val="2"/>
      </rPr>
      <t xml:space="preserve"> de inicio y fin temprano y tardío, el máximo tiempo disponible y la holgura total de cada tarea en la hoja "Camino crítico"</t>
    </r>
  </si>
  <si>
    <r>
      <t>c)</t>
    </r>
    <r>
      <rPr>
        <b/>
        <sz val="11"/>
        <color theme="1"/>
        <rFont val="Arial"/>
        <family val="2"/>
      </rPr>
      <t xml:space="preserve"> Identifica el camino</t>
    </r>
    <r>
      <rPr>
        <sz val="11"/>
        <color theme="1"/>
        <rFont val="Arial"/>
        <family val="2"/>
      </rPr>
      <t xml:space="preserve"> (o caminos) crítico (enmarca cada tarea en color ROJO)</t>
    </r>
  </si>
  <si>
    <r>
      <t xml:space="preserve">d) </t>
    </r>
    <r>
      <rPr>
        <b/>
        <sz val="11"/>
        <color theme="1"/>
        <rFont val="Arial"/>
        <family val="2"/>
      </rPr>
      <t>Dibuja el diagrama de Gantt</t>
    </r>
    <r>
      <rPr>
        <sz val="11"/>
        <color theme="1"/>
        <rFont val="Arial"/>
        <family val="2"/>
      </rPr>
      <t xml:space="preserve"> sobre la hoja "D Gantt"</t>
    </r>
  </si>
  <si>
    <t xml:space="preserve">     En la semana 20 de ejecución del proyecto nos damos cuenta que algunas de las tareas planificadas se han atrasado (tareas A,C y G)</t>
  </si>
  <si>
    <r>
      <t>e)</t>
    </r>
    <r>
      <rPr>
        <b/>
        <sz val="11"/>
        <color theme="1"/>
        <rFont val="Arial"/>
        <family val="2"/>
      </rPr>
      <t xml:space="preserve"> Supongamos que el proyecto ya ha empezado, y que estamos en la semana 20 del proyecto (15% nota)</t>
    </r>
  </si>
  <si>
    <t>No es posible replanificar el proyecto y mantener la duración inicial ya que la taerea J originalmente tiene una duración 0 y no se puede reducir el número de semanas de dicha tarea, lo que impide la correcta replanificación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</si>
</sst>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5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 style="medium">
        <color indexed="64"/>
      </bottom>
      <diagonal/>
    </border>
    <border>
      <left/>
      <right style="medium">
        <color indexed="64"/>
      </right>
      <top style="thick">
        <color rgb="FFFF0000"/>
      </top>
      <bottom style="medium">
        <color indexed="64"/>
      </bottom>
      <diagonal/>
    </border>
    <border>
      <left style="medium">
        <color indexed="64"/>
      </left>
      <right/>
      <top style="thick">
        <color rgb="FFFF0000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thick">
        <color rgb="FFFF0000"/>
      </bottom>
      <diagonal/>
    </border>
    <border>
      <left/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1" fontId="1" fillId="0" borderId="4" xfId="0" applyNumberFormat="1" applyFont="1" applyBorder="1" applyAlignment="1">
      <alignment horizontal="center" vertical="top" wrapText="1"/>
    </xf>
    <xf numFmtId="0" fontId="2" fillId="0" borderId="10" xfId="0" applyFont="1" applyBorder="1"/>
    <xf numFmtId="0" fontId="3" fillId="0" borderId="0" xfId="0" applyFont="1" applyBorder="1"/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1" fontId="2" fillId="0" borderId="9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" fontId="2" fillId="0" borderId="0" xfId="0" applyNumberFormat="1" applyFont="1" applyAlignment="1"/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8" xfId="0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" fontId="1" fillId="0" borderId="26" xfId="0" applyNumberFormat="1" applyFont="1" applyBorder="1" applyAlignment="1">
      <alignment horizontal="center" vertical="top" wrapText="1"/>
    </xf>
    <xf numFmtId="1" fontId="1" fillId="0" borderId="27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1" fontId="2" fillId="0" borderId="35" xfId="0" applyNumberFormat="1" applyFont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1" fillId="0" borderId="21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28" xfId="0" applyNumberFormat="1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28" xfId="0" applyNumberFormat="1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/>
    <xf numFmtId="1" fontId="5" fillId="0" borderId="0" xfId="0" applyNumberFormat="1" applyFont="1" applyAlignment="1">
      <alignment horizontal="center"/>
    </xf>
    <xf numFmtId="0" fontId="6" fillId="0" borderId="0" xfId="0" applyFont="1"/>
    <xf numFmtId="0" fontId="0" fillId="0" borderId="37" xfId="0" applyBorder="1" applyAlignment="1">
      <alignment horizontal="center"/>
    </xf>
    <xf numFmtId="0" fontId="1" fillId="0" borderId="42" xfId="0" applyFont="1" applyBorder="1" applyAlignment="1">
      <alignment horizontal="center" vertical="top" wrapText="1"/>
    </xf>
    <xf numFmtId="1" fontId="1" fillId="0" borderId="43" xfId="0" applyNumberFormat="1" applyFont="1" applyBorder="1" applyAlignment="1">
      <alignment horizontal="center" vertical="top" wrapText="1"/>
    </xf>
    <xf numFmtId="1" fontId="1" fillId="0" borderId="42" xfId="0" applyNumberFormat="1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 vertical="top" wrapText="1"/>
    </xf>
    <xf numFmtId="0" fontId="1" fillId="0" borderId="39" xfId="0" applyFont="1" applyBorder="1" applyAlignment="1">
      <alignment horizontal="center" vertical="top" wrapText="1"/>
    </xf>
    <xf numFmtId="1" fontId="1" fillId="0" borderId="40" xfId="0" applyNumberFormat="1" applyFont="1" applyBorder="1" applyAlignment="1">
      <alignment horizontal="center" vertical="top" wrapText="1"/>
    </xf>
    <xf numFmtId="1" fontId="1" fillId="0" borderId="41" xfId="0" applyNumberFormat="1" applyFont="1" applyBorder="1" applyAlignment="1">
      <alignment horizontal="center" vertical="top" wrapText="1"/>
    </xf>
    <xf numFmtId="0" fontId="2" fillId="0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2" xfId="0" applyFont="1" applyBorder="1"/>
    <xf numFmtId="0" fontId="2" fillId="0" borderId="51" xfId="0" applyFont="1" applyBorder="1"/>
    <xf numFmtId="0" fontId="0" fillId="0" borderId="36" xfId="0" applyBorder="1" applyAlignment="1">
      <alignment horizontal="center"/>
    </xf>
    <xf numFmtId="0" fontId="2" fillId="0" borderId="1" xfId="0" applyFont="1" applyBorder="1"/>
    <xf numFmtId="0" fontId="2" fillId="0" borderId="35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1" fillId="0" borderId="44" xfId="0" applyNumberFormat="1" applyFont="1" applyBorder="1" applyAlignment="1">
      <alignment horizontal="center" vertical="top" wrapText="1"/>
    </xf>
    <xf numFmtId="1" fontId="1" fillId="0" borderId="45" xfId="0" applyNumberFormat="1" applyFont="1" applyBorder="1" applyAlignment="1">
      <alignment horizontal="center" vertical="top" wrapText="1"/>
    </xf>
    <xf numFmtId="1" fontId="1" fillId="2" borderId="46" xfId="0" applyNumberFormat="1" applyFont="1" applyFill="1" applyBorder="1" applyAlignment="1">
      <alignment horizontal="center" vertical="top" wrapText="1"/>
    </xf>
    <xf numFmtId="1" fontId="1" fillId="2" borderId="47" xfId="0" applyNumberFormat="1" applyFont="1" applyFill="1" applyBorder="1" applyAlignment="1">
      <alignment horizontal="center" vertical="top" wrapText="1"/>
    </xf>
    <xf numFmtId="1" fontId="1" fillId="0" borderId="40" xfId="0" applyNumberFormat="1" applyFont="1" applyBorder="1" applyAlignment="1">
      <alignment horizontal="center" vertical="top" wrapText="1"/>
    </xf>
    <xf numFmtId="1" fontId="1" fillId="0" borderId="41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1" fontId="1" fillId="2" borderId="33" xfId="0" applyNumberFormat="1" applyFont="1" applyFill="1" applyBorder="1" applyAlignment="1">
      <alignment horizontal="center" vertical="top" wrapText="1"/>
    </xf>
    <xf numFmtId="1" fontId="1" fillId="2" borderId="34" xfId="0" applyNumberFormat="1" applyFont="1" applyFill="1" applyBorder="1" applyAlignment="1">
      <alignment horizontal="center" vertical="top" wrapText="1"/>
    </xf>
    <xf numFmtId="1" fontId="1" fillId="0" borderId="24" xfId="0" applyNumberFormat="1" applyFont="1" applyBorder="1" applyAlignment="1">
      <alignment horizontal="center" vertical="top" wrapText="1"/>
    </xf>
    <xf numFmtId="1" fontId="1" fillId="0" borderId="25" xfId="0" applyNumberFormat="1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28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1" fontId="1" fillId="0" borderId="13" xfId="0" applyNumberFormat="1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 vertical="top" wrapText="1"/>
    </xf>
    <xf numFmtId="0" fontId="1" fillId="0" borderId="3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2613660" y="685800"/>
          <a:ext cx="678180" cy="335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3642360" y="1226820"/>
          <a:ext cx="64770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5</xdr:row>
      <xdr:rowOff>15240</xdr:rowOff>
    </xdr:from>
    <xdr:to>
      <xdr:col>16</xdr:col>
      <xdr:colOff>15240</xdr:colOff>
      <xdr:row>9</xdr:row>
      <xdr:rowOff>106680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5570220" y="891540"/>
          <a:ext cx="63246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3665220" y="685800"/>
          <a:ext cx="678180" cy="335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68808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36042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565404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64642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566166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598932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761238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682752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888492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792480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894588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959358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919734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990600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078992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7"/>
  <sheetViews>
    <sheetView tabSelected="1" workbookViewId="0">
      <selection activeCell="D5" sqref="D5"/>
    </sheetView>
  </sheetViews>
  <sheetFormatPr baseColWidth="10" defaultColWidth="11.44140625" defaultRowHeight="13.8" x14ac:dyDescent="0.25"/>
  <cols>
    <col min="1" max="1" width="3.88671875" style="6" customWidth="1"/>
    <col min="2" max="2" width="11.44140625" style="4"/>
    <col min="3" max="3" width="12.109375" style="5" bestFit="1" customWidth="1"/>
    <col min="4" max="4" width="23.33203125" style="4" customWidth="1"/>
    <col min="5" max="5" width="15.6640625" style="4" customWidth="1"/>
    <col min="6" max="6" width="11.44140625" style="6"/>
    <col min="7" max="7" width="14.6640625" style="6" customWidth="1"/>
    <col min="8" max="16384" width="11.44140625" style="6"/>
  </cols>
  <sheetData>
    <row r="2" spans="2:8" ht="14.4" thickBot="1" x14ac:dyDescent="0.3">
      <c r="B2" s="7" t="s">
        <v>16</v>
      </c>
      <c r="E2" s="7" t="s">
        <v>17</v>
      </c>
    </row>
    <row r="3" spans="2:8" ht="14.4" thickBot="1" x14ac:dyDescent="0.3">
      <c r="B3" s="8" t="s">
        <v>9</v>
      </c>
      <c r="C3" s="39">
        <v>23935775</v>
      </c>
    </row>
    <row r="6" spans="2:8" x14ac:dyDescent="0.25">
      <c r="C6" s="23"/>
      <c r="D6" s="9"/>
      <c r="E6" s="24"/>
      <c r="F6" s="25" t="s">
        <v>13</v>
      </c>
      <c r="G6" s="9" t="s">
        <v>26</v>
      </c>
      <c r="H6" s="9" t="s">
        <v>14</v>
      </c>
    </row>
    <row r="7" spans="2:8" x14ac:dyDescent="0.25">
      <c r="C7" s="29"/>
      <c r="D7" s="22"/>
      <c r="E7" s="22"/>
      <c r="F7" s="26" t="s">
        <v>0</v>
      </c>
      <c r="G7" s="11">
        <f>INT((5-MID(C$3,1,1))/2)+6</f>
        <v>7</v>
      </c>
      <c r="H7" s="10" t="s">
        <v>15</v>
      </c>
    </row>
    <row r="8" spans="2:8" x14ac:dyDescent="0.25">
      <c r="C8" s="29"/>
      <c r="D8" s="22"/>
      <c r="E8" s="22"/>
      <c r="F8" s="27" t="s">
        <v>10</v>
      </c>
      <c r="G8" s="11">
        <f>INT((5-MID(C$3,2,1))/2)+4</f>
        <v>5</v>
      </c>
      <c r="H8" s="11" t="s">
        <v>15</v>
      </c>
    </row>
    <row r="9" spans="2:8" x14ac:dyDescent="0.25">
      <c r="C9" s="29"/>
      <c r="D9" s="22"/>
      <c r="E9" s="22"/>
      <c r="F9" s="27" t="s">
        <v>6</v>
      </c>
      <c r="G9" s="11">
        <f>INT((5-MID(C$3,3,1))/2)+5</f>
        <v>3</v>
      </c>
      <c r="H9" s="11" t="s">
        <v>0</v>
      </c>
    </row>
    <row r="10" spans="2:8" x14ac:dyDescent="0.25">
      <c r="C10" s="29"/>
      <c r="D10" s="22"/>
      <c r="E10" s="22"/>
      <c r="F10" s="27" t="s">
        <v>11</v>
      </c>
      <c r="G10" s="11">
        <f>INT((5-MID(C$3,4,1))/2)+3</f>
        <v>4</v>
      </c>
      <c r="H10" s="11" t="s">
        <v>0</v>
      </c>
    </row>
    <row r="11" spans="2:8" x14ac:dyDescent="0.25">
      <c r="C11" s="29"/>
      <c r="D11" s="22"/>
      <c r="E11" s="22"/>
      <c r="F11" s="27" t="s">
        <v>3</v>
      </c>
      <c r="G11" s="11">
        <f>INT((5-MID(C$3,5,1))/3)+6</f>
        <v>6</v>
      </c>
      <c r="H11" s="11" t="s">
        <v>6</v>
      </c>
    </row>
    <row r="12" spans="2:8" x14ac:dyDescent="0.25">
      <c r="C12" s="29"/>
      <c r="D12" s="22"/>
      <c r="E12" s="22"/>
      <c r="F12" s="27" t="s">
        <v>1</v>
      </c>
      <c r="G12" s="11">
        <f>INT((5-MID(C$3,6,1)))+6</f>
        <v>4</v>
      </c>
      <c r="H12" s="11" t="s">
        <v>21</v>
      </c>
    </row>
    <row r="13" spans="2:8" x14ac:dyDescent="0.25">
      <c r="C13" s="29"/>
      <c r="D13" s="22"/>
      <c r="E13" s="22"/>
      <c r="F13" s="27" t="s">
        <v>12</v>
      </c>
      <c r="G13" s="11">
        <f>INT(MID(C$3,7,1)/2)+13</f>
        <v>16</v>
      </c>
      <c r="H13" s="11" t="s">
        <v>10</v>
      </c>
    </row>
    <row r="14" spans="2:8" x14ac:dyDescent="0.25">
      <c r="C14" s="29"/>
      <c r="D14" s="22"/>
      <c r="E14" s="22"/>
      <c r="F14" s="27" t="s">
        <v>2</v>
      </c>
      <c r="G14" s="11">
        <f>INT((5-MID(C$3,8,1))/3)+4</f>
        <v>4</v>
      </c>
      <c r="H14" s="11" t="s">
        <v>3</v>
      </c>
    </row>
    <row r="15" spans="2:8" x14ac:dyDescent="0.25">
      <c r="C15" s="29"/>
      <c r="D15" s="22"/>
      <c r="E15" s="22"/>
      <c r="F15" s="27" t="s">
        <v>7</v>
      </c>
      <c r="G15" s="11">
        <f>INT((5-MID(C$3,2,1))/2)+3</f>
        <v>4</v>
      </c>
      <c r="H15" s="11" t="s">
        <v>22</v>
      </c>
    </row>
    <row r="16" spans="2:8" x14ac:dyDescent="0.25">
      <c r="C16" s="29"/>
      <c r="D16" s="22"/>
      <c r="E16" s="22"/>
      <c r="F16" s="27" t="s">
        <v>5</v>
      </c>
      <c r="G16" s="11">
        <f>INT((5-MID(C$3,3,1))/2)+2</f>
        <v>0</v>
      </c>
      <c r="H16" s="11" t="s">
        <v>23</v>
      </c>
    </row>
    <row r="17" spans="2:13" x14ac:dyDescent="0.25">
      <c r="C17" s="29"/>
      <c r="D17" s="22"/>
      <c r="E17" s="22"/>
      <c r="F17" s="27" t="s">
        <v>4</v>
      </c>
      <c r="G17" s="11">
        <f>INT((5-MID(C$3,4,1))/2)+6</f>
        <v>7</v>
      </c>
      <c r="H17" s="11" t="s">
        <v>5</v>
      </c>
    </row>
    <row r="18" spans="2:13" x14ac:dyDescent="0.25">
      <c r="C18" s="29"/>
      <c r="D18" s="22"/>
      <c r="E18" s="22"/>
      <c r="F18" s="27" t="s">
        <v>8</v>
      </c>
      <c r="G18" s="11">
        <f>INT((5-MID(C$3,5,1))/2)+4</f>
        <v>4</v>
      </c>
      <c r="H18" s="11" t="s">
        <v>5</v>
      </c>
    </row>
    <row r="19" spans="2:13" x14ac:dyDescent="0.25">
      <c r="C19" s="29"/>
      <c r="D19" s="22"/>
      <c r="E19" s="22"/>
      <c r="F19" s="27" t="s">
        <v>19</v>
      </c>
      <c r="G19" s="11">
        <f>INT((5-MID(C$3,6,1))/2)+5</f>
        <v>4</v>
      </c>
      <c r="H19" s="11" t="s">
        <v>4</v>
      </c>
    </row>
    <row r="20" spans="2:13" x14ac:dyDescent="0.25">
      <c r="C20" s="29"/>
      <c r="D20" s="22"/>
      <c r="E20" s="22"/>
      <c r="F20" s="28" t="s">
        <v>20</v>
      </c>
      <c r="G20" s="12">
        <f>INT(MID(C$3,8,1)/3)+2</f>
        <v>3</v>
      </c>
      <c r="H20" s="12" t="s">
        <v>24</v>
      </c>
    </row>
    <row r="22" spans="2:13" x14ac:dyDescent="0.25">
      <c r="B22" s="7" t="s">
        <v>36</v>
      </c>
      <c r="J22" s="61" t="s">
        <v>28</v>
      </c>
    </row>
    <row r="24" spans="2:13" x14ac:dyDescent="0.25">
      <c r="B24" s="22" t="s">
        <v>37</v>
      </c>
      <c r="M24" s="61" t="s">
        <v>29</v>
      </c>
    </row>
    <row r="25" spans="2:13" x14ac:dyDescent="0.25">
      <c r="B25" s="22"/>
    </row>
    <row r="26" spans="2:13" x14ac:dyDescent="0.25">
      <c r="B26" s="22" t="s">
        <v>38</v>
      </c>
      <c r="G26" s="61" t="s">
        <v>18</v>
      </c>
    </row>
    <row r="27" spans="2:13" x14ac:dyDescent="0.25">
      <c r="B27" s="22"/>
    </row>
    <row r="28" spans="2:13" x14ac:dyDescent="0.25">
      <c r="B28" s="22" t="s">
        <v>39</v>
      </c>
      <c r="F28" s="61" t="s">
        <v>25</v>
      </c>
    </row>
    <row r="30" spans="2:13" x14ac:dyDescent="0.25">
      <c r="B30" s="7" t="s">
        <v>41</v>
      </c>
      <c r="H30" s="61"/>
    </row>
    <row r="31" spans="2:13" x14ac:dyDescent="0.25">
      <c r="B31" s="7" t="s">
        <v>40</v>
      </c>
    </row>
    <row r="32" spans="2:13" x14ac:dyDescent="0.25">
      <c r="B32" s="7" t="s">
        <v>32</v>
      </c>
    </row>
    <row r="33" spans="2:5" x14ac:dyDescent="0.25">
      <c r="B33" s="7" t="s">
        <v>33</v>
      </c>
      <c r="C33" s="34"/>
    </row>
    <row r="34" spans="2:5" x14ac:dyDescent="0.25">
      <c r="C34" s="25" t="s">
        <v>13</v>
      </c>
      <c r="D34" s="9" t="s">
        <v>30</v>
      </c>
    </row>
    <row r="35" spans="2:5" x14ac:dyDescent="0.25">
      <c r="C35" s="26" t="s">
        <v>0</v>
      </c>
      <c r="D35" s="11">
        <f>G7+1</f>
        <v>8</v>
      </c>
    </row>
    <row r="36" spans="2:5" x14ac:dyDescent="0.25">
      <c r="C36" s="27" t="s">
        <v>6</v>
      </c>
      <c r="D36" s="11">
        <f>G9+1</f>
        <v>4</v>
      </c>
    </row>
    <row r="37" spans="2:5" x14ac:dyDescent="0.25">
      <c r="C37" s="27" t="s">
        <v>12</v>
      </c>
      <c r="D37" s="11">
        <f>G13+5</f>
        <v>21</v>
      </c>
    </row>
    <row r="38" spans="2:5" x14ac:dyDescent="0.25">
      <c r="C38" s="25" t="s">
        <v>13</v>
      </c>
      <c r="D38" s="9" t="s">
        <v>31</v>
      </c>
    </row>
    <row r="39" spans="2:5" x14ac:dyDescent="0.25">
      <c r="C39" s="27" t="s">
        <v>2</v>
      </c>
      <c r="D39" s="11" t="str">
        <f>" -1"</f>
        <v xml:space="preserve"> -1</v>
      </c>
      <c r="E39" s="7"/>
    </row>
    <row r="40" spans="2:5" x14ac:dyDescent="0.25">
      <c r="C40" s="27" t="s">
        <v>5</v>
      </c>
      <c r="D40" s="11" t="str">
        <f>"-1"</f>
        <v>-1</v>
      </c>
      <c r="E40" s="7"/>
    </row>
    <row r="41" spans="2:5" x14ac:dyDescent="0.25">
      <c r="C41" s="27" t="s">
        <v>4</v>
      </c>
      <c r="D41" s="11" t="str">
        <f>"-3"</f>
        <v>-3</v>
      </c>
      <c r="E41" s="7"/>
    </row>
    <row r="42" spans="2:5" x14ac:dyDescent="0.25">
      <c r="C42" s="27" t="s">
        <v>19</v>
      </c>
      <c r="D42" s="11" t="str">
        <f>"-1"</f>
        <v>-1</v>
      </c>
      <c r="E42" s="7"/>
    </row>
    <row r="43" spans="2:5" x14ac:dyDescent="0.25">
      <c r="C43" s="27" t="s">
        <v>20</v>
      </c>
      <c r="D43" s="11" t="str">
        <f>"-1"</f>
        <v>-1</v>
      </c>
      <c r="E43" s="7"/>
    </row>
    <row r="45" spans="2:5" x14ac:dyDescent="0.25">
      <c r="B45" s="7" t="s">
        <v>35</v>
      </c>
    </row>
    <row r="46" spans="2:5" x14ac:dyDescent="0.25">
      <c r="B46" s="7" t="s">
        <v>27</v>
      </c>
    </row>
    <row r="47" spans="2:5" x14ac:dyDescent="0.25">
      <c r="B47" s="7" t="s">
        <v>34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51"/>
  <sheetViews>
    <sheetView workbookViewId="0">
      <selection activeCell="N26" sqref="N26"/>
    </sheetView>
  </sheetViews>
  <sheetFormatPr baseColWidth="10" defaultRowHeight="14.4" x14ac:dyDescent="0.3"/>
  <cols>
    <col min="1" max="1" width="9" customWidth="1"/>
    <col min="2" max="2" width="15.88671875" customWidth="1"/>
    <col min="3" max="32" width="4.6640625" customWidth="1"/>
  </cols>
  <sheetData>
    <row r="1" spans="1:32" ht="13.95" customHeight="1" x14ac:dyDescent="0.3"/>
    <row r="2" spans="1:32" ht="13.95" customHeight="1" thickBot="1" x14ac:dyDescent="0.35">
      <c r="J2" s="1"/>
      <c r="K2" s="13"/>
      <c r="L2" s="13"/>
      <c r="M2" s="1"/>
      <c r="N2" s="1"/>
      <c r="O2" s="1"/>
      <c r="P2" s="1"/>
      <c r="Q2" s="30"/>
      <c r="R2" s="30"/>
      <c r="S2" s="30"/>
      <c r="T2" s="30"/>
      <c r="U2" s="1"/>
      <c r="V2" s="1"/>
      <c r="W2" s="30"/>
      <c r="X2" s="1"/>
      <c r="Y2" s="1"/>
      <c r="Z2" s="30"/>
      <c r="AA2" s="1"/>
    </row>
    <row r="3" spans="1:32" ht="13.95" customHeight="1" thickTop="1" thickBot="1" x14ac:dyDescent="0.35">
      <c r="A3" s="27"/>
      <c r="B3" s="11"/>
      <c r="C3" s="1"/>
      <c r="D3" s="1"/>
      <c r="E3" s="1"/>
      <c r="F3" s="1"/>
      <c r="G3" s="1"/>
      <c r="H3" s="1"/>
      <c r="I3" s="1"/>
      <c r="J3" s="1"/>
      <c r="K3" s="102" t="s">
        <v>6</v>
      </c>
      <c r="L3" s="103"/>
      <c r="M3" s="104">
        <v>3</v>
      </c>
      <c r="N3" s="105"/>
      <c r="O3" s="1"/>
      <c r="P3" s="1"/>
      <c r="Q3" s="43" t="s">
        <v>3</v>
      </c>
      <c r="R3" s="44"/>
      <c r="S3" s="45"/>
      <c r="T3" s="46">
        <v>6</v>
      </c>
      <c r="U3" s="1"/>
      <c r="V3" s="1"/>
      <c r="W3" s="98" t="s">
        <v>2</v>
      </c>
      <c r="X3" s="99"/>
      <c r="Y3" s="100">
        <v>4</v>
      </c>
      <c r="Z3" s="101"/>
      <c r="AA3" s="1"/>
      <c r="AB3" s="1"/>
      <c r="AC3" s="1"/>
      <c r="AD3" s="1"/>
      <c r="AE3" s="1"/>
      <c r="AF3" s="1"/>
    </row>
    <row r="4" spans="1:32" ht="13.95" customHeight="1" thickBot="1" x14ac:dyDescent="0.35">
      <c r="A4" s="55"/>
      <c r="B4" s="56"/>
      <c r="C4" s="1"/>
      <c r="D4" s="1"/>
      <c r="E4" s="1"/>
      <c r="F4" s="1"/>
      <c r="G4" s="1"/>
      <c r="H4" s="1"/>
      <c r="I4" s="1"/>
      <c r="J4" s="1"/>
      <c r="K4" s="14">
        <v>7</v>
      </c>
      <c r="L4" s="13"/>
      <c r="M4" s="15"/>
      <c r="N4" s="38">
        <v>10</v>
      </c>
      <c r="O4" s="1"/>
      <c r="P4" s="1"/>
      <c r="Q4" s="37">
        <v>10</v>
      </c>
      <c r="R4" s="30"/>
      <c r="S4" s="15"/>
      <c r="T4" s="38">
        <v>16</v>
      </c>
      <c r="U4" s="1"/>
      <c r="V4" s="1"/>
      <c r="W4" s="37">
        <v>16</v>
      </c>
      <c r="X4" s="30"/>
      <c r="Y4" s="15"/>
      <c r="Z4" s="38">
        <v>20</v>
      </c>
      <c r="AA4" s="1"/>
      <c r="AB4" s="1"/>
      <c r="AC4" s="1"/>
      <c r="AD4" s="1"/>
      <c r="AE4" s="1"/>
      <c r="AF4" s="1"/>
    </row>
    <row r="5" spans="1:32" ht="13.95" customHeight="1" thickTop="1" thickBot="1" x14ac:dyDescent="0.35">
      <c r="A5" s="55"/>
      <c r="B5" s="56"/>
      <c r="C5" s="1"/>
      <c r="D5" s="1"/>
      <c r="E5" s="98" t="s">
        <v>0</v>
      </c>
      <c r="F5" s="99"/>
      <c r="G5" s="100">
        <v>7</v>
      </c>
      <c r="H5" s="101"/>
      <c r="I5" s="13"/>
      <c r="J5" s="1"/>
      <c r="K5" s="35">
        <v>12</v>
      </c>
      <c r="L5" s="3"/>
      <c r="M5" s="2"/>
      <c r="N5" s="16">
        <v>15</v>
      </c>
      <c r="O5" s="1"/>
      <c r="P5" s="1"/>
      <c r="Q5" s="35">
        <v>15</v>
      </c>
      <c r="R5" s="3"/>
      <c r="S5" s="2"/>
      <c r="T5" s="38">
        <v>21</v>
      </c>
      <c r="U5" s="1"/>
      <c r="V5" s="1"/>
      <c r="W5" s="35">
        <v>21</v>
      </c>
      <c r="X5" s="3"/>
      <c r="Y5" s="2"/>
      <c r="Z5" s="38">
        <v>25</v>
      </c>
      <c r="AA5" s="1"/>
      <c r="AB5" s="1"/>
      <c r="AC5" s="1"/>
      <c r="AD5" s="1"/>
      <c r="AE5" s="1"/>
      <c r="AF5" s="1"/>
    </row>
    <row r="6" spans="1:32" ht="13.95" customHeight="1" thickBot="1" x14ac:dyDescent="0.35">
      <c r="A6" s="55"/>
      <c r="B6" s="56"/>
      <c r="C6" s="1"/>
      <c r="D6" s="1"/>
      <c r="E6" s="37">
        <v>0</v>
      </c>
      <c r="F6" s="30"/>
      <c r="G6" s="15"/>
      <c r="H6" s="38">
        <v>7</v>
      </c>
      <c r="I6" s="1"/>
      <c r="J6" s="1"/>
      <c r="K6" s="92">
        <v>8</v>
      </c>
      <c r="L6" s="93"/>
      <c r="M6" s="94">
        <v>5</v>
      </c>
      <c r="N6" s="95"/>
      <c r="O6" s="13"/>
      <c r="P6" s="30"/>
      <c r="Q6" s="92">
        <v>11</v>
      </c>
      <c r="R6" s="93"/>
      <c r="S6" s="94">
        <v>5</v>
      </c>
      <c r="T6" s="95"/>
      <c r="U6" s="13"/>
      <c r="V6" s="1"/>
      <c r="W6" s="92">
        <v>9</v>
      </c>
      <c r="X6" s="93"/>
      <c r="Y6" s="94">
        <v>5</v>
      </c>
      <c r="Z6" s="95"/>
      <c r="AA6" s="1"/>
      <c r="AB6" s="1"/>
      <c r="AC6" s="1"/>
      <c r="AD6" s="1"/>
      <c r="AE6" s="1"/>
      <c r="AF6" s="1"/>
    </row>
    <row r="7" spans="1:32" ht="13.95" customHeight="1" thickBot="1" x14ac:dyDescent="0.35">
      <c r="A7" s="55"/>
      <c r="B7" s="56"/>
      <c r="C7" s="1"/>
      <c r="D7" s="1"/>
      <c r="E7" s="35">
        <v>5</v>
      </c>
      <c r="F7" s="3"/>
      <c r="G7" s="2"/>
      <c r="H7" s="38">
        <v>12</v>
      </c>
      <c r="I7" s="1"/>
      <c r="J7" s="1"/>
      <c r="K7" s="13"/>
      <c r="L7" s="13"/>
      <c r="M7" s="13"/>
      <c r="N7" s="13"/>
      <c r="O7" s="13"/>
      <c r="P7" s="13"/>
      <c r="Q7" s="13"/>
      <c r="R7" s="13"/>
      <c r="S7" s="13"/>
      <c r="T7" s="1"/>
      <c r="U7" s="1"/>
      <c r="V7" s="13"/>
      <c r="W7" s="13"/>
      <c r="X7" s="1"/>
      <c r="Y7" s="1"/>
      <c r="Z7" s="13"/>
      <c r="AA7" s="1"/>
      <c r="AB7" s="1"/>
      <c r="AC7" s="1"/>
      <c r="AD7" s="1"/>
      <c r="AE7" s="1"/>
      <c r="AF7" s="1"/>
    </row>
    <row r="8" spans="1:32" ht="13.95" customHeight="1" thickBot="1" x14ac:dyDescent="0.35">
      <c r="A8" s="57"/>
      <c r="B8" s="57"/>
      <c r="C8" s="1"/>
      <c r="D8" s="1"/>
      <c r="E8" s="92">
        <v>12</v>
      </c>
      <c r="F8" s="93"/>
      <c r="G8" s="94">
        <v>5</v>
      </c>
      <c r="H8" s="95"/>
      <c r="I8" s="13"/>
      <c r="J8" s="1"/>
      <c r="K8" s="1"/>
      <c r="L8" s="1"/>
      <c r="M8" s="1"/>
      <c r="N8" s="1"/>
      <c r="O8" s="1"/>
      <c r="P8" s="13"/>
      <c r="Q8" s="30"/>
      <c r="R8" s="30"/>
      <c r="S8" s="30"/>
      <c r="T8" s="30"/>
      <c r="U8" s="1"/>
      <c r="V8" s="13"/>
      <c r="W8" s="30"/>
      <c r="X8" s="1"/>
      <c r="Y8" s="1"/>
      <c r="Z8" s="30"/>
      <c r="AA8" s="1"/>
      <c r="AB8" s="1"/>
      <c r="AC8" s="1"/>
      <c r="AD8" s="1"/>
      <c r="AE8" s="1"/>
      <c r="AF8" s="1"/>
    </row>
    <row r="9" spans="1:32" ht="13.95" customHeight="1" thickTop="1" thickBot="1" x14ac:dyDescent="0.35">
      <c r="A9" s="57"/>
      <c r="B9" s="57"/>
      <c r="C9" s="1"/>
      <c r="D9" s="1"/>
      <c r="E9" s="13"/>
      <c r="F9" s="13"/>
      <c r="G9" s="1"/>
      <c r="H9" s="1"/>
      <c r="I9" s="1"/>
      <c r="J9" s="30"/>
      <c r="K9" s="98" t="s">
        <v>11</v>
      </c>
      <c r="L9" s="99"/>
      <c r="M9" s="100">
        <v>4</v>
      </c>
      <c r="N9" s="101"/>
      <c r="O9" s="13"/>
      <c r="P9" s="1"/>
      <c r="Q9" s="43" t="s">
        <v>1</v>
      </c>
      <c r="R9" s="44"/>
      <c r="S9" s="47"/>
      <c r="T9" s="48">
        <v>4</v>
      </c>
      <c r="U9" s="1"/>
      <c r="V9" s="30"/>
      <c r="W9" s="106" t="s">
        <v>5</v>
      </c>
      <c r="X9" s="107"/>
      <c r="Y9" s="90">
        <v>0</v>
      </c>
      <c r="Z9" s="91"/>
      <c r="AA9" s="1"/>
      <c r="AB9" s="1"/>
      <c r="AC9" s="1"/>
      <c r="AD9" s="1"/>
      <c r="AE9" s="1"/>
      <c r="AF9" s="1"/>
    </row>
    <row r="10" spans="1:32" ht="13.95" customHeight="1" thickBot="1" x14ac:dyDescent="0.35">
      <c r="A10" s="57"/>
      <c r="B10" s="57"/>
      <c r="H10" s="1"/>
      <c r="I10" s="1"/>
      <c r="J10" s="1"/>
      <c r="K10" s="37">
        <v>7</v>
      </c>
      <c r="L10" s="30"/>
      <c r="M10" s="15"/>
      <c r="N10" s="38">
        <v>11</v>
      </c>
      <c r="O10" s="1"/>
      <c r="P10" s="1"/>
      <c r="Q10" s="37">
        <v>11</v>
      </c>
      <c r="R10" s="30"/>
      <c r="S10" s="15"/>
      <c r="T10" s="38">
        <v>15</v>
      </c>
      <c r="U10" s="13"/>
      <c r="V10" s="30"/>
      <c r="W10" s="65">
        <v>25</v>
      </c>
      <c r="X10" s="30"/>
      <c r="Y10" s="15"/>
      <c r="Z10" s="64">
        <v>25</v>
      </c>
      <c r="AA10" s="1"/>
      <c r="AB10" s="1"/>
      <c r="AC10" s="1"/>
      <c r="AD10" s="1"/>
      <c r="AE10" s="1"/>
      <c r="AF10" s="1"/>
    </row>
    <row r="11" spans="1:32" ht="13.95" customHeight="1" thickTop="1" thickBot="1" x14ac:dyDescent="0.35">
      <c r="A11" s="57"/>
      <c r="B11" s="57"/>
      <c r="H11" s="1"/>
      <c r="I11" s="1"/>
      <c r="J11" s="1"/>
      <c r="K11" s="35">
        <v>13</v>
      </c>
      <c r="L11" s="3"/>
      <c r="M11" s="2"/>
      <c r="N11" s="38">
        <v>17</v>
      </c>
      <c r="O11" s="1"/>
      <c r="P11" s="1"/>
      <c r="Q11" s="35">
        <v>17</v>
      </c>
      <c r="R11" s="3"/>
      <c r="S11" s="2"/>
      <c r="T11" s="38">
        <v>21</v>
      </c>
      <c r="U11" s="13"/>
      <c r="V11" s="30"/>
      <c r="W11" s="65">
        <v>25</v>
      </c>
      <c r="X11" s="3"/>
      <c r="Y11" s="2"/>
      <c r="Z11" s="64">
        <v>25</v>
      </c>
      <c r="AA11" s="1"/>
      <c r="AB11" s="30"/>
      <c r="AC11" s="98" t="s">
        <v>8</v>
      </c>
      <c r="AD11" s="99"/>
      <c r="AE11" s="100">
        <v>4</v>
      </c>
      <c r="AF11" s="101"/>
    </row>
    <row r="12" spans="1:32" ht="13.95" customHeight="1" thickBot="1" x14ac:dyDescent="0.35">
      <c r="A12" s="57"/>
      <c r="B12" s="57"/>
      <c r="H12" s="1"/>
      <c r="I12" s="1"/>
      <c r="J12" s="30"/>
      <c r="K12" s="92">
        <v>10</v>
      </c>
      <c r="L12" s="93"/>
      <c r="M12" s="94">
        <v>6</v>
      </c>
      <c r="N12" s="95"/>
      <c r="O12" s="13"/>
      <c r="P12" s="1"/>
      <c r="Q12" s="92">
        <v>10</v>
      </c>
      <c r="R12" s="93"/>
      <c r="S12" s="94">
        <v>6</v>
      </c>
      <c r="T12" s="95"/>
      <c r="U12" s="13"/>
      <c r="V12" s="30"/>
      <c r="W12" s="86">
        <v>0</v>
      </c>
      <c r="X12" s="87"/>
      <c r="Y12" s="88">
        <v>0</v>
      </c>
      <c r="Z12" s="89"/>
      <c r="AA12" s="1"/>
      <c r="AB12" s="1"/>
      <c r="AC12" s="37">
        <v>25</v>
      </c>
      <c r="AD12" s="30"/>
      <c r="AE12" s="15"/>
      <c r="AF12" s="38">
        <v>29</v>
      </c>
    </row>
    <row r="13" spans="1:32" ht="13.95" customHeight="1" thickTop="1" thickBot="1" x14ac:dyDescent="0.35">
      <c r="A13" s="57"/>
      <c r="B13" s="57"/>
      <c r="H13" s="1"/>
      <c r="I13" s="1"/>
      <c r="J13" s="1"/>
      <c r="K13" s="13"/>
      <c r="L13" s="13"/>
      <c r="M13" s="1"/>
      <c r="N13" s="1"/>
      <c r="O13" s="1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"/>
      <c r="AB13" s="1"/>
      <c r="AC13" s="35">
        <v>29</v>
      </c>
      <c r="AD13" s="3"/>
      <c r="AE13" s="2"/>
      <c r="AF13" s="38">
        <v>33</v>
      </c>
    </row>
    <row r="14" spans="1:32" ht="13.95" customHeight="1" thickBot="1" x14ac:dyDescent="0.35">
      <c r="A14" s="57"/>
      <c r="B14" s="57"/>
      <c r="H14" s="1"/>
      <c r="K14" s="1"/>
      <c r="L14" s="30"/>
      <c r="M14" s="30"/>
      <c r="N14" s="30"/>
      <c r="O14" s="30"/>
      <c r="P14" s="13"/>
      <c r="Q14" s="13"/>
      <c r="R14" s="30"/>
      <c r="S14" s="30"/>
      <c r="T14" s="30"/>
      <c r="U14" s="30"/>
      <c r="V14" s="1"/>
      <c r="AB14" s="30"/>
      <c r="AC14" s="92">
        <v>8</v>
      </c>
      <c r="AD14" s="93"/>
      <c r="AE14" s="94">
        <v>4</v>
      </c>
      <c r="AF14" s="95"/>
    </row>
    <row r="15" spans="1:32" ht="13.95" customHeight="1" thickTop="1" thickBot="1" x14ac:dyDescent="0.35">
      <c r="A15" s="57"/>
      <c r="B15" s="57"/>
      <c r="H15" s="1"/>
      <c r="K15" s="1"/>
      <c r="L15" s="66" t="s">
        <v>12</v>
      </c>
      <c r="M15" s="67"/>
      <c r="N15" s="68"/>
      <c r="O15" s="69">
        <v>16</v>
      </c>
      <c r="P15" s="1"/>
      <c r="Q15" s="30"/>
      <c r="R15" s="66" t="s">
        <v>7</v>
      </c>
      <c r="S15" s="67"/>
      <c r="T15" s="68"/>
      <c r="U15" s="69">
        <v>4</v>
      </c>
      <c r="V15" s="1"/>
      <c r="W15" s="1"/>
      <c r="X15" s="1"/>
      <c r="Y15" s="1"/>
      <c r="Z15" s="1"/>
      <c r="AA15" s="30"/>
      <c r="AB15" s="1"/>
      <c r="AC15" s="1"/>
      <c r="AD15" s="1"/>
      <c r="AE15" s="1"/>
      <c r="AF15" s="1"/>
    </row>
    <row r="16" spans="1:32" ht="13.95" customHeight="1" thickTop="1" thickBot="1" x14ac:dyDescent="0.35">
      <c r="A16" s="57"/>
      <c r="B16" s="57"/>
      <c r="C16" s="1"/>
      <c r="D16" s="1"/>
      <c r="E16" s="1"/>
      <c r="F16" s="13"/>
      <c r="G16" s="13"/>
      <c r="H16" s="1"/>
      <c r="K16" s="1"/>
      <c r="L16" s="65">
        <v>5</v>
      </c>
      <c r="M16" s="30"/>
      <c r="N16" s="15"/>
      <c r="O16" s="64">
        <v>21</v>
      </c>
      <c r="P16" s="1"/>
      <c r="Q16" s="1"/>
      <c r="R16" s="65">
        <v>21</v>
      </c>
      <c r="S16" s="30"/>
      <c r="T16" s="15"/>
      <c r="U16" s="64">
        <v>25</v>
      </c>
      <c r="V16" s="1"/>
      <c r="X16" s="66" t="s">
        <v>4</v>
      </c>
      <c r="Y16" s="67"/>
      <c r="Z16" s="90">
        <v>7</v>
      </c>
      <c r="AA16" s="91"/>
      <c r="AB16" s="1"/>
      <c r="AC16" s="1"/>
      <c r="AD16" s="1"/>
      <c r="AE16" s="1"/>
      <c r="AF16" s="1"/>
    </row>
    <row r="17" spans="1:33" ht="13.95" customHeight="1" thickTop="1" thickBot="1" x14ac:dyDescent="0.35">
      <c r="A17" s="57"/>
      <c r="B17" s="57"/>
      <c r="C17" s="1"/>
      <c r="D17" s="106" t="s">
        <v>10</v>
      </c>
      <c r="E17" s="107"/>
      <c r="F17" s="90">
        <v>5</v>
      </c>
      <c r="G17" s="91"/>
      <c r="H17" s="1"/>
      <c r="K17" s="1"/>
      <c r="L17" s="65">
        <v>5</v>
      </c>
      <c r="M17" s="3"/>
      <c r="N17" s="2"/>
      <c r="O17" s="64">
        <v>21</v>
      </c>
      <c r="P17" s="13"/>
      <c r="Q17" s="1"/>
      <c r="R17" s="65">
        <v>21</v>
      </c>
      <c r="S17" s="3"/>
      <c r="T17" s="2"/>
      <c r="U17" s="64">
        <v>25</v>
      </c>
      <c r="V17" s="13"/>
      <c r="X17" s="65">
        <v>25</v>
      </c>
      <c r="Y17" s="30"/>
      <c r="Z17" s="15"/>
      <c r="AA17" s="64">
        <v>32</v>
      </c>
      <c r="AB17" s="1"/>
      <c r="AC17" s="1"/>
      <c r="AD17" s="1"/>
      <c r="AE17" s="1"/>
      <c r="AF17" s="1"/>
    </row>
    <row r="18" spans="1:33" ht="13.95" customHeight="1" thickBot="1" x14ac:dyDescent="0.35">
      <c r="A18" s="27"/>
      <c r="B18" s="11"/>
      <c r="C18" s="1"/>
      <c r="D18" s="63">
        <v>0</v>
      </c>
      <c r="E18" s="30"/>
      <c r="F18" s="15"/>
      <c r="G18" s="64">
        <v>5</v>
      </c>
      <c r="H18" s="1"/>
      <c r="K18" s="30"/>
      <c r="L18" s="86">
        <v>16</v>
      </c>
      <c r="M18" s="87"/>
      <c r="N18" s="88">
        <v>0</v>
      </c>
      <c r="O18" s="89"/>
      <c r="Q18" s="30"/>
      <c r="R18" s="86">
        <v>4</v>
      </c>
      <c r="S18" s="87"/>
      <c r="T18" s="88">
        <v>0</v>
      </c>
      <c r="U18" s="89"/>
      <c r="V18" s="13"/>
      <c r="X18" s="65">
        <v>25</v>
      </c>
      <c r="Y18" s="3"/>
      <c r="Z18" s="2"/>
      <c r="AA18" s="64">
        <v>32</v>
      </c>
      <c r="AB18" s="1"/>
      <c r="AC18" s="1"/>
      <c r="AD18" s="1"/>
      <c r="AE18" s="1"/>
      <c r="AF18" s="30"/>
      <c r="AG18" s="1"/>
    </row>
    <row r="19" spans="1:33" ht="13.95" customHeight="1" thickTop="1" thickBot="1" x14ac:dyDescent="0.35">
      <c r="A19" s="27"/>
      <c r="B19" s="11"/>
      <c r="C19" s="1"/>
      <c r="D19" s="65">
        <v>0</v>
      </c>
      <c r="E19" s="3"/>
      <c r="F19" s="2"/>
      <c r="G19" s="64">
        <v>5</v>
      </c>
      <c r="H19" s="1"/>
      <c r="K19" s="31"/>
      <c r="L19" s="30"/>
      <c r="M19" s="30"/>
      <c r="N19" s="30"/>
      <c r="O19" s="30"/>
      <c r="Q19" s="13"/>
      <c r="R19" s="13"/>
      <c r="S19" s="13"/>
      <c r="T19" s="13"/>
      <c r="U19" s="13"/>
      <c r="X19" s="86">
        <v>7</v>
      </c>
      <c r="Y19" s="87"/>
      <c r="Z19" s="88">
        <v>0</v>
      </c>
      <c r="AA19" s="89"/>
      <c r="AC19" s="49" t="s">
        <v>20</v>
      </c>
      <c r="AD19" s="50"/>
      <c r="AE19" s="96">
        <v>3</v>
      </c>
      <c r="AF19" s="97"/>
      <c r="AG19" s="1"/>
    </row>
    <row r="20" spans="1:33" ht="13.95" customHeight="1" thickBot="1" x14ac:dyDescent="0.35">
      <c r="A20" s="27"/>
      <c r="B20" s="11"/>
      <c r="C20" s="1"/>
      <c r="D20" s="86">
        <v>5</v>
      </c>
      <c r="E20" s="87"/>
      <c r="F20" s="88">
        <v>0</v>
      </c>
      <c r="G20" s="89"/>
      <c r="H20" s="1"/>
      <c r="X20" s="13"/>
      <c r="Y20" s="1"/>
      <c r="Z20" s="1"/>
      <c r="AA20" s="13"/>
      <c r="AC20" s="35">
        <v>32</v>
      </c>
      <c r="AD20" s="30"/>
      <c r="AE20" s="15"/>
      <c r="AF20" s="38">
        <v>35</v>
      </c>
      <c r="AG20" s="1"/>
    </row>
    <row r="21" spans="1:33" ht="13.95" customHeight="1" thickTop="1" thickBot="1" x14ac:dyDescent="0.35">
      <c r="A21" s="27"/>
      <c r="B21" s="11"/>
      <c r="C21" s="1"/>
      <c r="D21" s="1"/>
      <c r="E21" s="1"/>
      <c r="F21" s="13"/>
      <c r="G21" s="13"/>
      <c r="H21" s="1"/>
      <c r="J21" s="13"/>
      <c r="K21" s="13"/>
      <c r="L21" s="1"/>
      <c r="M21" s="1"/>
      <c r="W21" s="1"/>
      <c r="X21" s="1"/>
      <c r="Y21" s="1"/>
      <c r="Z21" s="1"/>
      <c r="AA21" s="30"/>
      <c r="AC21" s="35">
        <v>33</v>
      </c>
      <c r="AD21" s="3"/>
      <c r="AE21" s="2"/>
      <c r="AF21" s="36">
        <v>36</v>
      </c>
      <c r="AG21" s="1"/>
    </row>
    <row r="22" spans="1:33" ht="13.95" customHeight="1" thickTop="1" thickBot="1" x14ac:dyDescent="0.35">
      <c r="A22" s="27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66"/>
      <c r="Y22" s="67" t="s">
        <v>19</v>
      </c>
      <c r="Z22" s="90">
        <v>4</v>
      </c>
      <c r="AA22" s="91"/>
      <c r="AC22" s="92">
        <v>4</v>
      </c>
      <c r="AD22" s="93"/>
      <c r="AE22" s="94">
        <v>1</v>
      </c>
      <c r="AF22" s="95"/>
      <c r="AG22" s="1"/>
    </row>
    <row r="23" spans="1:33" ht="13.95" customHeight="1" thickBot="1" x14ac:dyDescent="0.35">
      <c r="A23" s="27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65">
        <v>32</v>
      </c>
      <c r="Y23" s="30"/>
      <c r="Z23" s="15"/>
      <c r="AA23" s="64">
        <v>36</v>
      </c>
      <c r="AC23" s="13"/>
      <c r="AD23" s="1"/>
      <c r="AE23" s="1"/>
      <c r="AF23" s="13"/>
      <c r="AG23" s="1"/>
    </row>
    <row r="24" spans="1:33" ht="13.95" customHeight="1" thickBot="1" x14ac:dyDescent="0.35">
      <c r="C24" s="1"/>
      <c r="D24" s="1"/>
      <c r="E24" s="1"/>
      <c r="F24" s="1"/>
      <c r="G24" s="1"/>
      <c r="H24" s="1"/>
      <c r="I24" s="1"/>
      <c r="J24" s="62"/>
      <c r="K24" s="1"/>
      <c r="L24" s="1"/>
      <c r="M24" s="1"/>
      <c r="N24" s="1"/>
      <c r="O24" s="13"/>
      <c r="X24" s="65">
        <v>32</v>
      </c>
      <c r="Y24" s="3"/>
      <c r="Z24" s="2"/>
      <c r="AA24" s="64">
        <v>36</v>
      </c>
      <c r="AB24" s="1"/>
      <c r="AC24" s="1"/>
      <c r="AD24" s="1"/>
      <c r="AE24" s="1"/>
      <c r="AF24" s="1"/>
    </row>
    <row r="25" spans="1:33" ht="13.95" customHeight="1" thickBot="1" x14ac:dyDescent="0.35">
      <c r="X25" s="86">
        <v>4</v>
      </c>
      <c r="Y25" s="87"/>
      <c r="Z25" s="88">
        <v>0</v>
      </c>
      <c r="AA25" s="89"/>
      <c r="AB25" s="1"/>
    </row>
    <row r="26" spans="1:33" ht="13.95" customHeight="1" thickTop="1" x14ac:dyDescent="0.3">
      <c r="X26" s="13"/>
      <c r="Y26" s="1"/>
      <c r="Z26" s="1"/>
      <c r="AA26" s="13"/>
      <c r="AB26" s="1"/>
    </row>
    <row r="27" spans="1:33" ht="13.95" customHeight="1" x14ac:dyDescent="0.3"/>
    <row r="28" spans="1:33" ht="13.95" customHeight="1" x14ac:dyDescent="0.3"/>
    <row r="29" spans="1:33" ht="13.95" customHeight="1" x14ac:dyDescent="0.3"/>
    <row r="30" spans="1:33" ht="13.95" customHeight="1" x14ac:dyDescent="0.3"/>
    <row r="31" spans="1:33" ht="13.95" customHeight="1" x14ac:dyDescent="0.3"/>
    <row r="32" spans="1:33" ht="13.95" customHeight="1" x14ac:dyDescent="0.3"/>
    <row r="33" ht="13.95" customHeight="1" x14ac:dyDescent="0.3"/>
    <row r="34" ht="13.95" customHeight="1" x14ac:dyDescent="0.3"/>
    <row r="35" ht="13.95" customHeight="1" x14ac:dyDescent="0.3"/>
    <row r="36" ht="13.95" customHeight="1" x14ac:dyDescent="0.3"/>
    <row r="37" ht="13.95" customHeight="1" x14ac:dyDescent="0.3"/>
    <row r="38" ht="13.95" customHeight="1" x14ac:dyDescent="0.3"/>
    <row r="39" ht="13.95" customHeight="1" x14ac:dyDescent="0.3"/>
    <row r="40" ht="13.95" customHeight="1" x14ac:dyDescent="0.3"/>
    <row r="41" ht="13.95" customHeight="1" x14ac:dyDescent="0.3"/>
    <row r="42" ht="13.95" customHeight="1" x14ac:dyDescent="0.3"/>
    <row r="43" ht="13.95" customHeight="1" x14ac:dyDescent="0.3"/>
    <row r="44" ht="13.95" customHeight="1" x14ac:dyDescent="0.3"/>
    <row r="45" ht="13.95" customHeight="1" x14ac:dyDescent="0.3"/>
    <row r="46" ht="13.95" customHeight="1" x14ac:dyDescent="0.3"/>
    <row r="47" ht="13.95" customHeight="1" x14ac:dyDescent="0.3"/>
    <row r="48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</sheetData>
  <mergeCells count="45">
    <mergeCell ref="Z22:AA22"/>
    <mergeCell ref="X25:Y25"/>
    <mergeCell ref="Z25:AA25"/>
    <mergeCell ref="AE22:AF22"/>
    <mergeCell ref="AC22:AD22"/>
    <mergeCell ref="E5:F5"/>
    <mergeCell ref="G5:H5"/>
    <mergeCell ref="E8:F8"/>
    <mergeCell ref="G8:H8"/>
    <mergeCell ref="K9:L9"/>
    <mergeCell ref="M9:N9"/>
    <mergeCell ref="Q6:R6"/>
    <mergeCell ref="S6:T6"/>
    <mergeCell ref="D17:E17"/>
    <mergeCell ref="F17:G17"/>
    <mergeCell ref="AC11:AD11"/>
    <mergeCell ref="AE11:AF11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AC14:AD14"/>
    <mergeCell ref="AE14:AF14"/>
    <mergeCell ref="AE19:AF19"/>
    <mergeCell ref="L18:M18"/>
    <mergeCell ref="R18:S18"/>
    <mergeCell ref="N18:O18"/>
    <mergeCell ref="X19:Y19"/>
    <mergeCell ref="Z19:AA19"/>
    <mergeCell ref="W12:X12"/>
    <mergeCell ref="Y12:Z12"/>
    <mergeCell ref="T18:U18"/>
    <mergeCell ref="Z16:AA16"/>
    <mergeCell ref="D20:E20"/>
    <mergeCell ref="F20:G20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T30"/>
  <sheetViews>
    <sheetView zoomScale="68" zoomScaleNormal="68" workbookViewId="0">
      <selection activeCell="AG43" sqref="AG43"/>
    </sheetView>
  </sheetViews>
  <sheetFormatPr baseColWidth="10" defaultColWidth="3.33203125" defaultRowHeight="13.8" x14ac:dyDescent="0.25"/>
  <cols>
    <col min="1" max="2" width="3.33203125" style="6"/>
    <col min="3" max="53" width="3.33203125" style="20"/>
    <col min="54" max="16384" width="3.33203125" style="6"/>
  </cols>
  <sheetData>
    <row r="1" spans="2:86" ht="14.4" thickBot="1" x14ac:dyDescent="0.3">
      <c r="C1" s="19"/>
    </row>
    <row r="2" spans="2:86" ht="15" thickTop="1" thickBot="1" x14ac:dyDescent="0.3">
      <c r="B2" s="6" t="s">
        <v>0</v>
      </c>
      <c r="C2" s="70">
        <v>0</v>
      </c>
      <c r="D2" s="71"/>
      <c r="E2" s="71"/>
      <c r="F2" s="71"/>
      <c r="G2" s="71">
        <v>5</v>
      </c>
      <c r="H2" s="71"/>
      <c r="I2" s="72">
        <v>7</v>
      </c>
      <c r="J2" s="76"/>
      <c r="K2" s="76"/>
      <c r="L2" s="76"/>
      <c r="M2" s="76"/>
      <c r="N2" s="76">
        <v>12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</row>
    <row r="3" spans="2:86" ht="15" thickTop="1" thickBot="1" x14ac:dyDescent="0.3">
      <c r="C3" s="40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</row>
    <row r="4" spans="2:86" ht="15" thickTop="1" thickBot="1" x14ac:dyDescent="0.3">
      <c r="B4" s="6" t="s">
        <v>10</v>
      </c>
      <c r="C4" s="70">
        <v>0</v>
      </c>
      <c r="D4" s="71"/>
      <c r="E4" s="71"/>
      <c r="F4" s="71"/>
      <c r="G4" s="72">
        <v>5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</row>
    <row r="5" spans="2:86" ht="15" thickTop="1" thickBot="1" x14ac:dyDescent="0.3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</row>
    <row r="6" spans="2:86" ht="15" thickTop="1" thickBot="1" x14ac:dyDescent="0.3">
      <c r="B6" s="80" t="s">
        <v>6</v>
      </c>
      <c r="C6" s="21"/>
      <c r="J6" s="70">
        <v>7</v>
      </c>
      <c r="K6" s="71"/>
      <c r="L6" s="72">
        <v>10</v>
      </c>
      <c r="M6" s="76"/>
      <c r="N6" s="76">
        <v>12</v>
      </c>
      <c r="O6" s="76"/>
      <c r="P6" s="76"/>
      <c r="Q6" s="76">
        <v>15</v>
      </c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</row>
    <row r="7" spans="2:86" ht="15" thickTop="1" thickBot="1" x14ac:dyDescent="0.3">
      <c r="B7" s="80"/>
      <c r="C7" s="77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</row>
    <row r="8" spans="2:86" ht="15" thickTop="1" thickBot="1" x14ac:dyDescent="0.3">
      <c r="B8" s="80" t="s">
        <v>11</v>
      </c>
      <c r="C8" s="21"/>
      <c r="J8" s="70">
        <v>7</v>
      </c>
      <c r="K8" s="71"/>
      <c r="L8" s="71"/>
      <c r="M8" s="72">
        <v>11</v>
      </c>
      <c r="N8" s="76"/>
      <c r="O8" s="76">
        <v>13</v>
      </c>
      <c r="P8" s="76"/>
      <c r="Q8" s="76"/>
      <c r="R8" s="76"/>
      <c r="S8" s="76">
        <v>17</v>
      </c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</row>
    <row r="9" spans="2:86" ht="15" thickTop="1" thickBot="1" x14ac:dyDescent="0.3">
      <c r="B9" s="80"/>
      <c r="C9" s="77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</row>
    <row r="10" spans="2:86" ht="15" thickTop="1" thickBot="1" x14ac:dyDescent="0.3">
      <c r="B10" s="80" t="s">
        <v>3</v>
      </c>
      <c r="C10" s="21"/>
      <c r="M10" s="70">
        <v>10</v>
      </c>
      <c r="N10" s="71"/>
      <c r="O10" s="71"/>
      <c r="P10" s="71"/>
      <c r="Q10" s="71"/>
      <c r="R10" s="72">
        <v>16</v>
      </c>
      <c r="S10" s="76"/>
      <c r="T10" s="76"/>
      <c r="U10" s="76"/>
      <c r="V10" s="76"/>
      <c r="W10" s="76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</row>
    <row r="11" spans="2:86" ht="15" thickTop="1" thickBot="1" x14ac:dyDescent="0.3">
      <c r="B11" s="80"/>
      <c r="C11" s="77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</row>
    <row r="12" spans="2:86" ht="15" thickTop="1" thickBot="1" x14ac:dyDescent="0.3">
      <c r="B12" s="80" t="s">
        <v>1</v>
      </c>
      <c r="C12" s="21"/>
      <c r="M12" s="41"/>
      <c r="N12" s="70">
        <v>11</v>
      </c>
      <c r="O12" s="71"/>
      <c r="P12" s="71"/>
      <c r="Q12" s="72">
        <v>15</v>
      </c>
      <c r="R12" s="76"/>
      <c r="S12" s="76">
        <v>17</v>
      </c>
      <c r="T12" s="76"/>
      <c r="U12" s="76"/>
      <c r="V12" s="76"/>
      <c r="W12" s="76">
        <v>21</v>
      </c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</row>
    <row r="13" spans="2:86" ht="15" thickTop="1" thickBot="1" x14ac:dyDescent="0.3">
      <c r="B13" s="80"/>
      <c r="C13" s="77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</row>
    <row r="14" spans="2:86" ht="15" thickTop="1" thickBot="1" x14ac:dyDescent="0.3">
      <c r="B14" s="80" t="s">
        <v>12</v>
      </c>
      <c r="C14" s="21"/>
      <c r="H14" s="70">
        <v>5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2">
        <v>21</v>
      </c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</row>
    <row r="15" spans="2:86" ht="15" thickTop="1" thickBot="1" x14ac:dyDescent="0.3">
      <c r="B15" s="80"/>
      <c r="C15" s="77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</row>
    <row r="16" spans="2:86" ht="15" thickTop="1" thickBot="1" x14ac:dyDescent="0.3">
      <c r="B16" s="80" t="s">
        <v>2</v>
      </c>
      <c r="C16" s="21"/>
      <c r="L16" s="41"/>
      <c r="M16" s="41"/>
      <c r="N16" s="41"/>
      <c r="O16" s="41"/>
      <c r="P16" s="41"/>
      <c r="Q16" s="41"/>
      <c r="R16" s="41"/>
      <c r="S16" s="70">
        <v>16</v>
      </c>
      <c r="T16" s="71"/>
      <c r="U16" s="71"/>
      <c r="V16" s="72">
        <v>20</v>
      </c>
      <c r="W16" s="76">
        <v>21</v>
      </c>
      <c r="X16" s="76"/>
      <c r="Y16" s="76"/>
      <c r="Z16" s="76"/>
      <c r="AA16" s="76">
        <v>25</v>
      </c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</row>
    <row r="17" spans="2:98" ht="15" thickTop="1" thickBot="1" x14ac:dyDescent="0.3">
      <c r="B17" s="80"/>
      <c r="C17" s="77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</row>
    <row r="18" spans="2:98" ht="15" thickTop="1" thickBot="1" x14ac:dyDescent="0.3">
      <c r="B18" s="80" t="s">
        <v>7</v>
      </c>
      <c r="C18" s="2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70">
        <v>21</v>
      </c>
      <c r="Y18" s="71"/>
      <c r="Z18" s="71"/>
      <c r="AA18" s="72">
        <v>25</v>
      </c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</row>
    <row r="19" spans="2:98" ht="15" thickTop="1" thickBot="1" x14ac:dyDescent="0.3">
      <c r="B19" s="80"/>
      <c r="C19" s="77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</row>
    <row r="20" spans="2:98" ht="14.4" thickBot="1" x14ac:dyDescent="0.3">
      <c r="B20" s="80" t="s">
        <v>5</v>
      </c>
      <c r="C20" s="77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78">
        <v>25</v>
      </c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</row>
    <row r="21" spans="2:98" ht="14.4" thickBot="1" x14ac:dyDescent="0.3">
      <c r="B21" s="80"/>
      <c r="C21" s="77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</row>
    <row r="22" spans="2:98" ht="15" thickTop="1" thickBot="1" x14ac:dyDescent="0.3">
      <c r="B22" s="80" t="s">
        <v>4</v>
      </c>
      <c r="C22" s="21"/>
      <c r="T22" s="41"/>
      <c r="U22" s="41"/>
      <c r="V22" s="41"/>
      <c r="W22" s="41"/>
      <c r="X22" s="41"/>
      <c r="Y22" s="41"/>
      <c r="Z22" s="41"/>
      <c r="AA22" s="41"/>
      <c r="AB22" s="70">
        <v>25</v>
      </c>
      <c r="AC22" s="73"/>
      <c r="AD22" s="73"/>
      <c r="AE22" s="73"/>
      <c r="AF22" s="73"/>
      <c r="AG22" s="73"/>
      <c r="AH22" s="74">
        <v>32</v>
      </c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</row>
    <row r="23" spans="2:98" ht="15" thickTop="1" thickBot="1" x14ac:dyDescent="0.3">
      <c r="B23" s="80"/>
      <c r="C23" s="77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</row>
    <row r="24" spans="2:98" ht="15" thickTop="1" thickBot="1" x14ac:dyDescent="0.3">
      <c r="B24" s="80" t="s">
        <v>8</v>
      </c>
      <c r="C24" s="2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70">
        <v>25</v>
      </c>
      <c r="AC24" s="71"/>
      <c r="AD24" s="71"/>
      <c r="AE24" s="72">
        <v>29</v>
      </c>
      <c r="AF24" s="76"/>
      <c r="AG24" s="76"/>
      <c r="AH24" s="76"/>
      <c r="AI24" s="76">
        <v>33</v>
      </c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</row>
    <row r="25" spans="2:98" ht="15" thickTop="1" thickBot="1" x14ac:dyDescent="0.3">
      <c r="B25" s="80"/>
      <c r="C25" s="77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</row>
    <row r="26" spans="2:98" ht="15" thickTop="1" thickBot="1" x14ac:dyDescent="0.3">
      <c r="B26" s="80" t="s">
        <v>19</v>
      </c>
      <c r="C26" s="2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70">
        <v>32</v>
      </c>
      <c r="AJ26" s="71"/>
      <c r="AK26" s="71"/>
      <c r="AL26" s="72">
        <v>36</v>
      </c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</row>
    <row r="27" spans="2:98" ht="15" thickTop="1" thickBot="1" x14ac:dyDescent="0.3">
      <c r="B27" s="80"/>
      <c r="C27" s="77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</row>
    <row r="28" spans="2:98" ht="15" thickTop="1" thickBot="1" x14ac:dyDescent="0.3">
      <c r="B28" s="80" t="s">
        <v>20</v>
      </c>
      <c r="C28" s="2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75">
        <v>32</v>
      </c>
      <c r="AJ28" s="73"/>
      <c r="AK28" s="74">
        <v>35</v>
      </c>
      <c r="AL28" s="76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</row>
    <row r="29" spans="2:98" ht="14.4" thickTop="1" x14ac:dyDescent="0.25">
      <c r="B29" s="81"/>
      <c r="C29" s="79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</row>
    <row r="30" spans="2:98" s="18" customFormat="1" ht="15.75" customHeight="1" x14ac:dyDescent="0.2">
      <c r="C30" s="32">
        <v>1</v>
      </c>
      <c r="D30" s="32">
        <v>2</v>
      </c>
      <c r="E30" s="32">
        <v>3</v>
      </c>
      <c r="F30" s="32">
        <v>4</v>
      </c>
      <c r="G30" s="32">
        <v>5</v>
      </c>
      <c r="H30" s="32">
        <v>6</v>
      </c>
      <c r="I30" s="32">
        <v>7</v>
      </c>
      <c r="J30" s="32">
        <v>8</v>
      </c>
      <c r="K30" s="32">
        <v>9</v>
      </c>
      <c r="L30" s="32">
        <v>10</v>
      </c>
      <c r="M30" s="32">
        <v>11</v>
      </c>
      <c r="N30" s="32">
        <v>12</v>
      </c>
      <c r="O30" s="32">
        <v>13</v>
      </c>
      <c r="P30" s="32">
        <v>14</v>
      </c>
      <c r="Q30" s="32">
        <v>15</v>
      </c>
      <c r="R30" s="32">
        <v>16</v>
      </c>
      <c r="S30" s="32">
        <v>17</v>
      </c>
      <c r="T30" s="32">
        <v>18</v>
      </c>
      <c r="U30" s="32">
        <v>19</v>
      </c>
      <c r="V30" s="32">
        <v>20</v>
      </c>
      <c r="W30" s="32">
        <v>21</v>
      </c>
      <c r="X30" s="32">
        <v>22</v>
      </c>
      <c r="Y30" s="32">
        <v>23</v>
      </c>
      <c r="Z30" s="32">
        <v>24</v>
      </c>
      <c r="AA30" s="32">
        <v>25</v>
      </c>
      <c r="AB30" s="32">
        <v>26</v>
      </c>
      <c r="AC30" s="32">
        <v>27</v>
      </c>
      <c r="AD30" s="32">
        <v>28</v>
      </c>
      <c r="AE30" s="32">
        <v>29</v>
      </c>
      <c r="AF30" s="32">
        <v>30</v>
      </c>
      <c r="AG30" s="32">
        <v>31</v>
      </c>
      <c r="AH30" s="32">
        <v>32</v>
      </c>
      <c r="AI30" s="32">
        <v>33</v>
      </c>
      <c r="AJ30" s="32">
        <v>34</v>
      </c>
      <c r="AK30" s="32">
        <v>35</v>
      </c>
      <c r="AL30" s="32">
        <v>36</v>
      </c>
      <c r="AM30" s="32">
        <v>37</v>
      </c>
      <c r="AN30" s="32">
        <v>38</v>
      </c>
      <c r="AO30" s="32">
        <v>39</v>
      </c>
      <c r="AP30" s="32">
        <v>40</v>
      </c>
      <c r="AQ30" s="32">
        <v>41</v>
      </c>
      <c r="AR30" s="32">
        <v>42</v>
      </c>
      <c r="AS30" s="32">
        <v>43</v>
      </c>
      <c r="AT30" s="32">
        <v>44</v>
      </c>
      <c r="AU30" s="32">
        <v>45</v>
      </c>
      <c r="AV30" s="32">
        <v>46</v>
      </c>
      <c r="AW30" s="32">
        <v>47</v>
      </c>
      <c r="AX30" s="32">
        <v>48</v>
      </c>
      <c r="AY30" s="32">
        <v>49</v>
      </c>
      <c r="AZ30" s="32">
        <v>50</v>
      </c>
      <c r="BA30" s="32">
        <v>51</v>
      </c>
      <c r="BB30" s="32">
        <v>52</v>
      </c>
      <c r="BC30" s="32">
        <v>53</v>
      </c>
      <c r="BD30" s="32">
        <v>54</v>
      </c>
      <c r="BE30" s="32">
        <v>55</v>
      </c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1"/>
  <sheetViews>
    <sheetView workbookViewId="0">
      <selection activeCell="Z20" sqref="Z20"/>
    </sheetView>
  </sheetViews>
  <sheetFormatPr baseColWidth="10" defaultRowHeight="14.4" x14ac:dyDescent="0.3"/>
  <cols>
    <col min="1" max="1" width="9" customWidth="1"/>
    <col min="2" max="2" width="15.88671875" customWidth="1"/>
    <col min="3" max="32" width="4.6640625" customWidth="1"/>
  </cols>
  <sheetData>
    <row r="1" spans="1:32" ht="13.95" customHeight="1" x14ac:dyDescent="0.3"/>
    <row r="2" spans="1:32" ht="13.95" customHeight="1" thickBot="1" x14ac:dyDescent="0.35">
      <c r="J2" s="1"/>
      <c r="K2" s="13"/>
      <c r="L2" s="13"/>
      <c r="M2" s="1"/>
      <c r="N2" s="1"/>
      <c r="O2" s="1"/>
      <c r="P2" s="1"/>
      <c r="Q2" s="30"/>
      <c r="R2" s="30"/>
      <c r="S2" s="30"/>
      <c r="T2" s="30"/>
      <c r="U2" s="1"/>
      <c r="V2" s="1"/>
      <c r="W2" s="30"/>
      <c r="X2" s="1"/>
      <c r="Y2" s="1"/>
      <c r="Z2" s="30"/>
      <c r="AA2" s="1"/>
    </row>
    <row r="3" spans="1:32" ht="13.95" customHeight="1" thickTop="1" thickBot="1" x14ac:dyDescent="0.35">
      <c r="A3" s="27"/>
      <c r="B3" s="11"/>
      <c r="C3" s="1"/>
      <c r="D3" s="1"/>
      <c r="E3" s="1"/>
      <c r="F3" s="1"/>
      <c r="G3" s="1"/>
      <c r="H3" s="1"/>
      <c r="I3" s="1"/>
      <c r="J3" s="1"/>
      <c r="K3" s="102" t="s">
        <v>6</v>
      </c>
      <c r="L3" s="103"/>
      <c r="M3" s="104">
        <v>4</v>
      </c>
      <c r="N3" s="105"/>
      <c r="O3" s="1"/>
      <c r="P3" s="1"/>
      <c r="Q3" s="51" t="s">
        <v>3</v>
      </c>
      <c r="R3" s="52"/>
      <c r="S3" s="53">
        <v>6</v>
      </c>
      <c r="T3" s="54"/>
      <c r="U3" s="1"/>
      <c r="V3" s="1"/>
      <c r="W3" s="98" t="s">
        <v>2</v>
      </c>
      <c r="X3" s="99"/>
      <c r="Y3" s="100">
        <v>3</v>
      </c>
      <c r="Z3" s="101"/>
      <c r="AA3" s="1"/>
      <c r="AB3" s="1"/>
      <c r="AC3" s="1"/>
      <c r="AD3" s="1"/>
      <c r="AE3" s="1"/>
      <c r="AF3" s="1"/>
    </row>
    <row r="4" spans="1:32" ht="13.95" customHeight="1" thickBot="1" x14ac:dyDescent="0.35">
      <c r="A4" s="55"/>
      <c r="B4" s="56"/>
      <c r="C4" s="1"/>
      <c r="D4" s="1"/>
      <c r="E4" s="1"/>
      <c r="F4" s="1"/>
      <c r="G4" s="1"/>
      <c r="H4" s="1"/>
      <c r="I4" s="1"/>
      <c r="J4" s="1"/>
      <c r="K4" s="14">
        <v>8</v>
      </c>
      <c r="L4" s="13"/>
      <c r="M4" s="15"/>
      <c r="N4" s="38">
        <v>12</v>
      </c>
      <c r="O4" s="1"/>
      <c r="P4" s="1"/>
      <c r="Q4" s="37">
        <v>12</v>
      </c>
      <c r="R4" s="30"/>
      <c r="S4" s="15"/>
      <c r="T4" s="38">
        <v>18</v>
      </c>
      <c r="U4" s="1"/>
      <c r="V4" s="1"/>
      <c r="W4" s="37">
        <v>18</v>
      </c>
      <c r="X4" s="30"/>
      <c r="Y4" s="15"/>
      <c r="Z4" s="38">
        <v>21</v>
      </c>
      <c r="AA4" s="1"/>
      <c r="AB4" s="1"/>
      <c r="AC4" s="1"/>
      <c r="AD4" s="1"/>
      <c r="AE4" s="1"/>
      <c r="AF4" s="1"/>
    </row>
    <row r="5" spans="1:32" ht="13.95" customHeight="1" thickTop="1" thickBot="1" x14ac:dyDescent="0.35">
      <c r="A5" s="55"/>
      <c r="B5" s="56"/>
      <c r="C5" s="1"/>
      <c r="D5" s="1"/>
      <c r="E5" s="98" t="s">
        <v>0</v>
      </c>
      <c r="F5" s="99"/>
      <c r="G5" s="100">
        <v>8</v>
      </c>
      <c r="H5" s="101"/>
      <c r="I5" s="13"/>
      <c r="J5" s="1"/>
      <c r="K5" s="35">
        <v>17</v>
      </c>
      <c r="L5" s="3"/>
      <c r="M5" s="2"/>
      <c r="N5" s="16">
        <v>21</v>
      </c>
      <c r="O5" s="1"/>
      <c r="P5" s="1"/>
      <c r="Q5" s="35">
        <v>21</v>
      </c>
      <c r="R5" s="3"/>
      <c r="S5" s="2"/>
      <c r="T5" s="38">
        <v>27</v>
      </c>
      <c r="U5" s="1"/>
      <c r="V5" s="1"/>
      <c r="W5" s="35">
        <v>27</v>
      </c>
      <c r="X5" s="3"/>
      <c r="Y5" s="2"/>
      <c r="Z5" s="38">
        <v>30</v>
      </c>
      <c r="AA5" s="1"/>
      <c r="AB5" s="1"/>
      <c r="AC5" s="1"/>
      <c r="AD5" s="1"/>
      <c r="AE5" s="1"/>
      <c r="AF5" s="1"/>
    </row>
    <row r="6" spans="1:32" ht="13.95" customHeight="1" thickBot="1" x14ac:dyDescent="0.35">
      <c r="A6" s="55"/>
      <c r="B6" s="56"/>
      <c r="C6" s="1"/>
      <c r="D6" s="1"/>
      <c r="E6" s="37">
        <v>0</v>
      </c>
      <c r="F6" s="30"/>
      <c r="G6" s="15"/>
      <c r="H6" s="38">
        <v>8</v>
      </c>
      <c r="I6" s="1"/>
      <c r="J6" s="1"/>
      <c r="K6" s="92">
        <v>13</v>
      </c>
      <c r="L6" s="93"/>
      <c r="M6" s="94">
        <v>9</v>
      </c>
      <c r="N6" s="95"/>
      <c r="O6" s="13"/>
      <c r="P6" s="30"/>
      <c r="Q6" s="92">
        <v>15</v>
      </c>
      <c r="R6" s="93"/>
      <c r="S6" s="94">
        <v>9</v>
      </c>
      <c r="T6" s="95"/>
      <c r="U6" s="13"/>
      <c r="V6" s="1"/>
      <c r="W6" s="92">
        <v>12</v>
      </c>
      <c r="X6" s="93"/>
      <c r="Y6" s="94">
        <v>9</v>
      </c>
      <c r="Z6" s="95"/>
      <c r="AA6" s="1"/>
      <c r="AB6" s="1"/>
      <c r="AC6" s="1"/>
      <c r="AD6" s="1"/>
      <c r="AE6" s="1"/>
      <c r="AF6" s="1"/>
    </row>
    <row r="7" spans="1:32" ht="13.95" customHeight="1" thickBot="1" x14ac:dyDescent="0.35">
      <c r="A7" s="55"/>
      <c r="B7" s="56"/>
      <c r="C7" s="1"/>
      <c r="D7" s="1"/>
      <c r="E7" s="35">
        <v>9</v>
      </c>
      <c r="F7" s="3"/>
      <c r="G7" s="2"/>
      <c r="H7" s="38">
        <v>17</v>
      </c>
      <c r="I7" s="1"/>
      <c r="J7" s="1"/>
      <c r="K7" s="13"/>
      <c r="L7" s="13"/>
      <c r="M7" s="13"/>
      <c r="N7" s="13"/>
      <c r="O7" s="13"/>
      <c r="P7" s="13"/>
      <c r="Q7" s="13"/>
      <c r="R7" s="13"/>
      <c r="S7" s="13"/>
      <c r="T7" s="1"/>
      <c r="U7" s="1"/>
      <c r="V7" s="13"/>
      <c r="W7" s="13"/>
      <c r="X7" s="1"/>
      <c r="Y7" s="1"/>
      <c r="Z7" s="13"/>
      <c r="AA7" s="1"/>
      <c r="AB7" s="1"/>
      <c r="AC7" s="1"/>
      <c r="AD7" s="1"/>
      <c r="AE7" s="1"/>
      <c r="AF7" s="1"/>
    </row>
    <row r="8" spans="1:32" ht="13.95" customHeight="1" thickBot="1" x14ac:dyDescent="0.35">
      <c r="A8" s="57"/>
      <c r="B8" s="57"/>
      <c r="C8" s="1"/>
      <c r="D8" s="1"/>
      <c r="E8" s="92">
        <v>17</v>
      </c>
      <c r="F8" s="93"/>
      <c r="G8" s="94">
        <v>9</v>
      </c>
      <c r="H8" s="95"/>
      <c r="I8" s="13"/>
      <c r="J8" s="1"/>
      <c r="K8" s="1"/>
      <c r="L8" s="1"/>
      <c r="M8" s="1"/>
      <c r="N8" s="1"/>
      <c r="O8" s="1"/>
      <c r="P8" s="13"/>
      <c r="Q8" s="30"/>
      <c r="R8" s="30"/>
      <c r="S8" s="30"/>
      <c r="T8" s="30"/>
      <c r="U8" s="1"/>
      <c r="V8" s="13"/>
      <c r="W8" s="30"/>
      <c r="X8" s="1"/>
      <c r="Y8" s="1"/>
      <c r="Z8" s="30"/>
      <c r="AA8" s="1"/>
      <c r="AB8" s="1"/>
      <c r="AC8" s="1"/>
      <c r="AD8" s="1"/>
      <c r="AE8" s="1"/>
      <c r="AF8" s="1"/>
    </row>
    <row r="9" spans="1:32" ht="13.95" customHeight="1" thickTop="1" thickBot="1" x14ac:dyDescent="0.35">
      <c r="A9" s="57"/>
      <c r="B9" s="57"/>
      <c r="C9" s="1"/>
      <c r="D9" s="1"/>
      <c r="E9" s="13"/>
      <c r="F9" s="13"/>
      <c r="G9" s="1"/>
      <c r="H9" s="1"/>
      <c r="I9" s="1"/>
      <c r="J9" s="30"/>
      <c r="K9" s="98" t="s">
        <v>11</v>
      </c>
      <c r="L9" s="99"/>
      <c r="M9" s="100">
        <v>4</v>
      </c>
      <c r="N9" s="101"/>
      <c r="O9" s="13"/>
      <c r="P9" s="1"/>
      <c r="Q9" s="51" t="s">
        <v>1</v>
      </c>
      <c r="R9" s="52"/>
      <c r="S9" s="47">
        <v>4</v>
      </c>
      <c r="T9" s="48"/>
      <c r="U9" s="1"/>
      <c r="V9" s="30"/>
      <c r="W9" s="106" t="s">
        <v>5</v>
      </c>
      <c r="X9" s="107"/>
      <c r="Y9" s="90">
        <v>0</v>
      </c>
      <c r="Z9" s="91"/>
      <c r="AA9" s="1"/>
      <c r="AB9" s="1"/>
      <c r="AC9" s="1"/>
      <c r="AD9" s="1"/>
      <c r="AE9" s="1"/>
      <c r="AF9" s="1"/>
    </row>
    <row r="10" spans="1:32" ht="13.95" customHeight="1" thickBot="1" x14ac:dyDescent="0.35">
      <c r="A10" s="57"/>
      <c r="B10" s="60"/>
      <c r="H10" s="1"/>
      <c r="I10" s="1"/>
      <c r="J10" s="1"/>
      <c r="K10" s="37">
        <v>8</v>
      </c>
      <c r="L10" s="30"/>
      <c r="M10" s="15"/>
      <c r="N10" s="38">
        <v>12</v>
      </c>
      <c r="O10" s="1"/>
      <c r="P10" s="1"/>
      <c r="Q10" s="37">
        <v>12</v>
      </c>
      <c r="R10" s="30"/>
      <c r="S10" s="15"/>
      <c r="T10" s="38">
        <v>16</v>
      </c>
      <c r="U10" s="13"/>
      <c r="V10" s="30"/>
      <c r="W10" s="65">
        <v>30</v>
      </c>
      <c r="X10" s="30"/>
      <c r="Y10" s="15"/>
      <c r="Z10" s="64">
        <v>30</v>
      </c>
      <c r="AA10" s="1"/>
      <c r="AB10" s="1"/>
      <c r="AC10" s="1"/>
      <c r="AD10" s="1"/>
      <c r="AE10" s="1"/>
      <c r="AF10" s="1"/>
    </row>
    <row r="11" spans="1:32" ht="13.95" customHeight="1" thickTop="1" thickBot="1" x14ac:dyDescent="0.35">
      <c r="A11" s="57"/>
      <c r="B11" s="60"/>
      <c r="H11" s="1"/>
      <c r="I11" s="1"/>
      <c r="J11" s="1"/>
      <c r="K11" s="35">
        <v>18</v>
      </c>
      <c r="L11" s="3"/>
      <c r="M11" s="2"/>
      <c r="N11" s="38">
        <v>22</v>
      </c>
      <c r="O11" s="1"/>
      <c r="P11" s="1"/>
      <c r="Q11" s="35">
        <v>22</v>
      </c>
      <c r="R11" s="3"/>
      <c r="S11" s="2"/>
      <c r="T11" s="38">
        <v>26</v>
      </c>
      <c r="U11" s="13"/>
      <c r="V11" s="30"/>
      <c r="W11" s="65">
        <v>30</v>
      </c>
      <c r="X11" s="3"/>
      <c r="Y11" s="2"/>
      <c r="Z11" s="64">
        <v>30</v>
      </c>
      <c r="AA11" s="1"/>
      <c r="AB11" s="30"/>
      <c r="AC11" s="98" t="s">
        <v>8</v>
      </c>
      <c r="AD11" s="99"/>
      <c r="AE11" s="100">
        <v>4</v>
      </c>
      <c r="AF11" s="101"/>
    </row>
    <row r="12" spans="1:32" ht="13.95" customHeight="1" thickBot="1" x14ac:dyDescent="0.35">
      <c r="A12" s="57"/>
      <c r="B12" s="57"/>
      <c r="H12" s="1"/>
      <c r="I12" s="1"/>
      <c r="J12" s="30"/>
      <c r="K12" s="92">
        <v>14</v>
      </c>
      <c r="L12" s="93"/>
      <c r="M12" s="94">
        <v>10</v>
      </c>
      <c r="N12" s="95"/>
      <c r="O12" s="13"/>
      <c r="P12" s="1"/>
      <c r="Q12" s="92">
        <v>14</v>
      </c>
      <c r="R12" s="93"/>
      <c r="S12" s="94">
        <v>10</v>
      </c>
      <c r="T12" s="95"/>
      <c r="U12" s="13"/>
      <c r="V12" s="30"/>
      <c r="W12" s="86">
        <v>0</v>
      </c>
      <c r="X12" s="87"/>
      <c r="Y12" s="88">
        <v>0</v>
      </c>
      <c r="Z12" s="89"/>
      <c r="AA12" s="1"/>
      <c r="AB12" s="1"/>
      <c r="AC12" s="37">
        <v>30</v>
      </c>
      <c r="AD12" s="30"/>
      <c r="AE12" s="15"/>
      <c r="AF12" s="38">
        <v>34</v>
      </c>
    </row>
    <row r="13" spans="1:32" ht="13.95" customHeight="1" thickTop="1" thickBot="1" x14ac:dyDescent="0.35">
      <c r="A13" s="57"/>
      <c r="B13" s="60"/>
      <c r="H13" s="1"/>
      <c r="I13" s="1"/>
      <c r="J13" s="1"/>
      <c r="K13" s="13"/>
      <c r="L13" s="13"/>
      <c r="M13" s="1"/>
      <c r="N13" s="1"/>
      <c r="O13" s="1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"/>
      <c r="AB13" s="1"/>
      <c r="AC13" s="35">
        <v>31</v>
      </c>
      <c r="AD13" s="3"/>
      <c r="AE13" s="2"/>
      <c r="AF13" s="38">
        <v>35</v>
      </c>
    </row>
    <row r="14" spans="1:32" ht="13.95" customHeight="1" thickBot="1" x14ac:dyDescent="0.35">
      <c r="A14" s="57"/>
      <c r="B14" s="57"/>
      <c r="H14" s="1"/>
      <c r="K14" s="1"/>
      <c r="L14" s="30"/>
      <c r="M14" s="30"/>
      <c r="N14" s="30"/>
      <c r="O14" s="30"/>
      <c r="P14" s="13"/>
      <c r="Q14" s="13"/>
      <c r="R14" s="30"/>
      <c r="S14" s="30"/>
      <c r="T14" s="30"/>
      <c r="U14" s="30"/>
      <c r="V14" s="1"/>
      <c r="AB14" s="30"/>
      <c r="AC14" s="92">
        <v>5</v>
      </c>
      <c r="AD14" s="93"/>
      <c r="AE14" s="94">
        <v>1</v>
      </c>
      <c r="AF14" s="95"/>
    </row>
    <row r="15" spans="1:32" ht="13.95" customHeight="1" thickTop="1" thickBot="1" x14ac:dyDescent="0.35">
      <c r="A15" s="57"/>
      <c r="B15" s="57"/>
      <c r="H15" s="1"/>
      <c r="K15" s="1"/>
      <c r="L15" s="66" t="s">
        <v>12</v>
      </c>
      <c r="M15" s="67"/>
      <c r="N15" s="68">
        <v>21</v>
      </c>
      <c r="O15" s="69"/>
      <c r="P15" s="1"/>
      <c r="Q15" s="30"/>
      <c r="R15" s="66" t="s">
        <v>7</v>
      </c>
      <c r="S15" s="67"/>
      <c r="T15" s="68">
        <v>4</v>
      </c>
      <c r="U15" s="69"/>
      <c r="V15" s="1"/>
      <c r="W15" s="1"/>
      <c r="X15" s="1"/>
      <c r="Y15" s="1"/>
      <c r="Z15" s="1"/>
      <c r="AA15" s="30"/>
      <c r="AB15" s="1"/>
      <c r="AC15" s="1"/>
      <c r="AD15" s="1"/>
      <c r="AE15" s="1"/>
      <c r="AF15" s="1"/>
    </row>
    <row r="16" spans="1:32" ht="13.95" customHeight="1" thickTop="1" thickBot="1" x14ac:dyDescent="0.35">
      <c r="A16" s="57"/>
      <c r="B16" s="60"/>
      <c r="C16" s="1"/>
      <c r="D16" s="1"/>
      <c r="E16" s="1"/>
      <c r="F16" s="13"/>
      <c r="G16" s="13"/>
      <c r="H16" s="1"/>
      <c r="K16" s="1"/>
      <c r="L16" s="65">
        <v>5</v>
      </c>
      <c r="M16" s="30"/>
      <c r="N16" s="15"/>
      <c r="O16" s="64">
        <v>26</v>
      </c>
      <c r="P16" s="1"/>
      <c r="Q16" s="1"/>
      <c r="R16" s="65">
        <v>26</v>
      </c>
      <c r="S16" s="30"/>
      <c r="T16" s="15"/>
      <c r="U16" s="64">
        <v>30</v>
      </c>
      <c r="V16" s="1"/>
      <c r="X16" s="66" t="s">
        <v>4</v>
      </c>
      <c r="Y16" s="67"/>
      <c r="Z16" s="90">
        <v>4</v>
      </c>
      <c r="AA16" s="91"/>
      <c r="AB16" s="1"/>
      <c r="AC16" s="1"/>
      <c r="AD16" s="1"/>
      <c r="AE16" s="1"/>
      <c r="AF16" s="1"/>
    </row>
    <row r="17" spans="1:33" ht="13.95" customHeight="1" thickTop="1" thickBot="1" x14ac:dyDescent="0.35">
      <c r="A17" s="57"/>
      <c r="B17" s="60"/>
      <c r="C17" s="1"/>
      <c r="D17" s="106" t="s">
        <v>10</v>
      </c>
      <c r="E17" s="107"/>
      <c r="F17" s="90">
        <v>5</v>
      </c>
      <c r="G17" s="91"/>
      <c r="H17" s="1"/>
      <c r="K17" s="1"/>
      <c r="L17" s="65">
        <v>5</v>
      </c>
      <c r="M17" s="3"/>
      <c r="N17" s="2"/>
      <c r="O17" s="64">
        <v>26</v>
      </c>
      <c r="P17" s="13"/>
      <c r="Q17" s="1"/>
      <c r="R17" s="65">
        <v>26</v>
      </c>
      <c r="S17" s="3"/>
      <c r="T17" s="2"/>
      <c r="U17" s="64">
        <v>30</v>
      </c>
      <c r="V17" s="13"/>
      <c r="X17" s="65">
        <v>30</v>
      </c>
      <c r="Y17" s="30"/>
      <c r="Z17" s="15"/>
      <c r="AA17" s="64">
        <v>34</v>
      </c>
      <c r="AB17" s="1"/>
      <c r="AC17" s="1"/>
      <c r="AD17" s="1"/>
      <c r="AE17" s="1"/>
      <c r="AF17" s="1"/>
    </row>
    <row r="18" spans="1:33" ht="13.95" customHeight="1" thickBot="1" x14ac:dyDescent="0.35">
      <c r="A18" s="27"/>
      <c r="B18" s="11"/>
      <c r="C18" s="1"/>
      <c r="D18" s="63">
        <v>0</v>
      </c>
      <c r="E18" s="30"/>
      <c r="F18" s="15"/>
      <c r="G18" s="64">
        <v>5</v>
      </c>
      <c r="H18" s="1"/>
      <c r="K18" s="30"/>
      <c r="L18" s="86">
        <v>21</v>
      </c>
      <c r="M18" s="87"/>
      <c r="N18" s="88">
        <v>0</v>
      </c>
      <c r="O18" s="89"/>
      <c r="Q18" s="30"/>
      <c r="R18" s="86">
        <v>4</v>
      </c>
      <c r="S18" s="87"/>
      <c r="T18" s="88">
        <v>0</v>
      </c>
      <c r="U18" s="89"/>
      <c r="V18" s="13"/>
      <c r="X18" s="65">
        <v>30</v>
      </c>
      <c r="Y18" s="3"/>
      <c r="Z18" s="2"/>
      <c r="AA18" s="64">
        <v>34</v>
      </c>
      <c r="AB18" s="1"/>
      <c r="AC18" s="1"/>
      <c r="AD18" s="1"/>
      <c r="AE18" s="1"/>
      <c r="AF18" s="30"/>
      <c r="AG18" s="1"/>
    </row>
    <row r="19" spans="1:33" ht="13.95" customHeight="1" thickTop="1" thickBot="1" x14ac:dyDescent="0.35">
      <c r="A19" s="27"/>
      <c r="B19" s="11"/>
      <c r="C19" s="1"/>
      <c r="D19" s="65">
        <v>0</v>
      </c>
      <c r="E19" s="3"/>
      <c r="F19" s="2"/>
      <c r="G19" s="64">
        <v>5</v>
      </c>
      <c r="H19" s="1"/>
      <c r="K19" s="31"/>
      <c r="L19" s="30"/>
      <c r="M19" s="30"/>
      <c r="N19" s="30"/>
      <c r="O19" s="30"/>
      <c r="Q19" s="13"/>
      <c r="R19" s="13"/>
      <c r="S19" s="13"/>
      <c r="T19" s="13"/>
      <c r="U19" s="13"/>
      <c r="X19" s="86">
        <v>4</v>
      </c>
      <c r="Y19" s="87"/>
      <c r="Z19" s="88">
        <v>0</v>
      </c>
      <c r="AA19" s="89"/>
      <c r="AC19" s="49" t="s">
        <v>20</v>
      </c>
      <c r="AD19" s="50"/>
      <c r="AE19" s="96">
        <v>2</v>
      </c>
      <c r="AF19" s="97"/>
      <c r="AG19" s="1"/>
    </row>
    <row r="20" spans="1:33" ht="13.95" customHeight="1" thickBot="1" x14ac:dyDescent="0.35">
      <c r="A20" s="27"/>
      <c r="B20" s="11"/>
      <c r="C20" s="1"/>
      <c r="D20" s="86">
        <v>5</v>
      </c>
      <c r="E20" s="87"/>
      <c r="F20" s="88">
        <v>0</v>
      </c>
      <c r="G20" s="89"/>
      <c r="H20" s="1"/>
      <c r="X20" s="13"/>
      <c r="Y20" s="1"/>
      <c r="Z20" s="82"/>
      <c r="AA20" s="13"/>
      <c r="AC20" s="35">
        <v>34</v>
      </c>
      <c r="AD20" s="30"/>
      <c r="AE20" s="15"/>
      <c r="AF20" s="38">
        <v>36</v>
      </c>
      <c r="AG20" s="1"/>
    </row>
    <row r="21" spans="1:33" ht="13.95" customHeight="1" thickTop="1" thickBot="1" x14ac:dyDescent="0.35">
      <c r="A21" s="27"/>
      <c r="B21" s="11"/>
      <c r="C21" s="1"/>
      <c r="D21" s="1"/>
      <c r="E21" s="1"/>
      <c r="F21" s="13"/>
      <c r="G21" s="13"/>
      <c r="H21" s="1"/>
      <c r="J21" s="13"/>
      <c r="K21" s="13"/>
      <c r="L21" s="1"/>
      <c r="M21" s="1"/>
      <c r="W21" s="1"/>
      <c r="X21" s="1"/>
      <c r="Y21" s="1"/>
      <c r="Z21" s="1"/>
      <c r="AA21" s="30"/>
      <c r="AC21" s="35">
        <v>35</v>
      </c>
      <c r="AD21" s="3"/>
      <c r="AE21" s="2"/>
      <c r="AF21" s="36">
        <v>37</v>
      </c>
      <c r="AG21" s="1"/>
    </row>
    <row r="22" spans="1:33" ht="13.95" customHeight="1" thickTop="1" thickBot="1" x14ac:dyDescent="0.35">
      <c r="A22" s="27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66"/>
      <c r="Y22" s="67" t="s">
        <v>19</v>
      </c>
      <c r="Z22" s="90">
        <v>3</v>
      </c>
      <c r="AA22" s="91"/>
      <c r="AC22" s="92">
        <v>3</v>
      </c>
      <c r="AD22" s="93"/>
      <c r="AE22" s="94">
        <v>1</v>
      </c>
      <c r="AF22" s="95"/>
      <c r="AG22" s="1"/>
    </row>
    <row r="23" spans="1:33" ht="13.95" customHeight="1" thickBot="1" x14ac:dyDescent="0.35">
      <c r="A23" s="27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65">
        <v>34</v>
      </c>
      <c r="Y23" s="30"/>
      <c r="Z23" s="15"/>
      <c r="AA23" s="64">
        <v>37</v>
      </c>
      <c r="AC23" s="13"/>
      <c r="AD23" s="1"/>
      <c r="AE23" s="1"/>
      <c r="AF23" s="13"/>
      <c r="AG23" s="1"/>
    </row>
    <row r="24" spans="1:33" ht="13.95" customHeight="1" thickBot="1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3"/>
      <c r="X24" s="65">
        <v>34</v>
      </c>
      <c r="Y24" s="3"/>
      <c r="Z24" s="2"/>
      <c r="AA24" s="64">
        <v>37</v>
      </c>
      <c r="AB24" s="1"/>
      <c r="AC24" s="1"/>
      <c r="AD24" s="1"/>
      <c r="AE24" s="1"/>
      <c r="AF24" s="1"/>
    </row>
    <row r="25" spans="1:33" ht="13.95" customHeight="1" thickBot="1" x14ac:dyDescent="0.35">
      <c r="X25" s="86">
        <v>3</v>
      </c>
      <c r="Y25" s="87"/>
      <c r="Z25" s="88">
        <v>0</v>
      </c>
      <c r="AA25" s="89"/>
      <c r="AB25" s="1"/>
    </row>
    <row r="26" spans="1:33" ht="13.95" customHeight="1" thickTop="1" x14ac:dyDescent="0.3">
      <c r="X26" s="13"/>
      <c r="Y26" s="1"/>
      <c r="Z26" s="1"/>
      <c r="AA26" s="13"/>
      <c r="AB26" s="1"/>
    </row>
    <row r="27" spans="1:33" ht="13.95" customHeight="1" x14ac:dyDescent="0.3"/>
    <row r="28" spans="1:33" ht="13.95" customHeight="1" x14ac:dyDescent="0.3"/>
    <row r="29" spans="1:33" ht="13.95" customHeight="1" x14ac:dyDescent="0.3"/>
    <row r="30" spans="1:33" ht="13.95" customHeight="1" x14ac:dyDescent="0.3"/>
    <row r="31" spans="1:33" ht="13.95" customHeight="1" x14ac:dyDescent="0.3"/>
    <row r="32" spans="1:33" ht="13.95" customHeight="1" x14ac:dyDescent="0.3"/>
    <row r="33" ht="13.95" customHeight="1" x14ac:dyDescent="0.3"/>
    <row r="34" ht="13.95" customHeight="1" x14ac:dyDescent="0.3"/>
    <row r="35" ht="13.95" customHeight="1" x14ac:dyDescent="0.3"/>
    <row r="36" ht="13.95" customHeight="1" x14ac:dyDescent="0.3"/>
    <row r="37" ht="13.95" customHeight="1" x14ac:dyDescent="0.3"/>
    <row r="38" ht="13.95" customHeight="1" x14ac:dyDescent="0.3"/>
    <row r="39" ht="13.95" customHeight="1" x14ac:dyDescent="0.3"/>
    <row r="40" ht="13.95" customHeight="1" x14ac:dyDescent="0.3"/>
    <row r="41" ht="13.95" customHeight="1" x14ac:dyDescent="0.3"/>
    <row r="42" ht="13.95" customHeight="1" x14ac:dyDescent="0.3"/>
    <row r="43" ht="13.95" customHeight="1" x14ac:dyDescent="0.3"/>
    <row r="44" ht="13.95" customHeight="1" x14ac:dyDescent="0.3"/>
    <row r="45" ht="13.95" customHeight="1" x14ac:dyDescent="0.3"/>
    <row r="46" ht="13.95" customHeight="1" x14ac:dyDescent="0.3"/>
    <row r="47" ht="13.95" customHeight="1" x14ac:dyDescent="0.3"/>
    <row r="48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</sheetData>
  <mergeCells count="45">
    <mergeCell ref="E5:F5"/>
    <mergeCell ref="G5:H5"/>
    <mergeCell ref="Y6:Z6"/>
    <mergeCell ref="K3:L3"/>
    <mergeCell ref="M3:N3"/>
    <mergeCell ref="W3:X3"/>
    <mergeCell ref="Y3:Z3"/>
    <mergeCell ref="K6:L6"/>
    <mergeCell ref="M6:N6"/>
    <mergeCell ref="Q6:R6"/>
    <mergeCell ref="S6:T6"/>
    <mergeCell ref="W6:X6"/>
    <mergeCell ref="Y9:Z9"/>
    <mergeCell ref="AC11:AD11"/>
    <mergeCell ref="AE11:AF11"/>
    <mergeCell ref="K12:L12"/>
    <mergeCell ref="M12:N12"/>
    <mergeCell ref="Q12:R12"/>
    <mergeCell ref="S12:T12"/>
    <mergeCell ref="W12:X12"/>
    <mergeCell ref="E8:F8"/>
    <mergeCell ref="G8:H8"/>
    <mergeCell ref="K9:L9"/>
    <mergeCell ref="M9:N9"/>
    <mergeCell ref="W9:X9"/>
    <mergeCell ref="Y12:Z12"/>
    <mergeCell ref="D17:E17"/>
    <mergeCell ref="F17:G17"/>
    <mergeCell ref="AE19:AF19"/>
    <mergeCell ref="D20:E20"/>
    <mergeCell ref="F20:G20"/>
    <mergeCell ref="T18:U18"/>
    <mergeCell ref="X19:Y19"/>
    <mergeCell ref="Z19:AA19"/>
    <mergeCell ref="L18:M18"/>
    <mergeCell ref="N18:O18"/>
    <mergeCell ref="R18:S18"/>
    <mergeCell ref="AC14:AD14"/>
    <mergeCell ref="AE14:AF14"/>
    <mergeCell ref="Z16:AA16"/>
    <mergeCell ref="Z22:AA22"/>
    <mergeCell ref="AC22:AD22"/>
    <mergeCell ref="AE22:AF22"/>
    <mergeCell ref="X25:Y25"/>
    <mergeCell ref="Z25:AA2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T34"/>
  <sheetViews>
    <sheetView zoomScale="68" zoomScaleNormal="68" workbookViewId="0">
      <selection activeCell="AY17" sqref="AY17"/>
    </sheetView>
  </sheetViews>
  <sheetFormatPr baseColWidth="10" defaultColWidth="3.33203125" defaultRowHeight="13.8" x14ac:dyDescent="0.25"/>
  <cols>
    <col min="1" max="2" width="3.33203125" style="6"/>
    <col min="3" max="53" width="3.33203125" style="20"/>
    <col min="54" max="16384" width="3.33203125" style="6"/>
  </cols>
  <sheetData>
    <row r="1" spans="2:86" ht="14.4" thickBot="1" x14ac:dyDescent="0.3">
      <c r="C1" s="19"/>
    </row>
    <row r="2" spans="2:86" ht="15" thickTop="1" thickBot="1" x14ac:dyDescent="0.3">
      <c r="B2" s="6" t="s">
        <v>0</v>
      </c>
      <c r="C2" s="70">
        <v>0</v>
      </c>
      <c r="D2" s="71"/>
      <c r="E2" s="71"/>
      <c r="F2" s="71"/>
      <c r="G2" s="71"/>
      <c r="H2" s="71"/>
      <c r="I2" s="71"/>
      <c r="J2" s="72">
        <v>8</v>
      </c>
      <c r="K2" s="76">
        <v>9</v>
      </c>
      <c r="L2" s="76"/>
      <c r="M2" s="76"/>
      <c r="N2" s="76"/>
      <c r="O2" s="76"/>
      <c r="P2" s="76"/>
      <c r="Q2" s="76"/>
      <c r="R2" s="76"/>
      <c r="S2" s="76">
        <v>17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</row>
    <row r="3" spans="2:86" ht="15" thickTop="1" thickBot="1" x14ac:dyDescent="0.3">
      <c r="C3" s="40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</row>
    <row r="4" spans="2:86" ht="15" thickTop="1" thickBot="1" x14ac:dyDescent="0.3">
      <c r="B4" s="6" t="s">
        <v>10</v>
      </c>
      <c r="C4" s="70">
        <v>0</v>
      </c>
      <c r="D4" s="71"/>
      <c r="E4" s="71"/>
      <c r="F4" s="71"/>
      <c r="G4" s="72">
        <v>5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</row>
    <row r="5" spans="2:86" ht="15" thickTop="1" thickBot="1" x14ac:dyDescent="0.3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</row>
    <row r="6" spans="2:86" ht="15" thickTop="1" thickBot="1" x14ac:dyDescent="0.3">
      <c r="B6" s="6" t="s">
        <v>6</v>
      </c>
      <c r="K6" s="70">
        <v>8</v>
      </c>
      <c r="L6" s="71"/>
      <c r="M6" s="71"/>
      <c r="N6" s="72">
        <v>12</v>
      </c>
      <c r="O6" s="76">
        <v>13</v>
      </c>
      <c r="P6" s="76"/>
      <c r="Q6" s="76"/>
      <c r="R6" s="76"/>
      <c r="S6" s="76"/>
      <c r="T6" s="76"/>
      <c r="U6" s="76"/>
      <c r="V6" s="76"/>
      <c r="W6" s="76">
        <v>21</v>
      </c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</row>
    <row r="7" spans="2:86" ht="15" thickTop="1" thickBot="1" x14ac:dyDescent="0.3"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</row>
    <row r="8" spans="2:86" ht="15" thickTop="1" thickBot="1" x14ac:dyDescent="0.3">
      <c r="B8" s="6" t="s">
        <v>11</v>
      </c>
      <c r="K8" s="70">
        <v>8</v>
      </c>
      <c r="L8" s="71"/>
      <c r="M8" s="71"/>
      <c r="N8" s="72">
        <v>12</v>
      </c>
      <c r="O8" s="76"/>
      <c r="P8" s="76"/>
      <c r="Q8" s="76"/>
      <c r="R8" s="76"/>
      <c r="S8" s="76"/>
      <c r="T8" s="76">
        <v>18</v>
      </c>
      <c r="U8" s="76"/>
      <c r="V8" s="76"/>
      <c r="W8" s="76"/>
      <c r="X8" s="76">
        <v>22</v>
      </c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</row>
    <row r="9" spans="2:86" ht="15" thickTop="1" thickBot="1" x14ac:dyDescent="0.3">
      <c r="C9" s="40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</row>
    <row r="10" spans="2:86" ht="15" thickTop="1" thickBot="1" x14ac:dyDescent="0.3">
      <c r="B10" s="6" t="s">
        <v>3</v>
      </c>
      <c r="O10" s="70">
        <v>12</v>
      </c>
      <c r="P10" s="71"/>
      <c r="Q10" s="71"/>
      <c r="R10" s="71"/>
      <c r="S10" s="71"/>
      <c r="T10" s="72">
        <v>18</v>
      </c>
      <c r="U10" s="76"/>
      <c r="V10" s="76"/>
      <c r="W10" s="76"/>
      <c r="X10" s="76">
        <v>21</v>
      </c>
      <c r="Y10" s="76"/>
      <c r="Z10" s="76"/>
      <c r="AA10" s="76"/>
      <c r="AB10" s="76"/>
      <c r="AC10" s="76">
        <v>27</v>
      </c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</row>
    <row r="11" spans="2:86" ht="15" thickTop="1" thickBot="1" x14ac:dyDescent="0.3"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</row>
    <row r="12" spans="2:86" ht="15" thickTop="1" thickBot="1" x14ac:dyDescent="0.3">
      <c r="B12" s="6" t="s">
        <v>1</v>
      </c>
      <c r="O12" s="70">
        <v>12</v>
      </c>
      <c r="P12" s="71"/>
      <c r="Q12" s="71"/>
      <c r="R12" s="72">
        <v>16</v>
      </c>
      <c r="S12" s="76"/>
      <c r="T12" s="76"/>
      <c r="U12" s="76"/>
      <c r="V12" s="76"/>
      <c r="W12" s="76"/>
      <c r="X12" s="76"/>
      <c r="Y12" s="76">
        <v>22</v>
      </c>
      <c r="Z12" s="76"/>
      <c r="AA12" s="76"/>
      <c r="AB12" s="76">
        <v>26</v>
      </c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</row>
    <row r="13" spans="2:86" ht="15" thickTop="1" thickBot="1" x14ac:dyDescent="0.3"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</row>
    <row r="14" spans="2:86" ht="15" thickTop="1" thickBot="1" x14ac:dyDescent="0.3">
      <c r="B14" s="6" t="s">
        <v>12</v>
      </c>
      <c r="H14" s="70">
        <v>5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2">
        <v>26</v>
      </c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</row>
    <row r="15" spans="2:86" ht="15" thickTop="1" thickBot="1" x14ac:dyDescent="0.3"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</row>
    <row r="16" spans="2:86" ht="15" thickTop="1" thickBot="1" x14ac:dyDescent="0.3">
      <c r="B16" s="6" t="s">
        <v>2</v>
      </c>
      <c r="O16" s="41"/>
      <c r="P16" s="41"/>
      <c r="Q16" s="41"/>
      <c r="R16" s="41"/>
      <c r="S16" s="41"/>
      <c r="T16" s="41"/>
      <c r="U16" s="70">
        <v>18</v>
      </c>
      <c r="V16" s="71"/>
      <c r="W16" s="72">
        <v>21</v>
      </c>
      <c r="X16" s="76"/>
      <c r="Y16" s="76"/>
      <c r="Z16" s="76"/>
      <c r="AA16" s="76"/>
      <c r="AB16" s="76"/>
      <c r="AC16" s="76"/>
      <c r="AD16" s="76">
        <v>27</v>
      </c>
      <c r="AE16" s="76"/>
      <c r="AF16" s="76">
        <v>30</v>
      </c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</row>
    <row r="17" spans="2:98" ht="15" thickTop="1" thickBot="1" x14ac:dyDescent="0.3"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</row>
    <row r="18" spans="2:98" ht="15" thickTop="1" thickBot="1" x14ac:dyDescent="0.3">
      <c r="B18" s="6" t="s">
        <v>7</v>
      </c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70">
        <v>26</v>
      </c>
      <c r="AD18" s="71"/>
      <c r="AE18" s="71"/>
      <c r="AF18" s="72">
        <v>30</v>
      </c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</row>
    <row r="19" spans="2:98" ht="15" thickTop="1" thickBot="1" x14ac:dyDescent="0.3">
      <c r="C19" s="40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</row>
    <row r="20" spans="2:98" ht="14.4" thickBot="1" x14ac:dyDescent="0.3">
      <c r="B20" s="6" t="s">
        <v>5</v>
      </c>
      <c r="C20" s="40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G20" s="84">
        <v>30</v>
      </c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</row>
    <row r="21" spans="2:98" ht="14.4" thickBot="1" x14ac:dyDescent="0.3"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</row>
    <row r="22" spans="2:98" ht="15" thickTop="1" thickBot="1" x14ac:dyDescent="0.3">
      <c r="B22" s="6" t="s">
        <v>4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70">
        <v>30</v>
      </c>
      <c r="AH22" s="71"/>
      <c r="AI22" s="71"/>
      <c r="AJ22" s="72">
        <v>34</v>
      </c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</row>
    <row r="23" spans="2:98" ht="15" thickTop="1" thickBot="1" x14ac:dyDescent="0.3">
      <c r="C23" s="40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</row>
    <row r="24" spans="2:98" ht="15" thickTop="1" thickBot="1" x14ac:dyDescent="0.3">
      <c r="B24" s="6" t="s">
        <v>8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70">
        <v>30</v>
      </c>
      <c r="AH24" s="71">
        <v>31</v>
      </c>
      <c r="AI24" s="71"/>
      <c r="AJ24" s="72">
        <v>34</v>
      </c>
      <c r="AK24" s="76">
        <v>35</v>
      </c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</row>
    <row r="25" spans="2:98" ht="15" thickTop="1" thickBot="1" x14ac:dyDescent="0.3">
      <c r="C25" s="40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</row>
    <row r="26" spans="2:98" ht="15" thickTop="1" thickBot="1" x14ac:dyDescent="0.3">
      <c r="B26" s="6" t="s">
        <v>19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70">
        <v>34</v>
      </c>
      <c r="AL26" s="71"/>
      <c r="AM26" s="72">
        <v>37</v>
      </c>
      <c r="AN26" s="85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</row>
    <row r="27" spans="2:98" ht="15" thickTop="1" thickBo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</row>
    <row r="28" spans="2:98" ht="15" thickTop="1" thickBot="1" x14ac:dyDescent="0.3">
      <c r="B28" s="83" t="s">
        <v>20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75">
        <v>34</v>
      </c>
      <c r="AL28" s="74">
        <v>35</v>
      </c>
      <c r="AM28" s="76">
        <v>37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</row>
    <row r="29" spans="2:98" ht="14.4" thickTop="1" x14ac:dyDescent="0.25">
      <c r="B29" s="17"/>
      <c r="C29" s="19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</row>
    <row r="30" spans="2:98" s="18" customFormat="1" ht="15.75" customHeight="1" x14ac:dyDescent="0.2">
      <c r="C30" s="32">
        <v>1</v>
      </c>
      <c r="D30" s="32">
        <v>2</v>
      </c>
      <c r="E30" s="32">
        <v>3</v>
      </c>
      <c r="F30" s="32">
        <v>4</v>
      </c>
      <c r="G30" s="32">
        <v>5</v>
      </c>
      <c r="H30" s="32">
        <v>6</v>
      </c>
      <c r="I30" s="32">
        <v>7</v>
      </c>
      <c r="J30" s="32">
        <v>8</v>
      </c>
      <c r="K30" s="32">
        <v>9</v>
      </c>
      <c r="L30" s="32">
        <v>10</v>
      </c>
      <c r="M30" s="32">
        <v>11</v>
      </c>
      <c r="N30" s="32">
        <v>12</v>
      </c>
      <c r="O30" s="32">
        <v>13</v>
      </c>
      <c r="P30" s="32">
        <v>14</v>
      </c>
      <c r="Q30" s="32">
        <v>15</v>
      </c>
      <c r="R30" s="32">
        <v>16</v>
      </c>
      <c r="S30" s="32">
        <v>17</v>
      </c>
      <c r="T30" s="32">
        <v>18</v>
      </c>
      <c r="U30" s="32">
        <v>19</v>
      </c>
      <c r="V30" s="32">
        <v>20</v>
      </c>
      <c r="W30" s="32">
        <v>21</v>
      </c>
      <c r="X30" s="32">
        <v>22</v>
      </c>
      <c r="Y30" s="32">
        <v>23</v>
      </c>
      <c r="Z30" s="32">
        <v>24</v>
      </c>
      <c r="AA30" s="32">
        <v>25</v>
      </c>
      <c r="AB30" s="32">
        <v>26</v>
      </c>
      <c r="AC30" s="32">
        <v>27</v>
      </c>
      <c r="AD30" s="32">
        <v>28</v>
      </c>
      <c r="AE30" s="32">
        <v>29</v>
      </c>
      <c r="AF30" s="32">
        <v>30</v>
      </c>
      <c r="AG30" s="32">
        <v>31</v>
      </c>
      <c r="AH30" s="32">
        <v>32</v>
      </c>
      <c r="AI30" s="32">
        <v>33</v>
      </c>
      <c r="AJ30" s="32">
        <v>34</v>
      </c>
      <c r="AK30" s="32">
        <v>35</v>
      </c>
      <c r="AL30" s="32">
        <v>36</v>
      </c>
      <c r="AM30" s="32">
        <v>37</v>
      </c>
      <c r="AN30" s="32">
        <v>38</v>
      </c>
      <c r="AO30" s="32">
        <v>39</v>
      </c>
      <c r="AP30" s="32">
        <v>40</v>
      </c>
      <c r="AQ30" s="32">
        <v>41</v>
      </c>
      <c r="AR30" s="32">
        <v>42</v>
      </c>
      <c r="AS30" s="32">
        <v>43</v>
      </c>
      <c r="AT30" s="32">
        <v>44</v>
      </c>
      <c r="AU30" s="32">
        <v>45</v>
      </c>
      <c r="AV30" s="32">
        <v>46</v>
      </c>
      <c r="AW30" s="32">
        <v>47</v>
      </c>
      <c r="AX30" s="32">
        <v>48</v>
      </c>
      <c r="AY30" s="32">
        <v>49</v>
      </c>
      <c r="AZ30" s="32">
        <v>50</v>
      </c>
      <c r="BA30" s="32">
        <v>51</v>
      </c>
      <c r="BB30" s="32">
        <v>52</v>
      </c>
      <c r="BC30" s="32">
        <v>53</v>
      </c>
      <c r="BD30" s="32">
        <v>54</v>
      </c>
      <c r="BE30" s="32">
        <v>55</v>
      </c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</row>
    <row r="32" spans="2:98" ht="14.4" customHeight="1" x14ac:dyDescent="0.25">
      <c r="B32" s="108" t="s">
        <v>42</v>
      </c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</row>
    <row r="33" spans="2:67" x14ac:dyDescent="0.25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</row>
    <row r="34" spans="2:67" x14ac:dyDescent="0.25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</row>
  </sheetData>
  <mergeCells count="1">
    <mergeCell ref="B32:BO3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Enunciado</vt:lpstr>
      <vt:lpstr>Camino crítico</vt:lpstr>
      <vt:lpstr>D Gantt</vt:lpstr>
      <vt:lpstr>Camino crítico replanificado</vt:lpstr>
      <vt:lpstr>D Gantt replanificado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luloc</cp:lastModifiedBy>
  <dcterms:created xsi:type="dcterms:W3CDTF">2014-02-26T09:32:07Z</dcterms:created>
  <dcterms:modified xsi:type="dcterms:W3CDTF">2020-03-27T17:46:27Z</dcterms:modified>
</cp:coreProperties>
</file>