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g®\OneDrive\Documentos\Desafio_metodos\Desafio3\"/>
    </mc:Choice>
  </mc:AlternateContent>
  <xr:revisionPtr revIDLastSave="0" documentId="8_{430483E1-B0F5-4E0F-A5D8-7564A78040AF}" xr6:coauthVersionLast="47" xr6:coauthVersionMax="47" xr10:uidLastSave="{00000000-0000-0000-0000-000000000000}"/>
  <bookViews>
    <workbookView xWindow="-120" yWindow="-120" windowWidth="20730" windowHeight="11160" xr2:uid="{737350AC-80E8-460E-BBCC-CBC4CFEB6B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2" i="1" l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D72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D69" i="1"/>
  <c r="D70" i="1"/>
  <c r="D68" i="1"/>
  <c r="F67" i="1"/>
  <c r="G67" i="1" s="1"/>
  <c r="H67" i="1" s="1"/>
  <c r="I67" i="1" s="1"/>
  <c r="J67" i="1" s="1"/>
  <c r="K67" i="1" s="1"/>
  <c r="L67" i="1" s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E67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D65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D62" i="1"/>
  <c r="D63" i="1"/>
  <c r="D61" i="1"/>
  <c r="F60" i="1"/>
  <c r="G60" i="1" s="1"/>
  <c r="H60" i="1" s="1"/>
  <c r="I60" i="1" s="1"/>
  <c r="J60" i="1" s="1"/>
  <c r="K60" i="1" s="1"/>
  <c r="L60" i="1" s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E60" i="1"/>
  <c r="N54" i="1"/>
  <c r="O54" i="1" s="1"/>
  <c r="P54" i="1" s="1"/>
  <c r="Q54" i="1" s="1"/>
  <c r="R54" i="1" s="1"/>
  <c r="S54" i="1" s="1"/>
  <c r="T54" i="1" s="1"/>
  <c r="U54" i="1" s="1"/>
  <c r="V54" i="1" s="1"/>
  <c r="N55" i="1"/>
  <c r="N56" i="1" s="1"/>
  <c r="F55" i="1"/>
  <c r="F56" i="1"/>
  <c r="G55" i="1" s="1"/>
  <c r="F57" i="1"/>
  <c r="E57" i="1"/>
  <c r="E56" i="1"/>
  <c r="E55" i="1"/>
  <c r="F54" i="1"/>
  <c r="G54" i="1" s="1"/>
  <c r="H54" i="1" s="1"/>
  <c r="I54" i="1" s="1"/>
  <c r="J54" i="1" s="1"/>
  <c r="K54" i="1" s="1"/>
  <c r="L54" i="1" s="1"/>
  <c r="M54" i="1" s="1"/>
  <c r="E54" i="1"/>
  <c r="N57" i="1" l="1"/>
  <c r="O55" i="1" s="1"/>
  <c r="G56" i="1"/>
  <c r="G57" i="1" s="1"/>
  <c r="O56" i="1" l="1"/>
  <c r="H55" i="1"/>
  <c r="O57" i="1" l="1"/>
  <c r="P55" i="1" s="1"/>
  <c r="H56" i="1"/>
  <c r="H57" i="1"/>
  <c r="P56" i="1" l="1"/>
  <c r="I55" i="1"/>
  <c r="P57" i="1" l="1"/>
  <c r="Q55" i="1" s="1"/>
  <c r="I56" i="1"/>
  <c r="I57" i="1"/>
  <c r="Q56" i="1" l="1"/>
  <c r="Q57" i="1"/>
  <c r="J55" i="1"/>
  <c r="R55" i="1" l="1"/>
  <c r="J56" i="1"/>
  <c r="J57" i="1"/>
  <c r="R56" i="1" l="1"/>
  <c r="R57" i="1"/>
  <c r="K55" i="1"/>
  <c r="S55" i="1" l="1"/>
  <c r="K56" i="1"/>
  <c r="K57" i="1"/>
  <c r="S56" i="1" l="1"/>
  <c r="S57" i="1" s="1"/>
  <c r="L55" i="1"/>
  <c r="T55" i="1" l="1"/>
  <c r="L56" i="1"/>
  <c r="L57" i="1" s="1"/>
  <c r="T56" i="1" l="1"/>
  <c r="M55" i="1"/>
  <c r="T57" i="1" l="1"/>
  <c r="U55" i="1" s="1"/>
  <c r="M56" i="1"/>
  <c r="M57" i="1"/>
  <c r="U56" i="1" l="1"/>
  <c r="U57" i="1" s="1"/>
  <c r="V55" i="1" l="1"/>
  <c r="V56" i="1" l="1"/>
  <c r="V57" i="1" s="1"/>
  <c r="G43" i="1" l="1"/>
  <c r="E43" i="1"/>
  <c r="D43" i="1"/>
  <c r="E50" i="1" s="1"/>
  <c r="G42" i="1"/>
  <c r="F42" i="1"/>
  <c r="D42" i="1"/>
  <c r="E49" i="1" s="1"/>
  <c r="G41" i="1"/>
  <c r="F41" i="1"/>
  <c r="E48" i="1" s="1"/>
  <c r="E51" i="1" s="1"/>
  <c r="E41" i="1"/>
  <c r="D17" i="1" a="1"/>
  <c r="D17" i="1" s="1"/>
  <c r="H17" i="1" s="1" a="1"/>
  <c r="H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<sst xmlns="http://schemas.openxmlformats.org/spreadsheetml/2006/main" count="39" uniqueCount="36">
  <si>
    <t>cantera 1</t>
  </si>
  <si>
    <t>cantera 2</t>
  </si>
  <si>
    <t>cantera 3</t>
  </si>
  <si>
    <t>arena</t>
  </si>
  <si>
    <t>grano fino</t>
  </si>
  <si>
    <t>grano grueso</t>
  </si>
  <si>
    <t>1. verificar si la matriz tiene diagonal predominante</t>
  </si>
  <si>
    <t>aii  &gt; sumatoria de los aij</t>
  </si>
  <si>
    <t>abs(0,52)&gt;abs(0,20)+abs(0,25)</t>
  </si>
  <si>
    <t>abs(0,50)&gt;abs(0,30)+abs(0,20)</t>
  </si>
  <si>
    <t>abs(0,55)&gt;abs(0,18)+abs(0,55)</t>
  </si>
  <si>
    <t xml:space="preserve">se podria decir q la matrzi tiene una diagonal predomiante pero en el segundo no resulta mayor si no igual </t>
  </si>
  <si>
    <t>2.despejar los elementos de la diagonal</t>
  </si>
  <si>
    <t>x= M x + c</t>
  </si>
  <si>
    <t>M</t>
  </si>
  <si>
    <t>c</t>
  </si>
  <si>
    <t>x1</t>
  </si>
  <si>
    <t>x1=-0,38x2-0,48+9230,769</t>
  </si>
  <si>
    <t>x2</t>
  </si>
  <si>
    <t>x2=-,06x1-0,4+11620</t>
  </si>
  <si>
    <t>x3</t>
  </si>
  <si>
    <t>x3=-0,32727x1-0,3636+10345,45</t>
  </si>
  <si>
    <t>3.</t>
  </si>
  <si>
    <t>encontrar el alfa = indicador de convergencia</t>
  </si>
  <si>
    <t>alfa1</t>
  </si>
  <si>
    <t>alfa 2</t>
  </si>
  <si>
    <t>si alfa &lt;= 1 el sistema converge</t>
  </si>
  <si>
    <t>alfa 3</t>
  </si>
  <si>
    <t>si alfa &gt; 1  converge o lentamente o no converge</t>
  </si>
  <si>
    <t>maximo</t>
  </si>
  <si>
    <t>e1</t>
  </si>
  <si>
    <t>e2</t>
  </si>
  <si>
    <t>e3</t>
  </si>
  <si>
    <t>error relativo1</t>
  </si>
  <si>
    <t>error relativo2</t>
  </si>
  <si>
    <t>error relativo3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</si>
</sst>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1" applyNumberFormat="1" applyFont="1"/>
    <xf numFmtId="2" fontId="0" fillId="3" borderId="0" xfId="1" applyNumberFormat="1" applyFont="1" applyFill="1"/>
    <xf numFmtId="2" fontId="0" fillId="7" borderId="0" xfId="1" applyNumberFormat="1" applyFont="1" applyFill="1"/>
    <xf numFmtId="2" fontId="0" fillId="8" borderId="0" xfId="1" applyNumberFormat="1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D83F-119D-4F8D-89A8-BDF30094E5B0}">
  <dimension ref="C4:V72"/>
  <sheetViews>
    <sheetView tabSelected="1" topLeftCell="E58" workbookViewId="0">
      <selection activeCell="N74" sqref="N74"/>
    </sheetView>
  </sheetViews>
  <sheetFormatPr baseColWidth="10" defaultRowHeight="15" x14ac:dyDescent="0.25"/>
  <cols>
    <col min="3" max="3" width="15" customWidth="1"/>
  </cols>
  <sheetData>
    <row r="4" spans="3:8" x14ac:dyDescent="0.25">
      <c r="D4" s="5" t="s">
        <v>0</v>
      </c>
      <c r="E4" s="5" t="s">
        <v>1</v>
      </c>
      <c r="F4" s="5" t="s">
        <v>2</v>
      </c>
    </row>
    <row r="5" spans="3:8" x14ac:dyDescent="0.25">
      <c r="C5" s="5" t="s">
        <v>3</v>
      </c>
      <c r="D5" s="2">
        <v>52</v>
      </c>
      <c r="E5" s="2">
        <v>20</v>
      </c>
      <c r="F5" s="2">
        <v>25</v>
      </c>
      <c r="H5" s="2">
        <v>4800</v>
      </c>
    </row>
    <row r="6" spans="3:8" x14ac:dyDescent="0.25">
      <c r="C6" s="5" t="s">
        <v>4</v>
      </c>
      <c r="D6" s="2">
        <v>30</v>
      </c>
      <c r="E6" s="2">
        <v>50</v>
      </c>
      <c r="F6" s="2">
        <v>20</v>
      </c>
      <c r="H6" s="2">
        <v>5810</v>
      </c>
    </row>
    <row r="7" spans="3:8" x14ac:dyDescent="0.25">
      <c r="C7" s="5" t="s">
        <v>5</v>
      </c>
      <c r="D7" s="2">
        <v>18</v>
      </c>
      <c r="E7" s="2">
        <v>20</v>
      </c>
      <c r="F7" s="2">
        <v>55</v>
      </c>
      <c r="H7" s="2">
        <v>5690</v>
      </c>
    </row>
    <row r="10" spans="3:8" x14ac:dyDescent="0.25">
      <c r="H10" s="6"/>
    </row>
    <row r="11" spans="3:8" x14ac:dyDescent="0.25">
      <c r="D11" s="7">
        <v>0.52</v>
      </c>
      <c r="E11" s="7">
        <v>0.2</v>
      </c>
      <c r="F11" s="7">
        <v>0.25</v>
      </c>
      <c r="H11" s="6"/>
    </row>
    <row r="12" spans="3:8" x14ac:dyDescent="0.25">
      <c r="D12" s="7">
        <v>0.3</v>
      </c>
      <c r="E12" s="7">
        <v>0.5</v>
      </c>
      <c r="F12" s="7">
        <v>0.2</v>
      </c>
      <c r="H12" s="6"/>
    </row>
    <row r="13" spans="3:8" x14ac:dyDescent="0.25">
      <c r="D13" s="7">
        <v>0.18</v>
      </c>
      <c r="E13" s="7">
        <v>0.2</v>
      </c>
      <c r="F13" s="7">
        <v>0.55000000000000004</v>
      </c>
    </row>
    <row r="17" spans="4:8" x14ac:dyDescent="0.25">
      <c r="D17" s="2" cm="1">
        <f t="array" ref="D17:F19">MINVERSE(D11:F13)</f>
        <v>2.6434195725534306</v>
      </c>
      <c r="E17" s="2">
        <v>-0.67491563554555678</v>
      </c>
      <c r="F17" s="2">
        <v>-0.95613048368953868</v>
      </c>
      <c r="H17" cm="1">
        <f t="array" ref="H17:H19">MMULT(_xlfn.ANCHORARRAY(D17),H5:H7)</f>
        <v>3326.7716535433083</v>
      </c>
    </row>
    <row r="18" spans="4:8" x14ac:dyDescent="0.25">
      <c r="D18" s="2">
        <v>-1.4510686164229469</v>
      </c>
      <c r="E18" s="2">
        <v>2.7109111361079865</v>
      </c>
      <c r="F18" s="2">
        <v>-0.32620922384701928</v>
      </c>
      <c r="H18">
        <v>6929.1338582677163</v>
      </c>
    </row>
    <row r="19" spans="4:8" x14ac:dyDescent="0.25">
      <c r="D19" s="2">
        <v>-0.33745781777277839</v>
      </c>
      <c r="E19" s="2">
        <v>-0.7649043869516311</v>
      </c>
      <c r="F19" s="2">
        <v>2.2497187851518561</v>
      </c>
      <c r="H19">
        <v>6737.0078740157478</v>
      </c>
    </row>
    <row r="23" spans="4:8" x14ac:dyDescent="0.25">
      <c r="D23" s="8">
        <v>0.52</v>
      </c>
      <c r="E23" s="9">
        <v>0.2</v>
      </c>
      <c r="F23" s="9">
        <v>0.25</v>
      </c>
      <c r="H23" s="3">
        <v>4800</v>
      </c>
    </row>
    <row r="24" spans="4:8" x14ac:dyDescent="0.25">
      <c r="D24" s="9">
        <v>0.3</v>
      </c>
      <c r="E24" s="8">
        <v>0.5</v>
      </c>
      <c r="F24" s="9">
        <v>0.2</v>
      </c>
      <c r="H24" s="3">
        <v>5810</v>
      </c>
    </row>
    <row r="25" spans="4:8" x14ac:dyDescent="0.25">
      <c r="D25" s="9">
        <v>0.18</v>
      </c>
      <c r="E25" s="9">
        <v>0.2</v>
      </c>
      <c r="F25" s="8">
        <v>0.55000000000000004</v>
      </c>
      <c r="H25" s="3">
        <v>5690</v>
      </c>
    </row>
    <row r="28" spans="4:8" x14ac:dyDescent="0.25">
      <c r="D28" t="s">
        <v>6</v>
      </c>
    </row>
    <row r="30" spans="4:8" x14ac:dyDescent="0.25">
      <c r="D30" s="10" t="s">
        <v>7</v>
      </c>
      <c r="E30" s="10"/>
    </row>
    <row r="31" spans="4:8" x14ac:dyDescent="0.25">
      <c r="D31" s="11" t="s">
        <v>8</v>
      </c>
      <c r="E31" s="11"/>
      <c r="F31" s="11"/>
    </row>
    <row r="32" spans="4:8" x14ac:dyDescent="0.25">
      <c r="D32" s="11" t="s">
        <v>9</v>
      </c>
      <c r="E32" s="11"/>
      <c r="F32" s="11"/>
    </row>
    <row r="33" spans="3:12" x14ac:dyDescent="0.25">
      <c r="D33" s="11" t="s">
        <v>10</v>
      </c>
      <c r="E33" s="11"/>
      <c r="F33" s="11"/>
    </row>
    <row r="36" spans="3:12" x14ac:dyDescent="0.25">
      <c r="D36" s="11" t="s">
        <v>11</v>
      </c>
      <c r="E36" s="11"/>
      <c r="F36" s="11"/>
      <c r="G36" s="11"/>
      <c r="H36" s="11"/>
      <c r="I36" s="11"/>
      <c r="J36" s="11"/>
      <c r="K36" s="11"/>
      <c r="L36" s="11"/>
    </row>
    <row r="38" spans="3:12" x14ac:dyDescent="0.25">
      <c r="D38" t="s">
        <v>12</v>
      </c>
      <c r="G38" t="s">
        <v>13</v>
      </c>
    </row>
    <row r="40" spans="3:12" x14ac:dyDescent="0.25">
      <c r="E40" t="s">
        <v>14</v>
      </c>
      <c r="G40" t="s">
        <v>15</v>
      </c>
    </row>
    <row r="41" spans="3:12" x14ac:dyDescent="0.25">
      <c r="C41" t="s">
        <v>16</v>
      </c>
      <c r="D41" s="2">
        <v>0</v>
      </c>
      <c r="E41" s="2">
        <f>-E23/D23</f>
        <v>-0.38461538461538464</v>
      </c>
      <c r="F41" s="2">
        <f>+-F23/D23</f>
        <v>-0.48076923076923073</v>
      </c>
      <c r="G41" s="12">
        <f>+H23/D23</f>
        <v>9230.7692307692305</v>
      </c>
      <c r="I41" t="s">
        <v>17</v>
      </c>
    </row>
    <row r="42" spans="3:12" x14ac:dyDescent="0.25">
      <c r="C42" t="s">
        <v>18</v>
      </c>
      <c r="D42" s="2">
        <f>+-D24/E24</f>
        <v>-0.6</v>
      </c>
      <c r="E42" s="2">
        <v>0</v>
      </c>
      <c r="F42" s="2">
        <f>+-F24/E24</f>
        <v>-0.4</v>
      </c>
      <c r="G42" s="12">
        <f>+H24/E24</f>
        <v>11620</v>
      </c>
      <c r="I42" t="s">
        <v>19</v>
      </c>
    </row>
    <row r="43" spans="3:12" x14ac:dyDescent="0.25">
      <c r="C43" t="s">
        <v>20</v>
      </c>
      <c r="D43" s="2">
        <f>+-D25/F25</f>
        <v>-0.32727272727272722</v>
      </c>
      <c r="E43" s="2">
        <f>+-E25/F25</f>
        <v>-0.36363636363636365</v>
      </c>
      <c r="F43" s="2">
        <v>0</v>
      </c>
      <c r="G43" s="12">
        <f>+H25/F25</f>
        <v>10345.454545454544</v>
      </c>
      <c r="I43" t="s">
        <v>21</v>
      </c>
    </row>
    <row r="46" spans="3:12" x14ac:dyDescent="0.25">
      <c r="D46" t="s">
        <v>22</v>
      </c>
      <c r="E46" t="s">
        <v>23</v>
      </c>
    </row>
    <row r="48" spans="3:12" x14ac:dyDescent="0.25">
      <c r="D48" s="10" t="s">
        <v>24</v>
      </c>
      <c r="E48" s="10">
        <f>ABS(E41)+ABS(F41)</f>
        <v>0.86538461538461542</v>
      </c>
      <c r="F48" s="10"/>
      <c r="G48" s="10"/>
      <c r="H48" s="10"/>
      <c r="I48" s="10"/>
      <c r="J48" s="10"/>
    </row>
    <row r="49" spans="3:22" x14ac:dyDescent="0.25">
      <c r="D49" s="10" t="s">
        <v>25</v>
      </c>
      <c r="E49" s="10">
        <f>ABS(D42)+ABS(F42)</f>
        <v>1</v>
      </c>
      <c r="F49" s="10"/>
      <c r="G49" s="1" t="s">
        <v>26</v>
      </c>
      <c r="H49" s="1"/>
      <c r="I49" s="1"/>
      <c r="J49" s="10"/>
    </row>
    <row r="50" spans="3:22" x14ac:dyDescent="0.25">
      <c r="D50" s="10" t="s">
        <v>27</v>
      </c>
      <c r="E50" s="10">
        <f>ABS(D43)+ABS(E43)</f>
        <v>0.69090909090909092</v>
      </c>
      <c r="F50" s="10"/>
      <c r="G50" s="10" t="s">
        <v>28</v>
      </c>
      <c r="H50" s="10"/>
      <c r="I50" s="10"/>
      <c r="J50" s="10"/>
    </row>
    <row r="51" spans="3:22" x14ac:dyDescent="0.25">
      <c r="D51" s="1" t="s">
        <v>29</v>
      </c>
      <c r="E51" s="1">
        <f>MAX(E48:E50)</f>
        <v>1</v>
      </c>
      <c r="F51" s="10"/>
      <c r="G51" s="10"/>
      <c r="H51" s="10"/>
      <c r="I51" s="10"/>
      <c r="J51" s="10"/>
    </row>
    <row r="54" spans="3:22" x14ac:dyDescent="0.25">
      <c r="D54" s="13">
        <v>0</v>
      </c>
      <c r="E54" s="13">
        <f>D54+1</f>
        <v>1</v>
      </c>
      <c r="F54" s="13">
        <f t="shared" ref="F54:V54" si="0">E54+1</f>
        <v>2</v>
      </c>
      <c r="G54" s="13">
        <f t="shared" si="0"/>
        <v>3</v>
      </c>
      <c r="H54" s="13">
        <f t="shared" si="0"/>
        <v>4</v>
      </c>
      <c r="I54" s="13">
        <f t="shared" si="0"/>
        <v>5</v>
      </c>
      <c r="J54" s="13">
        <f t="shared" si="0"/>
        <v>6</v>
      </c>
      <c r="K54" s="13">
        <f t="shared" si="0"/>
        <v>7</v>
      </c>
      <c r="L54" s="13">
        <f t="shared" si="0"/>
        <v>8</v>
      </c>
      <c r="M54" s="13">
        <f t="shared" si="0"/>
        <v>9</v>
      </c>
      <c r="N54" s="13">
        <f t="shared" si="0"/>
        <v>10</v>
      </c>
      <c r="O54" s="13">
        <f t="shared" si="0"/>
        <v>11</v>
      </c>
      <c r="P54" s="13">
        <f t="shared" si="0"/>
        <v>12</v>
      </c>
      <c r="Q54" s="13">
        <f t="shared" si="0"/>
        <v>13</v>
      </c>
      <c r="R54" s="13">
        <f t="shared" si="0"/>
        <v>14</v>
      </c>
      <c r="S54" s="13">
        <f t="shared" si="0"/>
        <v>15</v>
      </c>
      <c r="T54" s="13">
        <f t="shared" si="0"/>
        <v>16</v>
      </c>
      <c r="U54" s="13">
        <f t="shared" si="0"/>
        <v>17</v>
      </c>
      <c r="V54" s="13">
        <f t="shared" si="0"/>
        <v>18</v>
      </c>
    </row>
    <row r="55" spans="3:22" x14ac:dyDescent="0.25">
      <c r="C55" s="13" t="s">
        <v>16</v>
      </c>
      <c r="D55">
        <v>0</v>
      </c>
      <c r="E55">
        <f>$E$41*D56+$F$41*D57+$G$41</f>
        <v>9230.7692307692305</v>
      </c>
      <c r="F55">
        <f t="shared" ref="F55:M55" si="1">$E$41*E56+$F$41*E57+$G$41</f>
        <v>4433.5395373856918</v>
      </c>
      <c r="G55">
        <f t="shared" si="1"/>
        <v>3503.9470991622693</v>
      </c>
      <c r="H55">
        <f t="shared" si="1"/>
        <v>3346.9963112550358</v>
      </c>
      <c r="I55">
        <f t="shared" si="1"/>
        <v>3326.5206626990584</v>
      </c>
      <c r="J55">
        <f t="shared" si="1"/>
        <v>3325.6457565203928</v>
      </c>
      <c r="K55">
        <f t="shared" si="1"/>
        <v>3326.3016510717971</v>
      </c>
      <c r="L55">
        <f t="shared" si="1"/>
        <v>3326.6268654808</v>
      </c>
      <c r="M55">
        <f t="shared" si="1"/>
        <v>3326.7332515122807</v>
      </c>
      <c r="N55">
        <f t="shared" ref="N55:V55" si="2">$E$41*M56+$F$41*M57+$G$41</f>
        <v>3326.7624817219657</v>
      </c>
      <c r="O55">
        <f t="shared" si="2"/>
        <v>3326.7696553753012</v>
      </c>
      <c r="P55">
        <f t="shared" si="2"/>
        <v>3326.7712587839706</v>
      </c>
      <c r="Q55">
        <f t="shared" si="2"/>
        <v>3326.7715849283586</v>
      </c>
      <c r="R55">
        <f t="shared" si="2"/>
        <v>3326.7716440060412</v>
      </c>
      <c r="S55" s="4">
        <f t="shared" si="2"/>
        <v>3326.7716529096942</v>
      </c>
      <c r="T55">
        <f t="shared" si="2"/>
        <v>3326.7716537518936</v>
      </c>
      <c r="U55">
        <f t="shared" si="2"/>
        <v>3326.771653664624</v>
      </c>
      <c r="V55">
        <f t="shared" si="2"/>
        <v>3326.7716535848103</v>
      </c>
    </row>
    <row r="56" spans="3:22" x14ac:dyDescent="0.25">
      <c r="C56" s="13" t="s">
        <v>18</v>
      </c>
      <c r="D56">
        <v>0</v>
      </c>
      <c r="E56">
        <f>$D$42*E55+$F$42*D57+$G$42</f>
        <v>6081.5384615384619</v>
      </c>
      <c r="F56">
        <f t="shared" ref="F56:M56" si="3">$D$42*F55+$F$42*E57+$G$42</f>
        <v>6914.6734803657882</v>
      </c>
      <c r="G56">
        <f t="shared" si="3"/>
        <v>6965.6112407226992</v>
      </c>
      <c r="H56">
        <f t="shared" si="3"/>
        <v>6945.4987412424325</v>
      </c>
      <c r="I56">
        <f t="shared" si="3"/>
        <v>6934.31239094376</v>
      </c>
      <c r="J56">
        <f t="shared" si="3"/>
        <v>6930.5297806147337</v>
      </c>
      <c r="K56">
        <f t="shared" si="3"/>
        <v>6929.4715128453709</v>
      </c>
      <c r="L56">
        <f t="shared" si="3"/>
        <v>6929.2083169020643</v>
      </c>
      <c r="M56">
        <f t="shared" si="3"/>
        <v>6929.1487757595096</v>
      </c>
      <c r="N56">
        <f t="shared" ref="N56" si="4">$D$42*N55+$F$42*M57+$G$42</f>
        <v>6929.1365040025394</v>
      </c>
      <c r="O56">
        <f t="shared" ref="O56" si="5">$D$42*O55+$F$42*N57+$G$42</f>
        <v>6929.1342413278826</v>
      </c>
      <c r="P56">
        <f t="shared" ref="P56" si="6">$D$42*P55+$F$42*O57+$G$42</f>
        <v>6929.1338892628046</v>
      </c>
      <c r="Q56">
        <f t="shared" ref="Q56" si="7">$D$42*Q55+$F$42*P57+$G$42</f>
        <v>6929.1338522674769</v>
      </c>
      <c r="R56">
        <f t="shared" ref="R56" si="8">$D$42*R55+$F$42*Q57+$G$42</f>
        <v>6929.1338541349942</v>
      </c>
      <c r="S56" s="4">
        <f t="shared" ref="S56" si="9">$D$42*S55+$F$42*R57+$G$42</f>
        <v>6929.1338567982466</v>
      </c>
      <c r="T56">
        <f t="shared" ref="T56" si="10">$D$42*T55+$F$42*S57+$G$42</f>
        <v>6929.1338578458781</v>
      </c>
      <c r="U56">
        <f t="shared" ref="U56" si="11">$D$42*U55+$F$42*T57+$G$42</f>
        <v>6929.1338581608743</v>
      </c>
      <c r="V56">
        <f t="shared" ref="V56" si="12">$D$42*V55+$F$42*U57+$G$42</f>
        <v>6929.1338582431563</v>
      </c>
    </row>
    <row r="57" spans="3:22" x14ac:dyDescent="0.25">
      <c r="C57" s="13" t="s">
        <v>20</v>
      </c>
      <c r="D57">
        <v>0</v>
      </c>
      <c r="E57">
        <f>$D$43*E55+$E$43*E56+$G$43</f>
        <v>5113.0069930069922</v>
      </c>
      <c r="F57">
        <f t="shared" ref="F57:M57" si="13">$D$43*F55+$E$43*F56+$G$43</f>
        <v>6380.0512494498489</v>
      </c>
      <c r="G57">
        <f t="shared" si="13"/>
        <v>6665.7586800113659</v>
      </c>
      <c r="H57">
        <f t="shared" si="13"/>
        <v>6724.4380285920115</v>
      </c>
      <c r="I57">
        <f t="shared" si="13"/>
        <v>6735.2069136825758</v>
      </c>
      <c r="J57">
        <f t="shared" si="13"/>
        <v>6736.8687412788759</v>
      </c>
      <c r="K57">
        <f t="shared" si="13"/>
        <v>6737.0389095236396</v>
      </c>
      <c r="L57">
        <f t="shared" si="13"/>
        <v>6737.0281833328045</v>
      </c>
      <c r="M57">
        <f t="shared" si="13"/>
        <v>6737.015017410703</v>
      </c>
      <c r="N57">
        <f t="shared" ref="N57" si="14">$D$43*N55+$E$43*N56+$G$43</f>
        <v>6737.0099136173412</v>
      </c>
      <c r="O57">
        <f t="shared" ref="O57" si="15">$D$43*O55+$E$43*O56+$G$43</f>
        <v>6737.0083886670336</v>
      </c>
      <c r="P57">
        <f t="shared" ref="P57" si="16">$D$43*P55+$E$43*P56+$G$43</f>
        <v>6737.0079919387699</v>
      </c>
      <c r="Q57">
        <f t="shared" ref="Q57" si="17">$D$43*Q55+$E$43*Q56+$G$43</f>
        <v>6737.0078986534536</v>
      </c>
      <c r="R57">
        <f t="shared" ref="R57" si="18">$D$43*R55+$E$43*R56+$G$43</f>
        <v>6737.0078786398417</v>
      </c>
      <c r="S57" s="4">
        <f t="shared" ref="S57" si="19">$D$43*S55+$E$43*S56+$G$43</f>
        <v>6737.0078747574635</v>
      </c>
      <c r="T57">
        <f t="shared" ref="T57" si="20">$D$43*T55+$E$43*T56+$G$43</f>
        <v>6737.0078741008783</v>
      </c>
      <c r="U57">
        <f t="shared" ref="U57" si="21">$D$43*U55+$E$43*U56+$G$43</f>
        <v>6737.0078740148947</v>
      </c>
      <c r="V57">
        <f t="shared" ref="V57" si="22">$D$43*V55+$E$43*V56+$G$43</f>
        <v>6737.0078740110948</v>
      </c>
    </row>
    <row r="60" spans="3:22" x14ac:dyDescent="0.25">
      <c r="D60" s="13">
        <v>0</v>
      </c>
      <c r="E60" s="13">
        <f>D60+1</f>
        <v>1</v>
      </c>
      <c r="F60" s="13">
        <f t="shared" ref="F60:V60" si="23">E60+1</f>
        <v>2</v>
      </c>
      <c r="G60" s="13">
        <f t="shared" si="23"/>
        <v>3</v>
      </c>
      <c r="H60" s="13">
        <f t="shared" si="23"/>
        <v>4</v>
      </c>
      <c r="I60" s="13">
        <f t="shared" si="23"/>
        <v>5</v>
      </c>
      <c r="J60" s="13">
        <f t="shared" si="23"/>
        <v>6</v>
      </c>
      <c r="K60" s="13">
        <f t="shared" si="23"/>
        <v>7</v>
      </c>
      <c r="L60" s="13">
        <f t="shared" si="23"/>
        <v>8</v>
      </c>
      <c r="M60" s="13">
        <f t="shared" si="23"/>
        <v>9</v>
      </c>
      <c r="N60" s="13">
        <f t="shared" si="23"/>
        <v>10</v>
      </c>
      <c r="O60" s="13">
        <f t="shared" si="23"/>
        <v>11</v>
      </c>
      <c r="P60" s="13">
        <f t="shared" si="23"/>
        <v>12</v>
      </c>
      <c r="Q60" s="13">
        <f t="shared" si="23"/>
        <v>13</v>
      </c>
      <c r="R60" s="13">
        <f t="shared" si="23"/>
        <v>14</v>
      </c>
      <c r="S60" s="13">
        <f t="shared" si="23"/>
        <v>15</v>
      </c>
      <c r="T60" s="13">
        <f t="shared" si="23"/>
        <v>16</v>
      </c>
      <c r="U60" s="13">
        <f t="shared" si="23"/>
        <v>17</v>
      </c>
      <c r="V60" s="13">
        <f t="shared" si="23"/>
        <v>18</v>
      </c>
    </row>
    <row r="61" spans="3:22" x14ac:dyDescent="0.25">
      <c r="C61" s="13" t="s">
        <v>30</v>
      </c>
      <c r="D61">
        <f>ABS(E55-D55)</f>
        <v>9230.7692307692305</v>
      </c>
      <c r="E61">
        <f t="shared" ref="E61:U61" si="24">ABS(F55-E55)</f>
        <v>4797.2296933835387</v>
      </c>
      <c r="F61">
        <f t="shared" si="24"/>
        <v>929.5924382234225</v>
      </c>
      <c r="G61">
        <f t="shared" si="24"/>
        <v>156.95078790723346</v>
      </c>
      <c r="H61">
        <f t="shared" si="24"/>
        <v>20.475648555977386</v>
      </c>
      <c r="I61">
        <f t="shared" si="24"/>
        <v>0.87490617866569664</v>
      </c>
      <c r="J61">
        <f t="shared" si="24"/>
        <v>0.65589455140434438</v>
      </c>
      <c r="K61">
        <f t="shared" si="24"/>
        <v>0.32521440900291054</v>
      </c>
      <c r="L61">
        <f t="shared" si="24"/>
        <v>0.10638603148072434</v>
      </c>
      <c r="M61">
        <f t="shared" si="24"/>
        <v>2.9230209685010777E-2</v>
      </c>
      <c r="N61">
        <f t="shared" si="24"/>
        <v>7.1736533354851417E-3</v>
      </c>
      <c r="O61">
        <f t="shared" si="24"/>
        <v>1.6034086693252902E-3</v>
      </c>
      <c r="P61">
        <f t="shared" si="24"/>
        <v>3.2614438805467216E-4</v>
      </c>
      <c r="Q61">
        <f t="shared" si="24"/>
        <v>5.9077682635688689E-5</v>
      </c>
      <c r="R61">
        <f t="shared" si="24"/>
        <v>8.9036529971053824E-6</v>
      </c>
      <c r="S61" s="16">
        <f t="shared" si="24"/>
        <v>8.4219936979934573E-7</v>
      </c>
      <c r="T61">
        <f t="shared" si="24"/>
        <v>8.7269654613919556E-8</v>
      </c>
      <c r="U61">
        <f t="shared" si="24"/>
        <v>7.981361704878509E-8</v>
      </c>
    </row>
    <row r="62" spans="3:22" x14ac:dyDescent="0.25">
      <c r="C62" s="13" t="s">
        <v>31</v>
      </c>
      <c r="D62">
        <f>ABS(E56-D56)</f>
        <v>6081.5384615384619</v>
      </c>
      <c r="E62">
        <f t="shared" ref="E62:U63" si="25">ABS(F56-E56)</f>
        <v>833.13501882732635</v>
      </c>
      <c r="F62">
        <f t="shared" si="25"/>
        <v>50.937760356910985</v>
      </c>
      <c r="G62">
        <f t="shared" si="25"/>
        <v>20.112499480266706</v>
      </c>
      <c r="H62">
        <f t="shared" si="25"/>
        <v>11.186350298672551</v>
      </c>
      <c r="I62">
        <f t="shared" si="25"/>
        <v>3.7826103290262836</v>
      </c>
      <c r="J62">
        <f t="shared" si="25"/>
        <v>1.0582677693628284</v>
      </c>
      <c r="K62">
        <f t="shared" si="25"/>
        <v>0.26319594330652762</v>
      </c>
      <c r="L62">
        <f t="shared" si="25"/>
        <v>5.9541142554735416E-2</v>
      </c>
      <c r="M62">
        <f t="shared" si="25"/>
        <v>1.2271756970221759E-2</v>
      </c>
      <c r="N62">
        <f t="shared" si="25"/>
        <v>2.2626746567766531E-3</v>
      </c>
      <c r="O62">
        <f t="shared" si="25"/>
        <v>3.520650780046708E-4</v>
      </c>
      <c r="P62">
        <f t="shared" si="25"/>
        <v>3.6995327718614135E-5</v>
      </c>
      <c r="Q62">
        <f t="shared" si="25"/>
        <v>1.8675173123483546E-6</v>
      </c>
      <c r="R62">
        <f t="shared" si="25"/>
        <v>2.663252416823525E-6</v>
      </c>
      <c r="S62" s="16">
        <f t="shared" si="25"/>
        <v>1.0476314855623059E-6</v>
      </c>
      <c r="T62">
        <f t="shared" si="25"/>
        <v>3.1499621400143951E-7</v>
      </c>
      <c r="U62">
        <f t="shared" si="25"/>
        <v>8.2281985669396818E-8</v>
      </c>
    </row>
    <row r="63" spans="3:22" x14ac:dyDescent="0.25">
      <c r="C63" s="13" t="s">
        <v>32</v>
      </c>
      <c r="D63">
        <f t="shared" ref="D62:S63" si="26">ABS(E57-D57)</f>
        <v>5113.0069930069922</v>
      </c>
      <c r="E63">
        <f t="shared" si="26"/>
        <v>1267.0442564428567</v>
      </c>
      <c r="F63">
        <f t="shared" si="26"/>
        <v>285.70743056151696</v>
      </c>
      <c r="G63">
        <f t="shared" si="26"/>
        <v>58.679348580645637</v>
      </c>
      <c r="H63">
        <f t="shared" si="26"/>
        <v>10.768885090564254</v>
      </c>
      <c r="I63">
        <f t="shared" si="26"/>
        <v>1.6618275963000997</v>
      </c>
      <c r="J63">
        <f t="shared" si="26"/>
        <v>0.17016824476377224</v>
      </c>
      <c r="K63">
        <f t="shared" si="26"/>
        <v>1.0726190835157468E-2</v>
      </c>
      <c r="L63">
        <f t="shared" si="26"/>
        <v>1.3165922101507022E-2</v>
      </c>
      <c r="M63">
        <f t="shared" si="26"/>
        <v>5.1037933617408271E-3</v>
      </c>
      <c r="N63">
        <f t="shared" si="26"/>
        <v>1.5249503076120163E-3</v>
      </c>
      <c r="O63">
        <f t="shared" si="26"/>
        <v>3.9672826369496761E-4</v>
      </c>
      <c r="P63">
        <f t="shared" si="26"/>
        <v>9.3285316324909218E-5</v>
      </c>
      <c r="Q63">
        <f t="shared" si="26"/>
        <v>2.0013611901958939E-5</v>
      </c>
      <c r="R63">
        <f t="shared" si="26"/>
        <v>3.8823782233521342E-6</v>
      </c>
      <c r="S63" s="16">
        <f t="shared" si="26"/>
        <v>6.5658514358801767E-7</v>
      </c>
      <c r="T63">
        <f t="shared" si="25"/>
        <v>8.5983629105612636E-8</v>
      </c>
      <c r="U63">
        <f t="shared" si="25"/>
        <v>3.7998688640072942E-9</v>
      </c>
    </row>
    <row r="64" spans="3:22" x14ac:dyDescent="0.25">
      <c r="S64" s="16"/>
    </row>
    <row r="65" spans="3:22" x14ac:dyDescent="0.25">
      <c r="D65">
        <f>MAX(D61:D63)</f>
        <v>9230.7692307692305</v>
      </c>
      <c r="E65">
        <f t="shared" ref="E65:U65" si="27">MAX(E61:E63)</f>
        <v>4797.2296933835387</v>
      </c>
      <c r="F65">
        <f t="shared" si="27"/>
        <v>929.5924382234225</v>
      </c>
      <c r="G65">
        <f t="shared" si="27"/>
        <v>156.95078790723346</v>
      </c>
      <c r="H65">
        <f t="shared" si="27"/>
        <v>20.475648555977386</v>
      </c>
      <c r="I65">
        <f t="shared" si="27"/>
        <v>3.7826103290262836</v>
      </c>
      <c r="J65">
        <f t="shared" si="27"/>
        <v>1.0582677693628284</v>
      </c>
      <c r="K65">
        <f t="shared" si="27"/>
        <v>0.32521440900291054</v>
      </c>
      <c r="L65">
        <f t="shared" si="27"/>
        <v>0.10638603148072434</v>
      </c>
      <c r="M65">
        <f t="shared" si="27"/>
        <v>2.9230209685010777E-2</v>
      </c>
      <c r="N65">
        <f t="shared" si="27"/>
        <v>7.1736533354851417E-3</v>
      </c>
      <c r="O65">
        <f t="shared" si="27"/>
        <v>1.6034086693252902E-3</v>
      </c>
      <c r="P65">
        <f t="shared" si="27"/>
        <v>3.2614438805467216E-4</v>
      </c>
      <c r="Q65" s="4">
        <f t="shared" si="27"/>
        <v>5.9077682635688689E-5</v>
      </c>
      <c r="R65">
        <f t="shared" si="27"/>
        <v>8.9036529971053824E-6</v>
      </c>
      <c r="S65" s="16">
        <f t="shared" si="27"/>
        <v>1.0476314855623059E-6</v>
      </c>
      <c r="T65">
        <f t="shared" si="27"/>
        <v>3.1499621400143951E-7</v>
      </c>
      <c r="U65">
        <f t="shared" si="27"/>
        <v>8.2281985669396818E-8</v>
      </c>
    </row>
    <row r="67" spans="3:22" x14ac:dyDescent="0.25">
      <c r="D67" s="15">
        <v>0</v>
      </c>
      <c r="E67" s="15">
        <f>D67+1</f>
        <v>1</v>
      </c>
      <c r="F67" s="15">
        <f t="shared" ref="F67:V67" si="28">E67+1</f>
        <v>2</v>
      </c>
      <c r="G67" s="15">
        <f t="shared" si="28"/>
        <v>3</v>
      </c>
      <c r="H67" s="15">
        <f t="shared" si="28"/>
        <v>4</v>
      </c>
      <c r="I67" s="15">
        <f t="shared" si="28"/>
        <v>5</v>
      </c>
      <c r="J67" s="15">
        <f t="shared" si="28"/>
        <v>6</v>
      </c>
      <c r="K67" s="15">
        <f t="shared" si="28"/>
        <v>7</v>
      </c>
      <c r="L67" s="15">
        <f t="shared" si="28"/>
        <v>8</v>
      </c>
      <c r="M67" s="15">
        <f t="shared" si="28"/>
        <v>9</v>
      </c>
      <c r="N67" s="15">
        <f t="shared" si="28"/>
        <v>10</v>
      </c>
      <c r="O67" s="15">
        <f t="shared" si="28"/>
        <v>11</v>
      </c>
      <c r="P67" s="15">
        <f t="shared" si="28"/>
        <v>12</v>
      </c>
      <c r="Q67" s="15">
        <f t="shared" si="28"/>
        <v>13</v>
      </c>
      <c r="R67" s="15">
        <f t="shared" si="28"/>
        <v>14</v>
      </c>
      <c r="S67" s="15">
        <f t="shared" si="28"/>
        <v>15</v>
      </c>
      <c r="T67" s="15">
        <f t="shared" si="28"/>
        <v>16</v>
      </c>
      <c r="U67" s="15">
        <f t="shared" si="28"/>
        <v>17</v>
      </c>
      <c r="V67" s="15">
        <f t="shared" si="28"/>
        <v>18</v>
      </c>
    </row>
    <row r="68" spans="3:22" x14ac:dyDescent="0.25">
      <c r="C68" s="14" t="s">
        <v>33</v>
      </c>
      <c r="D68">
        <f>(ABS(E55)-ABS(D55))/E55</f>
        <v>1</v>
      </c>
      <c r="E68">
        <f t="shared" ref="E68:U68" si="29">(ABS(F55)-ABS(E55))/F55</f>
        <v>-1.0820315580657487</v>
      </c>
      <c r="F68">
        <f t="shared" si="29"/>
        <v>-0.265298650897347</v>
      </c>
      <c r="G68">
        <f t="shared" si="29"/>
        <v>-4.6893026854989583E-2</v>
      </c>
      <c r="H68">
        <f t="shared" si="29"/>
        <v>-6.1552747246018729E-3</v>
      </c>
      <c r="I68">
        <f t="shared" si="29"/>
        <v>-2.6307858464790515E-4</v>
      </c>
      <c r="J68">
        <f t="shared" si="29"/>
        <v>1.9718432668095596E-4</v>
      </c>
      <c r="K68">
        <f t="shared" si="29"/>
        <v>9.7761012026188586E-5</v>
      </c>
      <c r="L68">
        <f t="shared" si="29"/>
        <v>3.1979128904417847E-5</v>
      </c>
      <c r="M68">
        <f t="shared" si="29"/>
        <v>8.7863831113909054E-6</v>
      </c>
      <c r="N68">
        <f t="shared" si="29"/>
        <v>2.1563420611024732E-6</v>
      </c>
      <c r="O68">
        <f t="shared" si="29"/>
        <v>4.8197142051521201E-7</v>
      </c>
      <c r="P68">
        <f t="shared" si="29"/>
        <v>9.8036303283411512E-8</v>
      </c>
      <c r="Q68">
        <f t="shared" si="29"/>
        <v>1.7758262050276574E-8</v>
      </c>
      <c r="R68">
        <f t="shared" si="29"/>
        <v>2.6763643333674495E-9</v>
      </c>
      <c r="S68" s="16">
        <f t="shared" si="29"/>
        <v>2.5315815374629734E-10</v>
      </c>
      <c r="T68">
        <f t="shared" si="29"/>
        <v>-2.6232535232103225E-11</v>
      </c>
      <c r="U68">
        <f t="shared" si="29"/>
        <v>-2.3991312106672783E-11</v>
      </c>
    </row>
    <row r="69" spans="3:22" x14ac:dyDescent="0.25">
      <c r="C69" s="14" t="s">
        <v>34</v>
      </c>
      <c r="D69">
        <f>(ABS(E56)-ABS(D56))/E56</f>
        <v>1</v>
      </c>
      <c r="E69">
        <f t="shared" ref="E69:U70" si="30">(ABS(F56)-ABS(E56))/F56</f>
        <v>0.12048797693672923</v>
      </c>
      <c r="F69">
        <f t="shared" si="30"/>
        <v>7.3127480987046972E-3</v>
      </c>
      <c r="G69">
        <f t="shared" si="30"/>
        <v>-2.8957602944823108E-3</v>
      </c>
      <c r="H69">
        <f t="shared" si="30"/>
        <v>-1.6131881097947028E-3</v>
      </c>
      <c r="I69">
        <f t="shared" si="30"/>
        <v>-5.4578949211163603E-4</v>
      </c>
      <c r="J69">
        <f t="shared" si="30"/>
        <v>-1.5271983836012392E-4</v>
      </c>
      <c r="K69">
        <f t="shared" si="30"/>
        <v>-3.7983551838747175E-5</v>
      </c>
      <c r="L69">
        <f t="shared" si="30"/>
        <v>-8.5928509376260384E-6</v>
      </c>
      <c r="M69">
        <f t="shared" si="30"/>
        <v>-1.7710369774261358E-6</v>
      </c>
      <c r="N69">
        <f t="shared" si="30"/>
        <v>-3.2654507445984185E-7</v>
      </c>
      <c r="O69">
        <f t="shared" si="30"/>
        <v>-5.0809391712032172E-8</v>
      </c>
      <c r="P69">
        <f t="shared" si="30"/>
        <v>-5.3390984367415345E-9</v>
      </c>
      <c r="Q69">
        <f t="shared" si="30"/>
        <v>2.695167031928391E-10</v>
      </c>
      <c r="R69">
        <f t="shared" si="30"/>
        <v>3.8435574660036042E-10</v>
      </c>
      <c r="S69" s="16">
        <f t="shared" si="30"/>
        <v>1.5119227122103721E-10</v>
      </c>
      <c r="T69">
        <f t="shared" si="30"/>
        <v>4.5459680884999613E-11</v>
      </c>
      <c r="U69">
        <f t="shared" si="30"/>
        <v>1.1874786568239131E-11</v>
      </c>
    </row>
    <row r="70" spans="3:22" x14ac:dyDescent="0.25">
      <c r="C70" s="14" t="s">
        <v>35</v>
      </c>
      <c r="D70">
        <f t="shared" ref="D69:S70" si="31">(ABS(E57)-ABS(D57))/E57</f>
        <v>1</v>
      </c>
      <c r="E70">
        <f t="shared" si="31"/>
        <v>0.19859468316216328</v>
      </c>
      <c r="F70">
        <f t="shared" si="31"/>
        <v>4.2861952296333328E-2</v>
      </c>
      <c r="G70">
        <f t="shared" si="31"/>
        <v>8.7262828999454915E-3</v>
      </c>
      <c r="H70">
        <f t="shared" si="31"/>
        <v>1.5988944702927032E-3</v>
      </c>
      <c r="I70">
        <f t="shared" si="31"/>
        <v>2.4667655852006861E-4</v>
      </c>
      <c r="J70">
        <f t="shared" si="31"/>
        <v>2.5258610948976164E-5</v>
      </c>
      <c r="K70">
        <f t="shared" si="31"/>
        <v>-1.5921249760678939E-6</v>
      </c>
      <c r="L70">
        <f t="shared" si="31"/>
        <v>-1.9542664024767453E-6</v>
      </c>
      <c r="M70">
        <f t="shared" si="31"/>
        <v>-7.575754566465256E-7</v>
      </c>
      <c r="N70">
        <f t="shared" si="31"/>
        <v>-2.2635422425438584E-7</v>
      </c>
      <c r="O70">
        <f t="shared" si="31"/>
        <v>-5.8887901598109508E-8</v>
      </c>
      <c r="P70">
        <f t="shared" si="31"/>
        <v>-1.3846698375335798E-8</v>
      </c>
      <c r="Q70">
        <f t="shared" si="31"/>
        <v>-2.9706974167884686E-9</v>
      </c>
      <c r="R70">
        <f t="shared" si="31"/>
        <v>-5.7627633743739718E-10</v>
      </c>
      <c r="S70" s="16">
        <f t="shared" si="31"/>
        <v>-9.7459459133502282E-11</v>
      </c>
      <c r="T70">
        <f t="shared" si="30"/>
        <v>-1.2762880898099798E-11</v>
      </c>
      <c r="U70">
        <f t="shared" si="30"/>
        <v>-5.6402915583129928E-13</v>
      </c>
    </row>
    <row r="71" spans="3:22" x14ac:dyDescent="0.25">
      <c r="S71" s="16"/>
    </row>
    <row r="72" spans="3:22" x14ac:dyDescent="0.25">
      <c r="D72">
        <f>MAX(D68:D70)</f>
        <v>1</v>
      </c>
      <c r="E72">
        <f t="shared" ref="E72:U72" si="32">MAX(E68:E70)</f>
        <v>0.19859468316216328</v>
      </c>
      <c r="F72">
        <f t="shared" si="32"/>
        <v>4.2861952296333328E-2</v>
      </c>
      <c r="G72">
        <f t="shared" si="32"/>
        <v>8.7262828999454915E-3</v>
      </c>
      <c r="H72">
        <f t="shared" si="32"/>
        <v>1.5988944702927032E-3</v>
      </c>
      <c r="I72">
        <f t="shared" si="32"/>
        <v>2.4667655852006861E-4</v>
      </c>
      <c r="J72">
        <f t="shared" si="32"/>
        <v>1.9718432668095596E-4</v>
      </c>
      <c r="K72" s="4">
        <f t="shared" si="32"/>
        <v>9.7761012026188586E-5</v>
      </c>
      <c r="L72">
        <f t="shared" si="32"/>
        <v>3.1979128904417847E-5</v>
      </c>
      <c r="M72">
        <f t="shared" si="32"/>
        <v>8.7863831113909054E-6</v>
      </c>
      <c r="N72">
        <f t="shared" si="32"/>
        <v>2.1563420611024732E-6</v>
      </c>
      <c r="O72">
        <f t="shared" si="32"/>
        <v>4.8197142051521201E-7</v>
      </c>
      <c r="P72">
        <f t="shared" si="32"/>
        <v>9.8036303283411512E-8</v>
      </c>
      <c r="Q72">
        <f t="shared" si="32"/>
        <v>1.7758262050276574E-8</v>
      </c>
      <c r="R72">
        <f t="shared" si="32"/>
        <v>2.6763643333674495E-9</v>
      </c>
      <c r="S72" s="16">
        <f t="shared" si="32"/>
        <v>2.5315815374629734E-10</v>
      </c>
      <c r="T72">
        <f t="shared" si="32"/>
        <v>4.5459680884999613E-11</v>
      </c>
      <c r="U72">
        <f t="shared" si="32"/>
        <v>1.1874786568239131E-11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Loveless</dc:creator>
  <cp:lastModifiedBy>Nisha Loveless</cp:lastModifiedBy>
  <dcterms:created xsi:type="dcterms:W3CDTF">2024-09-19T11:27:48Z</dcterms:created>
  <dcterms:modified xsi:type="dcterms:W3CDTF">2024-09-19T11:56:41Z</dcterms:modified>
</cp:coreProperties>
</file>