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vidual" sheetId="1" state="visible" r:id="rId3"/>
    <sheet name="Pairs" sheetId="2" state="visible" r:id="rId4"/>
    <sheet name="FHBH" sheetId="3" state="visible" r:id="rId5"/>
    <sheet name="Rolling Data" sheetId="4" state="visible" r:id="rId6"/>
    <sheet name="Data" sheetId="5" state="visible" r:id="rId7"/>
    <sheet name="Data Pairs" sheetId="6" state="visible" r:id="rId8"/>
    <sheet name="Cumulative Data" sheetId="7" state="visible" r:id="rId9"/>
    <sheet name="Guest Fees" sheetId="8" state="visible" r:id="rId10"/>
    <sheet name="Copy of Guest Fees" sheetId="9" state="visible" r:id="rId11"/>
  </sheets>
  <definedNames>
    <definedName function="false" hidden="true" localSheetId="4" name="_xlnm._FilterDatabase" vbProcedure="false">Data!$A$3:$H$13</definedName>
    <definedName function="false" hidden="true" localSheetId="5" name="_xlnm._FilterDatabase" vbProcedure="false">'Data Pairs'!$A$3:$H$13</definedName>
    <definedName function="false" hidden="true" localSheetId="2" name="_xlnm._FilterDatabase" vbProcedure="false">FHBH!$A$1:$AB$109</definedName>
    <definedName function="false" hidden="true" localSheetId="0" name="_xlnm._FilterDatabase" vbProcedure="false">Individual!$A$3:$P$13</definedName>
    <definedName function="false" hidden="true" localSheetId="1" name="_xlnm._FilterDatabase" vbProcedure="false">Pairs!$A$2:$P$82</definedName>
    <definedName function="false" hidden="true" localSheetId="4" name="Z_140D856B_EDF7_40B3_982B_AE25F6496761_.wvu.FilterData" vbProcedure="false">Data!$A$3:$I$13</definedName>
    <definedName function="false" hidden="true" localSheetId="5" name="Z_140D856B_EDF7_40B3_982B_AE25F6496761_.wvu.FilterData" vbProcedure="false">'Data Pairs'!$A$3:$I$13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<sst xmlns="http://schemas.openxmlformats.org/spreadsheetml/2006/main" count="2667" uniqueCount="222">
  <si>
    <t xml:space="preserve">April May 2024</t>
  </si>
  <si>
    <t xml:space="preserve">Pussy</t>
  </si>
  <si>
    <t xml:space="preserve">Sets Win %</t>
  </si>
  <si>
    <t xml:space="preserve">Games Win %</t>
  </si>
  <si>
    <t xml:space="preserve">Sets Won</t>
  </si>
  <si>
    <t xml:space="preserve">Sets Lost</t>
  </si>
  <si>
    <t xml:space="preserve">Sets Played</t>
  </si>
  <si>
    <t xml:space="preserve">Games Won</t>
  </si>
  <si>
    <t xml:space="preserve">Games Lost</t>
  </si>
  <si>
    <t xml:space="preserve">Games Played</t>
  </si>
  <si>
    <t xml:space="preserve">Games Difference</t>
  </si>
  <si>
    <t xml:space="preserve">Hiro</t>
  </si>
  <si>
    <t xml:space="preserve">Jeff</t>
  </si>
  <si>
    <t xml:space="preserve">WM</t>
  </si>
  <si>
    <t xml:space="preserve">Andrew</t>
  </si>
  <si>
    <t xml:space="preserve">Mole</t>
  </si>
  <si>
    <t xml:space="preserve">Chi</t>
  </si>
  <si>
    <t xml:space="preserve">Mike</t>
  </si>
  <si>
    <t xml:space="preserve">Cadol</t>
  </si>
  <si>
    <t xml:space="preserve">Batty</t>
  </si>
  <si>
    <t xml:space="preserve">DT</t>
  </si>
  <si>
    <t xml:space="preserve">All Time Records</t>
  </si>
  <si>
    <t xml:space="preserve">Pussy Pairs</t>
  </si>
  <si>
    <t xml:space="preserve">WM &amp; Andrew</t>
  </si>
  <si>
    <t xml:space="preserve">Lit7 &amp; WM</t>
  </si>
  <si>
    <t xml:space="preserve">Mole &amp; Andrew</t>
  </si>
  <si>
    <t xml:space="preserve">Ari &amp; Mike</t>
  </si>
  <si>
    <t xml:space="preserve">WM &amp; Kenny</t>
  </si>
  <si>
    <t xml:space="preserve">WM &amp; Ricky</t>
  </si>
  <si>
    <t xml:space="preserve">Lit7 &amp; SG</t>
  </si>
  <si>
    <t xml:space="preserve">Mark &amp; Curtis</t>
  </si>
  <si>
    <t xml:space="preserve">Lit7 &amp; Mike</t>
  </si>
  <si>
    <t xml:space="preserve">Dom &amp; Chi</t>
  </si>
  <si>
    <t xml:space="preserve">Mark &amp; Chi</t>
  </si>
  <si>
    <t xml:space="preserve">Dom &amp; WM</t>
  </si>
  <si>
    <r>
      <rPr>
        <sz val="11"/>
        <color rgb="FF000000"/>
        <rFont val="PingFang SC"/>
        <family val="2"/>
      </rPr>
      <t xml:space="preserve">小 </t>
    </r>
    <r>
      <rPr>
        <sz val="11"/>
        <color rgb="FF000000"/>
        <rFont val="Calibri"/>
        <family val="0"/>
      </rPr>
      <t xml:space="preserve">Kenny &amp; WM</t>
    </r>
  </si>
  <si>
    <t xml:space="preserve">Mark &amp; WM</t>
  </si>
  <si>
    <t xml:space="preserve">Andrew &amp; Cadol</t>
  </si>
  <si>
    <t xml:space="preserve">WM &amp; Mole</t>
  </si>
  <si>
    <t xml:space="preserve">WM &amp; Mike</t>
  </si>
  <si>
    <t xml:space="preserve">Lit7 &amp; Chi</t>
  </si>
  <si>
    <t xml:space="preserve">WM &amp; Chi</t>
  </si>
  <si>
    <t xml:space="preserve">WM &amp; Batty</t>
  </si>
  <si>
    <t xml:space="preserve">WM &amp; Kita</t>
  </si>
  <si>
    <t xml:space="preserve">WM &amp; Cadol</t>
  </si>
  <si>
    <t xml:space="preserve">Batty &amp; Curtis</t>
  </si>
  <si>
    <t xml:space="preserve">WM &amp; Curtis</t>
  </si>
  <si>
    <t xml:space="preserve">WM &amp; DT</t>
  </si>
  <si>
    <t xml:space="preserve">Mole &amp; Curtis</t>
  </si>
  <si>
    <t xml:space="preserve">WM &amp; SG</t>
  </si>
  <si>
    <t xml:space="preserve">Hiro &amp; Takaku</t>
  </si>
  <si>
    <t xml:space="preserve">Batty &amp; Andrew</t>
  </si>
  <si>
    <t xml:space="preserve">Mike &amp; Mole</t>
  </si>
  <si>
    <t xml:space="preserve">Batty &amp; Mole</t>
  </si>
  <si>
    <t xml:space="preserve">Civet &amp; Mole</t>
  </si>
  <si>
    <t xml:space="preserve">Chi &amp; Mole</t>
  </si>
  <si>
    <t xml:space="preserve">Mike &amp; DT</t>
  </si>
  <si>
    <t xml:space="preserve">Kita &amp; Mole</t>
  </si>
  <si>
    <t xml:space="preserve">SG &amp; Mole</t>
  </si>
  <si>
    <t xml:space="preserve">DT &amp; Mole</t>
  </si>
  <si>
    <t xml:space="preserve">Mole &amp; Cadol</t>
  </si>
  <si>
    <t xml:space="preserve">Mike &amp; Andrew</t>
  </si>
  <si>
    <t xml:space="preserve">DT &amp; Curtis</t>
  </si>
  <si>
    <t xml:space="preserve">Chi &amp; Batty</t>
  </si>
  <si>
    <t xml:space="preserve">DT &amp; Batty</t>
  </si>
  <si>
    <t xml:space="preserve">Kita &amp; Batty</t>
  </si>
  <si>
    <t xml:space="preserve">Chi &amp; Curtis</t>
  </si>
  <si>
    <t xml:space="preserve">Chi &amp; Andrew</t>
  </si>
  <si>
    <t xml:space="preserve">Chi &amp; Mike</t>
  </si>
  <si>
    <t xml:space="preserve">SG &amp; Batty</t>
  </si>
  <si>
    <t xml:space="preserve">SG &amp; Mike</t>
  </si>
  <si>
    <t xml:space="preserve">Mike &amp; Batty</t>
  </si>
  <si>
    <t xml:space="preserve">Chi &amp; Cadol</t>
  </si>
  <si>
    <t xml:space="preserve">Chi &amp; DT</t>
  </si>
  <si>
    <t xml:space="preserve">Chi &amp; SG</t>
  </si>
  <si>
    <t xml:space="preserve">SG &amp; Curtis</t>
  </si>
  <si>
    <t xml:space="preserve">Ari &amp; Chi</t>
  </si>
  <si>
    <t xml:space="preserve">Chi &amp; Kita</t>
  </si>
  <si>
    <t xml:space="preserve">Hiro &amp; Cadol</t>
  </si>
  <si>
    <t xml:space="preserve">Ari &amp; SG</t>
  </si>
  <si>
    <t xml:space="preserve">Civet &amp; Batty</t>
  </si>
  <si>
    <t xml:space="preserve">SG &amp; DT</t>
  </si>
  <si>
    <t xml:space="preserve">DT &amp; Andrew</t>
  </si>
  <si>
    <t xml:space="preserve">Ari &amp; Lit7</t>
  </si>
  <si>
    <t xml:space="preserve">Steph &amp; Batty</t>
  </si>
  <si>
    <t xml:space="preserve">Kita &amp; Cadol</t>
  </si>
  <si>
    <t xml:space="preserve">Ari &amp; WM</t>
  </si>
  <si>
    <t xml:space="preserve">SG &amp; Andrew</t>
  </si>
  <si>
    <t xml:space="preserve">Dom &amp; SG</t>
  </si>
  <si>
    <t xml:space="preserve">Earnest &amp; Chi</t>
  </si>
  <si>
    <t xml:space="preserve">Chi &amp; Kenny</t>
  </si>
  <si>
    <t xml:space="preserve">DT &amp; Kita</t>
  </si>
  <si>
    <t xml:space="preserve">Earnest &amp; SG</t>
  </si>
  <si>
    <t xml:space="preserve">Earnest &amp; Lit7</t>
  </si>
  <si>
    <t xml:space="preserve">SG &amp; Kita</t>
  </si>
  <si>
    <t xml:space="preserve">SG &amp; Cadol</t>
  </si>
  <si>
    <t xml:space="preserve">DT &amp; Cadol</t>
  </si>
  <si>
    <t xml:space="preserve">Mike &amp; Cadol</t>
  </si>
  <si>
    <t xml:space="preserve">Mike &amp; Kita</t>
  </si>
  <si>
    <t xml:space="preserve">Kita &amp; Andrew</t>
  </si>
  <si>
    <t xml:space="preserve">Batty &amp; Cadol</t>
  </si>
  <si>
    <t xml:space="preserve">Ari &amp; Andrew</t>
  </si>
  <si>
    <t xml:space="preserve">Chi &amp; Jeff</t>
  </si>
  <si>
    <t xml:space="preserve">Sets %</t>
  </si>
  <si>
    <t xml:space="preserve">Games %</t>
  </si>
  <si>
    <t xml:space="preserve">WM BH</t>
  </si>
  <si>
    <t xml:space="preserve">Kita FH</t>
  </si>
  <si>
    <t xml:space="preserve">Mole FH</t>
  </si>
  <si>
    <t xml:space="preserve">WM FH</t>
  </si>
  <si>
    <t xml:space="preserve">Batty BH</t>
  </si>
  <si>
    <t xml:space="preserve">Hiro BH</t>
  </si>
  <si>
    <t xml:space="preserve">Chi FH</t>
  </si>
  <si>
    <t xml:space="preserve">Andrew BH</t>
  </si>
  <si>
    <t xml:space="preserve">Andrew FH</t>
  </si>
  <si>
    <t xml:space="preserve">Hiro FH</t>
  </si>
  <si>
    <t xml:space="preserve">Chi BH</t>
  </si>
  <si>
    <t xml:space="preserve">Cadol BH</t>
  </si>
  <si>
    <t xml:space="preserve">Mike FH</t>
  </si>
  <si>
    <t xml:space="preserve">Cadol FH</t>
  </si>
  <si>
    <t xml:space="preserve">Batty FH</t>
  </si>
  <si>
    <t xml:space="preserve">Mike BH</t>
  </si>
  <si>
    <t xml:space="preserve">DT FH</t>
  </si>
  <si>
    <t xml:space="preserve">Mole BH</t>
  </si>
  <si>
    <t xml:space="preserve">Kita BH</t>
  </si>
  <si>
    <t xml:space="preserve">SG BH</t>
  </si>
  <si>
    <t xml:space="preserve">DT BH</t>
  </si>
  <si>
    <t xml:space="preserve">SG FH</t>
  </si>
  <si>
    <t xml:space="preserve">Civet FH</t>
  </si>
  <si>
    <t xml:space="preserve">Kenny BH</t>
  </si>
  <si>
    <t xml:space="preserve">Steph FH</t>
  </si>
  <si>
    <t xml:space="preserve">Takaku BH</t>
  </si>
  <si>
    <t xml:space="preserve">Civet BH</t>
  </si>
  <si>
    <t xml:space="preserve">Kenny FH</t>
  </si>
  <si>
    <t xml:space="preserve">Steph BH</t>
  </si>
  <si>
    <t xml:space="preserve">Takaku FH</t>
  </si>
  <si>
    <t xml:space="preserve">Jeff BH</t>
  </si>
  <si>
    <t xml:space="preserve">Winners</t>
  </si>
  <si>
    <t xml:space="preserve">Losers</t>
  </si>
  <si>
    <t xml:space="preserve">Date</t>
  </si>
  <si>
    <t xml:space="preserve">Location</t>
  </si>
  <si>
    <t xml:space="preserve">Cumulative</t>
  </si>
  <si>
    <t xml:space="preserve">LRC</t>
  </si>
  <si>
    <t xml:space="preserve">Pair 1</t>
  </si>
  <si>
    <t xml:space="preserve">Score</t>
  </si>
  <si>
    <t xml:space="preserve">Pair 2</t>
  </si>
  <si>
    <t xml:space="preserve">Player</t>
  </si>
  <si>
    <t xml:space="preserve">No. of Sets Won</t>
  </si>
  <si>
    <t xml:space="preserve">No of Sets Lost</t>
  </si>
  <si>
    <t xml:space="preserve">Games Differences</t>
  </si>
  <si>
    <t xml:space="preserve">Game Difference : SUM(win score) - Sum(loss score)</t>
  </si>
  <si>
    <t xml:space="preserve">SG</t>
  </si>
  <si>
    <t xml:space="preserve">Kita</t>
  </si>
  <si>
    <t xml:space="preserve">This Period</t>
  </si>
  <si>
    <t xml:space="preserve">CRC</t>
  </si>
  <si>
    <t xml:space="preserve">Ari</t>
  </si>
  <si>
    <t xml:space="preserve">HKTC</t>
  </si>
  <si>
    <t xml:space="preserve">Forehand</t>
  </si>
  <si>
    <t xml:space="preserve">Backhand</t>
  </si>
  <si>
    <t xml:space="preserve">AP</t>
  </si>
  <si>
    <t xml:space="preserve">Keat</t>
  </si>
  <si>
    <t xml:space="preserve">Feb + March 2024</t>
  </si>
  <si>
    <t xml:space="preserve">Win %</t>
  </si>
  <si>
    <t xml:space="preserve">Check</t>
  </si>
  <si>
    <t xml:space="preserve">Pairs</t>
  </si>
  <si>
    <t xml:space="preserve">Civet</t>
  </si>
  <si>
    <t xml:space="preserve">Kenny</t>
  </si>
  <si>
    <t xml:space="preserve">Steph</t>
  </si>
  <si>
    <t xml:space="preserve">Takaku</t>
  </si>
  <si>
    <t xml:space="preserve">Ricky</t>
  </si>
  <si>
    <t xml:space="preserve">Curtis</t>
  </si>
  <si>
    <t xml:space="preserve">Dom</t>
  </si>
  <si>
    <r>
      <rPr>
        <sz val="11"/>
        <color theme="1"/>
        <rFont val="PingFang SC"/>
        <family val="2"/>
      </rPr>
      <t xml:space="preserve">小 </t>
    </r>
    <r>
      <rPr>
        <sz val="11"/>
        <color theme="1"/>
        <rFont val="Calibri"/>
        <family val="0"/>
      </rPr>
      <t xml:space="preserve">Kenny</t>
    </r>
  </si>
  <si>
    <t xml:space="preserve">Mark</t>
  </si>
  <si>
    <t xml:space="preserve">Lit7</t>
  </si>
  <si>
    <t xml:space="preserve">Earnest</t>
  </si>
  <si>
    <t xml:space="preserve">Games Lose </t>
  </si>
  <si>
    <t xml:space="preserve">Games Diff</t>
  </si>
  <si>
    <t xml:space="preserve">ari</t>
  </si>
  <si>
    <t xml:space="preserve">Jacky</t>
  </si>
  <si>
    <t xml:space="preserve">17/4/2023</t>
  </si>
  <si>
    <r>
      <rPr>
        <sz val="11"/>
        <color rgb="FF000000"/>
        <rFont val="PingFang SC"/>
        <family val="2"/>
      </rPr>
      <t xml:space="preserve">小 </t>
    </r>
    <r>
      <rPr>
        <sz val="11"/>
        <color rgb="FF000000"/>
        <rFont val="Calibri"/>
        <family val="0"/>
      </rPr>
      <t xml:space="preserve">Kenny</t>
    </r>
  </si>
  <si>
    <t xml:space="preserve">25/8/2023</t>
  </si>
  <si>
    <r>
      <rPr>
        <sz val="11"/>
        <color theme="1"/>
        <rFont val="PingFang SC"/>
        <family val="2"/>
      </rPr>
      <t xml:space="preserve">小 </t>
    </r>
    <r>
      <rPr>
        <sz val="11"/>
        <color theme="1"/>
        <rFont val="Verdana"/>
        <family val="0"/>
      </rPr>
      <t xml:space="preserve">Kenny</t>
    </r>
  </si>
  <si>
    <t xml:space="preserve">27/10/2023</t>
  </si>
  <si>
    <t xml:space="preserve">Who Paid</t>
  </si>
  <si>
    <t xml:space="preserve">For Who?</t>
  </si>
  <si>
    <t xml:space="preserve">Wilson</t>
  </si>
  <si>
    <t xml:space="preserve">Alan</t>
  </si>
  <si>
    <t xml:space="preserve">Curtis/DT $155.5</t>
  </si>
  <si>
    <t xml:space="preserve">Mole $175</t>
  </si>
  <si>
    <t xml:space="preserve">Ki9ta $130</t>
  </si>
  <si>
    <t xml:space="preserve">Curtis $157</t>
  </si>
  <si>
    <t xml:space="preserve">Mole $155.5</t>
  </si>
  <si>
    <t xml:space="preserve">Curtis $255.5 (breakfast &amp; tennis)</t>
  </si>
  <si>
    <t xml:space="preserve">SG $155.5</t>
  </si>
  <si>
    <t xml:space="preserve">DT $155.5</t>
  </si>
  <si>
    <t xml:space="preserve">Curtis $155.5</t>
  </si>
  <si>
    <t xml:space="preserve">Batty $155.5</t>
  </si>
  <si>
    <t xml:space="preserve">Kita$180</t>
  </si>
  <si>
    <t xml:space="preserve">Mole $180</t>
  </si>
  <si>
    <t xml:space="preserve">DT $180</t>
  </si>
  <si>
    <t xml:space="preserve">DT $130</t>
  </si>
  <si>
    <t xml:space="preserve">Host</t>
  </si>
  <si>
    <r>
      <rPr>
        <b val="true"/>
        <sz val="11"/>
        <color rgb="FF000000"/>
        <rFont val="Calibri"/>
        <family val="0"/>
      </rPr>
      <t xml:space="preserve">Owe/</t>
    </r>
    <r>
      <rPr>
        <b val="true"/>
        <sz val="11"/>
        <color rgb="FFFF0000"/>
        <rFont val="Calibri"/>
        <family val="0"/>
      </rPr>
      <t xml:space="preserve">(Owed)</t>
    </r>
  </si>
  <si>
    <t xml:space="preserve">Club</t>
  </si>
  <si>
    <t xml:space="preserve">March/April</t>
  </si>
  <si>
    <t xml:space="preserve">Solomon</t>
  </si>
  <si>
    <t xml:space="preserve">Guest</t>
  </si>
  <si>
    <t xml:space="preserve">Indoor Courts</t>
  </si>
  <si>
    <t xml:space="preserve">Shower and Towel</t>
  </si>
  <si>
    <t xml:space="preserve">Court Fee (2 hour)</t>
  </si>
  <si>
    <t xml:space="preserve">Indoor Court</t>
  </si>
  <si>
    <t xml:space="preserve">Daniel</t>
  </si>
  <si>
    <t xml:space="preserve">Guest Fee</t>
  </si>
  <si>
    <t xml:space="preserve">Court Fee per Hour</t>
  </si>
  <si>
    <t xml:space="preserve">15/4</t>
  </si>
  <si>
    <t xml:space="preserve">16/4</t>
  </si>
  <si>
    <t xml:space="preserve">This should be 0:</t>
  </si>
  <si>
    <t xml:space="preserve">2x massage chair</t>
  </si>
  <si>
    <t xml:space="preserve">Thomas</t>
  </si>
  <si>
    <t xml:space="preserve">February</t>
  </si>
  <si>
    <t xml:space="preserve">Solomon 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</si>
</sst>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%"/>
    <numFmt numFmtId="166" formatCode="#,##0_);[RED]\(#,##0\)"/>
    <numFmt numFmtId="167" formatCode="0.0%"/>
    <numFmt numFmtId="168" formatCode="#,##0.0_);[RED]\(#,##0.0\)"/>
    <numFmt numFmtId="169" formatCode="General"/>
    <numFmt numFmtId="170" formatCode="dd/mm/yyyy"/>
    <numFmt numFmtId="171" formatCode="#,##0.00"/>
    <numFmt numFmtId="172" formatCode="m/d/yyyy"/>
    <numFmt numFmtId="173" formatCode="m/d"/>
    <numFmt numFmtId="174" formatCode="m/d/yy"/>
    <numFmt numFmtId="175" formatCode="#,##0.00_);[RED]\(#,##0.00\)"/>
    <numFmt numFmtId="176" formatCode="\$#,##0"/>
    <numFmt numFmtId="177" formatCode="mm/dd"/>
  </numFmts>
  <fonts count="2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0"/>
    </font>
    <font>
      <sz val="11"/>
      <color theme="1"/>
      <name val="Calibri"/>
      <family val="0"/>
    </font>
    <font>
      <b val="true"/>
      <sz val="11"/>
      <color rgb="FF000000"/>
      <name val="Calibri"/>
      <family val="0"/>
    </font>
    <font>
      <sz val="11"/>
      <color rgb="FF000000"/>
      <name val="PingFang SC"/>
      <family val="2"/>
    </font>
    <font>
      <sz val="10"/>
      <color theme="1"/>
      <name val="Calibri"/>
      <family val="0"/>
    </font>
    <font>
      <sz val="10"/>
      <color rgb="FF000000"/>
      <name val="Calibri"/>
      <family val="0"/>
    </font>
    <font>
      <i val="true"/>
      <sz val="10"/>
      <color theme="1"/>
      <name val="Calibri"/>
      <family val="0"/>
    </font>
    <font>
      <i val="true"/>
      <sz val="11"/>
      <color theme="1"/>
      <name val="Calibri"/>
      <family val="0"/>
    </font>
    <font>
      <b val="true"/>
      <sz val="11"/>
      <color theme="1"/>
      <name val="Calibri"/>
      <family val="0"/>
    </font>
    <font>
      <sz val="9"/>
      <color rgb="FF7E3794"/>
      <name val="&quot;Google Sans Mono&quot;"/>
      <family val="0"/>
    </font>
    <font>
      <sz val="9"/>
      <color rgb="FF7E3794"/>
      <name val="Google Sans Mono"/>
      <family val="0"/>
    </font>
    <font>
      <sz val="11"/>
      <color theme="0"/>
      <name val="Calibri"/>
      <family val="0"/>
    </font>
    <font>
      <sz val="11"/>
      <color rgb="FFFFFFFF"/>
      <name val="Calibri"/>
      <family val="0"/>
    </font>
    <font>
      <sz val="9"/>
      <color rgb="FF000000"/>
      <name val="&quot;Google Sans Mono&quot;"/>
      <family val="0"/>
    </font>
    <font>
      <sz val="11"/>
      <color theme="1"/>
      <name val="PingFang SC"/>
      <family val="2"/>
    </font>
    <font>
      <sz val="11"/>
      <color theme="1"/>
      <name val="Verdana"/>
      <family val="0"/>
    </font>
    <font>
      <sz val="11"/>
      <color rgb="FFFF0000"/>
      <name val="Verdana"/>
      <family val="0"/>
    </font>
    <font>
      <sz val="11"/>
      <color theme="1"/>
      <name val="Arial"/>
      <family val="0"/>
    </font>
    <font>
      <b val="true"/>
      <sz val="11"/>
      <color rgb="FFFF0000"/>
      <name val="Calibri"/>
      <family val="0"/>
    </font>
    <font>
      <sz val="11"/>
      <color rgb="FFFF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5E5E5"/>
      </patternFill>
    </fill>
    <fill>
      <patternFill patternType="solid">
        <fgColor rgb="FFB7B7B7"/>
        <bgColor rgb="FFCCCCCC"/>
      </patternFill>
    </fill>
    <fill>
      <patternFill patternType="solid">
        <fgColor rgb="FFFFFFFF"/>
        <bgColor rgb="FFE7E6E6"/>
      </patternFill>
    </fill>
    <fill>
      <patternFill patternType="solid">
        <fgColor rgb="FFBDD6EE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BDD6EE"/>
      </patternFill>
    </fill>
    <fill>
      <patternFill patternType="solid">
        <fgColor rgb="FFE5E5E5"/>
        <bgColor rgb="FFE7E6E6"/>
      </patternFill>
    </fill>
    <fill>
      <patternFill patternType="solid">
        <fgColor rgb="FFF4CCCC"/>
        <bgColor rgb="FFCC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B7B7B7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ont>
        <name val="Calibri"/>
        <family val="0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5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G4" activeCellId="0" sqref="G4"/>
    </sheetView>
  </sheetViews>
  <sheetFormatPr defaultColWidth="14.43359375" defaultRowHeight="15" zeroHeight="false" outlineLevelRow="0" outlineLevelCol="0"/>
  <cols>
    <col collapsed="false" customWidth="true" hidden="false" outlineLevel="0" max="10" min="1" style="0" width="18.71"/>
    <col collapsed="false" customWidth="true" hidden="false" outlineLevel="0" max="16" min="11" style="0" width="8.86"/>
  </cols>
  <sheetData>
    <row r="1" customFormat="false" ht="22.05" hidden="false" customHeight="false" outlineLevel="0" collapsed="false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</row>
    <row r="2" customFormat="false" ht="13.8" hidden="false" customHeight="false" outlineLevel="0" collapsed="false">
      <c r="B2" s="2"/>
      <c r="C2" s="2"/>
      <c r="D2" s="3"/>
      <c r="E2" s="3"/>
      <c r="F2" s="4"/>
      <c r="G2" s="4"/>
      <c r="H2" s="4"/>
      <c r="I2" s="4"/>
      <c r="J2" s="4"/>
    </row>
    <row r="3" customFormat="false" ht="13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n">
        <f aca="false">IF(F4=0, 0, D4/F4)</f>
        <v>1</v>
      </c>
      <c r="C4" s="8" t="n">
        <f aca="false">IF(I4=0, 0,G4/I4)</f>
        <v>0.678571428571429</v>
      </c>
      <c r="D4" s="7" t="n">
        <f aca="false">VLOOKUP(A4,'Rolling Data'!K$20:M$31,2,FALSE())</f>
        <v>3</v>
      </c>
      <c r="E4" s="7" t="n">
        <f aca="false">VLOOKUP(A4,'Rolling Data'!K$20:M$31,3,FALSE())</f>
        <v>0</v>
      </c>
      <c r="F4" s="7" t="n">
        <f aca="false">E4+D4</f>
        <v>3</v>
      </c>
      <c r="G4" s="9" t="n">
        <f aca="false">SUMIF('Rolling Data'!C$133:C$232,$A4,'Rolling Data'!E$133:E$232)+SUMIF('Rolling Data'!D$133:D$232, $A4,'Rolling Data'!E$133:E950)+SUMIF('Rolling Data'!H:H,$A4,'Rolling Data'!F$133:F$232)+SUMIF('Rolling Data'!G$133:G$232,$A4,'Rolling Data'!F$133:F$232)</f>
        <v>19</v>
      </c>
      <c r="H4" s="9" t="n">
        <f aca="false">SUMIF('Rolling Data'!D$133:D$232,$A4,'Rolling Data'!F$133:F$232)+SUMIF('Rolling Data'!C$133:C$232, $A4,'Rolling Data'!F$133:F$232)+SUMIF('Rolling Data'!G$133:G$232,$A4,'Rolling Data'!E$133:E$232)+SUMIF('Rolling Data'!H$133:H$232,$A4,'Rolling Data'!E$133:E$232)</f>
        <v>9</v>
      </c>
      <c r="I4" s="9" t="n">
        <f aca="false">H4+G4</f>
        <v>28</v>
      </c>
      <c r="J4" s="9" t="n">
        <f aca="false">G4-H4</f>
        <v>10</v>
      </c>
    </row>
    <row r="5" customFormat="false" ht="13.8" hidden="false" customHeight="false" outlineLevel="0" collapsed="false">
      <c r="A5" s="10" t="s">
        <v>12</v>
      </c>
      <c r="B5" s="11" t="n">
        <f aca="false">IF(F5=0, 0, D5/F5)</f>
        <v>1</v>
      </c>
      <c r="C5" s="11" t="n">
        <f aca="false">IF(I5=0, 0,G5/I5)</f>
        <v>0.565217391304348</v>
      </c>
      <c r="D5" s="10" t="n">
        <f aca="false">VLOOKUP(A5,'Rolling Data'!K$20:M$32,2,FALSE())</f>
        <v>2</v>
      </c>
      <c r="E5" s="10" t="n">
        <f aca="false">VLOOKUP(A5,'Rolling Data'!K$20:M$32,3,FALSE())</f>
        <v>0</v>
      </c>
      <c r="F5" s="10" t="n">
        <f aca="false">E5+D5</f>
        <v>2</v>
      </c>
      <c r="G5" s="12" t="n">
        <f aca="false">SUMIF('Rolling Data'!C$133:C$232,$A5,'Rolling Data'!E$133:E$232)+SUMIF('Rolling Data'!D$133:D$232, $A5,'Rolling Data'!E$133:E950)+SUMIF('Rolling Data'!H:H,$A5,'Rolling Data'!F$133:F$232)+SUMIF('Rolling Data'!G$133:G$232,$A5,'Rolling Data'!F$133:F$232)</f>
        <v>13</v>
      </c>
      <c r="H5" s="12" t="n">
        <f aca="false">SUMIF('Rolling Data'!D$133:D$232,$A5,'Rolling Data'!F$133:F$232)+SUMIF('Rolling Data'!C$133:C$232, $A5,'Rolling Data'!F$133:F$232)+SUMIF('Rolling Data'!G$133:G$232,$A5,'Rolling Data'!E$133:E$232)+SUMIF('Rolling Data'!H$133:H$232,$A5,'Rolling Data'!E$133:E$232)</f>
        <v>10</v>
      </c>
      <c r="I5" s="12" t="n">
        <f aca="false">H5+G5</f>
        <v>23</v>
      </c>
      <c r="J5" s="12" t="n">
        <f aca="false">G5-H5</f>
        <v>3</v>
      </c>
    </row>
    <row r="6" customFormat="false" ht="13.8" hidden="false" customHeight="false" outlineLevel="0" collapsed="false">
      <c r="A6" s="7" t="s">
        <v>13</v>
      </c>
      <c r="B6" s="8" t="n">
        <f aca="false">IF(F6=0, 0, D6/F6)</f>
        <v>0.818181818181818</v>
      </c>
      <c r="C6" s="8" t="n">
        <f aca="false">IF(I6=0, 0,G6/I6)</f>
        <v>0.644351464435147</v>
      </c>
      <c r="D6" s="7" t="n">
        <f aca="false">VLOOKUP(A6,'Rolling Data'!K$20:M$31,2,FALSE())</f>
        <v>22.5</v>
      </c>
      <c r="E6" s="7" t="n">
        <f aca="false">VLOOKUP(A6,'Rolling Data'!K$20:M$31,3,FALSE())</f>
        <v>5</v>
      </c>
      <c r="F6" s="7" t="n">
        <f aca="false">E6+D6</f>
        <v>27.5</v>
      </c>
      <c r="G6" s="9" t="n">
        <f aca="false">SUMIF('Rolling Data'!C$133:C$232,$A6,'Rolling Data'!E$133:E$232)+SUMIF('Rolling Data'!D$133:D$232, $A6,'Rolling Data'!E$133:E950)+SUMIF('Rolling Data'!H:H,$A6,'Rolling Data'!F$133:F$232)+SUMIF('Rolling Data'!G$133:G$232,$A6,'Rolling Data'!F$133:F$232)</f>
        <v>154</v>
      </c>
      <c r="H6" s="9" t="n">
        <f aca="false">SUMIF('Rolling Data'!D$133:D$232,$A6,'Rolling Data'!F$133:F$232)+SUMIF('Rolling Data'!C$133:C$232, $A6,'Rolling Data'!F$133:F$232)+SUMIF('Rolling Data'!G$133:G$232,$A6,'Rolling Data'!E$133:E$232)+SUMIF('Rolling Data'!H$133:H$232,$A6,'Rolling Data'!E$133:E$232)</f>
        <v>85</v>
      </c>
      <c r="I6" s="9" t="n">
        <f aca="false">H6+G6</f>
        <v>239</v>
      </c>
      <c r="J6" s="9" t="n">
        <f aca="false">G6-H6</f>
        <v>69</v>
      </c>
    </row>
    <row r="7" customFormat="false" ht="13.8" hidden="false" customHeight="false" outlineLevel="0" collapsed="false">
      <c r="A7" s="7" t="s">
        <v>14</v>
      </c>
      <c r="B7" s="8" t="n">
        <f aca="false">IF(F7=0, 0, D7/F7)</f>
        <v>0.565217391304348</v>
      </c>
      <c r="C7" s="8" t="n">
        <f aca="false">IF(I7=0, 0,G7/I7)</f>
        <v>0.521951219512195</v>
      </c>
      <c r="D7" s="7" t="n">
        <f aca="false">VLOOKUP(A7,'Rolling Data'!K$20:M$31,2,FALSE())</f>
        <v>13</v>
      </c>
      <c r="E7" s="7" t="n">
        <f aca="false">VLOOKUP(A7,'Rolling Data'!K$20:M$31,3,FALSE())</f>
        <v>10</v>
      </c>
      <c r="F7" s="7" t="n">
        <f aca="false">E7+D7</f>
        <v>23</v>
      </c>
      <c r="G7" s="9" t="n">
        <f aca="false">SUMIF('Rolling Data'!C$133:C$232,$A7,'Rolling Data'!E$133:E$232)+SUMIF('Rolling Data'!D$133:D$232, $A7,'Rolling Data'!E$133:E950)+SUMIF('Rolling Data'!H:H,$A7,'Rolling Data'!F$133:F$232)+SUMIF('Rolling Data'!G$133:G$232,$A7,'Rolling Data'!F$133:F$232)</f>
        <v>107</v>
      </c>
      <c r="H7" s="9" t="n">
        <f aca="false">SUMIF('Rolling Data'!D$133:D$232,$A7,'Rolling Data'!F$133:F$232)+SUMIF('Rolling Data'!C$133:C$232, $A7,'Rolling Data'!F$133:F$232)+SUMIF('Rolling Data'!G$133:G$232,$A7,'Rolling Data'!E$133:E$232)+SUMIF('Rolling Data'!H$133:H$232,$A7,'Rolling Data'!E$133:E$232)</f>
        <v>98</v>
      </c>
      <c r="I7" s="9" t="n">
        <f aca="false">H7+G7</f>
        <v>205</v>
      </c>
      <c r="J7" s="9" t="n">
        <f aca="false">G7-H7</f>
        <v>9</v>
      </c>
    </row>
    <row r="8" customFormat="false" ht="13.8" hidden="false" customHeight="false" outlineLevel="0" collapsed="false">
      <c r="A8" s="7" t="s">
        <v>15</v>
      </c>
      <c r="B8" s="8" t="n">
        <f aca="false">IF(F8=0, 0, D8/F8)</f>
        <v>0.441176470588235</v>
      </c>
      <c r="C8" s="8" t="n">
        <f aca="false">IF(I8=0, 0,G8/I8)</f>
        <v>0.449275362318841</v>
      </c>
      <c r="D8" s="7" t="n">
        <f aca="false">VLOOKUP(A8,'Rolling Data'!K$20:M$31,2,FALSE())</f>
        <v>7.5</v>
      </c>
      <c r="E8" s="7" t="n">
        <f aca="false">VLOOKUP(A8,'Rolling Data'!K$20:M$31,3,FALSE())</f>
        <v>9.5</v>
      </c>
      <c r="F8" s="7" t="n">
        <f aca="false">E8+D8</f>
        <v>17</v>
      </c>
      <c r="G8" s="9" t="n">
        <f aca="false">SUMIF('Rolling Data'!C$133:C$232,$A8,'Rolling Data'!E$133:E$232)+SUMIF('Rolling Data'!D$133:D$232, $A8,'Rolling Data'!E$133:E950)+SUMIF('Rolling Data'!H:H,$A8,'Rolling Data'!F$133:F$232)+SUMIF('Rolling Data'!G$133:G$232,$A8,'Rolling Data'!F$133:F$232)</f>
        <v>62</v>
      </c>
      <c r="H8" s="9" t="n">
        <f aca="false">SUMIF('Rolling Data'!D$133:D$232,$A8,'Rolling Data'!F$133:F$232)+SUMIF('Rolling Data'!C$133:C$232, $A8,'Rolling Data'!F$133:F$232)+SUMIF('Rolling Data'!G$133:G$232,$A8,'Rolling Data'!E$133:E$232)+SUMIF('Rolling Data'!H$133:H$232,$A8,'Rolling Data'!E$133:E$232)</f>
        <v>76</v>
      </c>
      <c r="I8" s="9" t="n">
        <f aca="false">H8+G8</f>
        <v>138</v>
      </c>
      <c r="J8" s="9" t="n">
        <f aca="false">G8-H8</f>
        <v>-14</v>
      </c>
    </row>
    <row r="9" customFormat="false" ht="13.8" hidden="false" customHeight="false" outlineLevel="0" collapsed="false">
      <c r="A9" s="7" t="s">
        <v>16</v>
      </c>
      <c r="B9" s="8" t="n">
        <f aca="false">IF(F9=0, 0, D9/F9)</f>
        <v>0.426666666666667</v>
      </c>
      <c r="C9" s="8" t="n">
        <f aca="false">IF(I9=0, 0,G9/I9)</f>
        <v>0.411949685534591</v>
      </c>
      <c r="D9" s="7" t="n">
        <f aca="false">VLOOKUP(A9,'Rolling Data'!K$20:M$31,2,FALSE())</f>
        <v>16</v>
      </c>
      <c r="E9" s="7" t="n">
        <f aca="false">VLOOKUP(A9,'Rolling Data'!K$20:M$31,3,FALSE())</f>
        <v>21.5</v>
      </c>
      <c r="F9" s="7" t="n">
        <f aca="false">E9+D9</f>
        <v>37.5</v>
      </c>
      <c r="G9" s="9" t="n">
        <f aca="false">SUMIF('Rolling Data'!C$133:C$232,$A9,'Rolling Data'!E$133:E$232)+SUMIF('Rolling Data'!D$133:D$232, $A9,'Rolling Data'!E$133:E950)+SUMIF('Rolling Data'!H:H,$A9,'Rolling Data'!F$133:F$232)+SUMIF('Rolling Data'!G$133:G$232,$A9,'Rolling Data'!F$133:F$232)</f>
        <v>131</v>
      </c>
      <c r="H9" s="9" t="n">
        <f aca="false">SUMIF('Rolling Data'!D$133:D$232,$A9,'Rolling Data'!F$133:F$232)+SUMIF('Rolling Data'!C$133:C$232, $A9,'Rolling Data'!F$133:F$232)+SUMIF('Rolling Data'!G$133:G$232,$A9,'Rolling Data'!E$133:E$232)+SUMIF('Rolling Data'!H$133:H$232,$A9,'Rolling Data'!E$133:E$232)</f>
        <v>187</v>
      </c>
      <c r="I9" s="9" t="n">
        <f aca="false">H9+G9</f>
        <v>318</v>
      </c>
      <c r="J9" s="9" t="n">
        <f aca="false">G9-H9</f>
        <v>-56</v>
      </c>
    </row>
    <row r="10" customFormat="false" ht="13.8" hidden="false" customHeight="false" outlineLevel="0" collapsed="false">
      <c r="A10" s="7" t="s">
        <v>17</v>
      </c>
      <c r="B10" s="8" t="n">
        <f aca="false">IF(F10=0, 0, D10/F10)</f>
        <v>0.411764705882353</v>
      </c>
      <c r="C10" s="8" t="n">
        <f aca="false">IF(I10=0, 0,G10/I10)</f>
        <v>0.338461538461539</v>
      </c>
      <c r="D10" s="7" t="n">
        <f aca="false">VLOOKUP(A10,'Rolling Data'!K$20:M$31,2,FALSE())</f>
        <v>3.5</v>
      </c>
      <c r="E10" s="7" t="n">
        <f aca="false">VLOOKUP(A10,'Rolling Data'!K$20:M$31,3,FALSE())</f>
        <v>5</v>
      </c>
      <c r="F10" s="7" t="n">
        <f aca="false">E10+D10</f>
        <v>8.5</v>
      </c>
      <c r="G10" s="9" t="n">
        <f aca="false">SUMIF('Rolling Data'!C$133:C$232,$A10,'Rolling Data'!E$133:E$232)+SUMIF('Rolling Data'!D$133:D$232, $A10,'Rolling Data'!E$133:E950)+SUMIF('Rolling Data'!H:H,$A10,'Rolling Data'!F$133:F$232)+SUMIF('Rolling Data'!G$133:G$232,$A10,'Rolling Data'!F$133:F$232)</f>
        <v>22</v>
      </c>
      <c r="H10" s="9" t="n">
        <f aca="false">SUMIF('Rolling Data'!D$133:D$232,$A10,'Rolling Data'!F$133:F$232)+SUMIF('Rolling Data'!C$133:C$232, $A10,'Rolling Data'!F$133:F$232)+SUMIF('Rolling Data'!G$133:G$232,$A10,'Rolling Data'!E$133:E$232)+SUMIF('Rolling Data'!H$133:H$232,$A10,'Rolling Data'!E$133:E$232)</f>
        <v>43</v>
      </c>
      <c r="I10" s="9" t="n">
        <f aca="false">H10+G10</f>
        <v>65</v>
      </c>
      <c r="J10" s="9" t="n">
        <f aca="false">G10-H10</f>
        <v>-21</v>
      </c>
    </row>
    <row r="11" customFormat="false" ht="13.8" hidden="false" customHeight="false" outlineLevel="0" collapsed="false">
      <c r="A11" s="7" t="s">
        <v>18</v>
      </c>
      <c r="B11" s="8" t="n">
        <f aca="false">IF(F11=0, 0, D11/F11)</f>
        <v>0.324324324324324</v>
      </c>
      <c r="C11" s="8" t="n">
        <f aca="false">IF(I11=0, 0,G11/I11)</f>
        <v>0.382165605095541</v>
      </c>
      <c r="D11" s="7" t="n">
        <f aca="false">VLOOKUP(A11,'Rolling Data'!K$20:M$31,2,FALSE())</f>
        <v>6</v>
      </c>
      <c r="E11" s="7" t="n">
        <f aca="false">VLOOKUP(A11,'Rolling Data'!K$20:M$31,3,FALSE())</f>
        <v>12.5</v>
      </c>
      <c r="F11" s="7" t="n">
        <f aca="false">E11+D11</f>
        <v>18.5</v>
      </c>
      <c r="G11" s="9" t="n">
        <f aca="false">SUMIF('Rolling Data'!C$133:C$232,$A11,'Rolling Data'!E$133:E$232)+SUMIF('Rolling Data'!D$133:D$232, $A11,'Rolling Data'!E$133:E950)+SUMIF('Rolling Data'!H:H,$A11,'Rolling Data'!F$133:F$232)+SUMIF('Rolling Data'!G$133:G$232,$A11,'Rolling Data'!F$133:F$232)</f>
        <v>60</v>
      </c>
      <c r="H11" s="9" t="n">
        <f aca="false">SUMIF('Rolling Data'!D$133:D$232,$A11,'Rolling Data'!F$133:F$232)+SUMIF('Rolling Data'!C$133:C$232, $A11,'Rolling Data'!F$133:F$232)+SUMIF('Rolling Data'!G$133:G$232,$A11,'Rolling Data'!E$133:E$232)+SUMIF('Rolling Data'!H$133:H$232,$A11,'Rolling Data'!E$133:E$232)</f>
        <v>97</v>
      </c>
      <c r="I11" s="9" t="n">
        <f aca="false">H11+G11</f>
        <v>157</v>
      </c>
      <c r="J11" s="9" t="n">
        <f aca="false">G11-H11</f>
        <v>-37</v>
      </c>
    </row>
    <row r="12" customFormat="false" ht="13.8" hidden="false" customHeight="false" outlineLevel="0" collapsed="false">
      <c r="A12" s="7" t="s">
        <v>19</v>
      </c>
      <c r="B12" s="8" t="n">
        <f aca="false">IF(F12=0, 0, D12/F12)</f>
        <v>0.321428571428571</v>
      </c>
      <c r="C12" s="8" t="n">
        <f aca="false">IF(I12=0, 0,G12/I12)</f>
        <v>0.373913043478261</v>
      </c>
      <c r="D12" s="7" t="n">
        <f aca="false">VLOOKUP(A12,'Rolling Data'!K$20:M$31,2,FALSE())</f>
        <v>4.5</v>
      </c>
      <c r="E12" s="7" t="n">
        <f aca="false">VLOOKUP(A12,'Rolling Data'!K$20:M$31,3,FALSE())</f>
        <v>9.5</v>
      </c>
      <c r="F12" s="7" t="n">
        <f aca="false">E12+D12</f>
        <v>14</v>
      </c>
      <c r="G12" s="9" t="n">
        <f aca="false">SUMIF('Rolling Data'!C$133:C$232,$A12,'Rolling Data'!E$133:E$232)+SUMIF('Rolling Data'!D$133:D$232, $A12,'Rolling Data'!E$133:E950)+SUMIF('Rolling Data'!H:H,$A12,'Rolling Data'!F$133:F$232)+SUMIF('Rolling Data'!G$133:G$232,$A12,'Rolling Data'!F$133:F$232)</f>
        <v>43</v>
      </c>
      <c r="H12" s="9" t="n">
        <f aca="false">SUMIF('Rolling Data'!D$133:D$232,$A12,'Rolling Data'!F$133:F$232)+SUMIF('Rolling Data'!C$133:C$232, $A12,'Rolling Data'!F$133:F$232)+SUMIF('Rolling Data'!G$133:G$232,$A12,'Rolling Data'!E$133:E$232)+SUMIF('Rolling Data'!H$133:H$232,$A12,'Rolling Data'!E$133:E$232)</f>
        <v>72</v>
      </c>
      <c r="I12" s="9" t="n">
        <f aca="false">H12+G12</f>
        <v>115</v>
      </c>
      <c r="J12" s="9" t="n">
        <f aca="false">G12-H12</f>
        <v>-29</v>
      </c>
    </row>
    <row r="13" customFormat="false" ht="13.8" hidden="false" customHeight="false" outlineLevel="0" collapsed="false">
      <c r="A13" s="10" t="s">
        <v>20</v>
      </c>
      <c r="B13" s="11" t="n">
        <f aca="false">IF(F13=0, 0, D13/F13)</f>
        <v>0</v>
      </c>
      <c r="C13" s="11" t="n">
        <f aca="false">IF(I13=0, 0,G13/I13)</f>
        <v>0.314285714285714</v>
      </c>
      <c r="D13" s="10" t="n">
        <f aca="false">VLOOKUP(A13,'Rolling Data'!K$20:M$31,2,FALSE())</f>
        <v>0</v>
      </c>
      <c r="E13" s="10" t="n">
        <f aca="false">VLOOKUP(A13,'Rolling Data'!K$20:M$31,3,FALSE())</f>
        <v>4</v>
      </c>
      <c r="F13" s="10" t="n">
        <f aca="false">E13+D13</f>
        <v>4</v>
      </c>
      <c r="G13" s="12" t="n">
        <f aca="false">SUMIF('Rolling Data'!C$133:C$232,$A13,'Rolling Data'!E$133:E$232)+SUMIF('Rolling Data'!D$133:D$232, $A13,'Rolling Data'!E$133:E950)+SUMIF('Rolling Data'!H:H,$A13,'Rolling Data'!F$133:F$232)+SUMIF('Rolling Data'!G$133:G$232,$A13,'Rolling Data'!F$133:F$232)</f>
        <v>11</v>
      </c>
      <c r="H13" s="12" t="n">
        <f aca="false">SUMIF('Rolling Data'!D$133:D$232,$A13,'Rolling Data'!F$133:F$232)+SUMIF('Rolling Data'!C$133:C$232, $A13,'Rolling Data'!F$133:F$232)+SUMIF('Rolling Data'!G$133:G$232,$A13,'Rolling Data'!E$133:E$232)+SUMIF('Rolling Data'!H$133:H$232,$A13,'Rolling Data'!E$133:E$232)</f>
        <v>24</v>
      </c>
      <c r="I13" s="12" t="n">
        <f aca="false">H13+G13</f>
        <v>35</v>
      </c>
      <c r="J13" s="12" t="n">
        <f aca="false">G13-H13</f>
        <v>-13</v>
      </c>
    </row>
    <row r="14" customFormat="false" ht="13.8" hidden="false" customHeight="false" outlineLevel="0" collapsed="false">
      <c r="B14" s="13"/>
      <c r="C14" s="13"/>
      <c r="D14" s="3"/>
      <c r="E14" s="3"/>
      <c r="F14" s="4"/>
      <c r="G14" s="4"/>
      <c r="H14" s="4"/>
      <c r="I14" s="4"/>
      <c r="J14" s="4"/>
    </row>
    <row r="15" customFormat="false" ht="15.75" hidden="false" customHeight="true" outlineLevel="0" collapsed="false">
      <c r="D15" s="3"/>
      <c r="E15" s="3"/>
      <c r="F15" s="4"/>
      <c r="G15" s="4"/>
      <c r="H15" s="4"/>
      <c r="I15" s="4"/>
      <c r="J15" s="4"/>
    </row>
    <row r="16" customFormat="false" ht="15.75" hidden="false" customHeight="true" outlineLevel="0" collapsed="false">
      <c r="D16" s="3"/>
      <c r="E16" s="3"/>
      <c r="F16" s="4"/>
      <c r="G16" s="4"/>
      <c r="H16" s="4"/>
      <c r="I16" s="4"/>
      <c r="J16" s="4"/>
    </row>
    <row r="17" customFormat="false" ht="15.75" hidden="false" customHeight="true" outlineLevel="0" collapsed="false">
      <c r="B17" s="2"/>
      <c r="C17" s="2"/>
      <c r="D17" s="3"/>
      <c r="E17" s="3"/>
      <c r="F17" s="4"/>
      <c r="G17" s="4"/>
      <c r="H17" s="4"/>
      <c r="I17" s="4"/>
      <c r="J17" s="4"/>
    </row>
    <row r="18" customFormat="false" ht="15.75" hidden="false" customHeight="true" outlineLevel="0" collapsed="false">
      <c r="B18" s="2"/>
      <c r="C18" s="2"/>
      <c r="D18" s="3"/>
      <c r="E18" s="3"/>
      <c r="F18" s="4"/>
      <c r="G18" s="4"/>
      <c r="H18" s="4"/>
      <c r="I18" s="4"/>
      <c r="J18" s="4"/>
    </row>
    <row r="19" customFormat="false" ht="15.75" hidden="false" customHeight="true" outlineLevel="0" collapsed="false">
      <c r="B19" s="2"/>
      <c r="C19" s="2"/>
      <c r="D19" s="3"/>
      <c r="E19" s="3"/>
      <c r="F19" s="4"/>
      <c r="G19" s="4"/>
      <c r="H19" s="4"/>
      <c r="I19" s="4"/>
      <c r="J19" s="4"/>
    </row>
    <row r="20" customFormat="false" ht="15.75" hidden="false" customHeight="true" outlineLevel="0" collapsed="false">
      <c r="B20" s="2"/>
      <c r="C20" s="2"/>
      <c r="D20" s="3"/>
      <c r="E20" s="3"/>
      <c r="F20" s="4"/>
      <c r="G20" s="4"/>
      <c r="H20" s="4"/>
      <c r="I20" s="4"/>
      <c r="J20" s="4"/>
    </row>
    <row r="21" customFormat="false" ht="15.75" hidden="false" customHeight="true" outlineLevel="0" collapsed="false">
      <c r="B21" s="2"/>
      <c r="C21" s="2"/>
      <c r="D21" s="3"/>
      <c r="E21" s="3"/>
      <c r="F21" s="4"/>
      <c r="G21" s="4"/>
      <c r="H21" s="4"/>
      <c r="I21" s="4"/>
      <c r="J21" s="4"/>
    </row>
    <row r="22" customFormat="false" ht="15.75" hidden="false" customHeight="true" outlineLevel="0" collapsed="false">
      <c r="B22" s="2"/>
      <c r="C22" s="2"/>
      <c r="D22" s="3"/>
      <c r="E22" s="3"/>
      <c r="F22" s="4"/>
      <c r="G22" s="4"/>
      <c r="H22" s="4"/>
      <c r="I22" s="4"/>
      <c r="J22" s="4"/>
    </row>
    <row r="23" customFormat="false" ht="15.75" hidden="false" customHeight="true" outlineLevel="0" collapsed="false">
      <c r="B23" s="2"/>
      <c r="C23" s="2"/>
      <c r="D23" s="3"/>
      <c r="E23" s="3"/>
      <c r="F23" s="4"/>
      <c r="G23" s="4"/>
      <c r="H23" s="4"/>
      <c r="I23" s="4"/>
      <c r="J23" s="4"/>
    </row>
    <row r="24" customFormat="false" ht="15.75" hidden="false" customHeight="true" outlineLevel="0" collapsed="false">
      <c r="B24" s="2"/>
      <c r="C24" s="2"/>
      <c r="D24" s="3"/>
      <c r="E24" s="3"/>
      <c r="F24" s="4"/>
      <c r="G24" s="4"/>
      <c r="H24" s="4"/>
      <c r="I24" s="4"/>
      <c r="J24" s="4"/>
    </row>
    <row r="25" customFormat="false" ht="15.75" hidden="false" customHeight="true" outlineLevel="0" collapsed="false">
      <c r="B25" s="2"/>
      <c r="C25" s="2"/>
      <c r="D25" s="3"/>
      <c r="E25" s="3"/>
      <c r="F25" s="4"/>
      <c r="G25" s="4"/>
      <c r="H25" s="4"/>
      <c r="I25" s="4"/>
      <c r="J25" s="4"/>
    </row>
    <row r="26" customFormat="false" ht="15.75" hidden="false" customHeight="true" outlineLevel="0" collapsed="false">
      <c r="B26" s="2"/>
      <c r="C26" s="2"/>
      <c r="D26" s="3"/>
      <c r="E26" s="3"/>
      <c r="F26" s="4"/>
      <c r="G26" s="4"/>
      <c r="H26" s="4"/>
      <c r="I26" s="4"/>
      <c r="J26" s="4"/>
    </row>
    <row r="27" customFormat="false" ht="15.75" hidden="false" customHeight="true" outlineLevel="0" collapsed="false">
      <c r="B27" s="2"/>
      <c r="C27" s="2"/>
      <c r="D27" s="3"/>
      <c r="E27" s="3"/>
      <c r="F27" s="4"/>
      <c r="G27" s="4"/>
      <c r="H27" s="4"/>
      <c r="I27" s="4"/>
      <c r="J27" s="4"/>
    </row>
    <row r="28" customFormat="false" ht="15.75" hidden="false" customHeight="true" outlineLevel="0" collapsed="false">
      <c r="B28" s="2"/>
      <c r="C28" s="2"/>
      <c r="D28" s="3"/>
      <c r="E28" s="3"/>
      <c r="F28" s="4"/>
      <c r="G28" s="4"/>
      <c r="H28" s="4"/>
      <c r="I28" s="4"/>
      <c r="J28" s="4"/>
    </row>
    <row r="29" customFormat="false" ht="15.75" hidden="false" customHeight="true" outlineLevel="0" collapsed="false">
      <c r="B29" s="2"/>
      <c r="C29" s="2"/>
      <c r="D29" s="3"/>
      <c r="E29" s="3"/>
      <c r="F29" s="4"/>
      <c r="G29" s="4"/>
      <c r="H29" s="4"/>
      <c r="I29" s="4"/>
      <c r="J29" s="4"/>
    </row>
    <row r="30" customFormat="false" ht="15.75" hidden="false" customHeight="true" outlineLevel="0" collapsed="false">
      <c r="B30" s="2"/>
      <c r="C30" s="2"/>
      <c r="D30" s="3"/>
      <c r="E30" s="3"/>
      <c r="F30" s="4"/>
      <c r="G30" s="4"/>
      <c r="H30" s="4"/>
      <c r="I30" s="4"/>
      <c r="J30" s="4"/>
    </row>
    <row r="31" customFormat="false" ht="15.75" hidden="false" customHeight="true" outlineLevel="0" collapsed="false">
      <c r="B31" s="2"/>
      <c r="C31" s="2"/>
      <c r="D31" s="3"/>
      <c r="E31" s="3"/>
      <c r="F31" s="4"/>
      <c r="G31" s="4"/>
      <c r="H31" s="4"/>
      <c r="I31" s="4"/>
      <c r="J31" s="4"/>
    </row>
    <row r="32" customFormat="false" ht="15.75" hidden="false" customHeight="true" outlineLevel="0" collapsed="false">
      <c r="B32" s="2"/>
      <c r="C32" s="2"/>
      <c r="D32" s="3"/>
      <c r="E32" s="3"/>
      <c r="F32" s="4"/>
      <c r="G32" s="4"/>
      <c r="H32" s="4"/>
      <c r="I32" s="4"/>
      <c r="J32" s="4"/>
    </row>
    <row r="33" customFormat="false" ht="15.75" hidden="false" customHeight="true" outlineLevel="0" collapsed="false">
      <c r="B33" s="2"/>
      <c r="C33" s="2"/>
      <c r="D33" s="3"/>
      <c r="E33" s="3"/>
      <c r="F33" s="4"/>
      <c r="G33" s="4"/>
      <c r="H33" s="4"/>
      <c r="I33" s="4"/>
      <c r="J33" s="4"/>
    </row>
    <row r="34" customFormat="false" ht="15.75" hidden="false" customHeight="true" outlineLevel="0" collapsed="false">
      <c r="B34" s="2"/>
      <c r="C34" s="2"/>
      <c r="D34" s="3"/>
      <c r="E34" s="3"/>
      <c r="F34" s="4"/>
      <c r="G34" s="4"/>
      <c r="H34" s="4"/>
      <c r="I34" s="4"/>
      <c r="J34" s="4"/>
    </row>
    <row r="35" customFormat="false" ht="15.75" hidden="false" customHeight="true" outlineLevel="0" collapsed="false">
      <c r="B35" s="2"/>
      <c r="C35" s="2"/>
      <c r="D35" s="3"/>
      <c r="E35" s="3"/>
      <c r="F35" s="4"/>
      <c r="G35" s="4"/>
      <c r="H35" s="4"/>
      <c r="I35" s="4"/>
      <c r="J35" s="4"/>
    </row>
    <row r="36" customFormat="false" ht="15.75" hidden="false" customHeight="true" outlineLevel="0" collapsed="false">
      <c r="B36" s="2"/>
      <c r="C36" s="2"/>
      <c r="D36" s="3"/>
      <c r="E36" s="3"/>
      <c r="F36" s="4"/>
      <c r="G36" s="4"/>
      <c r="H36" s="4"/>
      <c r="I36" s="4"/>
      <c r="J36" s="4"/>
    </row>
    <row r="37" customFormat="false" ht="15.75" hidden="false" customHeight="true" outlineLevel="0" collapsed="false">
      <c r="B37" s="2"/>
      <c r="C37" s="2"/>
      <c r="D37" s="3"/>
      <c r="E37" s="3"/>
      <c r="F37" s="4"/>
      <c r="G37" s="4"/>
      <c r="H37" s="4"/>
      <c r="I37" s="4"/>
      <c r="J37" s="4"/>
    </row>
    <row r="38" customFormat="false" ht="15.75" hidden="false" customHeight="true" outlineLevel="0" collapsed="false">
      <c r="B38" s="2"/>
      <c r="C38" s="2"/>
      <c r="D38" s="3"/>
      <c r="E38" s="3"/>
      <c r="F38" s="4"/>
      <c r="G38" s="4"/>
      <c r="H38" s="4"/>
      <c r="I38" s="4"/>
      <c r="J38" s="4"/>
    </row>
    <row r="39" customFormat="false" ht="15.75" hidden="false" customHeight="true" outlineLevel="0" collapsed="false">
      <c r="B39" s="2"/>
      <c r="C39" s="2"/>
      <c r="D39" s="3"/>
      <c r="E39" s="3"/>
      <c r="F39" s="4"/>
      <c r="G39" s="4"/>
      <c r="H39" s="4"/>
      <c r="I39" s="4"/>
      <c r="J39" s="4"/>
    </row>
    <row r="40" customFormat="false" ht="15.75" hidden="false" customHeight="true" outlineLevel="0" collapsed="false">
      <c r="B40" s="2"/>
      <c r="C40" s="2"/>
      <c r="D40" s="3"/>
      <c r="E40" s="3"/>
      <c r="F40" s="4"/>
      <c r="G40" s="4"/>
      <c r="H40" s="4"/>
      <c r="I40" s="4"/>
      <c r="J40" s="4"/>
    </row>
    <row r="41" customFormat="false" ht="15.75" hidden="false" customHeight="true" outlineLevel="0" collapsed="false">
      <c r="B41" s="2"/>
      <c r="C41" s="2"/>
      <c r="D41" s="3"/>
      <c r="E41" s="3"/>
      <c r="F41" s="4"/>
      <c r="G41" s="4"/>
      <c r="H41" s="4"/>
      <c r="I41" s="4"/>
      <c r="J41" s="4"/>
    </row>
    <row r="42" customFormat="false" ht="15.75" hidden="false" customHeight="true" outlineLevel="0" collapsed="false">
      <c r="B42" s="2"/>
      <c r="C42" s="2"/>
      <c r="D42" s="3"/>
      <c r="E42" s="3"/>
      <c r="F42" s="4"/>
      <c r="G42" s="4"/>
      <c r="H42" s="4"/>
      <c r="I42" s="4"/>
      <c r="J42" s="4"/>
    </row>
    <row r="43" customFormat="false" ht="15.75" hidden="false" customHeight="true" outlineLevel="0" collapsed="false">
      <c r="B43" s="2"/>
      <c r="C43" s="2"/>
      <c r="D43" s="3"/>
      <c r="E43" s="3"/>
      <c r="F43" s="4"/>
      <c r="G43" s="4"/>
      <c r="H43" s="4"/>
      <c r="I43" s="4"/>
      <c r="J43" s="4"/>
    </row>
    <row r="44" customFormat="false" ht="15.75" hidden="false" customHeight="true" outlineLevel="0" collapsed="false">
      <c r="B44" s="2"/>
      <c r="C44" s="2"/>
      <c r="D44" s="3"/>
      <c r="E44" s="3"/>
      <c r="F44" s="4"/>
      <c r="G44" s="4"/>
      <c r="H44" s="4"/>
      <c r="I44" s="4"/>
      <c r="J44" s="4"/>
    </row>
    <row r="45" customFormat="false" ht="15.75" hidden="false" customHeight="true" outlineLevel="0" collapsed="false">
      <c r="B45" s="2"/>
      <c r="C45" s="2"/>
      <c r="D45" s="3"/>
      <c r="E45" s="3"/>
      <c r="F45" s="4"/>
      <c r="G45" s="4"/>
      <c r="H45" s="4"/>
      <c r="I45" s="4"/>
      <c r="J45" s="4"/>
    </row>
    <row r="46" customFormat="false" ht="15.75" hidden="false" customHeight="true" outlineLevel="0" collapsed="false">
      <c r="B46" s="2"/>
      <c r="C46" s="2"/>
      <c r="D46" s="3"/>
      <c r="E46" s="3"/>
      <c r="F46" s="4"/>
      <c r="G46" s="4"/>
      <c r="H46" s="4"/>
      <c r="I46" s="4"/>
      <c r="J46" s="4"/>
    </row>
    <row r="47" customFormat="false" ht="15.75" hidden="false" customHeight="true" outlineLevel="0" collapsed="false">
      <c r="B47" s="2"/>
      <c r="C47" s="2"/>
      <c r="D47" s="3"/>
      <c r="E47" s="3"/>
      <c r="F47" s="4"/>
      <c r="G47" s="4"/>
      <c r="H47" s="4"/>
      <c r="I47" s="4"/>
      <c r="J47" s="4"/>
    </row>
    <row r="48" customFormat="false" ht="15.75" hidden="false" customHeight="true" outlineLevel="0" collapsed="false">
      <c r="B48" s="2"/>
      <c r="C48" s="2"/>
      <c r="D48" s="3"/>
      <c r="E48" s="3"/>
      <c r="F48" s="4"/>
      <c r="G48" s="4"/>
      <c r="H48" s="4"/>
      <c r="I48" s="4"/>
      <c r="J48" s="4"/>
    </row>
    <row r="49" customFormat="false" ht="15.75" hidden="false" customHeight="true" outlineLevel="0" collapsed="false">
      <c r="B49" s="2"/>
      <c r="C49" s="2"/>
      <c r="D49" s="3"/>
      <c r="E49" s="3"/>
      <c r="F49" s="4"/>
      <c r="G49" s="4"/>
      <c r="H49" s="4"/>
      <c r="I49" s="4"/>
      <c r="J49" s="4"/>
    </row>
    <row r="50" customFormat="false" ht="15.75" hidden="false" customHeight="true" outlineLevel="0" collapsed="false">
      <c r="B50" s="2"/>
      <c r="C50" s="2"/>
      <c r="D50" s="3"/>
      <c r="E50" s="3"/>
      <c r="F50" s="4"/>
      <c r="G50" s="4"/>
      <c r="H50" s="4"/>
      <c r="I50" s="4"/>
      <c r="J50" s="4"/>
    </row>
    <row r="51" customFormat="false" ht="15.75" hidden="false" customHeight="true" outlineLevel="0" collapsed="false">
      <c r="B51" s="2"/>
      <c r="C51" s="2"/>
      <c r="D51" s="3"/>
      <c r="E51" s="3"/>
      <c r="F51" s="4"/>
      <c r="G51" s="4"/>
      <c r="H51" s="4"/>
      <c r="I51" s="4"/>
      <c r="J51" s="4"/>
    </row>
    <row r="52" customFormat="false" ht="15.75" hidden="false" customHeight="true" outlineLevel="0" collapsed="false">
      <c r="B52" s="2"/>
      <c r="C52" s="2"/>
      <c r="D52" s="3"/>
      <c r="E52" s="3"/>
      <c r="F52" s="4"/>
      <c r="G52" s="4"/>
      <c r="H52" s="4"/>
      <c r="I52" s="4"/>
      <c r="J52" s="4"/>
    </row>
    <row r="53" customFormat="false" ht="15.75" hidden="false" customHeight="true" outlineLevel="0" collapsed="false">
      <c r="B53" s="2"/>
      <c r="C53" s="2"/>
      <c r="D53" s="3"/>
      <c r="E53" s="3"/>
      <c r="F53" s="4"/>
      <c r="G53" s="4"/>
      <c r="H53" s="4"/>
      <c r="I53" s="4"/>
      <c r="J53" s="4"/>
    </row>
    <row r="54" customFormat="false" ht="15.75" hidden="false" customHeight="true" outlineLevel="0" collapsed="false">
      <c r="B54" s="2"/>
      <c r="C54" s="2"/>
      <c r="D54" s="3"/>
      <c r="E54" s="3"/>
      <c r="F54" s="4"/>
      <c r="G54" s="4"/>
      <c r="H54" s="4"/>
      <c r="I54" s="4"/>
      <c r="J54" s="4"/>
    </row>
    <row r="55" customFormat="false" ht="15.75" hidden="false" customHeight="true" outlineLevel="0" collapsed="false">
      <c r="B55" s="2"/>
      <c r="C55" s="2"/>
      <c r="D55" s="3"/>
      <c r="E55" s="3"/>
      <c r="F55" s="4"/>
      <c r="G55" s="4"/>
      <c r="H55" s="4"/>
      <c r="I55" s="4"/>
      <c r="J55" s="4"/>
    </row>
    <row r="56" customFormat="false" ht="15.75" hidden="false" customHeight="true" outlineLevel="0" collapsed="false">
      <c r="B56" s="2"/>
      <c r="C56" s="2"/>
      <c r="D56" s="3"/>
      <c r="E56" s="3"/>
      <c r="F56" s="4"/>
      <c r="G56" s="4"/>
      <c r="H56" s="4"/>
      <c r="I56" s="4"/>
      <c r="J56" s="4"/>
    </row>
    <row r="57" customFormat="false" ht="15.75" hidden="false" customHeight="true" outlineLevel="0" collapsed="false">
      <c r="B57" s="2"/>
      <c r="C57" s="2"/>
      <c r="D57" s="3"/>
      <c r="E57" s="3"/>
      <c r="F57" s="4"/>
      <c r="G57" s="4"/>
      <c r="H57" s="4"/>
      <c r="I57" s="4"/>
      <c r="J57" s="4"/>
    </row>
    <row r="58" customFormat="false" ht="15.75" hidden="false" customHeight="true" outlineLevel="0" collapsed="false">
      <c r="B58" s="2"/>
      <c r="C58" s="2"/>
      <c r="D58" s="3"/>
      <c r="E58" s="3"/>
      <c r="F58" s="4"/>
      <c r="G58" s="4"/>
      <c r="H58" s="4"/>
      <c r="I58" s="4"/>
      <c r="J58" s="4"/>
    </row>
    <row r="59" customFormat="false" ht="15.75" hidden="false" customHeight="true" outlineLevel="0" collapsed="false">
      <c r="B59" s="2"/>
      <c r="C59" s="2"/>
      <c r="D59" s="3"/>
      <c r="E59" s="3"/>
      <c r="F59" s="4"/>
      <c r="G59" s="4"/>
      <c r="H59" s="4"/>
      <c r="I59" s="4"/>
      <c r="J59" s="4"/>
    </row>
    <row r="60" customFormat="false" ht="15.75" hidden="false" customHeight="true" outlineLevel="0" collapsed="false">
      <c r="B60" s="2"/>
      <c r="C60" s="2"/>
      <c r="D60" s="3"/>
      <c r="E60" s="3"/>
      <c r="F60" s="4"/>
      <c r="G60" s="4"/>
      <c r="H60" s="4"/>
      <c r="I60" s="4"/>
      <c r="J60" s="4"/>
    </row>
    <row r="61" customFormat="false" ht="15.75" hidden="false" customHeight="true" outlineLevel="0" collapsed="false">
      <c r="B61" s="2"/>
      <c r="C61" s="2"/>
      <c r="D61" s="3"/>
      <c r="E61" s="3"/>
      <c r="F61" s="4"/>
      <c r="G61" s="4"/>
      <c r="H61" s="4"/>
      <c r="I61" s="4"/>
      <c r="J61" s="4"/>
    </row>
    <row r="62" customFormat="false" ht="15.75" hidden="false" customHeight="true" outlineLevel="0" collapsed="false">
      <c r="B62" s="2"/>
      <c r="C62" s="2"/>
      <c r="D62" s="3"/>
      <c r="E62" s="3"/>
      <c r="F62" s="4"/>
      <c r="G62" s="4"/>
      <c r="H62" s="4"/>
      <c r="I62" s="4"/>
      <c r="J62" s="4"/>
    </row>
    <row r="63" customFormat="false" ht="15.75" hidden="false" customHeight="true" outlineLevel="0" collapsed="false">
      <c r="B63" s="2"/>
      <c r="C63" s="2"/>
      <c r="D63" s="3"/>
      <c r="E63" s="3"/>
      <c r="F63" s="4"/>
      <c r="G63" s="4"/>
      <c r="H63" s="4"/>
      <c r="I63" s="4"/>
      <c r="J63" s="4"/>
    </row>
    <row r="64" customFormat="false" ht="15.75" hidden="false" customHeight="true" outlineLevel="0" collapsed="false">
      <c r="B64" s="2"/>
      <c r="C64" s="2"/>
      <c r="D64" s="3"/>
      <c r="E64" s="3"/>
      <c r="F64" s="4"/>
      <c r="G64" s="4"/>
      <c r="H64" s="4"/>
      <c r="I64" s="4"/>
      <c r="J64" s="4"/>
    </row>
    <row r="65" customFormat="false" ht="15.75" hidden="false" customHeight="true" outlineLevel="0" collapsed="false">
      <c r="B65" s="2"/>
      <c r="C65" s="2"/>
      <c r="D65" s="3"/>
      <c r="E65" s="3"/>
      <c r="F65" s="4"/>
      <c r="G65" s="4"/>
      <c r="H65" s="4"/>
      <c r="I65" s="4"/>
      <c r="J65" s="4"/>
    </row>
    <row r="66" customFormat="false" ht="15.75" hidden="false" customHeight="true" outlineLevel="0" collapsed="false">
      <c r="B66" s="2"/>
      <c r="C66" s="2"/>
      <c r="D66" s="3"/>
      <c r="E66" s="3"/>
      <c r="F66" s="4"/>
      <c r="G66" s="4"/>
      <c r="H66" s="4"/>
      <c r="I66" s="4"/>
      <c r="J66" s="4"/>
    </row>
    <row r="67" customFormat="false" ht="15.75" hidden="false" customHeight="true" outlineLevel="0" collapsed="false">
      <c r="B67" s="2"/>
      <c r="C67" s="2"/>
      <c r="D67" s="3"/>
      <c r="E67" s="3"/>
      <c r="F67" s="4"/>
      <c r="G67" s="4"/>
      <c r="H67" s="4"/>
      <c r="I67" s="4"/>
      <c r="J67" s="4"/>
    </row>
    <row r="68" customFormat="false" ht="15.75" hidden="false" customHeight="true" outlineLevel="0" collapsed="false">
      <c r="B68" s="2"/>
      <c r="C68" s="2"/>
      <c r="D68" s="3"/>
      <c r="E68" s="3"/>
      <c r="F68" s="4"/>
      <c r="G68" s="4"/>
      <c r="H68" s="4"/>
      <c r="I68" s="4"/>
      <c r="J68" s="4"/>
    </row>
    <row r="69" customFormat="false" ht="15.75" hidden="false" customHeight="true" outlineLevel="0" collapsed="false">
      <c r="B69" s="2"/>
      <c r="C69" s="2"/>
      <c r="D69" s="3"/>
      <c r="E69" s="3"/>
      <c r="F69" s="4"/>
      <c r="G69" s="4"/>
      <c r="H69" s="4"/>
      <c r="I69" s="4"/>
      <c r="J69" s="4"/>
    </row>
    <row r="70" customFormat="false" ht="15.75" hidden="false" customHeight="true" outlineLevel="0" collapsed="false">
      <c r="B70" s="2"/>
      <c r="C70" s="2"/>
      <c r="D70" s="3"/>
      <c r="E70" s="3"/>
      <c r="F70" s="4"/>
      <c r="G70" s="4"/>
      <c r="H70" s="4"/>
      <c r="I70" s="4"/>
      <c r="J70" s="4"/>
    </row>
    <row r="71" customFormat="false" ht="15.75" hidden="false" customHeight="true" outlineLevel="0" collapsed="false">
      <c r="B71" s="2"/>
      <c r="C71" s="2"/>
      <c r="D71" s="3"/>
      <c r="E71" s="3"/>
      <c r="F71" s="4"/>
      <c r="G71" s="4"/>
      <c r="H71" s="4"/>
      <c r="I71" s="4"/>
      <c r="J71" s="4"/>
    </row>
    <row r="72" customFormat="false" ht="15.75" hidden="false" customHeight="true" outlineLevel="0" collapsed="false">
      <c r="B72" s="2"/>
      <c r="C72" s="2"/>
      <c r="D72" s="3"/>
      <c r="E72" s="3"/>
      <c r="F72" s="4"/>
      <c r="G72" s="4"/>
      <c r="H72" s="4"/>
      <c r="I72" s="4"/>
      <c r="J72" s="4"/>
    </row>
    <row r="73" customFormat="false" ht="15.75" hidden="false" customHeight="true" outlineLevel="0" collapsed="false">
      <c r="B73" s="2"/>
      <c r="C73" s="2"/>
      <c r="D73" s="3"/>
      <c r="E73" s="3"/>
      <c r="F73" s="4"/>
      <c r="G73" s="4"/>
      <c r="H73" s="4"/>
      <c r="I73" s="4"/>
      <c r="J73" s="4"/>
    </row>
    <row r="74" customFormat="false" ht="15.75" hidden="false" customHeight="true" outlineLevel="0" collapsed="false">
      <c r="B74" s="2"/>
      <c r="C74" s="2"/>
      <c r="D74" s="3"/>
      <c r="E74" s="3"/>
      <c r="F74" s="4"/>
      <c r="G74" s="4"/>
      <c r="H74" s="4"/>
      <c r="I74" s="4"/>
      <c r="J74" s="4"/>
    </row>
    <row r="75" customFormat="false" ht="15.75" hidden="false" customHeight="true" outlineLevel="0" collapsed="false">
      <c r="B75" s="2"/>
      <c r="C75" s="2"/>
      <c r="D75" s="3"/>
      <c r="E75" s="3"/>
      <c r="F75" s="4"/>
      <c r="G75" s="4"/>
      <c r="H75" s="4"/>
      <c r="I75" s="4"/>
      <c r="J75" s="4"/>
    </row>
    <row r="76" customFormat="false" ht="15.75" hidden="false" customHeight="true" outlineLevel="0" collapsed="false">
      <c r="B76" s="2"/>
      <c r="C76" s="2"/>
      <c r="D76" s="3"/>
      <c r="E76" s="3"/>
      <c r="F76" s="4"/>
      <c r="G76" s="4"/>
      <c r="H76" s="4"/>
      <c r="I76" s="4"/>
      <c r="J76" s="4"/>
    </row>
    <row r="77" customFormat="false" ht="15.75" hidden="false" customHeight="true" outlineLevel="0" collapsed="false">
      <c r="B77" s="2"/>
      <c r="C77" s="2"/>
      <c r="D77" s="3"/>
      <c r="E77" s="3"/>
      <c r="F77" s="4"/>
      <c r="G77" s="4"/>
      <c r="H77" s="4"/>
      <c r="I77" s="4"/>
      <c r="J77" s="4"/>
    </row>
    <row r="78" customFormat="false" ht="15.75" hidden="false" customHeight="true" outlineLevel="0" collapsed="false">
      <c r="B78" s="2"/>
      <c r="C78" s="2"/>
      <c r="D78" s="3"/>
      <c r="E78" s="3"/>
      <c r="F78" s="4"/>
      <c r="G78" s="4"/>
      <c r="H78" s="4"/>
      <c r="I78" s="4"/>
      <c r="J78" s="4"/>
    </row>
    <row r="79" customFormat="false" ht="15.75" hidden="false" customHeight="true" outlineLevel="0" collapsed="false">
      <c r="B79" s="2"/>
      <c r="C79" s="2"/>
      <c r="D79" s="3"/>
      <c r="E79" s="3"/>
      <c r="F79" s="4"/>
      <c r="G79" s="4"/>
      <c r="H79" s="4"/>
      <c r="I79" s="4"/>
      <c r="J79" s="4"/>
    </row>
    <row r="80" customFormat="false" ht="15.75" hidden="false" customHeight="true" outlineLevel="0" collapsed="false">
      <c r="B80" s="2"/>
      <c r="C80" s="2"/>
      <c r="D80" s="3"/>
      <c r="E80" s="3"/>
      <c r="F80" s="4"/>
      <c r="G80" s="4"/>
      <c r="H80" s="4"/>
      <c r="I80" s="4"/>
      <c r="J80" s="4"/>
    </row>
    <row r="81" customFormat="false" ht="15.75" hidden="false" customHeight="true" outlineLevel="0" collapsed="false">
      <c r="B81" s="2"/>
      <c r="C81" s="2"/>
      <c r="D81" s="3"/>
      <c r="E81" s="3"/>
      <c r="F81" s="4"/>
      <c r="G81" s="4"/>
      <c r="H81" s="4"/>
      <c r="I81" s="4"/>
      <c r="J81" s="4"/>
    </row>
    <row r="82" customFormat="false" ht="15.75" hidden="false" customHeight="true" outlineLevel="0" collapsed="false">
      <c r="B82" s="2"/>
      <c r="C82" s="2"/>
      <c r="D82" s="3"/>
      <c r="E82" s="3"/>
      <c r="F82" s="4"/>
      <c r="G82" s="4"/>
      <c r="H82" s="4"/>
      <c r="I82" s="4"/>
      <c r="J82" s="4"/>
    </row>
    <row r="83" customFormat="false" ht="15.75" hidden="false" customHeight="true" outlineLevel="0" collapsed="false">
      <c r="B83" s="2"/>
      <c r="C83" s="2"/>
      <c r="D83" s="3"/>
      <c r="E83" s="3"/>
      <c r="F83" s="4"/>
      <c r="G83" s="4"/>
      <c r="H83" s="4"/>
      <c r="I83" s="4"/>
      <c r="J83" s="4"/>
    </row>
    <row r="84" customFormat="false" ht="15.75" hidden="false" customHeight="true" outlineLevel="0" collapsed="false">
      <c r="B84" s="2"/>
      <c r="C84" s="2"/>
      <c r="D84" s="3"/>
      <c r="E84" s="3"/>
      <c r="F84" s="4"/>
      <c r="G84" s="4"/>
      <c r="H84" s="4"/>
      <c r="I84" s="4"/>
      <c r="J84" s="4"/>
    </row>
    <row r="85" customFormat="false" ht="15.75" hidden="false" customHeight="true" outlineLevel="0" collapsed="false">
      <c r="B85" s="2"/>
      <c r="C85" s="2"/>
      <c r="D85" s="3"/>
      <c r="E85" s="3"/>
      <c r="F85" s="4"/>
      <c r="G85" s="4"/>
      <c r="H85" s="4"/>
      <c r="I85" s="4"/>
      <c r="J85" s="4"/>
    </row>
    <row r="86" customFormat="false" ht="15.75" hidden="false" customHeight="true" outlineLevel="0" collapsed="false">
      <c r="B86" s="2"/>
      <c r="C86" s="2"/>
      <c r="D86" s="3"/>
      <c r="E86" s="3"/>
      <c r="F86" s="4"/>
      <c r="G86" s="4"/>
      <c r="H86" s="4"/>
      <c r="I86" s="4"/>
      <c r="J86" s="4"/>
    </row>
    <row r="87" customFormat="false" ht="15.75" hidden="false" customHeight="true" outlineLevel="0" collapsed="false">
      <c r="B87" s="2"/>
      <c r="C87" s="2"/>
      <c r="D87" s="3"/>
      <c r="E87" s="3"/>
      <c r="F87" s="4"/>
      <c r="G87" s="4"/>
      <c r="H87" s="4"/>
      <c r="I87" s="4"/>
      <c r="J87" s="4"/>
    </row>
    <row r="88" customFormat="false" ht="15.75" hidden="false" customHeight="true" outlineLevel="0" collapsed="false">
      <c r="B88" s="2"/>
      <c r="C88" s="2"/>
      <c r="D88" s="3"/>
      <c r="E88" s="3"/>
      <c r="F88" s="4"/>
      <c r="G88" s="4"/>
      <c r="H88" s="4"/>
      <c r="I88" s="4"/>
      <c r="J88" s="4"/>
    </row>
    <row r="89" customFormat="false" ht="15.75" hidden="false" customHeight="true" outlineLevel="0" collapsed="false">
      <c r="B89" s="2"/>
      <c r="C89" s="2"/>
      <c r="D89" s="3"/>
      <c r="E89" s="3"/>
      <c r="F89" s="4"/>
      <c r="G89" s="4"/>
      <c r="H89" s="4"/>
      <c r="I89" s="4"/>
      <c r="J89" s="4"/>
    </row>
    <row r="90" customFormat="false" ht="15.75" hidden="false" customHeight="true" outlineLevel="0" collapsed="false">
      <c r="B90" s="2"/>
      <c r="C90" s="2"/>
      <c r="D90" s="3"/>
      <c r="E90" s="3"/>
      <c r="F90" s="4"/>
      <c r="G90" s="4"/>
      <c r="H90" s="4"/>
      <c r="I90" s="4"/>
      <c r="J90" s="4"/>
    </row>
    <row r="91" customFormat="false" ht="15.75" hidden="false" customHeight="true" outlineLevel="0" collapsed="false">
      <c r="B91" s="2"/>
      <c r="C91" s="2"/>
      <c r="D91" s="3"/>
      <c r="E91" s="3"/>
      <c r="F91" s="4"/>
      <c r="G91" s="4"/>
      <c r="H91" s="4"/>
      <c r="I91" s="4"/>
      <c r="J91" s="4"/>
    </row>
    <row r="92" customFormat="false" ht="15.75" hidden="false" customHeight="true" outlineLevel="0" collapsed="false">
      <c r="B92" s="2"/>
      <c r="C92" s="2"/>
      <c r="D92" s="3"/>
      <c r="E92" s="3"/>
      <c r="F92" s="4"/>
      <c r="G92" s="4"/>
      <c r="H92" s="4"/>
      <c r="I92" s="4"/>
      <c r="J92" s="4"/>
    </row>
    <row r="93" customFormat="false" ht="15.75" hidden="false" customHeight="true" outlineLevel="0" collapsed="false">
      <c r="B93" s="2"/>
      <c r="C93" s="2"/>
      <c r="D93" s="3"/>
      <c r="E93" s="3"/>
      <c r="F93" s="4"/>
      <c r="G93" s="4"/>
      <c r="H93" s="4"/>
      <c r="I93" s="4"/>
      <c r="J93" s="4"/>
    </row>
    <row r="94" customFormat="false" ht="15.75" hidden="false" customHeight="true" outlineLevel="0" collapsed="false">
      <c r="B94" s="2"/>
      <c r="C94" s="2"/>
      <c r="D94" s="3"/>
      <c r="E94" s="3"/>
      <c r="F94" s="4"/>
      <c r="G94" s="4"/>
      <c r="H94" s="4"/>
      <c r="I94" s="4"/>
      <c r="J94" s="4"/>
    </row>
    <row r="95" customFormat="false" ht="15.75" hidden="false" customHeight="true" outlineLevel="0" collapsed="false">
      <c r="B95" s="2"/>
      <c r="C95" s="2"/>
      <c r="D95" s="3"/>
      <c r="E95" s="3"/>
      <c r="F95" s="4"/>
      <c r="G95" s="4"/>
      <c r="H95" s="4"/>
      <c r="I95" s="4"/>
      <c r="J95" s="4"/>
    </row>
    <row r="96" customFormat="false" ht="15.75" hidden="false" customHeight="true" outlineLevel="0" collapsed="false">
      <c r="B96" s="2"/>
      <c r="C96" s="2"/>
      <c r="D96" s="3"/>
      <c r="E96" s="3"/>
      <c r="F96" s="4"/>
      <c r="G96" s="4"/>
      <c r="H96" s="4"/>
      <c r="I96" s="4"/>
      <c r="J96" s="4"/>
    </row>
    <row r="97" customFormat="false" ht="15.75" hidden="false" customHeight="true" outlineLevel="0" collapsed="false">
      <c r="B97" s="2"/>
      <c r="C97" s="2"/>
      <c r="D97" s="3"/>
      <c r="E97" s="3"/>
      <c r="F97" s="4"/>
      <c r="G97" s="4"/>
      <c r="H97" s="4"/>
      <c r="I97" s="4"/>
      <c r="J97" s="4"/>
    </row>
    <row r="98" customFormat="false" ht="15.75" hidden="false" customHeight="true" outlineLevel="0" collapsed="false">
      <c r="B98" s="2"/>
      <c r="C98" s="2"/>
      <c r="D98" s="3"/>
      <c r="E98" s="3"/>
      <c r="F98" s="4"/>
      <c r="G98" s="4"/>
      <c r="H98" s="4"/>
      <c r="I98" s="4"/>
      <c r="J98" s="4"/>
    </row>
    <row r="99" customFormat="false" ht="15.75" hidden="false" customHeight="true" outlineLevel="0" collapsed="false">
      <c r="B99" s="2"/>
      <c r="C99" s="2"/>
      <c r="D99" s="3"/>
      <c r="E99" s="3"/>
      <c r="F99" s="4"/>
      <c r="G99" s="4"/>
      <c r="H99" s="4"/>
      <c r="I99" s="4"/>
      <c r="J99" s="4"/>
    </row>
    <row r="100" customFormat="false" ht="15.75" hidden="false" customHeight="true" outlineLevel="0" collapsed="false">
      <c r="B100" s="2"/>
      <c r="C100" s="2"/>
      <c r="D100" s="3"/>
      <c r="E100" s="3"/>
      <c r="F100" s="4"/>
      <c r="G100" s="4"/>
      <c r="H100" s="4"/>
      <c r="I100" s="4"/>
      <c r="J100" s="4"/>
    </row>
    <row r="101" customFormat="false" ht="15.75" hidden="false" customHeight="true" outlineLevel="0" collapsed="false">
      <c r="B101" s="2"/>
      <c r="C101" s="2"/>
      <c r="D101" s="3"/>
      <c r="E101" s="3"/>
      <c r="F101" s="4"/>
      <c r="G101" s="4"/>
      <c r="H101" s="4"/>
      <c r="I101" s="4"/>
      <c r="J101" s="4"/>
    </row>
    <row r="102" customFormat="false" ht="15.75" hidden="false" customHeight="true" outlineLevel="0" collapsed="false">
      <c r="B102" s="2"/>
      <c r="C102" s="2"/>
      <c r="D102" s="3"/>
      <c r="E102" s="3"/>
      <c r="F102" s="4"/>
      <c r="G102" s="4"/>
      <c r="H102" s="4"/>
      <c r="I102" s="4"/>
      <c r="J102" s="4"/>
    </row>
    <row r="103" customFormat="false" ht="15.75" hidden="false" customHeight="true" outlineLevel="0" collapsed="false">
      <c r="B103" s="2"/>
      <c r="C103" s="2"/>
      <c r="D103" s="3"/>
      <c r="E103" s="3"/>
      <c r="F103" s="4"/>
      <c r="G103" s="4"/>
      <c r="H103" s="4"/>
      <c r="I103" s="4"/>
      <c r="J103" s="4"/>
    </row>
    <row r="104" customFormat="false" ht="15.75" hidden="false" customHeight="true" outlineLevel="0" collapsed="false">
      <c r="B104" s="2"/>
      <c r="C104" s="2"/>
      <c r="D104" s="3"/>
      <c r="E104" s="3"/>
      <c r="F104" s="4"/>
      <c r="G104" s="4"/>
      <c r="H104" s="4"/>
      <c r="I104" s="4"/>
      <c r="J104" s="4"/>
    </row>
    <row r="105" customFormat="false" ht="15.75" hidden="false" customHeight="true" outlineLevel="0" collapsed="false">
      <c r="B105" s="2"/>
      <c r="C105" s="2"/>
      <c r="D105" s="3"/>
      <c r="E105" s="3"/>
      <c r="F105" s="4"/>
      <c r="G105" s="4"/>
      <c r="H105" s="4"/>
      <c r="I105" s="4"/>
      <c r="J105" s="4"/>
    </row>
    <row r="106" customFormat="false" ht="15.75" hidden="false" customHeight="true" outlineLevel="0" collapsed="false">
      <c r="B106" s="2"/>
      <c r="C106" s="2"/>
      <c r="D106" s="3"/>
      <c r="E106" s="3"/>
      <c r="F106" s="4"/>
      <c r="G106" s="4"/>
      <c r="H106" s="4"/>
      <c r="I106" s="4"/>
      <c r="J106" s="4"/>
    </row>
    <row r="107" customFormat="false" ht="15.75" hidden="false" customHeight="true" outlineLevel="0" collapsed="false">
      <c r="B107" s="2"/>
      <c r="C107" s="2"/>
      <c r="D107" s="3"/>
      <c r="E107" s="3"/>
      <c r="F107" s="4"/>
      <c r="G107" s="4"/>
      <c r="H107" s="4"/>
      <c r="I107" s="4"/>
      <c r="J107" s="4"/>
    </row>
    <row r="108" customFormat="false" ht="15.75" hidden="false" customHeight="true" outlineLevel="0" collapsed="false">
      <c r="B108" s="2"/>
      <c r="C108" s="2"/>
      <c r="D108" s="3"/>
      <c r="E108" s="3"/>
      <c r="F108" s="4"/>
      <c r="G108" s="4"/>
      <c r="H108" s="4"/>
      <c r="I108" s="4"/>
      <c r="J108" s="4"/>
    </row>
    <row r="109" customFormat="false" ht="15.75" hidden="false" customHeight="true" outlineLevel="0" collapsed="false">
      <c r="B109" s="2"/>
      <c r="C109" s="2"/>
      <c r="D109" s="3"/>
      <c r="E109" s="3"/>
      <c r="F109" s="4"/>
      <c r="G109" s="4"/>
      <c r="H109" s="4"/>
      <c r="I109" s="4"/>
      <c r="J109" s="4"/>
    </row>
    <row r="110" customFormat="false" ht="15.75" hidden="false" customHeight="true" outlineLevel="0" collapsed="false">
      <c r="B110" s="2"/>
      <c r="C110" s="2"/>
      <c r="D110" s="3"/>
      <c r="E110" s="3"/>
      <c r="F110" s="4"/>
      <c r="G110" s="4"/>
      <c r="H110" s="4"/>
      <c r="I110" s="4"/>
      <c r="J110" s="4"/>
    </row>
    <row r="111" customFormat="false" ht="15.75" hidden="false" customHeight="true" outlineLevel="0" collapsed="false">
      <c r="B111" s="2"/>
      <c r="C111" s="2"/>
      <c r="D111" s="3"/>
      <c r="E111" s="3"/>
      <c r="F111" s="4"/>
      <c r="G111" s="4"/>
      <c r="H111" s="4"/>
      <c r="I111" s="4"/>
      <c r="J111" s="4"/>
    </row>
    <row r="112" customFormat="false" ht="15.75" hidden="false" customHeight="true" outlineLevel="0" collapsed="false">
      <c r="B112" s="2"/>
      <c r="C112" s="2"/>
      <c r="D112" s="3"/>
      <c r="E112" s="3"/>
      <c r="F112" s="4"/>
      <c r="G112" s="4"/>
      <c r="H112" s="4"/>
      <c r="I112" s="4"/>
      <c r="J112" s="4"/>
    </row>
    <row r="113" customFormat="false" ht="15.75" hidden="false" customHeight="true" outlineLevel="0" collapsed="false">
      <c r="B113" s="2"/>
      <c r="C113" s="2"/>
      <c r="D113" s="3"/>
      <c r="E113" s="3"/>
      <c r="F113" s="4"/>
      <c r="G113" s="4"/>
      <c r="H113" s="4"/>
      <c r="I113" s="4"/>
      <c r="J113" s="4"/>
    </row>
    <row r="114" customFormat="false" ht="15.75" hidden="false" customHeight="true" outlineLevel="0" collapsed="false">
      <c r="B114" s="2"/>
      <c r="C114" s="2"/>
      <c r="D114" s="3"/>
      <c r="E114" s="3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2"/>
      <c r="C115" s="2"/>
      <c r="D115" s="3"/>
      <c r="E115" s="3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2"/>
      <c r="C116" s="2"/>
      <c r="D116" s="3"/>
      <c r="E116" s="3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2"/>
      <c r="C117" s="2"/>
      <c r="D117" s="3"/>
      <c r="E117" s="3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2"/>
      <c r="C118" s="2"/>
      <c r="D118" s="3"/>
      <c r="E118" s="3"/>
      <c r="F118" s="4"/>
      <c r="G118" s="4"/>
      <c r="H118" s="4"/>
      <c r="I118" s="4"/>
      <c r="J118" s="4"/>
    </row>
    <row r="119" customFormat="false" ht="15.75" hidden="false" customHeight="true" outlineLevel="0" collapsed="false">
      <c r="B119" s="2"/>
      <c r="C119" s="2"/>
      <c r="D119" s="3"/>
      <c r="E119" s="3"/>
      <c r="F119" s="4"/>
      <c r="G119" s="4"/>
      <c r="H119" s="4"/>
      <c r="I119" s="4"/>
      <c r="J119" s="4"/>
    </row>
    <row r="120" customFormat="false" ht="15.75" hidden="false" customHeight="true" outlineLevel="0" collapsed="false">
      <c r="B120" s="2"/>
      <c r="C120" s="2"/>
      <c r="D120" s="3"/>
      <c r="E120" s="3"/>
      <c r="F120" s="4"/>
      <c r="G120" s="4"/>
      <c r="H120" s="4"/>
      <c r="I120" s="4"/>
      <c r="J120" s="4"/>
    </row>
    <row r="121" customFormat="false" ht="15.75" hidden="false" customHeight="true" outlineLevel="0" collapsed="false">
      <c r="B121" s="2"/>
      <c r="C121" s="2"/>
      <c r="D121" s="3"/>
      <c r="E121" s="3"/>
      <c r="F121" s="4"/>
      <c r="G121" s="4"/>
      <c r="H121" s="4"/>
      <c r="I121" s="4"/>
      <c r="J121" s="4"/>
    </row>
    <row r="122" customFormat="false" ht="15.75" hidden="false" customHeight="true" outlineLevel="0" collapsed="false">
      <c r="B122" s="2"/>
      <c r="C122" s="2"/>
      <c r="D122" s="3"/>
      <c r="E122" s="3"/>
      <c r="F122" s="4"/>
      <c r="G122" s="4"/>
      <c r="H122" s="4"/>
      <c r="I122" s="4"/>
      <c r="J122" s="4"/>
    </row>
    <row r="123" customFormat="false" ht="15.75" hidden="false" customHeight="true" outlineLevel="0" collapsed="false">
      <c r="B123" s="2"/>
      <c r="C123" s="2"/>
      <c r="D123" s="3"/>
      <c r="E123" s="3"/>
      <c r="F123" s="4"/>
      <c r="G123" s="4"/>
      <c r="H123" s="4"/>
      <c r="I123" s="4"/>
      <c r="J123" s="4"/>
    </row>
    <row r="124" customFormat="false" ht="15.75" hidden="false" customHeight="true" outlineLevel="0" collapsed="false">
      <c r="B124" s="2"/>
      <c r="C124" s="2"/>
      <c r="D124" s="3"/>
      <c r="E124" s="3"/>
      <c r="F124" s="4"/>
      <c r="G124" s="4"/>
      <c r="H124" s="4"/>
      <c r="I124" s="4"/>
      <c r="J124" s="4"/>
    </row>
    <row r="125" customFormat="false" ht="15.75" hidden="false" customHeight="true" outlineLevel="0" collapsed="false">
      <c r="B125" s="2"/>
      <c r="C125" s="2"/>
      <c r="D125" s="3"/>
      <c r="E125" s="3"/>
      <c r="F125" s="4"/>
      <c r="G125" s="4"/>
      <c r="H125" s="4"/>
      <c r="I125" s="4"/>
      <c r="J125" s="4"/>
    </row>
    <row r="126" customFormat="false" ht="15.75" hidden="false" customHeight="true" outlineLevel="0" collapsed="false">
      <c r="B126" s="2"/>
      <c r="C126" s="2"/>
      <c r="D126" s="3"/>
      <c r="E126" s="3"/>
      <c r="F126" s="4"/>
      <c r="G126" s="4"/>
      <c r="H126" s="4"/>
      <c r="I126" s="4"/>
      <c r="J126" s="4"/>
    </row>
    <row r="127" customFormat="false" ht="15.75" hidden="false" customHeight="true" outlineLevel="0" collapsed="false">
      <c r="B127" s="2"/>
      <c r="C127" s="2"/>
      <c r="D127" s="3"/>
      <c r="E127" s="3"/>
      <c r="F127" s="4"/>
      <c r="G127" s="4"/>
      <c r="H127" s="4"/>
      <c r="I127" s="4"/>
      <c r="J127" s="4"/>
    </row>
    <row r="128" customFormat="false" ht="15.75" hidden="false" customHeight="true" outlineLevel="0" collapsed="false">
      <c r="B128" s="2"/>
      <c r="C128" s="2"/>
      <c r="D128" s="3"/>
      <c r="E128" s="3"/>
      <c r="F128" s="4"/>
      <c r="G128" s="4"/>
      <c r="H128" s="4"/>
      <c r="I128" s="4"/>
      <c r="J128" s="4"/>
    </row>
    <row r="129" customFormat="false" ht="15.75" hidden="false" customHeight="true" outlineLevel="0" collapsed="false">
      <c r="B129" s="2"/>
      <c r="C129" s="2"/>
      <c r="D129" s="3"/>
      <c r="E129" s="3"/>
      <c r="F129" s="4"/>
      <c r="G129" s="4"/>
      <c r="H129" s="4"/>
      <c r="I129" s="4"/>
      <c r="J129" s="4"/>
    </row>
    <row r="130" customFormat="false" ht="15.75" hidden="false" customHeight="true" outlineLevel="0" collapsed="false">
      <c r="B130" s="2"/>
      <c r="C130" s="2"/>
      <c r="D130" s="3"/>
      <c r="E130" s="3"/>
      <c r="F130" s="4"/>
      <c r="G130" s="4"/>
      <c r="H130" s="4"/>
      <c r="I130" s="4"/>
      <c r="J130" s="4"/>
    </row>
    <row r="131" customFormat="false" ht="15.75" hidden="false" customHeight="true" outlineLevel="0" collapsed="false">
      <c r="B131" s="2"/>
      <c r="C131" s="2"/>
      <c r="D131" s="3"/>
      <c r="E131" s="3"/>
      <c r="F131" s="4"/>
      <c r="G131" s="4"/>
      <c r="H131" s="4"/>
      <c r="I131" s="4"/>
      <c r="J131" s="4"/>
    </row>
    <row r="132" customFormat="false" ht="15.75" hidden="false" customHeight="true" outlineLevel="0" collapsed="false">
      <c r="B132" s="2"/>
      <c r="C132" s="2"/>
      <c r="D132" s="3"/>
      <c r="E132" s="3"/>
      <c r="F132" s="4"/>
      <c r="G132" s="4"/>
      <c r="H132" s="4"/>
      <c r="I132" s="4"/>
      <c r="J132" s="4"/>
    </row>
    <row r="133" customFormat="false" ht="15.75" hidden="false" customHeight="true" outlineLevel="0" collapsed="false">
      <c r="B133" s="2"/>
      <c r="C133" s="2"/>
      <c r="D133" s="3"/>
      <c r="E133" s="3"/>
      <c r="F133" s="4"/>
      <c r="G133" s="4"/>
      <c r="H133" s="4"/>
      <c r="I133" s="4"/>
      <c r="J133" s="4"/>
    </row>
    <row r="134" customFormat="false" ht="15.75" hidden="false" customHeight="true" outlineLevel="0" collapsed="false">
      <c r="B134" s="2"/>
      <c r="C134" s="2"/>
      <c r="D134" s="3"/>
      <c r="E134" s="3"/>
      <c r="F134" s="4"/>
      <c r="G134" s="4"/>
      <c r="H134" s="4"/>
      <c r="I134" s="4"/>
      <c r="J134" s="4"/>
    </row>
    <row r="135" customFormat="false" ht="15.75" hidden="false" customHeight="true" outlineLevel="0" collapsed="false">
      <c r="B135" s="2"/>
      <c r="C135" s="2"/>
      <c r="D135" s="3"/>
      <c r="E135" s="3"/>
      <c r="F135" s="4"/>
      <c r="G135" s="4"/>
      <c r="H135" s="4"/>
      <c r="I135" s="4"/>
      <c r="J135" s="4"/>
    </row>
    <row r="136" customFormat="false" ht="15.75" hidden="false" customHeight="true" outlineLevel="0" collapsed="false">
      <c r="B136" s="2"/>
      <c r="C136" s="2"/>
      <c r="D136" s="3"/>
      <c r="E136" s="3"/>
      <c r="F136" s="4"/>
      <c r="G136" s="4"/>
      <c r="H136" s="4"/>
      <c r="I136" s="4"/>
      <c r="J136" s="4"/>
    </row>
    <row r="137" customFormat="false" ht="15.75" hidden="false" customHeight="true" outlineLevel="0" collapsed="false">
      <c r="B137" s="2"/>
      <c r="C137" s="2"/>
      <c r="D137" s="3"/>
      <c r="E137" s="3"/>
      <c r="F137" s="4"/>
      <c r="G137" s="4"/>
      <c r="H137" s="4"/>
      <c r="I137" s="4"/>
      <c r="J137" s="4"/>
    </row>
    <row r="138" customFormat="false" ht="15.75" hidden="false" customHeight="true" outlineLevel="0" collapsed="false">
      <c r="B138" s="2"/>
      <c r="C138" s="2"/>
      <c r="D138" s="3"/>
      <c r="E138" s="3"/>
      <c r="F138" s="4"/>
      <c r="G138" s="4"/>
      <c r="H138" s="4"/>
      <c r="I138" s="4"/>
      <c r="J138" s="4"/>
    </row>
    <row r="139" customFormat="false" ht="15.75" hidden="false" customHeight="true" outlineLevel="0" collapsed="false">
      <c r="B139" s="2"/>
      <c r="C139" s="2"/>
      <c r="D139" s="3"/>
      <c r="E139" s="3"/>
      <c r="F139" s="4"/>
      <c r="G139" s="4"/>
      <c r="H139" s="4"/>
      <c r="I139" s="4"/>
      <c r="J139" s="4"/>
    </row>
    <row r="140" customFormat="false" ht="15.75" hidden="false" customHeight="true" outlineLevel="0" collapsed="false">
      <c r="B140" s="2"/>
      <c r="C140" s="2"/>
      <c r="D140" s="3"/>
      <c r="E140" s="3"/>
      <c r="F140" s="4"/>
      <c r="G140" s="4"/>
      <c r="H140" s="4"/>
      <c r="I140" s="4"/>
      <c r="J140" s="4"/>
    </row>
    <row r="141" customFormat="false" ht="15.75" hidden="false" customHeight="true" outlineLevel="0" collapsed="false">
      <c r="B141" s="2"/>
      <c r="C141" s="2"/>
      <c r="D141" s="3"/>
      <c r="E141" s="3"/>
      <c r="F141" s="4"/>
      <c r="G141" s="4"/>
      <c r="H141" s="4"/>
      <c r="I141" s="4"/>
      <c r="J141" s="4"/>
    </row>
    <row r="142" customFormat="false" ht="15.75" hidden="false" customHeight="true" outlineLevel="0" collapsed="false">
      <c r="B142" s="2"/>
      <c r="C142" s="2"/>
      <c r="D142" s="3"/>
      <c r="E142" s="3"/>
      <c r="F142" s="4"/>
      <c r="G142" s="4"/>
      <c r="H142" s="4"/>
      <c r="I142" s="4"/>
      <c r="J142" s="4"/>
    </row>
    <row r="143" customFormat="false" ht="15.75" hidden="false" customHeight="true" outlineLevel="0" collapsed="false">
      <c r="B143" s="2"/>
      <c r="C143" s="2"/>
      <c r="D143" s="3"/>
      <c r="E143" s="3"/>
      <c r="F143" s="4"/>
      <c r="G143" s="4"/>
      <c r="H143" s="4"/>
      <c r="I143" s="4"/>
      <c r="J143" s="4"/>
    </row>
    <row r="144" customFormat="false" ht="15.75" hidden="false" customHeight="true" outlineLevel="0" collapsed="false">
      <c r="B144" s="2"/>
      <c r="C144" s="2"/>
      <c r="D144" s="3"/>
      <c r="E144" s="3"/>
      <c r="F144" s="4"/>
      <c r="G144" s="4"/>
      <c r="H144" s="4"/>
      <c r="I144" s="4"/>
      <c r="J144" s="4"/>
    </row>
    <row r="145" customFormat="false" ht="15.75" hidden="false" customHeight="true" outlineLevel="0" collapsed="false">
      <c r="B145" s="2"/>
      <c r="C145" s="2"/>
      <c r="D145" s="3"/>
      <c r="E145" s="3"/>
      <c r="F145" s="4"/>
      <c r="G145" s="4"/>
      <c r="H145" s="4"/>
      <c r="I145" s="4"/>
      <c r="J145" s="4"/>
    </row>
    <row r="146" customFormat="false" ht="15.75" hidden="false" customHeight="true" outlineLevel="0" collapsed="false">
      <c r="B146" s="2"/>
      <c r="C146" s="2"/>
      <c r="D146" s="3"/>
      <c r="E146" s="3"/>
      <c r="F146" s="4"/>
      <c r="G146" s="4"/>
      <c r="H146" s="4"/>
      <c r="I146" s="4"/>
      <c r="J146" s="4"/>
    </row>
    <row r="147" customFormat="false" ht="15.75" hidden="false" customHeight="true" outlineLevel="0" collapsed="false">
      <c r="B147" s="2"/>
      <c r="C147" s="2"/>
      <c r="D147" s="3"/>
      <c r="E147" s="3"/>
      <c r="F147" s="4"/>
      <c r="G147" s="4"/>
      <c r="H147" s="4"/>
      <c r="I147" s="4"/>
      <c r="J147" s="4"/>
    </row>
    <row r="148" customFormat="false" ht="15.75" hidden="false" customHeight="true" outlineLevel="0" collapsed="false">
      <c r="B148" s="2"/>
      <c r="C148" s="2"/>
      <c r="D148" s="3"/>
      <c r="E148" s="3"/>
      <c r="F148" s="4"/>
      <c r="G148" s="4"/>
      <c r="H148" s="4"/>
      <c r="I148" s="4"/>
      <c r="J148" s="4"/>
    </row>
    <row r="149" customFormat="false" ht="15.75" hidden="false" customHeight="true" outlineLevel="0" collapsed="false">
      <c r="B149" s="2"/>
      <c r="C149" s="2"/>
      <c r="D149" s="3"/>
      <c r="E149" s="3"/>
      <c r="F149" s="4"/>
      <c r="G149" s="4"/>
      <c r="H149" s="4"/>
      <c r="I149" s="4"/>
      <c r="J149" s="4"/>
    </row>
    <row r="150" customFormat="false" ht="15.75" hidden="false" customHeight="true" outlineLevel="0" collapsed="false">
      <c r="B150" s="2"/>
      <c r="C150" s="2"/>
      <c r="D150" s="3"/>
      <c r="E150" s="3"/>
      <c r="F150" s="4"/>
      <c r="G150" s="4"/>
      <c r="H150" s="4"/>
      <c r="I150" s="4"/>
      <c r="J150" s="4"/>
    </row>
    <row r="151" customFormat="false" ht="15.75" hidden="false" customHeight="true" outlineLevel="0" collapsed="false">
      <c r="B151" s="2"/>
      <c r="C151" s="2"/>
      <c r="D151" s="3"/>
      <c r="E151" s="3"/>
      <c r="F151" s="4"/>
      <c r="G151" s="4"/>
      <c r="H151" s="4"/>
      <c r="I151" s="4"/>
      <c r="J151" s="4"/>
    </row>
    <row r="152" customFormat="false" ht="15.75" hidden="false" customHeight="true" outlineLevel="0" collapsed="false">
      <c r="B152" s="2"/>
      <c r="C152" s="2"/>
      <c r="D152" s="3"/>
      <c r="E152" s="3"/>
      <c r="F152" s="4"/>
      <c r="G152" s="4"/>
      <c r="H152" s="4"/>
      <c r="I152" s="4"/>
      <c r="J152" s="4"/>
    </row>
    <row r="153" customFormat="false" ht="15.75" hidden="false" customHeight="true" outlineLevel="0" collapsed="false">
      <c r="B153" s="2"/>
      <c r="C153" s="2"/>
      <c r="D153" s="3"/>
      <c r="E153" s="3"/>
      <c r="F153" s="4"/>
      <c r="G153" s="4"/>
      <c r="H153" s="4"/>
      <c r="I153" s="4"/>
      <c r="J153" s="4"/>
    </row>
    <row r="154" customFormat="false" ht="15.75" hidden="false" customHeight="true" outlineLevel="0" collapsed="false">
      <c r="B154" s="2"/>
      <c r="C154" s="2"/>
      <c r="D154" s="3"/>
      <c r="E154" s="3"/>
      <c r="F154" s="4"/>
      <c r="G154" s="4"/>
      <c r="H154" s="4"/>
      <c r="I154" s="4"/>
      <c r="J154" s="4"/>
    </row>
    <row r="155" customFormat="false" ht="15.75" hidden="false" customHeight="true" outlineLevel="0" collapsed="false">
      <c r="B155" s="2"/>
      <c r="C155" s="2"/>
      <c r="D155" s="3"/>
      <c r="E155" s="3"/>
      <c r="F155" s="4"/>
      <c r="G155" s="4"/>
      <c r="H155" s="4"/>
      <c r="I155" s="4"/>
      <c r="J155" s="4"/>
    </row>
    <row r="156" customFormat="false" ht="15.75" hidden="false" customHeight="true" outlineLevel="0" collapsed="false">
      <c r="B156" s="2"/>
      <c r="C156" s="2"/>
      <c r="D156" s="3"/>
      <c r="E156" s="3"/>
      <c r="F156" s="4"/>
      <c r="G156" s="4"/>
      <c r="H156" s="4"/>
      <c r="I156" s="4"/>
      <c r="J156" s="4"/>
    </row>
    <row r="157" customFormat="false" ht="15.75" hidden="false" customHeight="true" outlineLevel="0" collapsed="false">
      <c r="B157" s="2"/>
      <c r="C157" s="2"/>
      <c r="D157" s="3"/>
      <c r="E157" s="3"/>
      <c r="F157" s="4"/>
      <c r="G157" s="4"/>
      <c r="H157" s="4"/>
      <c r="I157" s="4"/>
      <c r="J157" s="4"/>
    </row>
    <row r="158" customFormat="false" ht="15.75" hidden="false" customHeight="true" outlineLevel="0" collapsed="false">
      <c r="B158" s="2"/>
      <c r="C158" s="2"/>
      <c r="D158" s="3"/>
      <c r="E158" s="3"/>
      <c r="F158" s="4"/>
      <c r="G158" s="4"/>
      <c r="H158" s="4"/>
      <c r="I158" s="4"/>
      <c r="J158" s="4"/>
    </row>
    <row r="159" customFormat="false" ht="15.75" hidden="false" customHeight="true" outlineLevel="0" collapsed="false">
      <c r="B159" s="2"/>
      <c r="C159" s="2"/>
      <c r="D159" s="3"/>
      <c r="E159" s="3"/>
      <c r="F159" s="4"/>
      <c r="G159" s="4"/>
      <c r="H159" s="4"/>
      <c r="I159" s="4"/>
      <c r="J159" s="4"/>
    </row>
    <row r="160" customFormat="false" ht="15.75" hidden="false" customHeight="true" outlineLevel="0" collapsed="false">
      <c r="B160" s="2"/>
      <c r="C160" s="2"/>
      <c r="D160" s="3"/>
      <c r="E160" s="3"/>
      <c r="F160" s="4"/>
      <c r="G160" s="4"/>
      <c r="H160" s="4"/>
      <c r="I160" s="4"/>
      <c r="J160" s="4"/>
    </row>
    <row r="161" customFormat="false" ht="15.75" hidden="false" customHeight="true" outlineLevel="0" collapsed="false">
      <c r="B161" s="2"/>
      <c r="C161" s="2"/>
      <c r="D161" s="3"/>
      <c r="E161" s="3"/>
      <c r="F161" s="4"/>
      <c r="G161" s="4"/>
      <c r="H161" s="4"/>
      <c r="I161" s="4"/>
      <c r="J161" s="4"/>
    </row>
    <row r="162" customFormat="false" ht="15.75" hidden="false" customHeight="true" outlineLevel="0" collapsed="false">
      <c r="B162" s="2"/>
      <c r="C162" s="2"/>
      <c r="D162" s="3"/>
      <c r="E162" s="3"/>
      <c r="F162" s="4"/>
      <c r="G162" s="4"/>
      <c r="H162" s="4"/>
      <c r="I162" s="4"/>
      <c r="J162" s="4"/>
    </row>
    <row r="163" customFormat="false" ht="15.75" hidden="false" customHeight="true" outlineLevel="0" collapsed="false">
      <c r="B163" s="2"/>
      <c r="C163" s="2"/>
      <c r="D163" s="3"/>
      <c r="E163" s="3"/>
      <c r="F163" s="4"/>
      <c r="G163" s="4"/>
      <c r="H163" s="4"/>
      <c r="I163" s="4"/>
      <c r="J163" s="4"/>
    </row>
    <row r="164" customFormat="false" ht="15.75" hidden="false" customHeight="true" outlineLevel="0" collapsed="false">
      <c r="B164" s="2"/>
      <c r="C164" s="2"/>
      <c r="D164" s="3"/>
      <c r="E164" s="3"/>
      <c r="F164" s="4"/>
      <c r="G164" s="4"/>
      <c r="H164" s="4"/>
      <c r="I164" s="4"/>
      <c r="J164" s="4"/>
    </row>
    <row r="165" customFormat="false" ht="15.75" hidden="false" customHeight="true" outlineLevel="0" collapsed="false">
      <c r="B165" s="2"/>
      <c r="C165" s="2"/>
      <c r="D165" s="3"/>
      <c r="E165" s="3"/>
      <c r="F165" s="4"/>
      <c r="G165" s="4"/>
      <c r="H165" s="4"/>
      <c r="I165" s="4"/>
      <c r="J165" s="4"/>
    </row>
    <row r="166" customFormat="false" ht="15.75" hidden="false" customHeight="true" outlineLevel="0" collapsed="false">
      <c r="B166" s="2"/>
      <c r="C166" s="2"/>
      <c r="D166" s="3"/>
      <c r="E166" s="3"/>
      <c r="F166" s="4"/>
      <c r="G166" s="4"/>
      <c r="H166" s="4"/>
      <c r="I166" s="4"/>
      <c r="J166" s="4"/>
    </row>
    <row r="167" customFormat="false" ht="15.75" hidden="false" customHeight="true" outlineLevel="0" collapsed="false">
      <c r="B167" s="2"/>
      <c r="C167" s="2"/>
      <c r="D167" s="3"/>
      <c r="E167" s="3"/>
      <c r="F167" s="4"/>
      <c r="G167" s="4"/>
      <c r="H167" s="4"/>
      <c r="I167" s="4"/>
      <c r="J167" s="4"/>
    </row>
    <row r="168" customFormat="false" ht="15.75" hidden="false" customHeight="true" outlineLevel="0" collapsed="false">
      <c r="B168" s="2"/>
      <c r="C168" s="2"/>
      <c r="D168" s="3"/>
      <c r="E168" s="3"/>
      <c r="F168" s="4"/>
      <c r="G168" s="4"/>
      <c r="H168" s="4"/>
      <c r="I168" s="4"/>
      <c r="J168" s="4"/>
    </row>
    <row r="169" customFormat="false" ht="15.75" hidden="false" customHeight="true" outlineLevel="0" collapsed="false">
      <c r="B169" s="2"/>
      <c r="C169" s="2"/>
      <c r="D169" s="3"/>
      <c r="E169" s="3"/>
      <c r="F169" s="4"/>
      <c r="G169" s="4"/>
      <c r="H169" s="4"/>
      <c r="I169" s="4"/>
      <c r="J169" s="4"/>
    </row>
    <row r="170" customFormat="false" ht="15.75" hidden="false" customHeight="true" outlineLevel="0" collapsed="false">
      <c r="B170" s="2"/>
      <c r="C170" s="2"/>
      <c r="D170" s="3"/>
      <c r="E170" s="3"/>
      <c r="F170" s="4"/>
      <c r="G170" s="4"/>
      <c r="H170" s="4"/>
      <c r="I170" s="4"/>
      <c r="J170" s="4"/>
    </row>
    <row r="171" customFormat="false" ht="15.75" hidden="false" customHeight="true" outlineLevel="0" collapsed="false">
      <c r="B171" s="2"/>
      <c r="C171" s="2"/>
      <c r="D171" s="3"/>
      <c r="E171" s="3"/>
      <c r="F171" s="4"/>
      <c r="G171" s="4"/>
      <c r="H171" s="4"/>
      <c r="I171" s="4"/>
      <c r="J171" s="4"/>
    </row>
    <row r="172" customFormat="false" ht="15.75" hidden="false" customHeight="true" outlineLevel="0" collapsed="false">
      <c r="B172" s="2"/>
      <c r="C172" s="2"/>
      <c r="D172" s="3"/>
      <c r="E172" s="3"/>
      <c r="F172" s="4"/>
      <c r="G172" s="4"/>
      <c r="H172" s="4"/>
      <c r="I172" s="4"/>
      <c r="J172" s="4"/>
    </row>
    <row r="173" customFormat="false" ht="15.75" hidden="false" customHeight="true" outlineLevel="0" collapsed="false">
      <c r="B173" s="2"/>
      <c r="C173" s="2"/>
      <c r="D173" s="3"/>
      <c r="E173" s="3"/>
      <c r="F173" s="4"/>
      <c r="G173" s="4"/>
      <c r="H173" s="4"/>
      <c r="I173" s="4"/>
      <c r="J173" s="4"/>
    </row>
    <row r="174" customFormat="false" ht="15.75" hidden="false" customHeight="true" outlineLevel="0" collapsed="false">
      <c r="B174" s="2"/>
      <c r="C174" s="2"/>
      <c r="D174" s="3"/>
      <c r="E174" s="3"/>
      <c r="F174" s="4"/>
      <c r="G174" s="4"/>
      <c r="H174" s="4"/>
      <c r="I174" s="4"/>
      <c r="J174" s="4"/>
    </row>
    <row r="175" customFormat="false" ht="15.75" hidden="false" customHeight="true" outlineLevel="0" collapsed="false">
      <c r="B175" s="2"/>
      <c r="C175" s="2"/>
      <c r="D175" s="3"/>
      <c r="E175" s="3"/>
      <c r="F175" s="4"/>
      <c r="G175" s="4"/>
      <c r="H175" s="4"/>
      <c r="I175" s="4"/>
      <c r="J175" s="4"/>
    </row>
    <row r="176" customFormat="false" ht="15.75" hidden="false" customHeight="true" outlineLevel="0" collapsed="false">
      <c r="B176" s="2"/>
      <c r="C176" s="2"/>
      <c r="D176" s="3"/>
      <c r="E176" s="3"/>
      <c r="F176" s="4"/>
      <c r="G176" s="4"/>
      <c r="H176" s="4"/>
      <c r="I176" s="4"/>
      <c r="J176" s="4"/>
    </row>
    <row r="177" customFormat="false" ht="15.75" hidden="false" customHeight="true" outlineLevel="0" collapsed="false">
      <c r="B177" s="2"/>
      <c r="C177" s="2"/>
      <c r="D177" s="3"/>
      <c r="E177" s="3"/>
      <c r="F177" s="4"/>
      <c r="G177" s="4"/>
      <c r="H177" s="4"/>
      <c r="I177" s="4"/>
      <c r="J177" s="4"/>
    </row>
    <row r="178" customFormat="false" ht="15.75" hidden="false" customHeight="true" outlineLevel="0" collapsed="false">
      <c r="B178" s="2"/>
      <c r="C178" s="2"/>
      <c r="D178" s="3"/>
      <c r="E178" s="3"/>
      <c r="F178" s="4"/>
      <c r="G178" s="4"/>
      <c r="H178" s="4"/>
      <c r="I178" s="4"/>
      <c r="J178" s="4"/>
    </row>
    <row r="179" customFormat="false" ht="15.75" hidden="false" customHeight="true" outlineLevel="0" collapsed="false">
      <c r="B179" s="2"/>
      <c r="C179" s="2"/>
      <c r="D179" s="3"/>
      <c r="E179" s="3"/>
      <c r="F179" s="4"/>
      <c r="G179" s="4"/>
      <c r="H179" s="4"/>
      <c r="I179" s="4"/>
      <c r="J179" s="4"/>
    </row>
    <row r="180" customFormat="false" ht="15.75" hidden="false" customHeight="true" outlineLevel="0" collapsed="false">
      <c r="B180" s="2"/>
      <c r="C180" s="2"/>
      <c r="D180" s="3"/>
      <c r="E180" s="3"/>
      <c r="F180" s="4"/>
      <c r="G180" s="4"/>
      <c r="H180" s="4"/>
      <c r="I180" s="4"/>
      <c r="J180" s="4"/>
    </row>
    <row r="181" customFormat="false" ht="15.75" hidden="false" customHeight="true" outlineLevel="0" collapsed="false">
      <c r="B181" s="2"/>
      <c r="C181" s="2"/>
      <c r="D181" s="3"/>
      <c r="E181" s="3"/>
      <c r="F181" s="4"/>
      <c r="G181" s="4"/>
      <c r="H181" s="4"/>
      <c r="I181" s="4"/>
      <c r="J181" s="4"/>
    </row>
    <row r="182" customFormat="false" ht="15.75" hidden="false" customHeight="true" outlineLevel="0" collapsed="false">
      <c r="B182" s="2"/>
      <c r="C182" s="2"/>
      <c r="D182" s="3"/>
      <c r="E182" s="3"/>
      <c r="F182" s="4"/>
      <c r="G182" s="4"/>
      <c r="H182" s="4"/>
      <c r="I182" s="4"/>
      <c r="J182" s="4"/>
    </row>
    <row r="183" customFormat="false" ht="15.75" hidden="false" customHeight="true" outlineLevel="0" collapsed="false">
      <c r="B183" s="2"/>
      <c r="C183" s="2"/>
      <c r="D183" s="3"/>
      <c r="E183" s="3"/>
      <c r="F183" s="4"/>
      <c r="G183" s="4"/>
      <c r="H183" s="4"/>
      <c r="I183" s="4"/>
      <c r="J183" s="4"/>
    </row>
    <row r="184" customFormat="false" ht="15.75" hidden="false" customHeight="true" outlineLevel="0" collapsed="false">
      <c r="B184" s="2"/>
      <c r="C184" s="2"/>
      <c r="D184" s="3"/>
      <c r="E184" s="3"/>
      <c r="F184" s="4"/>
      <c r="G184" s="4"/>
      <c r="H184" s="4"/>
      <c r="I184" s="4"/>
      <c r="J184" s="4"/>
    </row>
    <row r="185" customFormat="false" ht="15.75" hidden="false" customHeight="true" outlineLevel="0" collapsed="false">
      <c r="B185" s="2"/>
      <c r="C185" s="2"/>
      <c r="D185" s="3"/>
      <c r="E185" s="3"/>
      <c r="F185" s="4"/>
      <c r="G185" s="4"/>
      <c r="H185" s="4"/>
      <c r="I185" s="4"/>
      <c r="J185" s="4"/>
    </row>
    <row r="186" customFormat="false" ht="15.75" hidden="false" customHeight="true" outlineLevel="0" collapsed="false">
      <c r="B186" s="2"/>
      <c r="C186" s="2"/>
      <c r="D186" s="3"/>
      <c r="E186" s="3"/>
      <c r="F186" s="4"/>
      <c r="G186" s="4"/>
      <c r="H186" s="4"/>
      <c r="I186" s="4"/>
      <c r="J186" s="4"/>
    </row>
    <row r="187" customFormat="false" ht="15.75" hidden="false" customHeight="true" outlineLevel="0" collapsed="false">
      <c r="B187" s="2"/>
      <c r="C187" s="2"/>
      <c r="D187" s="3"/>
      <c r="E187" s="3"/>
      <c r="F187" s="4"/>
      <c r="G187" s="4"/>
      <c r="H187" s="4"/>
      <c r="I187" s="4"/>
      <c r="J187" s="4"/>
    </row>
    <row r="188" customFormat="false" ht="15.75" hidden="false" customHeight="true" outlineLevel="0" collapsed="false">
      <c r="B188" s="2"/>
      <c r="C188" s="2"/>
      <c r="D188" s="3"/>
      <c r="E188" s="3"/>
      <c r="F188" s="4"/>
      <c r="G188" s="4"/>
      <c r="H188" s="4"/>
      <c r="I188" s="4"/>
      <c r="J188" s="4"/>
    </row>
    <row r="189" customFormat="false" ht="15.75" hidden="false" customHeight="true" outlineLevel="0" collapsed="false">
      <c r="B189" s="2"/>
      <c r="C189" s="2"/>
      <c r="D189" s="3"/>
      <c r="E189" s="3"/>
      <c r="F189" s="4"/>
      <c r="G189" s="4"/>
      <c r="H189" s="4"/>
      <c r="I189" s="4"/>
      <c r="J189" s="4"/>
    </row>
    <row r="190" customFormat="false" ht="15.75" hidden="false" customHeight="true" outlineLevel="0" collapsed="false">
      <c r="B190" s="2"/>
      <c r="C190" s="2"/>
      <c r="D190" s="3"/>
      <c r="E190" s="3"/>
      <c r="F190" s="4"/>
      <c r="G190" s="4"/>
      <c r="H190" s="4"/>
      <c r="I190" s="4"/>
      <c r="J190" s="4"/>
    </row>
    <row r="191" customFormat="false" ht="15.75" hidden="false" customHeight="true" outlineLevel="0" collapsed="false">
      <c r="B191" s="2"/>
      <c r="C191" s="2"/>
      <c r="D191" s="3"/>
      <c r="E191" s="3"/>
      <c r="F191" s="4"/>
      <c r="G191" s="4"/>
      <c r="H191" s="4"/>
      <c r="I191" s="4"/>
      <c r="J191" s="4"/>
    </row>
    <row r="192" customFormat="false" ht="15.75" hidden="false" customHeight="true" outlineLevel="0" collapsed="false">
      <c r="B192" s="2"/>
      <c r="C192" s="2"/>
      <c r="D192" s="3"/>
      <c r="E192" s="3"/>
      <c r="F192" s="4"/>
      <c r="G192" s="4"/>
      <c r="H192" s="4"/>
      <c r="I192" s="4"/>
      <c r="J192" s="4"/>
    </row>
    <row r="193" customFormat="false" ht="15.75" hidden="false" customHeight="true" outlineLevel="0" collapsed="false">
      <c r="B193" s="2"/>
      <c r="C193" s="2"/>
      <c r="D193" s="3"/>
      <c r="E193" s="3"/>
      <c r="F193" s="4"/>
      <c r="G193" s="4"/>
      <c r="H193" s="4"/>
      <c r="I193" s="4"/>
      <c r="J193" s="4"/>
    </row>
    <row r="194" customFormat="false" ht="15.75" hidden="false" customHeight="true" outlineLevel="0" collapsed="false">
      <c r="B194" s="2"/>
      <c r="C194" s="2"/>
      <c r="D194" s="3"/>
      <c r="E194" s="3"/>
      <c r="F194" s="4"/>
      <c r="G194" s="4"/>
      <c r="H194" s="4"/>
      <c r="I194" s="4"/>
      <c r="J194" s="4"/>
    </row>
    <row r="195" customFormat="false" ht="15.75" hidden="false" customHeight="true" outlineLevel="0" collapsed="false">
      <c r="B195" s="2"/>
      <c r="C195" s="2"/>
      <c r="D195" s="3"/>
      <c r="E195" s="3"/>
      <c r="F195" s="4"/>
      <c r="G195" s="4"/>
      <c r="H195" s="4"/>
      <c r="I195" s="4"/>
      <c r="J195" s="4"/>
    </row>
    <row r="196" customFormat="false" ht="15.75" hidden="false" customHeight="true" outlineLevel="0" collapsed="false">
      <c r="B196" s="2"/>
      <c r="C196" s="2"/>
      <c r="D196" s="3"/>
      <c r="E196" s="3"/>
      <c r="F196" s="4"/>
      <c r="G196" s="4"/>
      <c r="H196" s="4"/>
      <c r="I196" s="4"/>
      <c r="J196" s="4"/>
    </row>
    <row r="197" customFormat="false" ht="15.75" hidden="false" customHeight="true" outlineLevel="0" collapsed="false">
      <c r="B197" s="2"/>
      <c r="C197" s="2"/>
      <c r="D197" s="3"/>
      <c r="E197" s="3"/>
      <c r="F197" s="4"/>
      <c r="G197" s="4"/>
      <c r="H197" s="4"/>
      <c r="I197" s="4"/>
      <c r="J197" s="4"/>
    </row>
    <row r="198" customFormat="false" ht="15.75" hidden="false" customHeight="true" outlineLevel="0" collapsed="false">
      <c r="B198" s="2"/>
      <c r="C198" s="2"/>
      <c r="D198" s="3"/>
      <c r="E198" s="3"/>
      <c r="F198" s="4"/>
      <c r="G198" s="4"/>
      <c r="H198" s="4"/>
      <c r="I198" s="4"/>
      <c r="J198" s="4"/>
    </row>
    <row r="199" customFormat="false" ht="15.75" hidden="false" customHeight="true" outlineLevel="0" collapsed="false">
      <c r="B199" s="2"/>
      <c r="C199" s="2"/>
      <c r="D199" s="3"/>
      <c r="E199" s="3"/>
      <c r="F199" s="4"/>
      <c r="G199" s="4"/>
      <c r="H199" s="4"/>
      <c r="I199" s="4"/>
      <c r="J199" s="4"/>
    </row>
    <row r="200" customFormat="false" ht="15.75" hidden="false" customHeight="true" outlineLevel="0" collapsed="false">
      <c r="B200" s="2"/>
      <c r="C200" s="2"/>
      <c r="D200" s="3"/>
      <c r="E200" s="3"/>
      <c r="F200" s="4"/>
      <c r="G200" s="4"/>
      <c r="H200" s="4"/>
      <c r="I200" s="4"/>
      <c r="J200" s="4"/>
    </row>
    <row r="201" customFormat="false" ht="15.75" hidden="false" customHeight="true" outlineLevel="0" collapsed="false">
      <c r="B201" s="2"/>
      <c r="C201" s="2"/>
      <c r="D201" s="3"/>
      <c r="E201" s="3"/>
      <c r="F201" s="4"/>
      <c r="G201" s="4"/>
      <c r="H201" s="4"/>
      <c r="I201" s="4"/>
      <c r="J201" s="4"/>
    </row>
    <row r="202" customFormat="false" ht="15.75" hidden="false" customHeight="true" outlineLevel="0" collapsed="false">
      <c r="B202" s="2"/>
      <c r="C202" s="2"/>
      <c r="D202" s="3"/>
      <c r="E202" s="3"/>
      <c r="F202" s="4"/>
      <c r="G202" s="4"/>
      <c r="H202" s="4"/>
      <c r="I202" s="4"/>
      <c r="J202" s="4"/>
    </row>
    <row r="203" customFormat="false" ht="15.75" hidden="false" customHeight="true" outlineLevel="0" collapsed="false">
      <c r="B203" s="2"/>
      <c r="C203" s="2"/>
      <c r="D203" s="3"/>
      <c r="E203" s="3"/>
      <c r="F203" s="4"/>
      <c r="G203" s="4"/>
      <c r="H203" s="4"/>
      <c r="I203" s="4"/>
      <c r="J203" s="4"/>
    </row>
    <row r="204" customFormat="false" ht="15.75" hidden="false" customHeight="true" outlineLevel="0" collapsed="false">
      <c r="B204" s="2"/>
      <c r="C204" s="2"/>
      <c r="D204" s="3"/>
      <c r="E204" s="3"/>
      <c r="F204" s="4"/>
      <c r="G204" s="4"/>
      <c r="H204" s="4"/>
      <c r="I204" s="4"/>
      <c r="J204" s="4"/>
    </row>
    <row r="205" customFormat="false" ht="15.75" hidden="false" customHeight="true" outlineLevel="0" collapsed="false">
      <c r="B205" s="2"/>
      <c r="C205" s="2"/>
      <c r="D205" s="3"/>
      <c r="E205" s="3"/>
      <c r="F205" s="4"/>
      <c r="G205" s="4"/>
      <c r="H205" s="4"/>
      <c r="I205" s="4"/>
      <c r="J205" s="4"/>
    </row>
    <row r="206" customFormat="false" ht="15.75" hidden="false" customHeight="true" outlineLevel="0" collapsed="false">
      <c r="B206" s="2"/>
      <c r="C206" s="2"/>
      <c r="D206" s="3"/>
      <c r="E206" s="3"/>
      <c r="F206" s="4"/>
      <c r="G206" s="4"/>
      <c r="H206" s="4"/>
      <c r="I206" s="4"/>
      <c r="J206" s="4"/>
    </row>
    <row r="207" customFormat="false" ht="15.75" hidden="false" customHeight="true" outlineLevel="0" collapsed="false">
      <c r="B207" s="2"/>
      <c r="C207" s="2"/>
      <c r="D207" s="3"/>
      <c r="E207" s="3"/>
      <c r="F207" s="4"/>
      <c r="G207" s="4"/>
      <c r="H207" s="4"/>
      <c r="I207" s="4"/>
      <c r="J207" s="4"/>
    </row>
    <row r="208" customFormat="false" ht="15.75" hidden="false" customHeight="true" outlineLevel="0" collapsed="false">
      <c r="B208" s="2"/>
      <c r="C208" s="2"/>
      <c r="D208" s="3"/>
      <c r="E208" s="3"/>
      <c r="F208" s="4"/>
      <c r="G208" s="4"/>
      <c r="H208" s="4"/>
      <c r="I208" s="4"/>
      <c r="J208" s="4"/>
    </row>
    <row r="209" customFormat="false" ht="15.75" hidden="false" customHeight="true" outlineLevel="0" collapsed="false">
      <c r="B209" s="2"/>
      <c r="C209" s="2"/>
      <c r="D209" s="3"/>
      <c r="E209" s="3"/>
      <c r="F209" s="4"/>
      <c r="G209" s="4"/>
      <c r="H209" s="4"/>
      <c r="I209" s="4"/>
      <c r="J209" s="4"/>
    </row>
    <row r="210" customFormat="false" ht="15.75" hidden="false" customHeight="true" outlineLevel="0" collapsed="false">
      <c r="B210" s="2"/>
      <c r="C210" s="2"/>
      <c r="D210" s="3"/>
      <c r="E210" s="3"/>
      <c r="F210" s="4"/>
      <c r="G210" s="4"/>
      <c r="H210" s="4"/>
      <c r="I210" s="4"/>
      <c r="J210" s="4"/>
    </row>
    <row r="211" customFormat="false" ht="15.75" hidden="false" customHeight="true" outlineLevel="0" collapsed="false">
      <c r="B211" s="2"/>
      <c r="C211" s="2"/>
      <c r="D211" s="3"/>
      <c r="E211" s="3"/>
      <c r="F211" s="4"/>
      <c r="G211" s="4"/>
      <c r="H211" s="4"/>
      <c r="I211" s="4"/>
      <c r="J211" s="4"/>
    </row>
    <row r="212" customFormat="false" ht="15.75" hidden="false" customHeight="true" outlineLevel="0" collapsed="false">
      <c r="B212" s="2"/>
      <c r="C212" s="2"/>
      <c r="D212" s="3"/>
      <c r="E212" s="3"/>
      <c r="F212" s="4"/>
      <c r="G212" s="4"/>
      <c r="H212" s="4"/>
      <c r="I212" s="4"/>
      <c r="J212" s="4"/>
    </row>
    <row r="213" customFormat="false" ht="15.75" hidden="false" customHeight="true" outlineLevel="0" collapsed="false">
      <c r="B213" s="2"/>
      <c r="C213" s="2"/>
      <c r="D213" s="3"/>
      <c r="E213" s="3"/>
      <c r="F213" s="4"/>
      <c r="G213" s="4"/>
      <c r="H213" s="4"/>
      <c r="I213" s="4"/>
      <c r="J213" s="4"/>
    </row>
    <row r="214" customFormat="false" ht="15.75" hidden="false" customHeight="true" outlineLevel="0" collapsed="false">
      <c r="B214" s="2"/>
      <c r="C214" s="2"/>
      <c r="D214" s="3"/>
      <c r="E214" s="3"/>
      <c r="F214" s="4"/>
      <c r="G214" s="4"/>
      <c r="H214" s="4"/>
      <c r="I214" s="4"/>
      <c r="J214" s="4"/>
    </row>
    <row r="215" customFormat="false" ht="15.75" hidden="false" customHeight="true" outlineLevel="0" collapsed="false">
      <c r="B215" s="2"/>
      <c r="C215" s="2"/>
      <c r="D215" s="3"/>
      <c r="E215" s="3"/>
      <c r="F215" s="4"/>
      <c r="G215" s="4"/>
      <c r="H215" s="4"/>
      <c r="I215" s="4"/>
      <c r="J215" s="4"/>
    </row>
    <row r="216" customFormat="false" ht="15.75" hidden="false" customHeight="true" outlineLevel="0" collapsed="false">
      <c r="B216" s="2"/>
      <c r="C216" s="2"/>
      <c r="D216" s="3"/>
      <c r="E216" s="3"/>
      <c r="F216" s="4"/>
      <c r="G216" s="4"/>
      <c r="H216" s="4"/>
      <c r="I216" s="4"/>
      <c r="J216" s="4"/>
    </row>
    <row r="217" customFormat="false" ht="15.75" hidden="false" customHeight="true" outlineLevel="0" collapsed="false">
      <c r="B217" s="2"/>
      <c r="C217" s="2"/>
      <c r="D217" s="3"/>
      <c r="E217" s="3"/>
      <c r="F217" s="4"/>
      <c r="G217" s="4"/>
      <c r="H217" s="4"/>
      <c r="I217" s="4"/>
      <c r="J217" s="4"/>
    </row>
    <row r="218" customFormat="false" ht="15.75" hidden="false" customHeight="true" outlineLevel="0" collapsed="false">
      <c r="B218" s="2"/>
      <c r="C218" s="2"/>
      <c r="D218" s="3"/>
      <c r="E218" s="3"/>
      <c r="F218" s="4"/>
      <c r="G218" s="4"/>
      <c r="H218" s="4"/>
      <c r="I218" s="4"/>
      <c r="J218" s="4"/>
    </row>
    <row r="219" customFormat="false" ht="15.75" hidden="false" customHeight="true" outlineLevel="0" collapsed="false">
      <c r="B219" s="2"/>
      <c r="C219" s="2"/>
      <c r="D219" s="3"/>
      <c r="E219" s="3"/>
      <c r="F219" s="4"/>
      <c r="G219" s="4"/>
      <c r="H219" s="4"/>
      <c r="I219" s="4"/>
      <c r="J219" s="4"/>
    </row>
    <row r="220" customFormat="false" ht="15.75" hidden="false" customHeight="true" outlineLevel="0" collapsed="false">
      <c r="B220" s="2"/>
      <c r="C220" s="2"/>
      <c r="D220" s="3"/>
      <c r="E220" s="3"/>
      <c r="F220" s="4"/>
      <c r="G220" s="4"/>
      <c r="H220" s="4"/>
      <c r="I220" s="4"/>
      <c r="J220" s="4"/>
    </row>
    <row r="221" customFormat="false" ht="15.75" hidden="false" customHeight="true" outlineLevel="0" collapsed="false">
      <c r="B221" s="2"/>
      <c r="C221" s="2"/>
      <c r="D221" s="3"/>
      <c r="E221" s="3"/>
      <c r="F221" s="4"/>
      <c r="G221" s="4"/>
      <c r="H221" s="4"/>
      <c r="I221" s="4"/>
      <c r="J221" s="4"/>
    </row>
    <row r="222" customFormat="false" ht="15.75" hidden="false" customHeight="true" outlineLevel="0" collapsed="false">
      <c r="B222" s="2"/>
      <c r="C222" s="2"/>
      <c r="D222" s="3"/>
      <c r="E222" s="3"/>
      <c r="F222" s="4"/>
      <c r="G222" s="4"/>
      <c r="H222" s="4"/>
      <c r="I222" s="4"/>
      <c r="J222" s="4"/>
    </row>
    <row r="223" customFormat="false" ht="15.75" hidden="false" customHeight="true" outlineLevel="0" collapsed="false">
      <c r="B223" s="2"/>
      <c r="C223" s="2"/>
      <c r="D223" s="3"/>
      <c r="E223" s="3"/>
      <c r="F223" s="4"/>
      <c r="G223" s="4"/>
      <c r="H223" s="4"/>
      <c r="I223" s="4"/>
      <c r="J223" s="4"/>
    </row>
    <row r="224" customFormat="false" ht="15.75" hidden="false" customHeight="true" outlineLevel="0" collapsed="false">
      <c r="B224" s="2"/>
      <c r="C224" s="2"/>
      <c r="D224" s="3"/>
      <c r="E224" s="3"/>
      <c r="F224" s="4"/>
      <c r="G224" s="4"/>
      <c r="H224" s="4"/>
      <c r="I224" s="4"/>
      <c r="J224" s="4"/>
    </row>
    <row r="225" customFormat="false" ht="15.75" hidden="false" customHeight="true" outlineLevel="0" collapsed="false">
      <c r="B225" s="2"/>
      <c r="C225" s="2"/>
      <c r="D225" s="3"/>
      <c r="E225" s="3"/>
      <c r="F225" s="4"/>
      <c r="G225" s="4"/>
      <c r="H225" s="4"/>
      <c r="I225" s="4"/>
      <c r="J225" s="4"/>
    </row>
    <row r="226" customFormat="false" ht="15.75" hidden="false" customHeight="true" outlineLevel="0" collapsed="false">
      <c r="B226" s="2"/>
      <c r="C226" s="2"/>
      <c r="D226" s="3"/>
      <c r="E226" s="3"/>
      <c r="F226" s="4"/>
      <c r="G226" s="4"/>
      <c r="H226" s="4"/>
      <c r="I226" s="4"/>
      <c r="J226" s="4"/>
    </row>
    <row r="227" customFormat="false" ht="15.75" hidden="false" customHeight="true" outlineLevel="0" collapsed="false">
      <c r="B227" s="2"/>
      <c r="C227" s="2"/>
      <c r="D227" s="3"/>
      <c r="E227" s="3"/>
      <c r="F227" s="4"/>
      <c r="G227" s="4"/>
      <c r="H227" s="4"/>
      <c r="I227" s="4"/>
      <c r="J227" s="4"/>
    </row>
    <row r="228" customFormat="false" ht="15.75" hidden="false" customHeight="true" outlineLevel="0" collapsed="false">
      <c r="B228" s="2"/>
      <c r="C228" s="2"/>
      <c r="D228" s="3"/>
      <c r="E228" s="3"/>
      <c r="F228" s="4"/>
      <c r="G228" s="4"/>
      <c r="H228" s="4"/>
      <c r="I228" s="4"/>
      <c r="J228" s="4"/>
    </row>
    <row r="229" customFormat="false" ht="15.75" hidden="false" customHeight="true" outlineLevel="0" collapsed="false">
      <c r="B229" s="2"/>
      <c r="C229" s="2"/>
      <c r="D229" s="3"/>
      <c r="E229" s="3"/>
      <c r="F229" s="4"/>
      <c r="G229" s="4"/>
      <c r="H229" s="4"/>
      <c r="I229" s="4"/>
      <c r="J229" s="4"/>
    </row>
    <row r="230" customFormat="false" ht="15.75" hidden="false" customHeight="true" outlineLevel="0" collapsed="false">
      <c r="B230" s="2"/>
      <c r="C230" s="2"/>
      <c r="D230" s="3"/>
      <c r="E230" s="3"/>
      <c r="F230" s="4"/>
      <c r="G230" s="4"/>
      <c r="H230" s="4"/>
      <c r="I230" s="4"/>
      <c r="J230" s="4"/>
    </row>
    <row r="231" customFormat="false" ht="15.75" hidden="false" customHeight="true" outlineLevel="0" collapsed="false">
      <c r="B231" s="2"/>
      <c r="C231" s="2"/>
      <c r="D231" s="3"/>
      <c r="E231" s="3"/>
      <c r="F231" s="4"/>
      <c r="G231" s="4"/>
      <c r="H231" s="4"/>
      <c r="I231" s="4"/>
      <c r="J231" s="4"/>
    </row>
    <row r="232" customFormat="false" ht="15.75" hidden="false" customHeight="true" outlineLevel="0" collapsed="false">
      <c r="B232" s="2"/>
      <c r="C232" s="2"/>
      <c r="D232" s="3"/>
      <c r="E232" s="3"/>
      <c r="F232" s="4"/>
      <c r="G232" s="4"/>
      <c r="H232" s="4"/>
      <c r="I232" s="4"/>
      <c r="J232" s="4"/>
    </row>
    <row r="233" customFormat="false" ht="15.75" hidden="false" customHeight="true" outlineLevel="0" collapsed="false">
      <c r="B233" s="2"/>
      <c r="C233" s="2"/>
      <c r="D233" s="3"/>
      <c r="E233" s="3"/>
      <c r="F233" s="4"/>
      <c r="G233" s="4"/>
      <c r="H233" s="4"/>
      <c r="I233" s="4"/>
      <c r="J233" s="4"/>
    </row>
    <row r="234" customFormat="false" ht="15.75" hidden="false" customHeight="true" outlineLevel="0" collapsed="false">
      <c r="B234" s="2"/>
      <c r="C234" s="2"/>
      <c r="D234" s="3"/>
      <c r="E234" s="3"/>
      <c r="F234" s="4"/>
      <c r="G234" s="4"/>
      <c r="H234" s="4"/>
      <c r="I234" s="4"/>
      <c r="J234" s="4"/>
    </row>
    <row r="235" customFormat="false" ht="15.75" hidden="false" customHeight="true" outlineLevel="0" collapsed="false">
      <c r="B235" s="2"/>
      <c r="C235" s="2"/>
      <c r="D235" s="3"/>
      <c r="E235" s="3"/>
      <c r="F235" s="4"/>
      <c r="G235" s="4"/>
      <c r="H235" s="4"/>
      <c r="I235" s="4"/>
      <c r="J235" s="4"/>
    </row>
    <row r="236" customFormat="false" ht="15.75" hidden="false" customHeight="true" outlineLevel="0" collapsed="false">
      <c r="B236" s="2"/>
      <c r="C236" s="2"/>
      <c r="D236" s="3"/>
      <c r="E236" s="3"/>
      <c r="F236" s="4"/>
      <c r="G236" s="4"/>
      <c r="H236" s="4"/>
      <c r="I236" s="4"/>
      <c r="J236" s="4"/>
    </row>
    <row r="237" customFormat="false" ht="15.75" hidden="false" customHeight="true" outlineLevel="0" collapsed="false">
      <c r="B237" s="2"/>
      <c r="C237" s="2"/>
      <c r="D237" s="3"/>
      <c r="E237" s="3"/>
      <c r="F237" s="4"/>
      <c r="G237" s="4"/>
      <c r="H237" s="4"/>
      <c r="I237" s="4"/>
      <c r="J237" s="4"/>
    </row>
    <row r="238" customFormat="false" ht="15.75" hidden="false" customHeight="true" outlineLevel="0" collapsed="false">
      <c r="B238" s="2"/>
      <c r="C238" s="2"/>
      <c r="D238" s="3"/>
      <c r="E238" s="3"/>
      <c r="F238" s="4"/>
      <c r="G238" s="4"/>
      <c r="H238" s="4"/>
      <c r="I238" s="4"/>
      <c r="J238" s="4"/>
    </row>
    <row r="239" customFormat="false" ht="15.75" hidden="false" customHeight="true" outlineLevel="0" collapsed="false">
      <c r="B239" s="2"/>
      <c r="C239" s="2"/>
      <c r="D239" s="3"/>
      <c r="E239" s="3"/>
      <c r="F239" s="4"/>
      <c r="G239" s="4"/>
      <c r="H239" s="4"/>
      <c r="I239" s="4"/>
      <c r="J239" s="4"/>
    </row>
    <row r="240" customFormat="false" ht="15.75" hidden="false" customHeight="true" outlineLevel="0" collapsed="false">
      <c r="B240" s="2"/>
      <c r="C240" s="2"/>
      <c r="D240" s="3"/>
      <c r="E240" s="3"/>
      <c r="F240" s="4"/>
      <c r="G240" s="4"/>
      <c r="H240" s="4"/>
      <c r="I240" s="4"/>
      <c r="J240" s="4"/>
    </row>
    <row r="241" customFormat="false" ht="15.75" hidden="false" customHeight="true" outlineLevel="0" collapsed="false">
      <c r="B241" s="2"/>
      <c r="C241" s="2"/>
      <c r="D241" s="3"/>
      <c r="E241" s="3"/>
      <c r="F241" s="4"/>
      <c r="G241" s="4"/>
      <c r="H241" s="4"/>
      <c r="I241" s="4"/>
      <c r="J241" s="4"/>
    </row>
    <row r="242" customFormat="false" ht="15.75" hidden="false" customHeight="true" outlineLevel="0" collapsed="false">
      <c r="B242" s="2"/>
      <c r="C242" s="2"/>
      <c r="D242" s="3"/>
      <c r="E242" s="3"/>
      <c r="F242" s="4"/>
      <c r="G242" s="4"/>
      <c r="H242" s="4"/>
      <c r="I242" s="4"/>
      <c r="J242" s="4"/>
    </row>
    <row r="243" customFormat="false" ht="15.75" hidden="false" customHeight="true" outlineLevel="0" collapsed="false">
      <c r="B243" s="2"/>
      <c r="C243" s="2"/>
      <c r="D243" s="3"/>
      <c r="E243" s="3"/>
      <c r="F243" s="4"/>
      <c r="G243" s="4"/>
      <c r="H243" s="4"/>
      <c r="I243" s="4"/>
      <c r="J243" s="4"/>
    </row>
    <row r="244" customFormat="false" ht="15.75" hidden="false" customHeight="true" outlineLevel="0" collapsed="false">
      <c r="B244" s="2"/>
      <c r="C244" s="2"/>
      <c r="D244" s="3"/>
      <c r="E244" s="3"/>
      <c r="F244" s="4"/>
      <c r="G244" s="4"/>
      <c r="H244" s="4"/>
      <c r="I244" s="4"/>
      <c r="J244" s="4"/>
    </row>
    <row r="245" customFormat="false" ht="15.75" hidden="false" customHeight="true" outlineLevel="0" collapsed="false">
      <c r="B245" s="2"/>
      <c r="C245" s="2"/>
      <c r="D245" s="3"/>
      <c r="E245" s="3"/>
      <c r="F245" s="4"/>
      <c r="G245" s="4"/>
      <c r="H245" s="4"/>
      <c r="I245" s="4"/>
      <c r="J245" s="4"/>
    </row>
    <row r="246" customFormat="false" ht="15.75" hidden="false" customHeight="true" outlineLevel="0" collapsed="false">
      <c r="B246" s="2"/>
      <c r="C246" s="2"/>
      <c r="D246" s="3"/>
      <c r="E246" s="3"/>
      <c r="F246" s="4"/>
      <c r="G246" s="4"/>
      <c r="H246" s="4"/>
      <c r="I246" s="4"/>
      <c r="J246" s="4"/>
    </row>
    <row r="247" customFormat="false" ht="15.75" hidden="false" customHeight="true" outlineLevel="0" collapsed="false">
      <c r="B247" s="2"/>
      <c r="C247" s="2"/>
      <c r="D247" s="3"/>
      <c r="E247" s="3"/>
      <c r="F247" s="4"/>
      <c r="G247" s="4"/>
      <c r="H247" s="4"/>
      <c r="I247" s="4"/>
      <c r="J247" s="4"/>
    </row>
    <row r="248" customFormat="false" ht="15.75" hidden="false" customHeight="true" outlineLevel="0" collapsed="false">
      <c r="B248" s="2"/>
      <c r="C248" s="2"/>
      <c r="D248" s="3"/>
      <c r="E248" s="3"/>
      <c r="F248" s="4"/>
      <c r="G248" s="4"/>
      <c r="H248" s="4"/>
      <c r="I248" s="4"/>
      <c r="J248" s="4"/>
    </row>
    <row r="249" customFormat="false" ht="15.75" hidden="false" customHeight="true" outlineLevel="0" collapsed="false">
      <c r="B249" s="2"/>
      <c r="C249" s="2"/>
      <c r="D249" s="3"/>
      <c r="E249" s="3"/>
      <c r="F249" s="4"/>
      <c r="G249" s="4"/>
      <c r="H249" s="4"/>
      <c r="I249" s="4"/>
      <c r="J249" s="4"/>
    </row>
    <row r="250" customFormat="false" ht="15.75" hidden="false" customHeight="true" outlineLevel="0" collapsed="false">
      <c r="B250" s="2"/>
      <c r="C250" s="2"/>
      <c r="D250" s="3"/>
      <c r="E250" s="3"/>
      <c r="F250" s="4"/>
      <c r="G250" s="4"/>
      <c r="H250" s="4"/>
      <c r="I250" s="4"/>
      <c r="J250" s="4"/>
    </row>
    <row r="251" customFormat="false" ht="15.75" hidden="false" customHeight="true" outlineLevel="0" collapsed="false">
      <c r="B251" s="2"/>
      <c r="C251" s="2"/>
      <c r="D251" s="3"/>
      <c r="E251" s="3"/>
      <c r="F251" s="4"/>
      <c r="G251" s="4"/>
      <c r="H251" s="4"/>
      <c r="I251" s="4"/>
      <c r="J251" s="4"/>
    </row>
    <row r="252" customFormat="false" ht="15.75" hidden="false" customHeight="true" outlineLevel="0" collapsed="false">
      <c r="B252" s="2"/>
      <c r="C252" s="2"/>
      <c r="D252" s="3"/>
      <c r="E252" s="3"/>
      <c r="F252" s="4"/>
      <c r="G252" s="4"/>
      <c r="H252" s="4"/>
      <c r="I252" s="4"/>
      <c r="J252" s="4"/>
    </row>
    <row r="253" customFormat="false" ht="15.75" hidden="false" customHeight="true" outlineLevel="0" collapsed="false">
      <c r="B253" s="2"/>
      <c r="C253" s="2"/>
      <c r="D253" s="3"/>
      <c r="E253" s="3"/>
      <c r="F253" s="4"/>
      <c r="G253" s="4"/>
      <c r="H253" s="4"/>
      <c r="I253" s="4"/>
      <c r="J253" s="4"/>
    </row>
    <row r="254" customFormat="false" ht="15.75" hidden="false" customHeight="true" outlineLevel="0" collapsed="false">
      <c r="B254" s="2"/>
      <c r="C254" s="2"/>
      <c r="D254" s="3"/>
      <c r="E254" s="3"/>
      <c r="F254" s="4"/>
      <c r="G254" s="4"/>
      <c r="H254" s="4"/>
      <c r="I254" s="4"/>
      <c r="J254" s="4"/>
    </row>
    <row r="255" customFormat="false" ht="15.75" hidden="false" customHeight="true" outlineLevel="0" collapsed="false">
      <c r="B255" s="2"/>
      <c r="C255" s="2"/>
      <c r="D255" s="3"/>
      <c r="E255" s="3"/>
      <c r="F255" s="4"/>
      <c r="G255" s="4"/>
      <c r="H255" s="4"/>
      <c r="I255" s="4"/>
      <c r="J255" s="4"/>
    </row>
    <row r="256" customFormat="false" ht="15.75" hidden="false" customHeight="true" outlineLevel="0" collapsed="false">
      <c r="B256" s="2"/>
      <c r="C256" s="2"/>
      <c r="D256" s="3"/>
      <c r="E256" s="3"/>
      <c r="F256" s="4"/>
      <c r="G256" s="4"/>
      <c r="H256" s="4"/>
      <c r="I256" s="4"/>
      <c r="J256" s="4"/>
    </row>
    <row r="257" customFormat="false" ht="15.75" hidden="false" customHeight="true" outlineLevel="0" collapsed="false">
      <c r="B257" s="2"/>
      <c r="C257" s="2"/>
      <c r="D257" s="3"/>
      <c r="E257" s="3"/>
      <c r="F257" s="4"/>
      <c r="G257" s="4"/>
      <c r="H257" s="4"/>
      <c r="I257" s="4"/>
      <c r="J257" s="4"/>
    </row>
    <row r="258" customFormat="false" ht="15.75" hidden="false" customHeight="true" outlineLevel="0" collapsed="false">
      <c r="B258" s="2"/>
      <c r="C258" s="2"/>
      <c r="D258" s="3"/>
      <c r="E258" s="3"/>
      <c r="F258" s="4"/>
      <c r="G258" s="4"/>
      <c r="H258" s="4"/>
      <c r="I258" s="4"/>
      <c r="J258" s="4"/>
    </row>
    <row r="259" customFormat="false" ht="15.75" hidden="false" customHeight="true" outlineLevel="0" collapsed="false">
      <c r="B259" s="2"/>
      <c r="C259" s="2"/>
      <c r="D259" s="3"/>
      <c r="E259" s="3"/>
      <c r="F259" s="4"/>
      <c r="G259" s="4"/>
      <c r="H259" s="4"/>
      <c r="I259" s="4"/>
      <c r="J259" s="4"/>
    </row>
    <row r="260" customFormat="false" ht="15.75" hidden="false" customHeight="true" outlineLevel="0" collapsed="false">
      <c r="B260" s="2"/>
      <c r="C260" s="2"/>
      <c r="D260" s="3"/>
      <c r="E260" s="3"/>
      <c r="F260" s="4"/>
      <c r="G260" s="4"/>
      <c r="H260" s="4"/>
      <c r="I260" s="4"/>
      <c r="J260" s="4"/>
    </row>
    <row r="261" customFormat="false" ht="15.75" hidden="false" customHeight="true" outlineLevel="0" collapsed="false">
      <c r="B261" s="2"/>
      <c r="C261" s="2"/>
      <c r="D261" s="3"/>
      <c r="E261" s="3"/>
      <c r="F261" s="4"/>
      <c r="G261" s="4"/>
      <c r="H261" s="4"/>
      <c r="I261" s="4"/>
      <c r="J261" s="4"/>
    </row>
    <row r="262" customFormat="false" ht="15.75" hidden="false" customHeight="true" outlineLevel="0" collapsed="false">
      <c r="B262" s="2"/>
      <c r="C262" s="2"/>
      <c r="D262" s="3"/>
      <c r="E262" s="3"/>
      <c r="F262" s="4"/>
      <c r="G262" s="4"/>
      <c r="H262" s="4"/>
      <c r="I262" s="4"/>
      <c r="J262" s="4"/>
    </row>
    <row r="263" customFormat="false" ht="15.75" hidden="false" customHeight="true" outlineLevel="0" collapsed="false">
      <c r="B263" s="2"/>
      <c r="C263" s="2"/>
      <c r="D263" s="3"/>
      <c r="E263" s="3"/>
      <c r="F263" s="4"/>
      <c r="G263" s="4"/>
      <c r="H263" s="4"/>
      <c r="I263" s="4"/>
      <c r="J263" s="4"/>
    </row>
    <row r="264" customFormat="false" ht="15.75" hidden="false" customHeight="true" outlineLevel="0" collapsed="false">
      <c r="B264" s="2"/>
      <c r="C264" s="2"/>
      <c r="D264" s="3"/>
      <c r="E264" s="3"/>
      <c r="F264" s="4"/>
      <c r="G264" s="4"/>
      <c r="H264" s="4"/>
      <c r="I264" s="4"/>
      <c r="J264" s="4"/>
    </row>
    <row r="265" customFormat="false" ht="15.75" hidden="false" customHeight="true" outlineLevel="0" collapsed="false">
      <c r="B265" s="2"/>
      <c r="C265" s="2"/>
      <c r="D265" s="3"/>
      <c r="E265" s="3"/>
      <c r="F265" s="4"/>
      <c r="G265" s="4"/>
      <c r="H265" s="4"/>
      <c r="I265" s="4"/>
      <c r="J265" s="4"/>
    </row>
    <row r="266" customFormat="false" ht="15.75" hidden="false" customHeight="true" outlineLevel="0" collapsed="false">
      <c r="B266" s="2"/>
      <c r="C266" s="2"/>
      <c r="D266" s="3"/>
      <c r="E266" s="3"/>
      <c r="F266" s="4"/>
      <c r="G266" s="4"/>
      <c r="H266" s="4"/>
      <c r="I266" s="4"/>
      <c r="J266" s="4"/>
    </row>
    <row r="267" customFormat="false" ht="15.75" hidden="false" customHeight="true" outlineLevel="0" collapsed="false">
      <c r="B267" s="2"/>
      <c r="C267" s="2"/>
      <c r="D267" s="3"/>
      <c r="E267" s="3"/>
      <c r="F267" s="4"/>
      <c r="G267" s="4"/>
      <c r="H267" s="4"/>
      <c r="I267" s="4"/>
      <c r="J267" s="4"/>
    </row>
    <row r="268" customFormat="false" ht="15.75" hidden="false" customHeight="true" outlineLevel="0" collapsed="false">
      <c r="B268" s="2"/>
      <c r="C268" s="2"/>
      <c r="D268" s="3"/>
      <c r="E268" s="3"/>
      <c r="F268" s="4"/>
      <c r="G268" s="4"/>
      <c r="H268" s="4"/>
      <c r="I268" s="4"/>
      <c r="J268" s="4"/>
    </row>
    <row r="269" customFormat="false" ht="15.75" hidden="false" customHeight="true" outlineLevel="0" collapsed="false">
      <c r="B269" s="2"/>
      <c r="C269" s="2"/>
      <c r="D269" s="3"/>
      <c r="E269" s="3"/>
      <c r="F269" s="4"/>
      <c r="G269" s="4"/>
      <c r="H269" s="4"/>
      <c r="I269" s="4"/>
      <c r="J269" s="4"/>
    </row>
    <row r="270" customFormat="false" ht="15.75" hidden="false" customHeight="true" outlineLevel="0" collapsed="false">
      <c r="B270" s="2"/>
      <c r="C270" s="2"/>
      <c r="D270" s="3"/>
      <c r="E270" s="3"/>
      <c r="F270" s="4"/>
      <c r="G270" s="4"/>
      <c r="H270" s="4"/>
      <c r="I270" s="4"/>
      <c r="J270" s="4"/>
    </row>
    <row r="271" customFormat="false" ht="15.75" hidden="false" customHeight="true" outlineLevel="0" collapsed="false">
      <c r="B271" s="2"/>
      <c r="C271" s="2"/>
      <c r="D271" s="3"/>
      <c r="E271" s="3"/>
      <c r="F271" s="4"/>
      <c r="G271" s="4"/>
      <c r="H271" s="4"/>
      <c r="I271" s="4"/>
      <c r="J271" s="4"/>
    </row>
    <row r="272" customFormat="false" ht="15.75" hidden="false" customHeight="true" outlineLevel="0" collapsed="false">
      <c r="B272" s="2"/>
      <c r="C272" s="2"/>
      <c r="D272" s="3"/>
      <c r="E272" s="3"/>
      <c r="F272" s="4"/>
      <c r="G272" s="4"/>
      <c r="H272" s="4"/>
      <c r="I272" s="4"/>
      <c r="J272" s="4"/>
    </row>
    <row r="273" customFormat="false" ht="15.75" hidden="false" customHeight="true" outlineLevel="0" collapsed="false">
      <c r="B273" s="2"/>
      <c r="C273" s="2"/>
      <c r="D273" s="3"/>
      <c r="E273" s="3"/>
      <c r="F273" s="4"/>
      <c r="G273" s="4"/>
      <c r="H273" s="4"/>
      <c r="I273" s="4"/>
      <c r="J273" s="4"/>
    </row>
    <row r="274" customFormat="false" ht="15.75" hidden="false" customHeight="true" outlineLevel="0" collapsed="false">
      <c r="B274" s="2"/>
      <c r="C274" s="2"/>
      <c r="D274" s="3"/>
      <c r="E274" s="3"/>
      <c r="F274" s="4"/>
      <c r="G274" s="4"/>
      <c r="H274" s="4"/>
      <c r="I274" s="4"/>
      <c r="J274" s="4"/>
    </row>
    <row r="275" customFormat="false" ht="15.75" hidden="false" customHeight="true" outlineLevel="0" collapsed="false">
      <c r="B275" s="2"/>
      <c r="C275" s="2"/>
      <c r="D275" s="3"/>
      <c r="E275" s="3"/>
      <c r="F275" s="4"/>
      <c r="G275" s="4"/>
      <c r="H275" s="4"/>
      <c r="I275" s="4"/>
      <c r="J275" s="4"/>
    </row>
    <row r="276" customFormat="false" ht="15.75" hidden="false" customHeight="true" outlineLevel="0" collapsed="false">
      <c r="B276" s="2"/>
      <c r="C276" s="2"/>
      <c r="D276" s="3"/>
      <c r="E276" s="3"/>
      <c r="F276" s="4"/>
      <c r="G276" s="4"/>
      <c r="H276" s="4"/>
      <c r="I276" s="4"/>
      <c r="J276" s="4"/>
    </row>
    <row r="277" customFormat="false" ht="15.75" hidden="false" customHeight="true" outlineLevel="0" collapsed="false">
      <c r="B277" s="2"/>
      <c r="C277" s="2"/>
      <c r="D277" s="3"/>
      <c r="E277" s="3"/>
      <c r="F277" s="4"/>
      <c r="G277" s="4"/>
      <c r="H277" s="4"/>
      <c r="I277" s="4"/>
      <c r="J277" s="4"/>
    </row>
    <row r="278" customFormat="false" ht="15.75" hidden="false" customHeight="true" outlineLevel="0" collapsed="false">
      <c r="B278" s="2"/>
      <c r="C278" s="2"/>
      <c r="D278" s="3"/>
      <c r="E278" s="3"/>
      <c r="F278" s="4"/>
      <c r="G278" s="4"/>
      <c r="H278" s="4"/>
      <c r="I278" s="4"/>
      <c r="J278" s="4"/>
    </row>
    <row r="279" customFormat="false" ht="15.75" hidden="false" customHeight="true" outlineLevel="0" collapsed="false">
      <c r="B279" s="2"/>
      <c r="C279" s="2"/>
      <c r="D279" s="3"/>
      <c r="E279" s="3"/>
      <c r="F279" s="4"/>
      <c r="G279" s="4"/>
      <c r="H279" s="4"/>
      <c r="I279" s="4"/>
      <c r="J279" s="4"/>
    </row>
    <row r="280" customFormat="false" ht="15.75" hidden="false" customHeight="true" outlineLevel="0" collapsed="false">
      <c r="B280" s="2"/>
      <c r="C280" s="2"/>
      <c r="D280" s="3"/>
      <c r="E280" s="3"/>
      <c r="F280" s="4"/>
      <c r="G280" s="4"/>
      <c r="H280" s="4"/>
      <c r="I280" s="4"/>
      <c r="J280" s="4"/>
    </row>
    <row r="281" customFormat="false" ht="15.75" hidden="false" customHeight="true" outlineLevel="0" collapsed="false">
      <c r="B281" s="2"/>
      <c r="C281" s="2"/>
      <c r="D281" s="3"/>
      <c r="E281" s="3"/>
      <c r="F281" s="4"/>
      <c r="G281" s="4"/>
      <c r="H281" s="4"/>
      <c r="I281" s="4"/>
      <c r="J281" s="4"/>
    </row>
    <row r="282" customFormat="false" ht="15.75" hidden="false" customHeight="true" outlineLevel="0" collapsed="false">
      <c r="B282" s="2"/>
      <c r="C282" s="2"/>
      <c r="D282" s="3"/>
      <c r="E282" s="3"/>
      <c r="F282" s="4"/>
      <c r="G282" s="4"/>
      <c r="H282" s="4"/>
      <c r="I282" s="4"/>
      <c r="J282" s="4"/>
    </row>
    <row r="283" customFormat="false" ht="15.75" hidden="false" customHeight="true" outlineLevel="0" collapsed="false">
      <c r="B283" s="2"/>
      <c r="C283" s="2"/>
      <c r="D283" s="3"/>
      <c r="E283" s="3"/>
      <c r="F283" s="4"/>
      <c r="G283" s="4"/>
      <c r="H283" s="4"/>
      <c r="I283" s="4"/>
      <c r="J283" s="4"/>
    </row>
    <row r="284" customFormat="false" ht="15.75" hidden="false" customHeight="true" outlineLevel="0" collapsed="false">
      <c r="B284" s="2"/>
      <c r="C284" s="2"/>
      <c r="D284" s="3"/>
      <c r="E284" s="3"/>
      <c r="F284" s="4"/>
      <c r="G284" s="4"/>
      <c r="H284" s="4"/>
      <c r="I284" s="4"/>
      <c r="J284" s="4"/>
    </row>
    <row r="285" customFormat="false" ht="15.75" hidden="false" customHeight="true" outlineLevel="0" collapsed="false">
      <c r="B285" s="2"/>
      <c r="C285" s="2"/>
      <c r="D285" s="3"/>
      <c r="E285" s="3"/>
      <c r="F285" s="4"/>
      <c r="G285" s="4"/>
      <c r="H285" s="4"/>
      <c r="I285" s="4"/>
      <c r="J285" s="4"/>
    </row>
    <row r="286" customFormat="false" ht="15.75" hidden="false" customHeight="true" outlineLevel="0" collapsed="false">
      <c r="B286" s="2"/>
      <c r="C286" s="2"/>
      <c r="D286" s="3"/>
      <c r="E286" s="3"/>
      <c r="F286" s="4"/>
      <c r="G286" s="4"/>
      <c r="H286" s="4"/>
      <c r="I286" s="4"/>
      <c r="J286" s="4"/>
    </row>
    <row r="287" customFormat="false" ht="15.75" hidden="false" customHeight="true" outlineLevel="0" collapsed="false">
      <c r="B287" s="2"/>
      <c r="C287" s="2"/>
      <c r="D287" s="3"/>
      <c r="E287" s="3"/>
      <c r="F287" s="4"/>
      <c r="G287" s="4"/>
      <c r="H287" s="4"/>
      <c r="I287" s="4"/>
      <c r="J287" s="4"/>
    </row>
    <row r="288" customFormat="false" ht="15.75" hidden="false" customHeight="true" outlineLevel="0" collapsed="false">
      <c r="B288" s="2"/>
      <c r="C288" s="2"/>
      <c r="D288" s="3"/>
      <c r="E288" s="3"/>
      <c r="F288" s="4"/>
      <c r="G288" s="4"/>
      <c r="H288" s="4"/>
      <c r="I288" s="4"/>
      <c r="J288" s="4"/>
    </row>
    <row r="289" customFormat="false" ht="15.75" hidden="false" customHeight="true" outlineLevel="0" collapsed="false">
      <c r="B289" s="2"/>
      <c r="C289" s="2"/>
      <c r="D289" s="3"/>
      <c r="E289" s="3"/>
      <c r="F289" s="4"/>
      <c r="G289" s="4"/>
      <c r="H289" s="4"/>
      <c r="I289" s="4"/>
      <c r="J289" s="4"/>
    </row>
    <row r="290" customFormat="false" ht="15.75" hidden="false" customHeight="true" outlineLevel="0" collapsed="false">
      <c r="B290" s="2"/>
      <c r="C290" s="2"/>
      <c r="D290" s="3"/>
      <c r="E290" s="3"/>
      <c r="F290" s="4"/>
      <c r="G290" s="4"/>
      <c r="H290" s="4"/>
      <c r="I290" s="4"/>
      <c r="J290" s="4"/>
    </row>
    <row r="291" customFormat="false" ht="15.75" hidden="false" customHeight="true" outlineLevel="0" collapsed="false">
      <c r="B291" s="2"/>
      <c r="C291" s="2"/>
      <c r="D291" s="3"/>
      <c r="E291" s="3"/>
      <c r="F291" s="4"/>
      <c r="G291" s="4"/>
      <c r="H291" s="4"/>
      <c r="I291" s="4"/>
      <c r="J291" s="4"/>
    </row>
    <row r="292" customFormat="false" ht="15.75" hidden="false" customHeight="true" outlineLevel="0" collapsed="false">
      <c r="B292" s="2"/>
      <c r="C292" s="2"/>
      <c r="D292" s="3"/>
      <c r="E292" s="3"/>
      <c r="F292" s="4"/>
      <c r="G292" s="4"/>
      <c r="H292" s="4"/>
      <c r="I292" s="4"/>
      <c r="J292" s="4"/>
    </row>
    <row r="293" customFormat="false" ht="15.75" hidden="false" customHeight="true" outlineLevel="0" collapsed="false">
      <c r="B293" s="2"/>
      <c r="C293" s="2"/>
      <c r="D293" s="3"/>
      <c r="E293" s="3"/>
      <c r="F293" s="4"/>
      <c r="G293" s="4"/>
      <c r="H293" s="4"/>
      <c r="I293" s="4"/>
      <c r="J293" s="4"/>
    </row>
    <row r="294" customFormat="false" ht="15.75" hidden="false" customHeight="true" outlineLevel="0" collapsed="false">
      <c r="B294" s="2"/>
      <c r="C294" s="2"/>
      <c r="D294" s="3"/>
      <c r="E294" s="3"/>
      <c r="F294" s="4"/>
      <c r="G294" s="4"/>
      <c r="H294" s="4"/>
      <c r="I294" s="4"/>
      <c r="J294" s="4"/>
    </row>
    <row r="295" customFormat="false" ht="15.75" hidden="false" customHeight="true" outlineLevel="0" collapsed="false">
      <c r="B295" s="2"/>
      <c r="C295" s="2"/>
      <c r="D295" s="3"/>
      <c r="E295" s="3"/>
      <c r="F295" s="4"/>
      <c r="G295" s="4"/>
      <c r="H295" s="4"/>
      <c r="I295" s="4"/>
      <c r="J295" s="4"/>
    </row>
    <row r="296" customFormat="false" ht="15.75" hidden="false" customHeight="true" outlineLevel="0" collapsed="false">
      <c r="B296" s="2"/>
      <c r="C296" s="2"/>
      <c r="D296" s="3"/>
      <c r="E296" s="3"/>
      <c r="F296" s="4"/>
      <c r="G296" s="4"/>
      <c r="H296" s="4"/>
      <c r="I296" s="4"/>
      <c r="J296" s="4"/>
    </row>
    <row r="297" customFormat="false" ht="15.75" hidden="false" customHeight="true" outlineLevel="0" collapsed="false">
      <c r="B297" s="2"/>
      <c r="C297" s="2"/>
      <c r="D297" s="3"/>
      <c r="E297" s="3"/>
      <c r="F297" s="4"/>
      <c r="G297" s="4"/>
      <c r="H297" s="4"/>
      <c r="I297" s="4"/>
      <c r="J297" s="4"/>
    </row>
    <row r="298" customFormat="false" ht="15.75" hidden="false" customHeight="true" outlineLevel="0" collapsed="false">
      <c r="B298" s="2"/>
      <c r="C298" s="2"/>
      <c r="D298" s="3"/>
      <c r="E298" s="3"/>
      <c r="F298" s="4"/>
      <c r="G298" s="4"/>
      <c r="H298" s="4"/>
      <c r="I298" s="4"/>
      <c r="J298" s="4"/>
    </row>
    <row r="299" customFormat="false" ht="15.75" hidden="false" customHeight="true" outlineLevel="0" collapsed="false">
      <c r="B299" s="2"/>
      <c r="C299" s="2"/>
      <c r="D299" s="3"/>
      <c r="E299" s="3"/>
      <c r="F299" s="4"/>
      <c r="G299" s="4"/>
      <c r="H299" s="4"/>
      <c r="I299" s="4"/>
      <c r="J299" s="4"/>
    </row>
    <row r="300" customFormat="false" ht="15.75" hidden="false" customHeight="true" outlineLevel="0" collapsed="false">
      <c r="B300" s="2"/>
      <c r="C300" s="2"/>
      <c r="D300" s="3"/>
      <c r="E300" s="3"/>
      <c r="F300" s="4"/>
      <c r="G300" s="4"/>
      <c r="H300" s="4"/>
      <c r="I300" s="4"/>
      <c r="J300" s="4"/>
    </row>
    <row r="301" customFormat="false" ht="15.75" hidden="false" customHeight="true" outlineLevel="0" collapsed="false">
      <c r="B301" s="2"/>
      <c r="C301" s="2"/>
      <c r="D301" s="3"/>
      <c r="E301" s="3"/>
      <c r="F301" s="4"/>
      <c r="G301" s="4"/>
      <c r="H301" s="4"/>
      <c r="I301" s="4"/>
      <c r="J301" s="4"/>
    </row>
    <row r="302" customFormat="false" ht="15.75" hidden="false" customHeight="true" outlineLevel="0" collapsed="false">
      <c r="B302" s="2"/>
      <c r="C302" s="2"/>
      <c r="D302" s="3"/>
      <c r="E302" s="3"/>
      <c r="F302" s="4"/>
      <c r="G302" s="4"/>
      <c r="H302" s="4"/>
      <c r="I302" s="4"/>
      <c r="J302" s="4"/>
    </row>
    <row r="303" customFormat="false" ht="15.75" hidden="false" customHeight="true" outlineLevel="0" collapsed="false">
      <c r="B303" s="2"/>
      <c r="C303" s="2"/>
      <c r="D303" s="3"/>
      <c r="E303" s="3"/>
      <c r="F303" s="4"/>
      <c r="G303" s="4"/>
      <c r="H303" s="4"/>
      <c r="I303" s="4"/>
      <c r="J303" s="4"/>
    </row>
    <row r="304" customFormat="false" ht="15.75" hidden="false" customHeight="true" outlineLevel="0" collapsed="false">
      <c r="B304" s="2"/>
      <c r="C304" s="2"/>
      <c r="D304" s="3"/>
      <c r="E304" s="3"/>
      <c r="F304" s="4"/>
      <c r="G304" s="4"/>
      <c r="H304" s="4"/>
      <c r="I304" s="4"/>
      <c r="J304" s="4"/>
    </row>
    <row r="305" customFormat="false" ht="15.75" hidden="false" customHeight="true" outlineLevel="0" collapsed="false">
      <c r="B305" s="2"/>
      <c r="C305" s="2"/>
      <c r="D305" s="3"/>
      <c r="E305" s="3"/>
      <c r="F305" s="4"/>
      <c r="G305" s="4"/>
      <c r="H305" s="4"/>
      <c r="I305" s="4"/>
      <c r="J305" s="4"/>
    </row>
    <row r="306" customFormat="false" ht="15.75" hidden="false" customHeight="true" outlineLevel="0" collapsed="false">
      <c r="B306" s="2"/>
      <c r="C306" s="2"/>
      <c r="D306" s="3"/>
      <c r="E306" s="3"/>
      <c r="F306" s="4"/>
      <c r="G306" s="4"/>
      <c r="H306" s="4"/>
      <c r="I306" s="4"/>
      <c r="J306" s="4"/>
    </row>
    <row r="307" customFormat="false" ht="15.75" hidden="false" customHeight="true" outlineLevel="0" collapsed="false">
      <c r="B307" s="2"/>
      <c r="C307" s="2"/>
      <c r="D307" s="3"/>
      <c r="E307" s="3"/>
      <c r="F307" s="4"/>
      <c r="G307" s="4"/>
      <c r="H307" s="4"/>
      <c r="I307" s="4"/>
      <c r="J307" s="4"/>
    </row>
    <row r="308" customFormat="false" ht="15.75" hidden="false" customHeight="true" outlineLevel="0" collapsed="false">
      <c r="B308" s="2"/>
      <c r="C308" s="2"/>
      <c r="D308" s="3"/>
      <c r="E308" s="3"/>
      <c r="F308" s="4"/>
      <c r="G308" s="4"/>
      <c r="H308" s="4"/>
      <c r="I308" s="4"/>
      <c r="J308" s="4"/>
    </row>
    <row r="309" customFormat="false" ht="15.75" hidden="false" customHeight="true" outlineLevel="0" collapsed="false">
      <c r="B309" s="2"/>
      <c r="C309" s="2"/>
      <c r="D309" s="3"/>
      <c r="E309" s="3"/>
      <c r="F309" s="4"/>
      <c r="G309" s="4"/>
      <c r="H309" s="4"/>
      <c r="I309" s="4"/>
      <c r="J309" s="4"/>
    </row>
    <row r="310" customFormat="false" ht="15.75" hidden="false" customHeight="true" outlineLevel="0" collapsed="false">
      <c r="B310" s="2"/>
      <c r="C310" s="2"/>
      <c r="D310" s="3"/>
      <c r="E310" s="3"/>
      <c r="F310" s="4"/>
      <c r="G310" s="4"/>
      <c r="H310" s="4"/>
      <c r="I310" s="4"/>
      <c r="J310" s="4"/>
    </row>
    <row r="311" customFormat="false" ht="15.75" hidden="false" customHeight="true" outlineLevel="0" collapsed="false">
      <c r="B311" s="2"/>
      <c r="C311" s="2"/>
      <c r="D311" s="3"/>
      <c r="E311" s="3"/>
      <c r="F311" s="4"/>
      <c r="G311" s="4"/>
      <c r="H311" s="4"/>
      <c r="I311" s="4"/>
      <c r="J311" s="4"/>
    </row>
    <row r="312" customFormat="false" ht="15.75" hidden="false" customHeight="true" outlineLevel="0" collapsed="false">
      <c r="B312" s="2"/>
      <c r="C312" s="2"/>
      <c r="D312" s="3"/>
      <c r="E312" s="3"/>
      <c r="F312" s="4"/>
      <c r="G312" s="4"/>
      <c r="H312" s="4"/>
      <c r="I312" s="4"/>
      <c r="J312" s="4"/>
    </row>
    <row r="313" customFormat="false" ht="15.75" hidden="false" customHeight="true" outlineLevel="0" collapsed="false">
      <c r="B313" s="2"/>
      <c r="C313" s="2"/>
      <c r="D313" s="3"/>
      <c r="E313" s="3"/>
      <c r="F313" s="4"/>
      <c r="G313" s="4"/>
      <c r="H313" s="4"/>
      <c r="I313" s="4"/>
      <c r="J313" s="4"/>
    </row>
    <row r="314" customFormat="false" ht="15.75" hidden="false" customHeight="true" outlineLevel="0" collapsed="false">
      <c r="B314" s="2"/>
      <c r="C314" s="2"/>
      <c r="D314" s="3"/>
      <c r="E314" s="3"/>
      <c r="F314" s="4"/>
      <c r="G314" s="4"/>
      <c r="H314" s="4"/>
      <c r="I314" s="4"/>
      <c r="J314" s="4"/>
    </row>
    <row r="315" customFormat="false" ht="15.75" hidden="false" customHeight="true" outlineLevel="0" collapsed="false">
      <c r="B315" s="2"/>
      <c r="C315" s="2"/>
      <c r="D315" s="3"/>
      <c r="E315" s="3"/>
      <c r="F315" s="4"/>
      <c r="G315" s="4"/>
      <c r="H315" s="4"/>
      <c r="I315" s="4"/>
      <c r="J315" s="4"/>
    </row>
    <row r="316" customFormat="false" ht="15.75" hidden="false" customHeight="true" outlineLevel="0" collapsed="false">
      <c r="B316" s="2"/>
      <c r="C316" s="2"/>
      <c r="D316" s="3"/>
      <c r="E316" s="3"/>
      <c r="F316" s="4"/>
      <c r="G316" s="4"/>
      <c r="H316" s="4"/>
      <c r="I316" s="4"/>
      <c r="J316" s="4"/>
    </row>
    <row r="317" customFormat="false" ht="15.75" hidden="false" customHeight="true" outlineLevel="0" collapsed="false">
      <c r="B317" s="2"/>
      <c r="C317" s="2"/>
      <c r="D317" s="3"/>
      <c r="E317" s="3"/>
      <c r="F317" s="4"/>
      <c r="G317" s="4"/>
      <c r="H317" s="4"/>
      <c r="I317" s="4"/>
      <c r="J317" s="4"/>
    </row>
    <row r="318" customFormat="false" ht="15.75" hidden="false" customHeight="true" outlineLevel="0" collapsed="false">
      <c r="B318" s="2"/>
      <c r="C318" s="2"/>
      <c r="D318" s="3"/>
      <c r="E318" s="3"/>
      <c r="F318" s="4"/>
      <c r="G318" s="4"/>
      <c r="H318" s="4"/>
      <c r="I318" s="4"/>
      <c r="J318" s="4"/>
    </row>
    <row r="319" customFormat="false" ht="15.75" hidden="false" customHeight="true" outlineLevel="0" collapsed="false">
      <c r="B319" s="2"/>
      <c r="C319" s="2"/>
      <c r="D319" s="3"/>
      <c r="E319" s="3"/>
      <c r="F319" s="4"/>
      <c r="G319" s="4"/>
      <c r="H319" s="4"/>
      <c r="I319" s="4"/>
      <c r="J319" s="4"/>
    </row>
    <row r="320" customFormat="false" ht="15.75" hidden="false" customHeight="true" outlineLevel="0" collapsed="false">
      <c r="B320" s="2"/>
      <c r="C320" s="2"/>
      <c r="D320" s="3"/>
      <c r="E320" s="3"/>
      <c r="F320" s="4"/>
      <c r="G320" s="4"/>
      <c r="H320" s="4"/>
      <c r="I320" s="4"/>
      <c r="J320" s="4"/>
    </row>
    <row r="321" customFormat="false" ht="15.75" hidden="false" customHeight="true" outlineLevel="0" collapsed="false">
      <c r="B321" s="2"/>
      <c r="C321" s="2"/>
      <c r="D321" s="3"/>
      <c r="E321" s="3"/>
      <c r="F321" s="4"/>
      <c r="G321" s="4"/>
      <c r="H321" s="4"/>
      <c r="I321" s="4"/>
      <c r="J321" s="4"/>
    </row>
    <row r="322" customFormat="false" ht="15.75" hidden="false" customHeight="true" outlineLevel="0" collapsed="false">
      <c r="B322" s="2"/>
      <c r="C322" s="2"/>
      <c r="D322" s="3"/>
      <c r="E322" s="3"/>
      <c r="F322" s="4"/>
      <c r="G322" s="4"/>
      <c r="H322" s="4"/>
      <c r="I322" s="4"/>
      <c r="J322" s="4"/>
    </row>
    <row r="323" customFormat="false" ht="15.75" hidden="false" customHeight="true" outlineLevel="0" collapsed="false">
      <c r="B323" s="2"/>
      <c r="C323" s="2"/>
      <c r="D323" s="3"/>
      <c r="E323" s="3"/>
      <c r="F323" s="4"/>
      <c r="G323" s="4"/>
      <c r="H323" s="4"/>
      <c r="I323" s="4"/>
      <c r="J323" s="4"/>
    </row>
    <row r="324" customFormat="false" ht="15.75" hidden="false" customHeight="true" outlineLevel="0" collapsed="false">
      <c r="B324" s="2"/>
      <c r="C324" s="2"/>
      <c r="D324" s="3"/>
      <c r="E324" s="3"/>
      <c r="F324" s="4"/>
      <c r="G324" s="4"/>
      <c r="H324" s="4"/>
      <c r="I324" s="4"/>
      <c r="J324" s="4"/>
    </row>
    <row r="325" customFormat="false" ht="15.75" hidden="false" customHeight="true" outlineLevel="0" collapsed="false">
      <c r="B325" s="2"/>
      <c r="C325" s="2"/>
      <c r="D325" s="3"/>
      <c r="E325" s="3"/>
      <c r="F325" s="4"/>
      <c r="G325" s="4"/>
      <c r="H325" s="4"/>
      <c r="I325" s="4"/>
      <c r="J325" s="4"/>
    </row>
    <row r="326" customFormat="false" ht="15.75" hidden="false" customHeight="true" outlineLevel="0" collapsed="false">
      <c r="B326" s="2"/>
      <c r="C326" s="2"/>
      <c r="D326" s="3"/>
      <c r="E326" s="3"/>
      <c r="F326" s="4"/>
      <c r="G326" s="4"/>
      <c r="H326" s="4"/>
      <c r="I326" s="4"/>
      <c r="J326" s="4"/>
    </row>
    <row r="327" customFormat="false" ht="15.75" hidden="false" customHeight="true" outlineLevel="0" collapsed="false">
      <c r="B327" s="2"/>
      <c r="C327" s="2"/>
      <c r="D327" s="3"/>
      <c r="E327" s="3"/>
      <c r="F327" s="4"/>
      <c r="G327" s="4"/>
      <c r="H327" s="4"/>
      <c r="I327" s="4"/>
      <c r="J327" s="4"/>
    </row>
    <row r="328" customFormat="false" ht="15.75" hidden="false" customHeight="true" outlineLevel="0" collapsed="false">
      <c r="B328" s="2"/>
      <c r="C328" s="2"/>
      <c r="D328" s="3"/>
      <c r="E328" s="3"/>
      <c r="F328" s="4"/>
      <c r="G328" s="4"/>
      <c r="H328" s="4"/>
      <c r="I328" s="4"/>
      <c r="J328" s="4"/>
    </row>
    <row r="329" customFormat="false" ht="15.75" hidden="false" customHeight="true" outlineLevel="0" collapsed="false">
      <c r="B329" s="2"/>
      <c r="C329" s="2"/>
      <c r="D329" s="3"/>
      <c r="E329" s="3"/>
      <c r="F329" s="4"/>
      <c r="G329" s="4"/>
      <c r="H329" s="4"/>
      <c r="I329" s="4"/>
      <c r="J329" s="4"/>
    </row>
    <row r="330" customFormat="false" ht="15.75" hidden="false" customHeight="true" outlineLevel="0" collapsed="false">
      <c r="B330" s="2"/>
      <c r="C330" s="2"/>
      <c r="D330" s="3"/>
      <c r="E330" s="3"/>
      <c r="F330" s="4"/>
      <c r="G330" s="4"/>
      <c r="H330" s="4"/>
      <c r="I330" s="4"/>
      <c r="J330" s="4"/>
    </row>
    <row r="331" customFormat="false" ht="15.75" hidden="false" customHeight="true" outlineLevel="0" collapsed="false">
      <c r="B331" s="2"/>
      <c r="C331" s="2"/>
      <c r="D331" s="3"/>
      <c r="E331" s="3"/>
      <c r="F331" s="4"/>
      <c r="G331" s="4"/>
      <c r="H331" s="4"/>
      <c r="I331" s="4"/>
      <c r="J331" s="4"/>
    </row>
    <row r="332" customFormat="false" ht="15.75" hidden="false" customHeight="true" outlineLevel="0" collapsed="false">
      <c r="B332" s="2"/>
      <c r="C332" s="2"/>
      <c r="D332" s="3"/>
      <c r="E332" s="3"/>
      <c r="F332" s="4"/>
      <c r="G332" s="4"/>
      <c r="H332" s="4"/>
      <c r="I332" s="4"/>
      <c r="J332" s="4"/>
    </row>
    <row r="333" customFormat="false" ht="15.75" hidden="false" customHeight="true" outlineLevel="0" collapsed="false">
      <c r="B333" s="2"/>
      <c r="C333" s="2"/>
      <c r="D333" s="3"/>
      <c r="E333" s="3"/>
      <c r="F333" s="4"/>
      <c r="G333" s="4"/>
      <c r="H333" s="4"/>
      <c r="I333" s="4"/>
      <c r="J333" s="4"/>
    </row>
    <row r="334" customFormat="false" ht="15.75" hidden="false" customHeight="true" outlineLevel="0" collapsed="false">
      <c r="B334" s="2"/>
      <c r="C334" s="2"/>
      <c r="D334" s="3"/>
      <c r="E334" s="3"/>
      <c r="F334" s="4"/>
      <c r="G334" s="4"/>
      <c r="H334" s="4"/>
      <c r="I334" s="4"/>
      <c r="J334" s="4"/>
    </row>
    <row r="335" customFormat="false" ht="15.75" hidden="false" customHeight="true" outlineLevel="0" collapsed="false">
      <c r="B335" s="2"/>
      <c r="C335" s="2"/>
      <c r="D335" s="3"/>
      <c r="E335" s="3"/>
      <c r="F335" s="4"/>
      <c r="G335" s="4"/>
      <c r="H335" s="4"/>
      <c r="I335" s="4"/>
      <c r="J335" s="4"/>
    </row>
    <row r="336" customFormat="false" ht="15.75" hidden="false" customHeight="true" outlineLevel="0" collapsed="false">
      <c r="B336" s="2"/>
      <c r="C336" s="2"/>
      <c r="D336" s="3"/>
      <c r="E336" s="3"/>
      <c r="F336" s="4"/>
      <c r="G336" s="4"/>
      <c r="H336" s="4"/>
      <c r="I336" s="4"/>
      <c r="J336" s="4"/>
    </row>
    <row r="337" customFormat="false" ht="15.75" hidden="false" customHeight="true" outlineLevel="0" collapsed="false">
      <c r="B337" s="2"/>
      <c r="C337" s="2"/>
      <c r="D337" s="3"/>
      <c r="E337" s="3"/>
      <c r="F337" s="4"/>
      <c r="G337" s="4"/>
      <c r="H337" s="4"/>
      <c r="I337" s="4"/>
      <c r="J337" s="4"/>
    </row>
    <row r="338" customFormat="false" ht="15.75" hidden="false" customHeight="true" outlineLevel="0" collapsed="false">
      <c r="B338" s="2"/>
      <c r="C338" s="2"/>
      <c r="D338" s="3"/>
      <c r="E338" s="3"/>
      <c r="F338" s="4"/>
      <c r="G338" s="4"/>
      <c r="H338" s="4"/>
      <c r="I338" s="4"/>
      <c r="J338" s="4"/>
    </row>
    <row r="339" customFormat="false" ht="15.75" hidden="false" customHeight="true" outlineLevel="0" collapsed="false">
      <c r="B339" s="2"/>
      <c r="C339" s="2"/>
      <c r="D339" s="3"/>
      <c r="E339" s="3"/>
      <c r="F339" s="4"/>
      <c r="G339" s="4"/>
      <c r="H339" s="4"/>
      <c r="I339" s="4"/>
      <c r="J339" s="4"/>
    </row>
    <row r="340" customFormat="false" ht="15.75" hidden="false" customHeight="true" outlineLevel="0" collapsed="false">
      <c r="B340" s="2"/>
      <c r="C340" s="2"/>
      <c r="D340" s="3"/>
      <c r="E340" s="3"/>
      <c r="F340" s="4"/>
      <c r="G340" s="4"/>
      <c r="H340" s="4"/>
      <c r="I340" s="4"/>
      <c r="J340" s="4"/>
    </row>
    <row r="341" customFormat="false" ht="15.75" hidden="false" customHeight="true" outlineLevel="0" collapsed="false">
      <c r="B341" s="2"/>
      <c r="C341" s="2"/>
      <c r="D341" s="3"/>
      <c r="E341" s="3"/>
      <c r="F341" s="4"/>
      <c r="G341" s="4"/>
      <c r="H341" s="4"/>
      <c r="I341" s="4"/>
      <c r="J341" s="4"/>
    </row>
    <row r="342" customFormat="false" ht="15.75" hidden="false" customHeight="true" outlineLevel="0" collapsed="false">
      <c r="B342" s="2"/>
      <c r="C342" s="2"/>
      <c r="D342" s="3"/>
      <c r="E342" s="3"/>
      <c r="F342" s="4"/>
      <c r="G342" s="4"/>
      <c r="H342" s="4"/>
      <c r="I342" s="4"/>
      <c r="J342" s="4"/>
    </row>
    <row r="343" customFormat="false" ht="15.75" hidden="false" customHeight="true" outlineLevel="0" collapsed="false">
      <c r="B343" s="2"/>
      <c r="C343" s="2"/>
      <c r="D343" s="3"/>
      <c r="E343" s="3"/>
      <c r="F343" s="4"/>
      <c r="G343" s="4"/>
      <c r="H343" s="4"/>
      <c r="I343" s="4"/>
      <c r="J343" s="4"/>
    </row>
    <row r="344" customFormat="false" ht="15.75" hidden="false" customHeight="true" outlineLevel="0" collapsed="false">
      <c r="B344" s="2"/>
      <c r="C344" s="2"/>
      <c r="D344" s="3"/>
      <c r="E344" s="3"/>
      <c r="F344" s="4"/>
      <c r="G344" s="4"/>
      <c r="H344" s="4"/>
      <c r="I344" s="4"/>
      <c r="J344" s="4"/>
    </row>
    <row r="345" customFormat="false" ht="15.75" hidden="false" customHeight="true" outlineLevel="0" collapsed="false">
      <c r="B345" s="2"/>
      <c r="C345" s="2"/>
      <c r="D345" s="3"/>
      <c r="E345" s="3"/>
      <c r="F345" s="4"/>
      <c r="G345" s="4"/>
      <c r="H345" s="4"/>
      <c r="I345" s="4"/>
      <c r="J345" s="4"/>
    </row>
    <row r="346" customFormat="false" ht="15.75" hidden="false" customHeight="true" outlineLevel="0" collapsed="false">
      <c r="B346" s="2"/>
      <c r="C346" s="2"/>
      <c r="D346" s="3"/>
      <c r="E346" s="3"/>
      <c r="F346" s="4"/>
      <c r="G346" s="4"/>
      <c r="H346" s="4"/>
      <c r="I346" s="4"/>
      <c r="J346" s="4"/>
    </row>
    <row r="347" customFormat="false" ht="15.75" hidden="false" customHeight="true" outlineLevel="0" collapsed="false">
      <c r="B347" s="2"/>
      <c r="C347" s="2"/>
      <c r="D347" s="3"/>
      <c r="E347" s="3"/>
      <c r="F347" s="4"/>
      <c r="G347" s="4"/>
      <c r="H347" s="4"/>
      <c r="I347" s="4"/>
      <c r="J347" s="4"/>
    </row>
    <row r="348" customFormat="false" ht="15.75" hidden="false" customHeight="true" outlineLevel="0" collapsed="false">
      <c r="B348" s="2"/>
      <c r="C348" s="2"/>
      <c r="D348" s="3"/>
      <c r="E348" s="3"/>
      <c r="F348" s="4"/>
      <c r="G348" s="4"/>
      <c r="H348" s="4"/>
      <c r="I348" s="4"/>
      <c r="J348" s="4"/>
    </row>
    <row r="349" customFormat="false" ht="15.75" hidden="false" customHeight="true" outlineLevel="0" collapsed="false">
      <c r="B349" s="2"/>
      <c r="C349" s="2"/>
      <c r="D349" s="3"/>
      <c r="E349" s="3"/>
      <c r="F349" s="4"/>
      <c r="G349" s="4"/>
      <c r="H349" s="4"/>
      <c r="I349" s="4"/>
      <c r="J349" s="4"/>
    </row>
    <row r="350" customFormat="false" ht="15.75" hidden="false" customHeight="true" outlineLevel="0" collapsed="false">
      <c r="B350" s="2"/>
      <c r="C350" s="2"/>
      <c r="D350" s="3"/>
      <c r="E350" s="3"/>
      <c r="F350" s="4"/>
      <c r="G350" s="4"/>
      <c r="H350" s="4"/>
      <c r="I350" s="4"/>
      <c r="J350" s="4"/>
    </row>
    <row r="351" customFormat="false" ht="15.75" hidden="false" customHeight="true" outlineLevel="0" collapsed="false">
      <c r="B351" s="2"/>
      <c r="C351" s="2"/>
      <c r="D351" s="3"/>
      <c r="E351" s="3"/>
      <c r="F351" s="4"/>
      <c r="G351" s="4"/>
      <c r="H351" s="4"/>
      <c r="I351" s="4"/>
      <c r="J351" s="4"/>
    </row>
    <row r="352" customFormat="false" ht="15.75" hidden="false" customHeight="true" outlineLevel="0" collapsed="false">
      <c r="B352" s="2"/>
      <c r="C352" s="2"/>
      <c r="D352" s="3"/>
      <c r="E352" s="3"/>
      <c r="F352" s="4"/>
      <c r="G352" s="4"/>
      <c r="H352" s="4"/>
      <c r="I352" s="4"/>
      <c r="J352" s="4"/>
    </row>
    <row r="353" customFormat="false" ht="15.75" hidden="false" customHeight="true" outlineLevel="0" collapsed="false">
      <c r="B353" s="2"/>
      <c r="C353" s="2"/>
      <c r="D353" s="3"/>
      <c r="E353" s="3"/>
      <c r="F353" s="4"/>
      <c r="G353" s="4"/>
      <c r="H353" s="4"/>
      <c r="I353" s="4"/>
      <c r="J353" s="4"/>
    </row>
    <row r="354" customFormat="false" ht="15.75" hidden="false" customHeight="true" outlineLevel="0" collapsed="false">
      <c r="B354" s="2"/>
      <c r="C354" s="2"/>
      <c r="D354" s="3"/>
      <c r="E354" s="3"/>
      <c r="F354" s="4"/>
      <c r="G354" s="4"/>
      <c r="H354" s="4"/>
      <c r="I354" s="4"/>
      <c r="J354" s="4"/>
    </row>
    <row r="355" customFormat="false" ht="15.75" hidden="false" customHeight="true" outlineLevel="0" collapsed="false">
      <c r="B355" s="2"/>
      <c r="C355" s="2"/>
      <c r="D355" s="3"/>
      <c r="E355" s="3"/>
      <c r="F355" s="4"/>
      <c r="G355" s="4"/>
      <c r="H355" s="4"/>
      <c r="I355" s="4"/>
      <c r="J355" s="4"/>
    </row>
    <row r="356" customFormat="false" ht="15.75" hidden="false" customHeight="true" outlineLevel="0" collapsed="false">
      <c r="B356" s="2"/>
      <c r="C356" s="2"/>
      <c r="D356" s="3"/>
      <c r="E356" s="3"/>
      <c r="F356" s="4"/>
      <c r="G356" s="4"/>
      <c r="H356" s="4"/>
      <c r="I356" s="4"/>
      <c r="J356" s="4"/>
    </row>
    <row r="357" customFormat="false" ht="15.75" hidden="false" customHeight="true" outlineLevel="0" collapsed="false">
      <c r="B357" s="2"/>
      <c r="C357" s="2"/>
      <c r="D357" s="3"/>
      <c r="E357" s="3"/>
      <c r="F357" s="4"/>
      <c r="G357" s="4"/>
      <c r="H357" s="4"/>
      <c r="I357" s="4"/>
      <c r="J357" s="4"/>
    </row>
    <row r="358" customFormat="false" ht="15.75" hidden="false" customHeight="true" outlineLevel="0" collapsed="false">
      <c r="B358" s="2"/>
      <c r="C358" s="2"/>
      <c r="D358" s="3"/>
      <c r="E358" s="3"/>
      <c r="F358" s="4"/>
      <c r="G358" s="4"/>
      <c r="H358" s="4"/>
      <c r="I358" s="4"/>
      <c r="J358" s="4"/>
    </row>
    <row r="359" customFormat="false" ht="15.75" hidden="false" customHeight="true" outlineLevel="0" collapsed="false">
      <c r="B359" s="2"/>
      <c r="C359" s="2"/>
      <c r="D359" s="3"/>
      <c r="E359" s="3"/>
      <c r="F359" s="4"/>
      <c r="G359" s="4"/>
      <c r="H359" s="4"/>
      <c r="I359" s="4"/>
      <c r="J359" s="4"/>
    </row>
    <row r="360" customFormat="false" ht="15.75" hidden="false" customHeight="true" outlineLevel="0" collapsed="false">
      <c r="B360" s="2"/>
      <c r="C360" s="2"/>
      <c r="D360" s="3"/>
      <c r="E360" s="3"/>
      <c r="F360" s="4"/>
      <c r="G360" s="4"/>
      <c r="H360" s="4"/>
      <c r="I360" s="4"/>
      <c r="J360" s="4"/>
    </row>
    <row r="361" customFormat="false" ht="15.75" hidden="false" customHeight="true" outlineLevel="0" collapsed="false">
      <c r="B361" s="2"/>
      <c r="C361" s="2"/>
      <c r="D361" s="3"/>
      <c r="E361" s="3"/>
      <c r="F361" s="4"/>
      <c r="G361" s="4"/>
      <c r="H361" s="4"/>
      <c r="I361" s="4"/>
      <c r="J361" s="4"/>
    </row>
    <row r="362" customFormat="false" ht="15.75" hidden="false" customHeight="true" outlineLevel="0" collapsed="false">
      <c r="B362" s="2"/>
      <c r="C362" s="2"/>
      <c r="D362" s="3"/>
      <c r="E362" s="3"/>
      <c r="F362" s="4"/>
      <c r="G362" s="4"/>
      <c r="H362" s="4"/>
      <c r="I362" s="4"/>
      <c r="J362" s="4"/>
    </row>
    <row r="363" customFormat="false" ht="15.75" hidden="false" customHeight="true" outlineLevel="0" collapsed="false">
      <c r="B363" s="2"/>
      <c r="C363" s="2"/>
      <c r="D363" s="3"/>
      <c r="E363" s="3"/>
      <c r="F363" s="4"/>
      <c r="G363" s="4"/>
      <c r="H363" s="4"/>
      <c r="I363" s="4"/>
      <c r="J363" s="4"/>
    </row>
    <row r="364" customFormat="false" ht="15.75" hidden="false" customHeight="true" outlineLevel="0" collapsed="false">
      <c r="B364" s="2"/>
      <c r="C364" s="2"/>
      <c r="D364" s="3"/>
      <c r="E364" s="3"/>
      <c r="F364" s="4"/>
      <c r="G364" s="4"/>
      <c r="H364" s="4"/>
      <c r="I364" s="4"/>
      <c r="J364" s="4"/>
    </row>
    <row r="365" customFormat="false" ht="15.75" hidden="false" customHeight="true" outlineLevel="0" collapsed="false">
      <c r="B365" s="2"/>
      <c r="C365" s="2"/>
      <c r="D365" s="3"/>
      <c r="E365" s="3"/>
      <c r="F365" s="4"/>
      <c r="G365" s="4"/>
      <c r="H365" s="4"/>
      <c r="I365" s="4"/>
      <c r="J365" s="4"/>
    </row>
    <row r="366" customFormat="false" ht="15.75" hidden="false" customHeight="true" outlineLevel="0" collapsed="false">
      <c r="B366" s="2"/>
      <c r="C366" s="2"/>
      <c r="D366" s="3"/>
      <c r="E366" s="3"/>
      <c r="F366" s="4"/>
      <c r="G366" s="4"/>
      <c r="H366" s="4"/>
      <c r="I366" s="4"/>
      <c r="J366" s="4"/>
    </row>
    <row r="367" customFormat="false" ht="15.75" hidden="false" customHeight="true" outlineLevel="0" collapsed="false">
      <c r="B367" s="2"/>
      <c r="C367" s="2"/>
      <c r="D367" s="3"/>
      <c r="E367" s="3"/>
      <c r="F367" s="4"/>
      <c r="G367" s="4"/>
      <c r="H367" s="4"/>
      <c r="I367" s="4"/>
      <c r="J367" s="4"/>
    </row>
    <row r="368" customFormat="false" ht="15.75" hidden="false" customHeight="true" outlineLevel="0" collapsed="false">
      <c r="B368" s="2"/>
      <c r="C368" s="2"/>
      <c r="D368" s="3"/>
      <c r="E368" s="3"/>
      <c r="F368" s="4"/>
      <c r="G368" s="4"/>
      <c r="H368" s="4"/>
      <c r="I368" s="4"/>
      <c r="J368" s="4"/>
    </row>
    <row r="369" customFormat="false" ht="15.75" hidden="false" customHeight="true" outlineLevel="0" collapsed="false">
      <c r="B369" s="2"/>
      <c r="C369" s="2"/>
      <c r="D369" s="3"/>
      <c r="E369" s="3"/>
      <c r="F369" s="4"/>
      <c r="G369" s="4"/>
      <c r="H369" s="4"/>
      <c r="I369" s="4"/>
      <c r="J369" s="4"/>
    </row>
    <row r="370" customFormat="false" ht="15.75" hidden="false" customHeight="true" outlineLevel="0" collapsed="false">
      <c r="B370" s="2"/>
      <c r="C370" s="2"/>
      <c r="D370" s="3"/>
      <c r="E370" s="3"/>
      <c r="F370" s="4"/>
      <c r="G370" s="4"/>
      <c r="H370" s="4"/>
      <c r="I370" s="4"/>
      <c r="J370" s="4"/>
    </row>
    <row r="371" customFormat="false" ht="15.75" hidden="false" customHeight="true" outlineLevel="0" collapsed="false">
      <c r="B371" s="2"/>
      <c r="C371" s="2"/>
      <c r="D371" s="3"/>
      <c r="E371" s="3"/>
      <c r="F371" s="4"/>
      <c r="G371" s="4"/>
      <c r="H371" s="4"/>
      <c r="I371" s="4"/>
      <c r="J371" s="4"/>
    </row>
    <row r="372" customFormat="false" ht="15.75" hidden="false" customHeight="true" outlineLevel="0" collapsed="false">
      <c r="B372" s="2"/>
      <c r="C372" s="2"/>
      <c r="D372" s="3"/>
      <c r="E372" s="3"/>
      <c r="F372" s="4"/>
      <c r="G372" s="4"/>
      <c r="H372" s="4"/>
      <c r="I372" s="4"/>
      <c r="J372" s="4"/>
    </row>
    <row r="373" customFormat="false" ht="15.75" hidden="false" customHeight="true" outlineLevel="0" collapsed="false">
      <c r="B373" s="2"/>
      <c r="C373" s="2"/>
      <c r="D373" s="3"/>
      <c r="E373" s="3"/>
      <c r="F373" s="4"/>
      <c r="G373" s="4"/>
      <c r="H373" s="4"/>
      <c r="I373" s="4"/>
      <c r="J373" s="4"/>
    </row>
    <row r="374" customFormat="false" ht="15.75" hidden="false" customHeight="true" outlineLevel="0" collapsed="false">
      <c r="B374" s="2"/>
      <c r="C374" s="2"/>
      <c r="D374" s="3"/>
      <c r="E374" s="3"/>
      <c r="F374" s="4"/>
      <c r="G374" s="4"/>
      <c r="H374" s="4"/>
      <c r="I374" s="4"/>
      <c r="J374" s="4"/>
    </row>
    <row r="375" customFormat="false" ht="15.75" hidden="false" customHeight="true" outlineLevel="0" collapsed="false">
      <c r="B375" s="2"/>
      <c r="C375" s="2"/>
      <c r="D375" s="3"/>
      <c r="E375" s="3"/>
      <c r="F375" s="4"/>
      <c r="G375" s="4"/>
      <c r="H375" s="4"/>
      <c r="I375" s="4"/>
      <c r="J375" s="4"/>
    </row>
    <row r="376" customFormat="false" ht="15.75" hidden="false" customHeight="true" outlineLevel="0" collapsed="false">
      <c r="B376" s="2"/>
      <c r="C376" s="2"/>
      <c r="D376" s="3"/>
      <c r="E376" s="3"/>
      <c r="F376" s="4"/>
      <c r="G376" s="4"/>
      <c r="H376" s="4"/>
      <c r="I376" s="4"/>
      <c r="J376" s="4"/>
    </row>
    <row r="377" customFormat="false" ht="15.75" hidden="false" customHeight="true" outlineLevel="0" collapsed="false">
      <c r="B377" s="2"/>
      <c r="C377" s="2"/>
      <c r="D377" s="3"/>
      <c r="E377" s="3"/>
      <c r="F377" s="4"/>
      <c r="G377" s="4"/>
      <c r="H377" s="4"/>
      <c r="I377" s="4"/>
      <c r="J377" s="4"/>
    </row>
    <row r="378" customFormat="false" ht="15.75" hidden="false" customHeight="true" outlineLevel="0" collapsed="false">
      <c r="B378" s="2"/>
      <c r="C378" s="2"/>
      <c r="D378" s="3"/>
      <c r="E378" s="3"/>
      <c r="F378" s="4"/>
      <c r="G378" s="4"/>
      <c r="H378" s="4"/>
      <c r="I378" s="4"/>
      <c r="J378" s="4"/>
    </row>
    <row r="379" customFormat="false" ht="15.75" hidden="false" customHeight="true" outlineLevel="0" collapsed="false">
      <c r="B379" s="2"/>
      <c r="C379" s="2"/>
      <c r="D379" s="3"/>
      <c r="E379" s="3"/>
      <c r="F379" s="4"/>
      <c r="G379" s="4"/>
      <c r="H379" s="4"/>
      <c r="I379" s="4"/>
      <c r="J379" s="4"/>
    </row>
    <row r="380" customFormat="false" ht="15.75" hidden="false" customHeight="true" outlineLevel="0" collapsed="false">
      <c r="B380" s="2"/>
      <c r="C380" s="2"/>
      <c r="D380" s="3"/>
      <c r="E380" s="3"/>
      <c r="F380" s="4"/>
      <c r="G380" s="4"/>
      <c r="H380" s="4"/>
      <c r="I380" s="4"/>
      <c r="J380" s="4"/>
    </row>
    <row r="381" customFormat="false" ht="15.75" hidden="false" customHeight="true" outlineLevel="0" collapsed="false">
      <c r="B381" s="2"/>
      <c r="C381" s="2"/>
      <c r="D381" s="3"/>
      <c r="E381" s="3"/>
      <c r="F381" s="4"/>
      <c r="G381" s="4"/>
      <c r="H381" s="4"/>
      <c r="I381" s="4"/>
      <c r="J381" s="4"/>
    </row>
    <row r="382" customFormat="false" ht="15.75" hidden="false" customHeight="true" outlineLevel="0" collapsed="false">
      <c r="B382" s="2"/>
      <c r="C382" s="2"/>
      <c r="D382" s="3"/>
      <c r="E382" s="3"/>
      <c r="F382" s="4"/>
      <c r="G382" s="4"/>
      <c r="H382" s="4"/>
      <c r="I382" s="4"/>
      <c r="J382" s="4"/>
    </row>
    <row r="383" customFormat="false" ht="15.75" hidden="false" customHeight="true" outlineLevel="0" collapsed="false">
      <c r="B383" s="2"/>
      <c r="C383" s="2"/>
      <c r="D383" s="3"/>
      <c r="E383" s="3"/>
      <c r="F383" s="4"/>
      <c r="G383" s="4"/>
      <c r="H383" s="4"/>
      <c r="I383" s="4"/>
      <c r="J383" s="4"/>
    </row>
    <row r="384" customFormat="false" ht="15.75" hidden="false" customHeight="true" outlineLevel="0" collapsed="false">
      <c r="B384" s="2"/>
      <c r="C384" s="2"/>
      <c r="D384" s="3"/>
      <c r="E384" s="3"/>
      <c r="F384" s="4"/>
      <c r="G384" s="4"/>
      <c r="H384" s="4"/>
      <c r="I384" s="4"/>
      <c r="J384" s="4"/>
    </row>
    <row r="385" customFormat="false" ht="15.75" hidden="false" customHeight="true" outlineLevel="0" collapsed="false">
      <c r="B385" s="2"/>
      <c r="C385" s="2"/>
      <c r="D385" s="3"/>
      <c r="E385" s="3"/>
      <c r="F385" s="4"/>
      <c r="G385" s="4"/>
      <c r="H385" s="4"/>
      <c r="I385" s="4"/>
      <c r="J385" s="4"/>
    </row>
    <row r="386" customFormat="false" ht="15.75" hidden="false" customHeight="true" outlineLevel="0" collapsed="false">
      <c r="B386" s="2"/>
      <c r="C386" s="2"/>
      <c r="D386" s="3"/>
      <c r="E386" s="3"/>
      <c r="F386" s="4"/>
      <c r="G386" s="4"/>
      <c r="H386" s="4"/>
      <c r="I386" s="4"/>
      <c r="J386" s="4"/>
    </row>
    <row r="387" customFormat="false" ht="15.75" hidden="false" customHeight="true" outlineLevel="0" collapsed="false">
      <c r="B387" s="2"/>
      <c r="C387" s="2"/>
      <c r="D387" s="3"/>
      <c r="E387" s="3"/>
      <c r="F387" s="4"/>
      <c r="G387" s="4"/>
      <c r="H387" s="4"/>
      <c r="I387" s="4"/>
      <c r="J387" s="4"/>
    </row>
    <row r="388" customFormat="false" ht="15.75" hidden="false" customHeight="true" outlineLevel="0" collapsed="false">
      <c r="B388" s="2"/>
      <c r="C388" s="2"/>
      <c r="D388" s="3"/>
      <c r="E388" s="3"/>
      <c r="F388" s="4"/>
      <c r="G388" s="4"/>
      <c r="H388" s="4"/>
      <c r="I388" s="4"/>
      <c r="J388" s="4"/>
    </row>
    <row r="389" customFormat="false" ht="15.75" hidden="false" customHeight="true" outlineLevel="0" collapsed="false">
      <c r="B389" s="2"/>
      <c r="C389" s="2"/>
      <c r="D389" s="3"/>
      <c r="E389" s="3"/>
      <c r="F389" s="4"/>
      <c r="G389" s="4"/>
      <c r="H389" s="4"/>
      <c r="I389" s="4"/>
      <c r="J389" s="4"/>
    </row>
    <row r="390" customFormat="false" ht="15.75" hidden="false" customHeight="true" outlineLevel="0" collapsed="false">
      <c r="B390" s="2"/>
      <c r="C390" s="2"/>
      <c r="D390" s="3"/>
      <c r="E390" s="3"/>
      <c r="F390" s="4"/>
      <c r="G390" s="4"/>
      <c r="H390" s="4"/>
      <c r="I390" s="4"/>
      <c r="J390" s="4"/>
    </row>
    <row r="391" customFormat="false" ht="15.75" hidden="false" customHeight="true" outlineLevel="0" collapsed="false">
      <c r="B391" s="2"/>
      <c r="C391" s="2"/>
      <c r="D391" s="3"/>
      <c r="E391" s="3"/>
      <c r="F391" s="4"/>
      <c r="G391" s="4"/>
      <c r="H391" s="4"/>
      <c r="I391" s="4"/>
      <c r="J391" s="4"/>
    </row>
    <row r="392" customFormat="false" ht="15.75" hidden="false" customHeight="true" outlineLevel="0" collapsed="false">
      <c r="B392" s="2"/>
      <c r="C392" s="2"/>
      <c r="D392" s="3"/>
      <c r="E392" s="3"/>
      <c r="F392" s="4"/>
      <c r="G392" s="4"/>
      <c r="H392" s="4"/>
      <c r="I392" s="4"/>
      <c r="J392" s="4"/>
    </row>
    <row r="393" customFormat="false" ht="15.75" hidden="false" customHeight="true" outlineLevel="0" collapsed="false">
      <c r="B393" s="2"/>
      <c r="C393" s="2"/>
      <c r="D393" s="3"/>
      <c r="E393" s="3"/>
      <c r="F393" s="4"/>
      <c r="G393" s="4"/>
      <c r="H393" s="4"/>
      <c r="I393" s="4"/>
      <c r="J393" s="4"/>
    </row>
    <row r="394" customFormat="false" ht="15.75" hidden="false" customHeight="true" outlineLevel="0" collapsed="false">
      <c r="B394" s="2"/>
      <c r="C394" s="2"/>
      <c r="D394" s="3"/>
      <c r="E394" s="3"/>
      <c r="F394" s="4"/>
      <c r="G394" s="4"/>
      <c r="H394" s="4"/>
      <c r="I394" s="4"/>
      <c r="J394" s="4"/>
    </row>
    <row r="395" customFormat="false" ht="15.75" hidden="false" customHeight="true" outlineLevel="0" collapsed="false">
      <c r="B395" s="2"/>
      <c r="C395" s="2"/>
      <c r="D395" s="3"/>
      <c r="E395" s="3"/>
      <c r="F395" s="4"/>
      <c r="G395" s="4"/>
      <c r="H395" s="4"/>
      <c r="I395" s="4"/>
      <c r="J395" s="4"/>
    </row>
    <row r="396" customFormat="false" ht="15.75" hidden="false" customHeight="true" outlineLevel="0" collapsed="false">
      <c r="B396" s="2"/>
      <c r="C396" s="2"/>
      <c r="D396" s="3"/>
      <c r="E396" s="3"/>
      <c r="F396" s="4"/>
      <c r="G396" s="4"/>
      <c r="H396" s="4"/>
      <c r="I396" s="4"/>
      <c r="J396" s="4"/>
    </row>
    <row r="397" customFormat="false" ht="15.75" hidden="false" customHeight="true" outlineLevel="0" collapsed="false">
      <c r="B397" s="2"/>
      <c r="C397" s="2"/>
      <c r="D397" s="3"/>
      <c r="E397" s="3"/>
      <c r="F397" s="4"/>
      <c r="G397" s="4"/>
      <c r="H397" s="4"/>
      <c r="I397" s="4"/>
      <c r="J397" s="4"/>
    </row>
    <row r="398" customFormat="false" ht="15.75" hidden="false" customHeight="true" outlineLevel="0" collapsed="false">
      <c r="B398" s="2"/>
      <c r="C398" s="2"/>
      <c r="D398" s="3"/>
      <c r="E398" s="3"/>
      <c r="F398" s="4"/>
      <c r="G398" s="4"/>
      <c r="H398" s="4"/>
      <c r="I398" s="4"/>
      <c r="J398" s="4"/>
    </row>
    <row r="399" customFormat="false" ht="15.75" hidden="false" customHeight="true" outlineLevel="0" collapsed="false">
      <c r="B399" s="2"/>
      <c r="C399" s="2"/>
      <c r="D399" s="3"/>
      <c r="E399" s="3"/>
      <c r="F399" s="4"/>
      <c r="G399" s="4"/>
      <c r="H399" s="4"/>
      <c r="I399" s="4"/>
      <c r="J399" s="4"/>
    </row>
    <row r="400" customFormat="false" ht="15.75" hidden="false" customHeight="true" outlineLevel="0" collapsed="false">
      <c r="B400" s="2"/>
      <c r="C400" s="2"/>
      <c r="D400" s="3"/>
      <c r="E400" s="3"/>
      <c r="F400" s="4"/>
      <c r="G400" s="4"/>
      <c r="H400" s="4"/>
      <c r="I400" s="4"/>
      <c r="J400" s="4"/>
    </row>
    <row r="401" customFormat="false" ht="15.75" hidden="false" customHeight="true" outlineLevel="0" collapsed="false">
      <c r="B401" s="2"/>
      <c r="C401" s="2"/>
      <c r="D401" s="3"/>
      <c r="E401" s="3"/>
      <c r="F401" s="4"/>
      <c r="G401" s="4"/>
      <c r="H401" s="4"/>
      <c r="I401" s="4"/>
      <c r="J401" s="4"/>
    </row>
    <row r="402" customFormat="false" ht="15.75" hidden="false" customHeight="true" outlineLevel="0" collapsed="false">
      <c r="B402" s="2"/>
      <c r="C402" s="2"/>
      <c r="D402" s="3"/>
      <c r="E402" s="3"/>
      <c r="F402" s="4"/>
      <c r="G402" s="4"/>
      <c r="H402" s="4"/>
      <c r="I402" s="4"/>
      <c r="J402" s="4"/>
    </row>
    <row r="403" customFormat="false" ht="15.75" hidden="false" customHeight="true" outlineLevel="0" collapsed="false">
      <c r="B403" s="2"/>
      <c r="C403" s="2"/>
      <c r="D403" s="3"/>
      <c r="E403" s="3"/>
      <c r="F403" s="4"/>
      <c r="G403" s="4"/>
      <c r="H403" s="4"/>
      <c r="I403" s="4"/>
      <c r="J403" s="4"/>
    </row>
    <row r="404" customFormat="false" ht="15.75" hidden="false" customHeight="true" outlineLevel="0" collapsed="false">
      <c r="B404" s="2"/>
      <c r="C404" s="2"/>
      <c r="D404" s="3"/>
      <c r="E404" s="3"/>
      <c r="F404" s="4"/>
      <c r="G404" s="4"/>
      <c r="H404" s="4"/>
      <c r="I404" s="4"/>
      <c r="J404" s="4"/>
    </row>
    <row r="405" customFormat="false" ht="15.75" hidden="false" customHeight="true" outlineLevel="0" collapsed="false">
      <c r="B405" s="2"/>
      <c r="C405" s="2"/>
      <c r="D405" s="3"/>
      <c r="E405" s="3"/>
      <c r="F405" s="4"/>
      <c r="G405" s="4"/>
      <c r="H405" s="4"/>
      <c r="I405" s="4"/>
      <c r="J405" s="4"/>
    </row>
    <row r="406" customFormat="false" ht="15.75" hidden="false" customHeight="true" outlineLevel="0" collapsed="false">
      <c r="B406" s="2"/>
      <c r="C406" s="2"/>
      <c r="D406" s="3"/>
      <c r="E406" s="3"/>
      <c r="F406" s="4"/>
      <c r="G406" s="4"/>
      <c r="H406" s="4"/>
      <c r="I406" s="4"/>
      <c r="J406" s="4"/>
    </row>
    <row r="407" customFormat="false" ht="15.75" hidden="false" customHeight="true" outlineLevel="0" collapsed="false">
      <c r="B407" s="2"/>
      <c r="C407" s="2"/>
      <c r="D407" s="3"/>
      <c r="E407" s="3"/>
      <c r="F407" s="4"/>
      <c r="G407" s="4"/>
      <c r="H407" s="4"/>
      <c r="I407" s="4"/>
      <c r="J407" s="4"/>
    </row>
    <row r="408" customFormat="false" ht="15.75" hidden="false" customHeight="true" outlineLevel="0" collapsed="false">
      <c r="B408" s="2"/>
      <c r="C408" s="2"/>
      <c r="D408" s="3"/>
      <c r="E408" s="3"/>
      <c r="F408" s="4"/>
      <c r="G408" s="4"/>
      <c r="H408" s="4"/>
      <c r="I408" s="4"/>
      <c r="J408" s="4"/>
    </row>
    <row r="409" customFormat="false" ht="15.75" hidden="false" customHeight="true" outlineLevel="0" collapsed="false">
      <c r="B409" s="2"/>
      <c r="C409" s="2"/>
      <c r="D409" s="3"/>
      <c r="E409" s="3"/>
      <c r="F409" s="4"/>
      <c r="G409" s="4"/>
      <c r="H409" s="4"/>
      <c r="I409" s="4"/>
      <c r="J409" s="4"/>
    </row>
    <row r="410" customFormat="false" ht="15.75" hidden="false" customHeight="true" outlineLevel="0" collapsed="false">
      <c r="B410" s="2"/>
      <c r="C410" s="2"/>
      <c r="D410" s="3"/>
      <c r="E410" s="3"/>
      <c r="F410" s="4"/>
      <c r="G410" s="4"/>
      <c r="H410" s="4"/>
      <c r="I410" s="4"/>
      <c r="J410" s="4"/>
    </row>
    <row r="411" customFormat="false" ht="15.75" hidden="false" customHeight="true" outlineLevel="0" collapsed="false">
      <c r="B411" s="2"/>
      <c r="C411" s="2"/>
      <c r="D411" s="3"/>
      <c r="E411" s="3"/>
      <c r="F411" s="4"/>
      <c r="G411" s="4"/>
      <c r="H411" s="4"/>
      <c r="I411" s="4"/>
      <c r="J411" s="4"/>
    </row>
    <row r="412" customFormat="false" ht="15.75" hidden="false" customHeight="true" outlineLevel="0" collapsed="false">
      <c r="B412" s="2"/>
      <c r="C412" s="2"/>
      <c r="D412" s="3"/>
      <c r="E412" s="3"/>
      <c r="F412" s="4"/>
      <c r="G412" s="4"/>
      <c r="H412" s="4"/>
      <c r="I412" s="4"/>
      <c r="J412" s="4"/>
    </row>
    <row r="413" customFormat="false" ht="15.75" hidden="false" customHeight="true" outlineLevel="0" collapsed="false">
      <c r="B413" s="2"/>
      <c r="C413" s="2"/>
      <c r="D413" s="3"/>
      <c r="E413" s="3"/>
      <c r="F413" s="4"/>
      <c r="G413" s="4"/>
      <c r="H413" s="4"/>
      <c r="I413" s="4"/>
      <c r="J413" s="4"/>
    </row>
    <row r="414" customFormat="false" ht="15.75" hidden="false" customHeight="true" outlineLevel="0" collapsed="false">
      <c r="B414" s="2"/>
      <c r="C414" s="2"/>
      <c r="D414" s="3"/>
      <c r="E414" s="3"/>
      <c r="F414" s="4"/>
      <c r="G414" s="4"/>
      <c r="H414" s="4"/>
      <c r="I414" s="4"/>
      <c r="J414" s="4"/>
    </row>
    <row r="415" customFormat="false" ht="15.75" hidden="false" customHeight="true" outlineLevel="0" collapsed="false">
      <c r="B415" s="2"/>
      <c r="C415" s="2"/>
      <c r="D415" s="3"/>
      <c r="E415" s="3"/>
      <c r="F415" s="4"/>
      <c r="G415" s="4"/>
      <c r="H415" s="4"/>
      <c r="I415" s="4"/>
      <c r="J415" s="4"/>
    </row>
    <row r="416" customFormat="false" ht="15.75" hidden="false" customHeight="true" outlineLevel="0" collapsed="false">
      <c r="B416" s="2"/>
      <c r="C416" s="2"/>
      <c r="D416" s="3"/>
      <c r="E416" s="3"/>
      <c r="F416" s="4"/>
      <c r="G416" s="4"/>
      <c r="H416" s="4"/>
      <c r="I416" s="4"/>
      <c r="J416" s="4"/>
    </row>
    <row r="417" customFormat="false" ht="15.75" hidden="false" customHeight="true" outlineLevel="0" collapsed="false">
      <c r="B417" s="2"/>
      <c r="C417" s="2"/>
      <c r="D417" s="3"/>
      <c r="E417" s="3"/>
      <c r="F417" s="4"/>
      <c r="G417" s="4"/>
      <c r="H417" s="4"/>
      <c r="I417" s="4"/>
      <c r="J417" s="4"/>
    </row>
    <row r="418" customFormat="false" ht="15.75" hidden="false" customHeight="true" outlineLevel="0" collapsed="false">
      <c r="B418" s="2"/>
      <c r="C418" s="2"/>
      <c r="D418" s="3"/>
      <c r="E418" s="3"/>
      <c r="F418" s="4"/>
      <c r="G418" s="4"/>
      <c r="H418" s="4"/>
      <c r="I418" s="4"/>
      <c r="J418" s="4"/>
    </row>
    <row r="419" customFormat="false" ht="15.75" hidden="false" customHeight="true" outlineLevel="0" collapsed="false">
      <c r="B419" s="2"/>
      <c r="C419" s="2"/>
      <c r="D419" s="3"/>
      <c r="E419" s="3"/>
      <c r="F419" s="4"/>
      <c r="G419" s="4"/>
      <c r="H419" s="4"/>
      <c r="I419" s="4"/>
      <c r="J419" s="4"/>
    </row>
    <row r="420" customFormat="false" ht="15.75" hidden="false" customHeight="true" outlineLevel="0" collapsed="false">
      <c r="B420" s="2"/>
      <c r="C420" s="2"/>
      <c r="D420" s="3"/>
      <c r="E420" s="3"/>
      <c r="F420" s="4"/>
      <c r="G420" s="4"/>
      <c r="H420" s="4"/>
      <c r="I420" s="4"/>
      <c r="J420" s="4"/>
    </row>
    <row r="421" customFormat="false" ht="15.75" hidden="false" customHeight="true" outlineLevel="0" collapsed="false">
      <c r="B421" s="2"/>
      <c r="C421" s="2"/>
      <c r="D421" s="3"/>
      <c r="E421" s="3"/>
      <c r="F421" s="4"/>
      <c r="G421" s="4"/>
      <c r="H421" s="4"/>
      <c r="I421" s="4"/>
      <c r="J421" s="4"/>
    </row>
    <row r="422" customFormat="false" ht="15.75" hidden="false" customHeight="true" outlineLevel="0" collapsed="false">
      <c r="B422" s="2"/>
      <c r="C422" s="2"/>
      <c r="D422" s="3"/>
      <c r="E422" s="3"/>
      <c r="F422" s="4"/>
      <c r="G422" s="4"/>
      <c r="H422" s="4"/>
      <c r="I422" s="4"/>
      <c r="J422" s="4"/>
    </row>
    <row r="423" customFormat="false" ht="15.75" hidden="false" customHeight="true" outlineLevel="0" collapsed="false">
      <c r="B423" s="2"/>
      <c r="C423" s="2"/>
      <c r="D423" s="3"/>
      <c r="E423" s="3"/>
      <c r="F423" s="4"/>
      <c r="G423" s="4"/>
      <c r="H423" s="4"/>
      <c r="I423" s="4"/>
      <c r="J423" s="4"/>
    </row>
    <row r="424" customFormat="false" ht="15.75" hidden="false" customHeight="true" outlineLevel="0" collapsed="false">
      <c r="B424" s="2"/>
      <c r="C424" s="2"/>
      <c r="D424" s="3"/>
      <c r="E424" s="3"/>
      <c r="F424" s="4"/>
      <c r="G424" s="4"/>
      <c r="H424" s="4"/>
      <c r="I424" s="4"/>
      <c r="J424" s="4"/>
    </row>
    <row r="425" customFormat="false" ht="15.75" hidden="false" customHeight="true" outlineLevel="0" collapsed="false">
      <c r="B425" s="2"/>
      <c r="C425" s="2"/>
      <c r="D425" s="3"/>
      <c r="E425" s="3"/>
      <c r="F425" s="4"/>
      <c r="G425" s="4"/>
      <c r="H425" s="4"/>
      <c r="I425" s="4"/>
      <c r="J425" s="4"/>
    </row>
    <row r="426" customFormat="false" ht="15.75" hidden="false" customHeight="true" outlineLevel="0" collapsed="false">
      <c r="B426" s="2"/>
      <c r="C426" s="2"/>
      <c r="D426" s="3"/>
      <c r="E426" s="3"/>
      <c r="F426" s="4"/>
      <c r="G426" s="4"/>
      <c r="H426" s="4"/>
      <c r="I426" s="4"/>
      <c r="J426" s="4"/>
    </row>
    <row r="427" customFormat="false" ht="15.75" hidden="false" customHeight="true" outlineLevel="0" collapsed="false">
      <c r="B427" s="2"/>
      <c r="C427" s="2"/>
      <c r="D427" s="3"/>
      <c r="E427" s="3"/>
      <c r="F427" s="4"/>
      <c r="G427" s="4"/>
      <c r="H427" s="4"/>
      <c r="I427" s="4"/>
      <c r="J427" s="4"/>
    </row>
    <row r="428" customFormat="false" ht="15.75" hidden="false" customHeight="true" outlineLevel="0" collapsed="false">
      <c r="B428" s="2"/>
      <c r="C428" s="2"/>
      <c r="D428" s="3"/>
      <c r="E428" s="3"/>
      <c r="F428" s="4"/>
      <c r="G428" s="4"/>
      <c r="H428" s="4"/>
      <c r="I428" s="4"/>
      <c r="J428" s="4"/>
    </row>
    <row r="429" customFormat="false" ht="15.75" hidden="false" customHeight="true" outlineLevel="0" collapsed="false">
      <c r="B429" s="2"/>
      <c r="C429" s="2"/>
      <c r="D429" s="3"/>
      <c r="E429" s="3"/>
      <c r="F429" s="4"/>
      <c r="G429" s="4"/>
      <c r="H429" s="4"/>
      <c r="I429" s="4"/>
      <c r="J429" s="4"/>
    </row>
    <row r="430" customFormat="false" ht="15.75" hidden="false" customHeight="true" outlineLevel="0" collapsed="false">
      <c r="B430" s="2"/>
      <c r="C430" s="2"/>
      <c r="D430" s="3"/>
      <c r="E430" s="3"/>
      <c r="F430" s="4"/>
      <c r="G430" s="4"/>
      <c r="H430" s="4"/>
      <c r="I430" s="4"/>
      <c r="J430" s="4"/>
    </row>
    <row r="431" customFormat="false" ht="15.75" hidden="false" customHeight="true" outlineLevel="0" collapsed="false">
      <c r="B431" s="2"/>
      <c r="C431" s="2"/>
      <c r="D431" s="3"/>
      <c r="E431" s="3"/>
      <c r="F431" s="4"/>
      <c r="G431" s="4"/>
      <c r="H431" s="4"/>
      <c r="I431" s="4"/>
      <c r="J431" s="4"/>
    </row>
    <row r="432" customFormat="false" ht="15.75" hidden="false" customHeight="true" outlineLevel="0" collapsed="false">
      <c r="B432" s="2"/>
      <c r="C432" s="2"/>
      <c r="D432" s="3"/>
      <c r="E432" s="3"/>
      <c r="F432" s="4"/>
      <c r="G432" s="4"/>
      <c r="H432" s="4"/>
      <c r="I432" s="4"/>
      <c r="J432" s="4"/>
    </row>
    <row r="433" customFormat="false" ht="15.75" hidden="false" customHeight="true" outlineLevel="0" collapsed="false">
      <c r="B433" s="2"/>
      <c r="C433" s="2"/>
      <c r="D433" s="3"/>
      <c r="E433" s="3"/>
      <c r="F433" s="4"/>
      <c r="G433" s="4"/>
      <c r="H433" s="4"/>
      <c r="I433" s="4"/>
      <c r="J433" s="4"/>
    </row>
    <row r="434" customFormat="false" ht="15.75" hidden="false" customHeight="true" outlineLevel="0" collapsed="false">
      <c r="B434" s="2"/>
      <c r="C434" s="2"/>
      <c r="D434" s="3"/>
      <c r="E434" s="3"/>
      <c r="F434" s="4"/>
      <c r="G434" s="4"/>
      <c r="H434" s="4"/>
      <c r="I434" s="4"/>
      <c r="J434" s="4"/>
    </row>
    <row r="435" customFormat="false" ht="15.75" hidden="false" customHeight="true" outlineLevel="0" collapsed="false">
      <c r="B435" s="2"/>
      <c r="C435" s="2"/>
      <c r="D435" s="3"/>
      <c r="E435" s="3"/>
      <c r="F435" s="4"/>
      <c r="G435" s="4"/>
      <c r="H435" s="4"/>
      <c r="I435" s="4"/>
      <c r="J435" s="4"/>
    </row>
    <row r="436" customFormat="false" ht="15.75" hidden="false" customHeight="true" outlineLevel="0" collapsed="false">
      <c r="B436" s="2"/>
      <c r="C436" s="2"/>
      <c r="D436" s="3"/>
      <c r="E436" s="3"/>
      <c r="F436" s="4"/>
      <c r="G436" s="4"/>
      <c r="H436" s="4"/>
      <c r="I436" s="4"/>
      <c r="J436" s="4"/>
    </row>
    <row r="437" customFormat="false" ht="15.75" hidden="false" customHeight="true" outlineLevel="0" collapsed="false">
      <c r="B437" s="2"/>
      <c r="C437" s="2"/>
      <c r="D437" s="3"/>
      <c r="E437" s="3"/>
      <c r="F437" s="4"/>
      <c r="G437" s="4"/>
      <c r="H437" s="4"/>
      <c r="I437" s="4"/>
      <c r="J437" s="4"/>
    </row>
    <row r="438" customFormat="false" ht="15.75" hidden="false" customHeight="true" outlineLevel="0" collapsed="false">
      <c r="B438" s="2"/>
      <c r="C438" s="2"/>
      <c r="D438" s="3"/>
      <c r="E438" s="3"/>
      <c r="F438" s="4"/>
      <c r="G438" s="4"/>
      <c r="H438" s="4"/>
      <c r="I438" s="4"/>
      <c r="J438" s="4"/>
    </row>
    <row r="439" customFormat="false" ht="15.75" hidden="false" customHeight="true" outlineLevel="0" collapsed="false">
      <c r="B439" s="2"/>
      <c r="C439" s="2"/>
      <c r="D439" s="3"/>
      <c r="E439" s="3"/>
      <c r="F439" s="4"/>
      <c r="G439" s="4"/>
      <c r="H439" s="4"/>
      <c r="I439" s="4"/>
      <c r="J439" s="4"/>
    </row>
    <row r="440" customFormat="false" ht="15.75" hidden="false" customHeight="true" outlineLevel="0" collapsed="false">
      <c r="B440" s="2"/>
      <c r="C440" s="2"/>
      <c r="D440" s="3"/>
      <c r="E440" s="3"/>
      <c r="F440" s="4"/>
      <c r="G440" s="4"/>
      <c r="H440" s="4"/>
      <c r="I440" s="4"/>
      <c r="J440" s="4"/>
    </row>
    <row r="441" customFormat="false" ht="15.75" hidden="false" customHeight="true" outlineLevel="0" collapsed="false">
      <c r="B441" s="2"/>
      <c r="C441" s="2"/>
      <c r="D441" s="3"/>
      <c r="E441" s="3"/>
      <c r="F441" s="4"/>
      <c r="G441" s="4"/>
      <c r="H441" s="4"/>
      <c r="I441" s="4"/>
      <c r="J441" s="4"/>
    </row>
    <row r="442" customFormat="false" ht="15.75" hidden="false" customHeight="true" outlineLevel="0" collapsed="false">
      <c r="B442" s="2"/>
      <c r="C442" s="2"/>
      <c r="D442" s="3"/>
      <c r="E442" s="3"/>
      <c r="F442" s="4"/>
      <c r="G442" s="4"/>
      <c r="H442" s="4"/>
      <c r="I442" s="4"/>
      <c r="J442" s="4"/>
    </row>
    <row r="443" customFormat="false" ht="15.75" hidden="false" customHeight="true" outlineLevel="0" collapsed="false">
      <c r="B443" s="2"/>
      <c r="C443" s="2"/>
      <c r="D443" s="3"/>
      <c r="E443" s="3"/>
      <c r="F443" s="4"/>
      <c r="G443" s="4"/>
      <c r="H443" s="4"/>
      <c r="I443" s="4"/>
      <c r="J443" s="4"/>
    </row>
    <row r="444" customFormat="false" ht="15.75" hidden="false" customHeight="true" outlineLevel="0" collapsed="false">
      <c r="B444" s="2"/>
      <c r="C444" s="2"/>
      <c r="D444" s="3"/>
      <c r="E444" s="3"/>
      <c r="F444" s="4"/>
      <c r="G444" s="4"/>
      <c r="H444" s="4"/>
      <c r="I444" s="4"/>
      <c r="J444" s="4"/>
    </row>
    <row r="445" customFormat="false" ht="15.75" hidden="false" customHeight="true" outlineLevel="0" collapsed="false">
      <c r="B445" s="2"/>
      <c r="C445" s="2"/>
      <c r="D445" s="3"/>
      <c r="E445" s="3"/>
      <c r="F445" s="4"/>
      <c r="G445" s="4"/>
      <c r="H445" s="4"/>
      <c r="I445" s="4"/>
      <c r="J445" s="4"/>
    </row>
    <row r="446" customFormat="false" ht="15.75" hidden="false" customHeight="true" outlineLevel="0" collapsed="false">
      <c r="B446" s="2"/>
      <c r="C446" s="2"/>
      <c r="D446" s="3"/>
      <c r="E446" s="3"/>
      <c r="F446" s="4"/>
      <c r="G446" s="4"/>
      <c r="H446" s="4"/>
      <c r="I446" s="4"/>
      <c r="J446" s="4"/>
    </row>
    <row r="447" customFormat="false" ht="15.75" hidden="false" customHeight="true" outlineLevel="0" collapsed="false">
      <c r="B447" s="2"/>
      <c r="C447" s="2"/>
      <c r="D447" s="3"/>
      <c r="E447" s="3"/>
      <c r="F447" s="4"/>
      <c r="G447" s="4"/>
      <c r="H447" s="4"/>
      <c r="I447" s="4"/>
      <c r="J447" s="4"/>
    </row>
    <row r="448" customFormat="false" ht="15.75" hidden="false" customHeight="true" outlineLevel="0" collapsed="false">
      <c r="B448" s="2"/>
      <c r="C448" s="2"/>
      <c r="D448" s="3"/>
      <c r="E448" s="3"/>
      <c r="F448" s="4"/>
      <c r="G448" s="4"/>
      <c r="H448" s="4"/>
      <c r="I448" s="4"/>
      <c r="J448" s="4"/>
    </row>
    <row r="449" customFormat="false" ht="15.75" hidden="false" customHeight="true" outlineLevel="0" collapsed="false">
      <c r="B449" s="2"/>
      <c r="C449" s="2"/>
      <c r="D449" s="3"/>
      <c r="E449" s="3"/>
      <c r="F449" s="4"/>
      <c r="G449" s="4"/>
      <c r="H449" s="4"/>
      <c r="I449" s="4"/>
      <c r="J449" s="4"/>
    </row>
    <row r="450" customFormat="false" ht="15.75" hidden="false" customHeight="true" outlineLevel="0" collapsed="false">
      <c r="B450" s="2"/>
      <c r="C450" s="2"/>
      <c r="D450" s="3"/>
      <c r="E450" s="3"/>
      <c r="F450" s="4"/>
      <c r="G450" s="4"/>
      <c r="H450" s="4"/>
      <c r="I450" s="4"/>
      <c r="J450" s="4"/>
    </row>
    <row r="451" customFormat="false" ht="15.75" hidden="false" customHeight="true" outlineLevel="0" collapsed="false">
      <c r="B451" s="2"/>
      <c r="C451" s="2"/>
      <c r="D451" s="3"/>
      <c r="E451" s="3"/>
      <c r="F451" s="4"/>
      <c r="G451" s="4"/>
      <c r="H451" s="4"/>
      <c r="I451" s="4"/>
      <c r="J451" s="4"/>
    </row>
    <row r="452" customFormat="false" ht="15.75" hidden="false" customHeight="true" outlineLevel="0" collapsed="false">
      <c r="B452" s="2"/>
      <c r="C452" s="2"/>
      <c r="D452" s="3"/>
      <c r="E452" s="3"/>
      <c r="F452" s="4"/>
      <c r="G452" s="4"/>
      <c r="H452" s="4"/>
      <c r="I452" s="4"/>
      <c r="J452" s="4"/>
    </row>
    <row r="453" customFormat="false" ht="15.75" hidden="false" customHeight="true" outlineLevel="0" collapsed="false">
      <c r="B453" s="2"/>
      <c r="C453" s="2"/>
      <c r="D453" s="3"/>
      <c r="E453" s="3"/>
      <c r="F453" s="4"/>
      <c r="G453" s="4"/>
      <c r="H453" s="4"/>
      <c r="I453" s="4"/>
      <c r="J453" s="4"/>
    </row>
    <row r="454" customFormat="false" ht="15.75" hidden="false" customHeight="true" outlineLevel="0" collapsed="false">
      <c r="B454" s="2"/>
      <c r="C454" s="2"/>
      <c r="D454" s="3"/>
      <c r="E454" s="3"/>
      <c r="F454" s="4"/>
      <c r="G454" s="4"/>
      <c r="H454" s="4"/>
      <c r="I454" s="4"/>
      <c r="J454" s="4"/>
    </row>
    <row r="455" customFormat="false" ht="15.75" hidden="false" customHeight="true" outlineLevel="0" collapsed="false">
      <c r="B455" s="2"/>
      <c r="C455" s="2"/>
      <c r="D455" s="3"/>
      <c r="E455" s="3"/>
      <c r="F455" s="4"/>
      <c r="G455" s="4"/>
      <c r="H455" s="4"/>
      <c r="I455" s="4"/>
      <c r="J455" s="4"/>
    </row>
    <row r="456" customFormat="false" ht="15.75" hidden="false" customHeight="true" outlineLevel="0" collapsed="false">
      <c r="B456" s="2"/>
      <c r="C456" s="2"/>
      <c r="D456" s="3"/>
      <c r="E456" s="3"/>
      <c r="F456" s="4"/>
      <c r="G456" s="4"/>
      <c r="H456" s="4"/>
      <c r="I456" s="4"/>
      <c r="J456" s="4"/>
    </row>
    <row r="457" customFormat="false" ht="15.75" hidden="false" customHeight="true" outlineLevel="0" collapsed="false">
      <c r="B457" s="2"/>
      <c r="C457" s="2"/>
      <c r="D457" s="3"/>
      <c r="E457" s="3"/>
      <c r="F457" s="4"/>
      <c r="G457" s="4"/>
      <c r="H457" s="4"/>
      <c r="I457" s="4"/>
      <c r="J457" s="4"/>
    </row>
    <row r="458" customFormat="false" ht="15.75" hidden="false" customHeight="true" outlineLevel="0" collapsed="false">
      <c r="B458" s="2"/>
      <c r="C458" s="2"/>
      <c r="D458" s="3"/>
      <c r="E458" s="3"/>
      <c r="F458" s="4"/>
      <c r="G458" s="4"/>
      <c r="H458" s="4"/>
      <c r="I458" s="4"/>
      <c r="J458" s="4"/>
    </row>
    <row r="459" customFormat="false" ht="15.75" hidden="false" customHeight="true" outlineLevel="0" collapsed="false">
      <c r="B459" s="2"/>
      <c r="C459" s="2"/>
      <c r="D459" s="3"/>
      <c r="E459" s="3"/>
      <c r="F459" s="4"/>
      <c r="G459" s="4"/>
      <c r="H459" s="4"/>
      <c r="I459" s="4"/>
      <c r="J459" s="4"/>
    </row>
    <row r="460" customFormat="false" ht="15.75" hidden="false" customHeight="true" outlineLevel="0" collapsed="false">
      <c r="B460" s="2"/>
      <c r="C460" s="2"/>
      <c r="D460" s="3"/>
      <c r="E460" s="3"/>
      <c r="F460" s="4"/>
      <c r="G460" s="4"/>
      <c r="H460" s="4"/>
      <c r="I460" s="4"/>
      <c r="J460" s="4"/>
    </row>
    <row r="461" customFormat="false" ht="15.75" hidden="false" customHeight="true" outlineLevel="0" collapsed="false">
      <c r="B461" s="2"/>
      <c r="C461" s="2"/>
      <c r="D461" s="3"/>
      <c r="E461" s="3"/>
      <c r="F461" s="4"/>
      <c r="G461" s="4"/>
      <c r="H461" s="4"/>
      <c r="I461" s="4"/>
      <c r="J461" s="4"/>
    </row>
    <row r="462" customFormat="false" ht="15.75" hidden="false" customHeight="true" outlineLevel="0" collapsed="false">
      <c r="B462" s="2"/>
      <c r="C462" s="2"/>
      <c r="D462" s="3"/>
      <c r="E462" s="3"/>
      <c r="F462" s="4"/>
      <c r="G462" s="4"/>
      <c r="H462" s="4"/>
      <c r="I462" s="4"/>
      <c r="J462" s="4"/>
    </row>
    <row r="463" customFormat="false" ht="15.75" hidden="false" customHeight="true" outlineLevel="0" collapsed="false">
      <c r="B463" s="2"/>
      <c r="C463" s="2"/>
      <c r="D463" s="3"/>
      <c r="E463" s="3"/>
      <c r="F463" s="4"/>
      <c r="G463" s="4"/>
      <c r="H463" s="4"/>
      <c r="I463" s="4"/>
      <c r="J463" s="4"/>
    </row>
    <row r="464" customFormat="false" ht="15.75" hidden="false" customHeight="true" outlineLevel="0" collapsed="false">
      <c r="B464" s="2"/>
      <c r="C464" s="2"/>
      <c r="D464" s="3"/>
      <c r="E464" s="3"/>
      <c r="F464" s="4"/>
      <c r="G464" s="4"/>
      <c r="H464" s="4"/>
      <c r="I464" s="4"/>
      <c r="J464" s="4"/>
    </row>
    <row r="465" customFormat="false" ht="15.75" hidden="false" customHeight="true" outlineLevel="0" collapsed="false">
      <c r="B465" s="2"/>
      <c r="C465" s="2"/>
      <c r="D465" s="3"/>
      <c r="E465" s="3"/>
      <c r="F465" s="4"/>
      <c r="G465" s="4"/>
      <c r="H465" s="4"/>
      <c r="I465" s="4"/>
      <c r="J465" s="4"/>
    </row>
    <row r="466" customFormat="false" ht="15.75" hidden="false" customHeight="true" outlineLevel="0" collapsed="false">
      <c r="B466" s="2"/>
      <c r="C466" s="2"/>
      <c r="D466" s="3"/>
      <c r="E466" s="3"/>
      <c r="F466" s="4"/>
      <c r="G466" s="4"/>
      <c r="H466" s="4"/>
      <c r="I466" s="4"/>
      <c r="J466" s="4"/>
    </row>
    <row r="467" customFormat="false" ht="15.75" hidden="false" customHeight="true" outlineLevel="0" collapsed="false">
      <c r="B467" s="2"/>
      <c r="C467" s="2"/>
      <c r="D467" s="3"/>
      <c r="E467" s="3"/>
      <c r="F467" s="4"/>
      <c r="G467" s="4"/>
      <c r="H467" s="4"/>
      <c r="I467" s="4"/>
      <c r="J467" s="4"/>
    </row>
    <row r="468" customFormat="false" ht="15.75" hidden="false" customHeight="true" outlineLevel="0" collapsed="false">
      <c r="B468" s="2"/>
      <c r="C468" s="2"/>
      <c r="D468" s="3"/>
      <c r="E468" s="3"/>
      <c r="F468" s="4"/>
      <c r="G468" s="4"/>
      <c r="H468" s="4"/>
      <c r="I468" s="4"/>
      <c r="J468" s="4"/>
    </row>
    <row r="469" customFormat="false" ht="15.75" hidden="false" customHeight="true" outlineLevel="0" collapsed="false">
      <c r="B469" s="2"/>
      <c r="C469" s="2"/>
      <c r="D469" s="3"/>
      <c r="E469" s="3"/>
      <c r="F469" s="4"/>
      <c r="G469" s="4"/>
      <c r="H469" s="4"/>
      <c r="I469" s="4"/>
      <c r="J469" s="4"/>
    </row>
    <row r="470" customFormat="false" ht="15.75" hidden="false" customHeight="true" outlineLevel="0" collapsed="false">
      <c r="B470" s="2"/>
      <c r="C470" s="2"/>
      <c r="D470" s="3"/>
      <c r="E470" s="3"/>
      <c r="F470" s="4"/>
      <c r="G470" s="4"/>
      <c r="H470" s="4"/>
      <c r="I470" s="4"/>
      <c r="J470" s="4"/>
    </row>
    <row r="471" customFormat="false" ht="15.75" hidden="false" customHeight="true" outlineLevel="0" collapsed="false">
      <c r="B471" s="2"/>
      <c r="C471" s="2"/>
      <c r="D471" s="3"/>
      <c r="E471" s="3"/>
      <c r="F471" s="4"/>
      <c r="G471" s="4"/>
      <c r="H471" s="4"/>
      <c r="I471" s="4"/>
      <c r="J471" s="4"/>
    </row>
    <row r="472" customFormat="false" ht="15.75" hidden="false" customHeight="true" outlineLevel="0" collapsed="false">
      <c r="B472" s="2"/>
      <c r="C472" s="2"/>
      <c r="D472" s="3"/>
      <c r="E472" s="3"/>
      <c r="F472" s="4"/>
      <c r="G472" s="4"/>
      <c r="H472" s="4"/>
      <c r="I472" s="4"/>
      <c r="J472" s="4"/>
    </row>
    <row r="473" customFormat="false" ht="15.75" hidden="false" customHeight="true" outlineLevel="0" collapsed="false">
      <c r="B473" s="2"/>
      <c r="C473" s="2"/>
      <c r="D473" s="3"/>
      <c r="E473" s="3"/>
      <c r="F473" s="4"/>
      <c r="G473" s="4"/>
      <c r="H473" s="4"/>
      <c r="I473" s="4"/>
      <c r="J473" s="4"/>
    </row>
    <row r="474" customFormat="false" ht="15.75" hidden="false" customHeight="true" outlineLevel="0" collapsed="false">
      <c r="B474" s="2"/>
      <c r="C474" s="2"/>
      <c r="D474" s="3"/>
      <c r="E474" s="3"/>
      <c r="F474" s="4"/>
      <c r="G474" s="4"/>
      <c r="H474" s="4"/>
      <c r="I474" s="4"/>
      <c r="J474" s="4"/>
    </row>
    <row r="475" customFormat="false" ht="15.75" hidden="false" customHeight="true" outlineLevel="0" collapsed="false">
      <c r="B475" s="2"/>
      <c r="C475" s="2"/>
      <c r="D475" s="3"/>
      <c r="E475" s="3"/>
      <c r="F475" s="4"/>
      <c r="G475" s="4"/>
      <c r="H475" s="4"/>
      <c r="I475" s="4"/>
      <c r="J475" s="4"/>
    </row>
    <row r="476" customFormat="false" ht="15.75" hidden="false" customHeight="true" outlineLevel="0" collapsed="false">
      <c r="B476" s="2"/>
      <c r="C476" s="2"/>
      <c r="D476" s="3"/>
      <c r="E476" s="3"/>
      <c r="F476" s="4"/>
      <c r="G476" s="4"/>
      <c r="H476" s="4"/>
      <c r="I476" s="4"/>
      <c r="J476" s="4"/>
    </row>
    <row r="477" customFormat="false" ht="15.75" hidden="false" customHeight="true" outlineLevel="0" collapsed="false">
      <c r="B477" s="2"/>
      <c r="C477" s="2"/>
      <c r="D477" s="3"/>
      <c r="E477" s="3"/>
      <c r="F477" s="4"/>
      <c r="G477" s="4"/>
      <c r="H477" s="4"/>
      <c r="I477" s="4"/>
      <c r="J477" s="4"/>
    </row>
    <row r="478" customFormat="false" ht="15.75" hidden="false" customHeight="true" outlineLevel="0" collapsed="false">
      <c r="B478" s="2"/>
      <c r="C478" s="2"/>
      <c r="D478" s="3"/>
      <c r="E478" s="3"/>
      <c r="F478" s="4"/>
      <c r="G478" s="4"/>
      <c r="H478" s="4"/>
      <c r="I478" s="4"/>
      <c r="J478" s="4"/>
    </row>
    <row r="479" customFormat="false" ht="15.75" hidden="false" customHeight="true" outlineLevel="0" collapsed="false">
      <c r="B479" s="2"/>
      <c r="C479" s="2"/>
      <c r="D479" s="3"/>
      <c r="E479" s="3"/>
      <c r="F479" s="4"/>
      <c r="G479" s="4"/>
      <c r="H479" s="4"/>
      <c r="I479" s="4"/>
      <c r="J479" s="4"/>
    </row>
    <row r="480" customFormat="false" ht="15.75" hidden="false" customHeight="true" outlineLevel="0" collapsed="false">
      <c r="B480" s="2"/>
      <c r="C480" s="2"/>
      <c r="D480" s="3"/>
      <c r="E480" s="3"/>
      <c r="F480" s="4"/>
      <c r="G480" s="4"/>
      <c r="H480" s="4"/>
      <c r="I480" s="4"/>
      <c r="J480" s="4"/>
    </row>
    <row r="481" customFormat="false" ht="15.75" hidden="false" customHeight="true" outlineLevel="0" collapsed="false">
      <c r="B481" s="2"/>
      <c r="C481" s="2"/>
      <c r="D481" s="3"/>
      <c r="E481" s="3"/>
      <c r="F481" s="4"/>
      <c r="G481" s="4"/>
      <c r="H481" s="4"/>
      <c r="I481" s="4"/>
      <c r="J481" s="4"/>
    </row>
    <row r="482" customFormat="false" ht="15.75" hidden="false" customHeight="true" outlineLevel="0" collapsed="false">
      <c r="B482" s="2"/>
      <c r="C482" s="2"/>
      <c r="D482" s="3"/>
      <c r="E482" s="3"/>
      <c r="F482" s="4"/>
      <c r="G482" s="4"/>
      <c r="H482" s="4"/>
      <c r="I482" s="4"/>
      <c r="J482" s="4"/>
    </row>
    <row r="483" customFormat="false" ht="15.75" hidden="false" customHeight="true" outlineLevel="0" collapsed="false">
      <c r="B483" s="2"/>
      <c r="C483" s="2"/>
      <c r="D483" s="3"/>
      <c r="E483" s="3"/>
      <c r="F483" s="4"/>
      <c r="G483" s="4"/>
      <c r="H483" s="4"/>
      <c r="I483" s="4"/>
      <c r="J483" s="4"/>
    </row>
    <row r="484" customFormat="false" ht="15.75" hidden="false" customHeight="true" outlineLevel="0" collapsed="false">
      <c r="B484" s="2"/>
      <c r="C484" s="2"/>
      <c r="D484" s="3"/>
      <c r="E484" s="3"/>
      <c r="F484" s="4"/>
      <c r="G484" s="4"/>
      <c r="H484" s="4"/>
      <c r="I484" s="4"/>
      <c r="J484" s="4"/>
    </row>
    <row r="485" customFormat="false" ht="15.75" hidden="false" customHeight="true" outlineLevel="0" collapsed="false">
      <c r="B485" s="2"/>
      <c r="C485" s="2"/>
      <c r="D485" s="3"/>
      <c r="E485" s="3"/>
      <c r="F485" s="4"/>
      <c r="G485" s="4"/>
      <c r="H485" s="4"/>
      <c r="I485" s="4"/>
      <c r="J485" s="4"/>
    </row>
    <row r="486" customFormat="false" ht="15.75" hidden="false" customHeight="true" outlineLevel="0" collapsed="false">
      <c r="B486" s="2"/>
      <c r="C486" s="2"/>
      <c r="D486" s="3"/>
      <c r="E486" s="3"/>
      <c r="F486" s="4"/>
      <c r="G486" s="4"/>
      <c r="H486" s="4"/>
      <c r="I486" s="4"/>
      <c r="J486" s="4"/>
    </row>
    <row r="487" customFormat="false" ht="15.75" hidden="false" customHeight="true" outlineLevel="0" collapsed="false">
      <c r="B487" s="2"/>
      <c r="C487" s="2"/>
      <c r="D487" s="3"/>
      <c r="E487" s="3"/>
      <c r="F487" s="4"/>
      <c r="G487" s="4"/>
      <c r="H487" s="4"/>
      <c r="I487" s="4"/>
      <c r="J487" s="4"/>
    </row>
    <row r="488" customFormat="false" ht="15.75" hidden="false" customHeight="true" outlineLevel="0" collapsed="false">
      <c r="B488" s="2"/>
      <c r="C488" s="2"/>
      <c r="D488" s="3"/>
      <c r="E488" s="3"/>
      <c r="F488" s="4"/>
      <c r="G488" s="4"/>
      <c r="H488" s="4"/>
      <c r="I488" s="4"/>
      <c r="J488" s="4"/>
    </row>
    <row r="489" customFormat="false" ht="15.75" hidden="false" customHeight="true" outlineLevel="0" collapsed="false">
      <c r="B489" s="2"/>
      <c r="C489" s="2"/>
      <c r="D489" s="3"/>
      <c r="E489" s="3"/>
      <c r="F489" s="4"/>
      <c r="G489" s="4"/>
      <c r="H489" s="4"/>
      <c r="I489" s="4"/>
      <c r="J489" s="4"/>
    </row>
    <row r="490" customFormat="false" ht="15.75" hidden="false" customHeight="true" outlineLevel="0" collapsed="false">
      <c r="B490" s="2"/>
      <c r="C490" s="2"/>
      <c r="D490" s="3"/>
      <c r="E490" s="3"/>
      <c r="F490" s="4"/>
      <c r="G490" s="4"/>
      <c r="H490" s="4"/>
      <c r="I490" s="4"/>
      <c r="J490" s="4"/>
    </row>
    <row r="491" customFormat="false" ht="15.75" hidden="false" customHeight="true" outlineLevel="0" collapsed="false">
      <c r="B491" s="2"/>
      <c r="C491" s="2"/>
      <c r="D491" s="3"/>
      <c r="E491" s="3"/>
      <c r="F491" s="4"/>
      <c r="G491" s="4"/>
      <c r="H491" s="4"/>
      <c r="I491" s="4"/>
      <c r="J491" s="4"/>
    </row>
    <row r="492" customFormat="false" ht="15.75" hidden="false" customHeight="true" outlineLevel="0" collapsed="false">
      <c r="B492" s="2"/>
      <c r="C492" s="2"/>
      <c r="D492" s="3"/>
      <c r="E492" s="3"/>
      <c r="F492" s="4"/>
      <c r="G492" s="4"/>
      <c r="H492" s="4"/>
      <c r="I492" s="4"/>
      <c r="J492" s="4"/>
    </row>
    <row r="493" customFormat="false" ht="15.75" hidden="false" customHeight="true" outlineLevel="0" collapsed="false">
      <c r="B493" s="2"/>
      <c r="C493" s="2"/>
      <c r="D493" s="3"/>
      <c r="E493" s="3"/>
      <c r="F493" s="4"/>
      <c r="G493" s="4"/>
      <c r="H493" s="4"/>
      <c r="I493" s="4"/>
      <c r="J493" s="4"/>
    </row>
    <row r="494" customFormat="false" ht="15.75" hidden="false" customHeight="true" outlineLevel="0" collapsed="false">
      <c r="B494" s="2"/>
      <c r="C494" s="2"/>
      <c r="D494" s="3"/>
      <c r="E494" s="3"/>
      <c r="F494" s="4"/>
      <c r="G494" s="4"/>
      <c r="H494" s="4"/>
      <c r="I494" s="4"/>
      <c r="J494" s="4"/>
    </row>
    <row r="495" customFormat="false" ht="15.75" hidden="false" customHeight="true" outlineLevel="0" collapsed="false">
      <c r="B495" s="2"/>
      <c r="C495" s="2"/>
      <c r="D495" s="3"/>
      <c r="E495" s="3"/>
      <c r="F495" s="4"/>
      <c r="G495" s="4"/>
      <c r="H495" s="4"/>
      <c r="I495" s="4"/>
      <c r="J495" s="4"/>
    </row>
    <row r="496" customFormat="false" ht="15.75" hidden="false" customHeight="true" outlineLevel="0" collapsed="false">
      <c r="B496" s="2"/>
      <c r="C496" s="2"/>
      <c r="D496" s="3"/>
      <c r="E496" s="3"/>
      <c r="F496" s="4"/>
      <c r="G496" s="4"/>
      <c r="H496" s="4"/>
      <c r="I496" s="4"/>
      <c r="J496" s="4"/>
    </row>
    <row r="497" customFormat="false" ht="15.75" hidden="false" customHeight="true" outlineLevel="0" collapsed="false">
      <c r="B497" s="2"/>
      <c r="C497" s="2"/>
      <c r="D497" s="3"/>
      <c r="E497" s="3"/>
      <c r="F497" s="4"/>
      <c r="G497" s="4"/>
      <c r="H497" s="4"/>
      <c r="I497" s="4"/>
      <c r="J497" s="4"/>
    </row>
    <row r="498" customFormat="false" ht="15.75" hidden="false" customHeight="true" outlineLevel="0" collapsed="false">
      <c r="B498" s="2"/>
      <c r="C498" s="2"/>
      <c r="D498" s="3"/>
      <c r="E498" s="3"/>
      <c r="F498" s="4"/>
      <c r="G498" s="4"/>
      <c r="H498" s="4"/>
      <c r="I498" s="4"/>
      <c r="J498" s="4"/>
    </row>
    <row r="499" customFormat="false" ht="15.75" hidden="false" customHeight="true" outlineLevel="0" collapsed="false">
      <c r="B499" s="2"/>
      <c r="C499" s="2"/>
      <c r="D499" s="3"/>
      <c r="E499" s="3"/>
      <c r="F499" s="4"/>
      <c r="G499" s="4"/>
      <c r="H499" s="4"/>
      <c r="I499" s="4"/>
      <c r="J499" s="4"/>
    </row>
    <row r="500" customFormat="false" ht="15.75" hidden="false" customHeight="true" outlineLevel="0" collapsed="false">
      <c r="B500" s="2"/>
      <c r="C500" s="2"/>
      <c r="D500" s="3"/>
      <c r="E500" s="3"/>
      <c r="F500" s="4"/>
      <c r="G500" s="4"/>
      <c r="H500" s="4"/>
      <c r="I500" s="4"/>
      <c r="J500" s="4"/>
    </row>
    <row r="501" customFormat="false" ht="15.75" hidden="false" customHeight="true" outlineLevel="0" collapsed="false">
      <c r="B501" s="2"/>
      <c r="C501" s="2"/>
      <c r="D501" s="3"/>
      <c r="E501" s="3"/>
      <c r="F501" s="4"/>
      <c r="G501" s="4"/>
      <c r="H501" s="4"/>
      <c r="I501" s="4"/>
      <c r="J501" s="4"/>
    </row>
    <row r="502" customFormat="false" ht="15.75" hidden="false" customHeight="true" outlineLevel="0" collapsed="false">
      <c r="B502" s="2"/>
      <c r="C502" s="2"/>
      <c r="D502" s="3"/>
      <c r="E502" s="3"/>
      <c r="F502" s="4"/>
      <c r="G502" s="4"/>
      <c r="H502" s="4"/>
      <c r="I502" s="4"/>
      <c r="J502" s="4"/>
    </row>
    <row r="503" customFormat="false" ht="15.75" hidden="false" customHeight="true" outlineLevel="0" collapsed="false">
      <c r="B503" s="2"/>
      <c r="C503" s="2"/>
      <c r="D503" s="3"/>
      <c r="E503" s="3"/>
      <c r="F503" s="4"/>
      <c r="G503" s="4"/>
      <c r="H503" s="4"/>
      <c r="I503" s="4"/>
      <c r="J503" s="4"/>
    </row>
    <row r="504" customFormat="false" ht="15.75" hidden="false" customHeight="true" outlineLevel="0" collapsed="false">
      <c r="B504" s="2"/>
      <c r="C504" s="2"/>
      <c r="D504" s="3"/>
      <c r="E504" s="3"/>
      <c r="F504" s="4"/>
      <c r="G504" s="4"/>
      <c r="H504" s="4"/>
      <c r="I504" s="4"/>
      <c r="J504" s="4"/>
    </row>
    <row r="505" customFormat="false" ht="15.75" hidden="false" customHeight="true" outlineLevel="0" collapsed="false">
      <c r="B505" s="2"/>
      <c r="C505" s="2"/>
      <c r="D505" s="3"/>
      <c r="E505" s="3"/>
      <c r="F505" s="4"/>
      <c r="G505" s="4"/>
      <c r="H505" s="4"/>
      <c r="I505" s="4"/>
      <c r="J505" s="4"/>
    </row>
    <row r="506" customFormat="false" ht="15.75" hidden="false" customHeight="true" outlineLevel="0" collapsed="false">
      <c r="B506" s="2"/>
      <c r="C506" s="2"/>
      <c r="D506" s="3"/>
      <c r="E506" s="3"/>
      <c r="F506" s="4"/>
      <c r="G506" s="4"/>
      <c r="H506" s="4"/>
      <c r="I506" s="4"/>
      <c r="J506" s="4"/>
    </row>
    <row r="507" customFormat="false" ht="15.75" hidden="false" customHeight="true" outlineLevel="0" collapsed="false">
      <c r="B507" s="2"/>
      <c r="C507" s="2"/>
      <c r="D507" s="3"/>
      <c r="E507" s="3"/>
      <c r="F507" s="4"/>
      <c r="G507" s="4"/>
      <c r="H507" s="4"/>
      <c r="I507" s="4"/>
      <c r="J507" s="4"/>
    </row>
    <row r="508" customFormat="false" ht="15.75" hidden="false" customHeight="true" outlineLevel="0" collapsed="false">
      <c r="B508" s="2"/>
      <c r="C508" s="2"/>
      <c r="D508" s="3"/>
      <c r="E508" s="3"/>
      <c r="F508" s="4"/>
      <c r="G508" s="4"/>
      <c r="H508" s="4"/>
      <c r="I508" s="4"/>
      <c r="J508" s="4"/>
    </row>
    <row r="509" customFormat="false" ht="15.75" hidden="false" customHeight="true" outlineLevel="0" collapsed="false">
      <c r="B509" s="2"/>
      <c r="C509" s="2"/>
      <c r="D509" s="3"/>
      <c r="E509" s="3"/>
      <c r="F509" s="4"/>
      <c r="G509" s="4"/>
      <c r="H509" s="4"/>
      <c r="I509" s="4"/>
      <c r="J509" s="4"/>
    </row>
    <row r="510" customFormat="false" ht="15.75" hidden="false" customHeight="true" outlineLevel="0" collapsed="false">
      <c r="B510" s="2"/>
      <c r="C510" s="2"/>
      <c r="D510" s="3"/>
      <c r="E510" s="3"/>
      <c r="F510" s="4"/>
      <c r="G510" s="4"/>
      <c r="H510" s="4"/>
      <c r="I510" s="4"/>
      <c r="J510" s="4"/>
    </row>
    <row r="511" customFormat="false" ht="15.75" hidden="false" customHeight="true" outlineLevel="0" collapsed="false">
      <c r="B511" s="2"/>
      <c r="C511" s="2"/>
      <c r="D511" s="3"/>
      <c r="E511" s="3"/>
      <c r="F511" s="4"/>
      <c r="G511" s="4"/>
      <c r="H511" s="4"/>
      <c r="I511" s="4"/>
      <c r="J511" s="4"/>
    </row>
    <row r="512" customFormat="false" ht="15.75" hidden="false" customHeight="true" outlineLevel="0" collapsed="false">
      <c r="B512" s="2"/>
      <c r="C512" s="2"/>
      <c r="D512" s="3"/>
      <c r="E512" s="3"/>
      <c r="F512" s="4"/>
      <c r="G512" s="4"/>
      <c r="H512" s="4"/>
      <c r="I512" s="4"/>
      <c r="J512" s="4"/>
    </row>
    <row r="513" customFormat="false" ht="15.75" hidden="false" customHeight="true" outlineLevel="0" collapsed="false">
      <c r="B513" s="2"/>
      <c r="C513" s="2"/>
      <c r="D513" s="3"/>
      <c r="E513" s="3"/>
      <c r="F513" s="4"/>
      <c r="G513" s="4"/>
      <c r="H513" s="4"/>
      <c r="I513" s="4"/>
      <c r="J513" s="4"/>
    </row>
    <row r="514" customFormat="false" ht="15.75" hidden="false" customHeight="true" outlineLevel="0" collapsed="false">
      <c r="B514" s="2"/>
      <c r="C514" s="2"/>
      <c r="D514" s="3"/>
      <c r="E514" s="3"/>
      <c r="F514" s="4"/>
      <c r="G514" s="4"/>
      <c r="H514" s="4"/>
      <c r="I514" s="4"/>
      <c r="J514" s="4"/>
    </row>
    <row r="515" customFormat="false" ht="15.75" hidden="false" customHeight="true" outlineLevel="0" collapsed="false">
      <c r="B515" s="2"/>
      <c r="C515" s="2"/>
      <c r="D515" s="3"/>
      <c r="E515" s="3"/>
      <c r="F515" s="4"/>
      <c r="G515" s="4"/>
      <c r="H515" s="4"/>
      <c r="I515" s="4"/>
      <c r="J515" s="4"/>
    </row>
    <row r="516" customFormat="false" ht="15.75" hidden="false" customHeight="true" outlineLevel="0" collapsed="false">
      <c r="B516" s="2"/>
      <c r="C516" s="2"/>
      <c r="D516" s="3"/>
      <c r="E516" s="3"/>
      <c r="F516" s="4"/>
      <c r="G516" s="4"/>
      <c r="H516" s="4"/>
      <c r="I516" s="4"/>
      <c r="J516" s="4"/>
    </row>
    <row r="517" customFormat="false" ht="15.75" hidden="false" customHeight="true" outlineLevel="0" collapsed="false">
      <c r="B517" s="2"/>
      <c r="C517" s="2"/>
      <c r="D517" s="3"/>
      <c r="E517" s="3"/>
      <c r="F517" s="4"/>
      <c r="G517" s="4"/>
      <c r="H517" s="4"/>
      <c r="I517" s="4"/>
      <c r="J517" s="4"/>
    </row>
    <row r="518" customFormat="false" ht="15.75" hidden="false" customHeight="true" outlineLevel="0" collapsed="false">
      <c r="B518" s="2"/>
      <c r="C518" s="2"/>
      <c r="D518" s="3"/>
      <c r="E518" s="3"/>
      <c r="F518" s="4"/>
      <c r="G518" s="4"/>
      <c r="H518" s="4"/>
      <c r="I518" s="4"/>
      <c r="J518" s="4"/>
    </row>
    <row r="519" customFormat="false" ht="15.75" hidden="false" customHeight="true" outlineLevel="0" collapsed="false">
      <c r="B519" s="2"/>
      <c r="C519" s="2"/>
      <c r="D519" s="3"/>
      <c r="E519" s="3"/>
      <c r="F519" s="4"/>
      <c r="G519" s="4"/>
      <c r="H519" s="4"/>
      <c r="I519" s="4"/>
      <c r="J519" s="4"/>
    </row>
    <row r="520" customFormat="false" ht="15.75" hidden="false" customHeight="true" outlineLevel="0" collapsed="false">
      <c r="B520" s="2"/>
      <c r="C520" s="2"/>
      <c r="D520" s="3"/>
      <c r="E520" s="3"/>
      <c r="F520" s="4"/>
      <c r="G520" s="4"/>
      <c r="H520" s="4"/>
      <c r="I520" s="4"/>
      <c r="J520" s="4"/>
    </row>
    <row r="521" customFormat="false" ht="15.75" hidden="false" customHeight="true" outlineLevel="0" collapsed="false">
      <c r="B521" s="2"/>
      <c r="C521" s="2"/>
      <c r="D521" s="3"/>
      <c r="E521" s="3"/>
      <c r="F521" s="4"/>
      <c r="G521" s="4"/>
      <c r="H521" s="4"/>
      <c r="I521" s="4"/>
      <c r="J521" s="4"/>
    </row>
    <row r="522" customFormat="false" ht="15.75" hidden="false" customHeight="true" outlineLevel="0" collapsed="false">
      <c r="B522" s="2"/>
      <c r="C522" s="2"/>
      <c r="D522" s="3"/>
      <c r="E522" s="3"/>
      <c r="F522" s="4"/>
      <c r="G522" s="4"/>
      <c r="H522" s="4"/>
      <c r="I522" s="4"/>
      <c r="J522" s="4"/>
    </row>
    <row r="523" customFormat="false" ht="15.75" hidden="false" customHeight="true" outlineLevel="0" collapsed="false">
      <c r="B523" s="2"/>
      <c r="C523" s="2"/>
      <c r="D523" s="3"/>
      <c r="E523" s="3"/>
      <c r="F523" s="4"/>
      <c r="G523" s="4"/>
      <c r="H523" s="4"/>
      <c r="I523" s="4"/>
      <c r="J523" s="4"/>
    </row>
    <row r="524" customFormat="false" ht="15.75" hidden="false" customHeight="true" outlineLevel="0" collapsed="false">
      <c r="B524" s="2"/>
      <c r="C524" s="2"/>
      <c r="D524" s="3"/>
      <c r="E524" s="3"/>
      <c r="F524" s="4"/>
      <c r="G524" s="4"/>
      <c r="H524" s="4"/>
      <c r="I524" s="4"/>
      <c r="J524" s="4"/>
    </row>
    <row r="525" customFormat="false" ht="15.75" hidden="false" customHeight="true" outlineLevel="0" collapsed="false">
      <c r="B525" s="2"/>
      <c r="C525" s="2"/>
      <c r="D525" s="3"/>
      <c r="E525" s="3"/>
      <c r="F525" s="4"/>
      <c r="G525" s="4"/>
      <c r="H525" s="4"/>
      <c r="I525" s="4"/>
      <c r="J525" s="4"/>
    </row>
    <row r="526" customFormat="false" ht="15.75" hidden="false" customHeight="true" outlineLevel="0" collapsed="false">
      <c r="B526" s="2"/>
      <c r="C526" s="2"/>
      <c r="D526" s="3"/>
      <c r="E526" s="3"/>
      <c r="F526" s="4"/>
      <c r="G526" s="4"/>
      <c r="H526" s="4"/>
      <c r="I526" s="4"/>
      <c r="J526" s="4"/>
    </row>
    <row r="527" customFormat="false" ht="15.75" hidden="false" customHeight="true" outlineLevel="0" collapsed="false">
      <c r="B527" s="2"/>
      <c r="C527" s="2"/>
      <c r="D527" s="3"/>
      <c r="E527" s="3"/>
      <c r="F527" s="4"/>
      <c r="G527" s="4"/>
      <c r="H527" s="4"/>
      <c r="I527" s="4"/>
      <c r="J527" s="4"/>
    </row>
    <row r="528" customFormat="false" ht="15.75" hidden="false" customHeight="true" outlineLevel="0" collapsed="false">
      <c r="B528" s="2"/>
      <c r="C528" s="2"/>
      <c r="D528" s="3"/>
      <c r="E528" s="3"/>
      <c r="F528" s="4"/>
      <c r="G528" s="4"/>
      <c r="H528" s="4"/>
      <c r="I528" s="4"/>
      <c r="J528" s="4"/>
    </row>
    <row r="529" customFormat="false" ht="15.75" hidden="false" customHeight="true" outlineLevel="0" collapsed="false">
      <c r="B529" s="2"/>
      <c r="C529" s="2"/>
      <c r="D529" s="3"/>
      <c r="E529" s="3"/>
      <c r="F529" s="4"/>
      <c r="G529" s="4"/>
      <c r="H529" s="4"/>
      <c r="I529" s="4"/>
      <c r="J529" s="4"/>
    </row>
    <row r="530" customFormat="false" ht="15.75" hidden="false" customHeight="true" outlineLevel="0" collapsed="false">
      <c r="B530" s="2"/>
      <c r="C530" s="2"/>
      <c r="D530" s="3"/>
      <c r="E530" s="3"/>
      <c r="F530" s="4"/>
      <c r="G530" s="4"/>
      <c r="H530" s="4"/>
      <c r="I530" s="4"/>
      <c r="J530" s="4"/>
    </row>
    <row r="531" customFormat="false" ht="15.75" hidden="false" customHeight="true" outlineLevel="0" collapsed="false">
      <c r="B531" s="2"/>
      <c r="C531" s="2"/>
      <c r="D531" s="3"/>
      <c r="E531" s="3"/>
      <c r="F531" s="4"/>
      <c r="G531" s="4"/>
      <c r="H531" s="4"/>
      <c r="I531" s="4"/>
      <c r="J531" s="4"/>
    </row>
    <row r="532" customFormat="false" ht="15.75" hidden="false" customHeight="true" outlineLevel="0" collapsed="false">
      <c r="B532" s="2"/>
      <c r="C532" s="2"/>
      <c r="D532" s="3"/>
      <c r="E532" s="3"/>
      <c r="F532" s="4"/>
      <c r="G532" s="4"/>
      <c r="H532" s="4"/>
      <c r="I532" s="4"/>
      <c r="J532" s="4"/>
    </row>
    <row r="533" customFormat="false" ht="15.75" hidden="false" customHeight="true" outlineLevel="0" collapsed="false">
      <c r="B533" s="2"/>
      <c r="C533" s="2"/>
      <c r="D533" s="3"/>
      <c r="E533" s="3"/>
      <c r="F533" s="4"/>
      <c r="G533" s="4"/>
      <c r="H533" s="4"/>
      <c r="I533" s="4"/>
      <c r="J533" s="4"/>
    </row>
    <row r="534" customFormat="false" ht="15.75" hidden="false" customHeight="true" outlineLevel="0" collapsed="false">
      <c r="B534" s="2"/>
      <c r="C534" s="2"/>
      <c r="D534" s="3"/>
      <c r="E534" s="3"/>
      <c r="F534" s="4"/>
      <c r="G534" s="4"/>
      <c r="H534" s="4"/>
      <c r="I534" s="4"/>
      <c r="J534" s="4"/>
    </row>
    <row r="535" customFormat="false" ht="15.75" hidden="false" customHeight="true" outlineLevel="0" collapsed="false">
      <c r="B535" s="2"/>
      <c r="C535" s="2"/>
      <c r="D535" s="3"/>
      <c r="E535" s="3"/>
      <c r="F535" s="4"/>
      <c r="G535" s="4"/>
      <c r="H535" s="4"/>
      <c r="I535" s="4"/>
      <c r="J535" s="4"/>
    </row>
    <row r="536" customFormat="false" ht="15.75" hidden="false" customHeight="true" outlineLevel="0" collapsed="false">
      <c r="B536" s="2"/>
      <c r="C536" s="2"/>
      <c r="D536" s="3"/>
      <c r="E536" s="3"/>
      <c r="F536" s="4"/>
      <c r="G536" s="4"/>
      <c r="H536" s="4"/>
      <c r="I536" s="4"/>
      <c r="J536" s="4"/>
    </row>
    <row r="537" customFormat="false" ht="15.75" hidden="false" customHeight="true" outlineLevel="0" collapsed="false">
      <c r="B537" s="2"/>
      <c r="C537" s="2"/>
      <c r="D537" s="3"/>
      <c r="E537" s="3"/>
      <c r="F537" s="4"/>
      <c r="G537" s="4"/>
      <c r="H537" s="4"/>
      <c r="I537" s="4"/>
      <c r="J537" s="4"/>
    </row>
    <row r="538" customFormat="false" ht="15.75" hidden="false" customHeight="true" outlineLevel="0" collapsed="false">
      <c r="B538" s="2"/>
      <c r="C538" s="2"/>
      <c r="D538" s="3"/>
      <c r="E538" s="3"/>
      <c r="F538" s="4"/>
      <c r="G538" s="4"/>
      <c r="H538" s="4"/>
      <c r="I538" s="4"/>
      <c r="J538" s="4"/>
    </row>
    <row r="539" customFormat="false" ht="15.75" hidden="false" customHeight="true" outlineLevel="0" collapsed="false">
      <c r="B539" s="2"/>
      <c r="C539" s="2"/>
      <c r="D539" s="3"/>
      <c r="E539" s="3"/>
      <c r="F539" s="4"/>
      <c r="G539" s="4"/>
      <c r="H539" s="4"/>
      <c r="I539" s="4"/>
      <c r="J539" s="4"/>
    </row>
    <row r="540" customFormat="false" ht="15.75" hidden="false" customHeight="true" outlineLevel="0" collapsed="false">
      <c r="B540" s="2"/>
      <c r="C540" s="2"/>
      <c r="D540" s="3"/>
      <c r="E540" s="3"/>
      <c r="F540" s="4"/>
      <c r="G540" s="4"/>
      <c r="H540" s="4"/>
      <c r="I540" s="4"/>
      <c r="J540" s="4"/>
    </row>
    <row r="541" customFormat="false" ht="15.75" hidden="false" customHeight="true" outlineLevel="0" collapsed="false">
      <c r="B541" s="2"/>
      <c r="C541" s="2"/>
      <c r="D541" s="3"/>
      <c r="E541" s="3"/>
      <c r="F541" s="4"/>
      <c r="G541" s="4"/>
      <c r="H541" s="4"/>
      <c r="I541" s="4"/>
      <c r="J541" s="4"/>
    </row>
    <row r="542" customFormat="false" ht="15.75" hidden="false" customHeight="true" outlineLevel="0" collapsed="false">
      <c r="B542" s="2"/>
      <c r="C542" s="2"/>
      <c r="D542" s="3"/>
      <c r="E542" s="3"/>
      <c r="F542" s="4"/>
      <c r="G542" s="4"/>
      <c r="H542" s="4"/>
      <c r="I542" s="4"/>
      <c r="J542" s="4"/>
    </row>
    <row r="543" customFormat="false" ht="15.75" hidden="false" customHeight="true" outlineLevel="0" collapsed="false">
      <c r="B543" s="2"/>
      <c r="C543" s="2"/>
      <c r="D543" s="3"/>
      <c r="E543" s="3"/>
      <c r="F543" s="4"/>
      <c r="G543" s="4"/>
      <c r="H543" s="4"/>
      <c r="I543" s="4"/>
      <c r="J543" s="4"/>
    </row>
    <row r="544" customFormat="false" ht="15.75" hidden="false" customHeight="true" outlineLevel="0" collapsed="false">
      <c r="B544" s="2"/>
      <c r="C544" s="2"/>
      <c r="D544" s="3"/>
      <c r="E544" s="3"/>
      <c r="F544" s="4"/>
      <c r="G544" s="4"/>
      <c r="H544" s="4"/>
      <c r="I544" s="4"/>
      <c r="J544" s="4"/>
    </row>
    <row r="545" customFormat="false" ht="15.75" hidden="false" customHeight="true" outlineLevel="0" collapsed="false">
      <c r="B545" s="2"/>
      <c r="C545" s="2"/>
      <c r="D545" s="3"/>
      <c r="E545" s="3"/>
      <c r="F545" s="4"/>
      <c r="G545" s="4"/>
      <c r="H545" s="4"/>
      <c r="I545" s="4"/>
      <c r="J545" s="4"/>
    </row>
    <row r="546" customFormat="false" ht="15.75" hidden="false" customHeight="true" outlineLevel="0" collapsed="false">
      <c r="B546" s="2"/>
      <c r="C546" s="2"/>
      <c r="D546" s="3"/>
      <c r="E546" s="3"/>
      <c r="F546" s="4"/>
      <c r="G546" s="4"/>
      <c r="H546" s="4"/>
      <c r="I546" s="4"/>
      <c r="J546" s="4"/>
    </row>
    <row r="547" customFormat="false" ht="15.75" hidden="false" customHeight="true" outlineLevel="0" collapsed="false">
      <c r="B547" s="2"/>
      <c r="C547" s="2"/>
      <c r="D547" s="3"/>
      <c r="E547" s="3"/>
      <c r="F547" s="4"/>
      <c r="G547" s="4"/>
      <c r="H547" s="4"/>
      <c r="I547" s="4"/>
      <c r="J547" s="4"/>
    </row>
    <row r="548" customFormat="false" ht="15.75" hidden="false" customHeight="true" outlineLevel="0" collapsed="false">
      <c r="B548" s="2"/>
      <c r="C548" s="2"/>
      <c r="D548" s="3"/>
      <c r="E548" s="3"/>
      <c r="F548" s="4"/>
      <c r="G548" s="4"/>
      <c r="H548" s="4"/>
      <c r="I548" s="4"/>
      <c r="J548" s="4"/>
    </row>
    <row r="549" customFormat="false" ht="15.75" hidden="false" customHeight="true" outlineLevel="0" collapsed="false">
      <c r="B549" s="2"/>
      <c r="C549" s="2"/>
      <c r="D549" s="3"/>
      <c r="E549" s="3"/>
      <c r="F549" s="4"/>
      <c r="G549" s="4"/>
      <c r="H549" s="4"/>
      <c r="I549" s="4"/>
      <c r="J549" s="4"/>
    </row>
    <row r="550" customFormat="false" ht="15.75" hidden="false" customHeight="true" outlineLevel="0" collapsed="false">
      <c r="B550" s="2"/>
      <c r="C550" s="2"/>
      <c r="D550" s="3"/>
      <c r="E550" s="3"/>
      <c r="F550" s="4"/>
      <c r="G550" s="4"/>
      <c r="H550" s="4"/>
      <c r="I550" s="4"/>
      <c r="J550" s="4"/>
    </row>
    <row r="551" customFormat="false" ht="15.75" hidden="false" customHeight="true" outlineLevel="0" collapsed="false">
      <c r="B551" s="2"/>
      <c r="C551" s="2"/>
      <c r="D551" s="3"/>
      <c r="E551" s="3"/>
      <c r="F551" s="4"/>
      <c r="G551" s="4"/>
      <c r="H551" s="4"/>
      <c r="I551" s="4"/>
      <c r="J551" s="4"/>
    </row>
    <row r="552" customFormat="false" ht="15.75" hidden="false" customHeight="true" outlineLevel="0" collapsed="false">
      <c r="B552" s="2"/>
      <c r="C552" s="2"/>
      <c r="D552" s="3"/>
      <c r="E552" s="3"/>
      <c r="F552" s="4"/>
      <c r="G552" s="4"/>
      <c r="H552" s="4"/>
      <c r="I552" s="4"/>
      <c r="J552" s="4"/>
    </row>
    <row r="553" customFormat="false" ht="15.75" hidden="false" customHeight="true" outlineLevel="0" collapsed="false">
      <c r="B553" s="2"/>
      <c r="C553" s="2"/>
      <c r="D553" s="3"/>
      <c r="E553" s="3"/>
      <c r="F553" s="4"/>
      <c r="G553" s="4"/>
      <c r="H553" s="4"/>
      <c r="I553" s="4"/>
      <c r="J553" s="4"/>
    </row>
    <row r="554" customFormat="false" ht="15.75" hidden="false" customHeight="true" outlineLevel="0" collapsed="false">
      <c r="B554" s="2"/>
      <c r="C554" s="2"/>
      <c r="D554" s="3"/>
      <c r="E554" s="3"/>
      <c r="F554" s="4"/>
      <c r="G554" s="4"/>
      <c r="H554" s="4"/>
      <c r="I554" s="4"/>
      <c r="J554" s="4"/>
    </row>
    <row r="555" customFormat="false" ht="15.75" hidden="false" customHeight="true" outlineLevel="0" collapsed="false">
      <c r="B555" s="2"/>
      <c r="C555" s="2"/>
      <c r="D555" s="3"/>
      <c r="E555" s="3"/>
      <c r="F555" s="4"/>
      <c r="G555" s="4"/>
      <c r="H555" s="4"/>
      <c r="I555" s="4"/>
      <c r="J555" s="4"/>
    </row>
    <row r="556" customFormat="false" ht="15.75" hidden="false" customHeight="true" outlineLevel="0" collapsed="false">
      <c r="B556" s="2"/>
      <c r="C556" s="2"/>
      <c r="D556" s="3"/>
      <c r="E556" s="3"/>
      <c r="F556" s="4"/>
      <c r="G556" s="4"/>
      <c r="H556" s="4"/>
      <c r="I556" s="4"/>
      <c r="J556" s="4"/>
    </row>
    <row r="557" customFormat="false" ht="15.75" hidden="false" customHeight="true" outlineLevel="0" collapsed="false">
      <c r="B557" s="2"/>
      <c r="C557" s="2"/>
      <c r="D557" s="3"/>
      <c r="E557" s="3"/>
      <c r="F557" s="4"/>
      <c r="G557" s="4"/>
      <c r="H557" s="4"/>
      <c r="I557" s="4"/>
      <c r="J557" s="4"/>
    </row>
    <row r="558" customFormat="false" ht="15.75" hidden="false" customHeight="true" outlineLevel="0" collapsed="false">
      <c r="B558" s="2"/>
      <c r="C558" s="2"/>
      <c r="D558" s="3"/>
      <c r="E558" s="3"/>
      <c r="F558" s="4"/>
      <c r="G558" s="4"/>
      <c r="H558" s="4"/>
      <c r="I558" s="4"/>
      <c r="J558" s="4"/>
    </row>
    <row r="559" customFormat="false" ht="15.75" hidden="false" customHeight="true" outlineLevel="0" collapsed="false">
      <c r="B559" s="2"/>
      <c r="C559" s="2"/>
      <c r="D559" s="3"/>
      <c r="E559" s="3"/>
      <c r="F559" s="4"/>
      <c r="G559" s="4"/>
      <c r="H559" s="4"/>
      <c r="I559" s="4"/>
      <c r="J559" s="4"/>
    </row>
    <row r="560" customFormat="false" ht="15.75" hidden="false" customHeight="true" outlineLevel="0" collapsed="false">
      <c r="B560" s="2"/>
      <c r="C560" s="2"/>
      <c r="D560" s="3"/>
      <c r="E560" s="3"/>
      <c r="F560" s="4"/>
      <c r="G560" s="4"/>
      <c r="H560" s="4"/>
      <c r="I560" s="4"/>
      <c r="J560" s="4"/>
    </row>
    <row r="561" customFormat="false" ht="15.75" hidden="false" customHeight="true" outlineLevel="0" collapsed="false">
      <c r="B561" s="2"/>
      <c r="C561" s="2"/>
      <c r="D561" s="3"/>
      <c r="E561" s="3"/>
      <c r="F561" s="4"/>
      <c r="G561" s="4"/>
      <c r="H561" s="4"/>
      <c r="I561" s="4"/>
      <c r="J561" s="4"/>
    </row>
    <row r="562" customFormat="false" ht="15.75" hidden="false" customHeight="true" outlineLevel="0" collapsed="false">
      <c r="B562" s="2"/>
      <c r="C562" s="2"/>
      <c r="D562" s="3"/>
      <c r="E562" s="3"/>
      <c r="F562" s="4"/>
      <c r="G562" s="4"/>
      <c r="H562" s="4"/>
      <c r="I562" s="4"/>
      <c r="J562" s="4"/>
    </row>
    <row r="563" customFormat="false" ht="15.75" hidden="false" customHeight="true" outlineLevel="0" collapsed="false">
      <c r="B563" s="2"/>
      <c r="C563" s="2"/>
      <c r="D563" s="3"/>
      <c r="E563" s="3"/>
      <c r="F563" s="4"/>
      <c r="G563" s="4"/>
      <c r="H563" s="4"/>
      <c r="I563" s="4"/>
      <c r="J563" s="4"/>
    </row>
    <row r="564" customFormat="false" ht="15.75" hidden="false" customHeight="true" outlineLevel="0" collapsed="false">
      <c r="B564" s="2"/>
      <c r="C564" s="2"/>
      <c r="D564" s="3"/>
      <c r="E564" s="3"/>
      <c r="F564" s="4"/>
      <c r="G564" s="4"/>
      <c r="H564" s="4"/>
      <c r="I564" s="4"/>
      <c r="J564" s="4"/>
    </row>
    <row r="565" customFormat="false" ht="15.75" hidden="false" customHeight="true" outlineLevel="0" collapsed="false">
      <c r="B565" s="2"/>
      <c r="C565" s="2"/>
      <c r="D565" s="3"/>
      <c r="E565" s="3"/>
      <c r="F565" s="4"/>
      <c r="G565" s="4"/>
      <c r="H565" s="4"/>
      <c r="I565" s="4"/>
      <c r="J565" s="4"/>
    </row>
    <row r="566" customFormat="false" ht="15.75" hidden="false" customHeight="true" outlineLevel="0" collapsed="false">
      <c r="B566" s="2"/>
      <c r="C566" s="2"/>
      <c r="D566" s="3"/>
      <c r="E566" s="3"/>
      <c r="F566" s="4"/>
      <c r="G566" s="4"/>
      <c r="H566" s="4"/>
      <c r="I566" s="4"/>
      <c r="J566" s="4"/>
    </row>
    <row r="567" customFormat="false" ht="15.75" hidden="false" customHeight="true" outlineLevel="0" collapsed="false">
      <c r="B567" s="2"/>
      <c r="C567" s="2"/>
      <c r="D567" s="3"/>
      <c r="E567" s="3"/>
      <c r="F567" s="4"/>
      <c r="G567" s="4"/>
      <c r="H567" s="4"/>
      <c r="I567" s="4"/>
      <c r="J567" s="4"/>
    </row>
    <row r="568" customFormat="false" ht="15.75" hidden="false" customHeight="true" outlineLevel="0" collapsed="false">
      <c r="B568" s="2"/>
      <c r="C568" s="2"/>
      <c r="D568" s="3"/>
      <c r="E568" s="3"/>
      <c r="F568" s="4"/>
      <c r="G568" s="4"/>
      <c r="H568" s="4"/>
      <c r="I568" s="4"/>
      <c r="J568" s="4"/>
    </row>
    <row r="569" customFormat="false" ht="15.75" hidden="false" customHeight="true" outlineLevel="0" collapsed="false">
      <c r="B569" s="2"/>
      <c r="C569" s="2"/>
      <c r="D569" s="3"/>
      <c r="E569" s="3"/>
      <c r="F569" s="4"/>
      <c r="G569" s="4"/>
      <c r="H569" s="4"/>
      <c r="I569" s="4"/>
      <c r="J569" s="4"/>
    </row>
    <row r="570" customFormat="false" ht="15.75" hidden="false" customHeight="true" outlineLevel="0" collapsed="false">
      <c r="B570" s="2"/>
      <c r="C570" s="2"/>
      <c r="D570" s="3"/>
      <c r="E570" s="3"/>
      <c r="F570" s="4"/>
      <c r="G570" s="4"/>
      <c r="H570" s="4"/>
      <c r="I570" s="4"/>
      <c r="J570" s="4"/>
    </row>
    <row r="571" customFormat="false" ht="15.75" hidden="false" customHeight="true" outlineLevel="0" collapsed="false">
      <c r="B571" s="2"/>
      <c r="C571" s="2"/>
      <c r="D571" s="3"/>
      <c r="E571" s="3"/>
      <c r="F571" s="4"/>
      <c r="G571" s="4"/>
      <c r="H571" s="4"/>
      <c r="I571" s="4"/>
      <c r="J571" s="4"/>
    </row>
    <row r="572" customFormat="false" ht="15.75" hidden="false" customHeight="true" outlineLevel="0" collapsed="false">
      <c r="B572" s="2"/>
      <c r="C572" s="2"/>
      <c r="D572" s="3"/>
      <c r="E572" s="3"/>
      <c r="F572" s="4"/>
      <c r="G572" s="4"/>
      <c r="H572" s="4"/>
      <c r="I572" s="4"/>
      <c r="J572" s="4"/>
    </row>
    <row r="573" customFormat="false" ht="15.75" hidden="false" customHeight="true" outlineLevel="0" collapsed="false">
      <c r="B573" s="2"/>
      <c r="C573" s="2"/>
      <c r="D573" s="3"/>
      <c r="E573" s="3"/>
      <c r="F573" s="4"/>
      <c r="G573" s="4"/>
      <c r="H573" s="4"/>
      <c r="I573" s="4"/>
      <c r="J573" s="4"/>
    </row>
    <row r="574" customFormat="false" ht="15.75" hidden="false" customHeight="true" outlineLevel="0" collapsed="false">
      <c r="B574" s="2"/>
      <c r="C574" s="2"/>
      <c r="D574" s="3"/>
      <c r="E574" s="3"/>
      <c r="F574" s="4"/>
      <c r="G574" s="4"/>
      <c r="H574" s="4"/>
      <c r="I574" s="4"/>
      <c r="J574" s="4"/>
    </row>
    <row r="575" customFormat="false" ht="15.75" hidden="false" customHeight="true" outlineLevel="0" collapsed="false">
      <c r="B575" s="2"/>
      <c r="C575" s="2"/>
      <c r="D575" s="3"/>
      <c r="E575" s="3"/>
      <c r="F575" s="4"/>
      <c r="G575" s="4"/>
      <c r="H575" s="4"/>
      <c r="I575" s="4"/>
      <c r="J575" s="4"/>
    </row>
    <row r="576" customFormat="false" ht="15.75" hidden="false" customHeight="true" outlineLevel="0" collapsed="false">
      <c r="B576" s="2"/>
      <c r="C576" s="2"/>
      <c r="D576" s="3"/>
      <c r="E576" s="3"/>
      <c r="F576" s="4"/>
      <c r="G576" s="4"/>
      <c r="H576" s="4"/>
      <c r="I576" s="4"/>
      <c r="J576" s="4"/>
    </row>
    <row r="577" customFormat="false" ht="15.75" hidden="false" customHeight="true" outlineLevel="0" collapsed="false">
      <c r="B577" s="2"/>
      <c r="C577" s="2"/>
      <c r="D577" s="3"/>
      <c r="E577" s="3"/>
      <c r="F577" s="4"/>
      <c r="G577" s="4"/>
      <c r="H577" s="4"/>
      <c r="I577" s="4"/>
      <c r="J577" s="4"/>
    </row>
    <row r="578" customFormat="false" ht="15.75" hidden="false" customHeight="true" outlineLevel="0" collapsed="false">
      <c r="B578" s="2"/>
      <c r="C578" s="2"/>
      <c r="D578" s="3"/>
      <c r="E578" s="3"/>
      <c r="F578" s="4"/>
      <c r="G578" s="4"/>
      <c r="H578" s="4"/>
      <c r="I578" s="4"/>
      <c r="J578" s="4"/>
    </row>
    <row r="579" customFormat="false" ht="15.75" hidden="false" customHeight="true" outlineLevel="0" collapsed="false">
      <c r="B579" s="2"/>
      <c r="C579" s="2"/>
      <c r="D579" s="3"/>
      <c r="E579" s="3"/>
      <c r="F579" s="4"/>
      <c r="G579" s="4"/>
      <c r="H579" s="4"/>
      <c r="I579" s="4"/>
      <c r="J579" s="4"/>
    </row>
    <row r="580" customFormat="false" ht="15.75" hidden="false" customHeight="true" outlineLevel="0" collapsed="false">
      <c r="B580" s="2"/>
      <c r="C580" s="2"/>
      <c r="D580" s="3"/>
      <c r="E580" s="3"/>
      <c r="F580" s="4"/>
      <c r="G580" s="4"/>
      <c r="H580" s="4"/>
      <c r="I580" s="4"/>
      <c r="J580" s="4"/>
    </row>
    <row r="581" customFormat="false" ht="15.75" hidden="false" customHeight="true" outlineLevel="0" collapsed="false">
      <c r="B581" s="2"/>
      <c r="C581" s="2"/>
      <c r="D581" s="3"/>
      <c r="E581" s="3"/>
      <c r="F581" s="4"/>
      <c r="G581" s="4"/>
      <c r="H581" s="4"/>
      <c r="I581" s="4"/>
      <c r="J581" s="4"/>
    </row>
    <row r="582" customFormat="false" ht="15.75" hidden="false" customHeight="true" outlineLevel="0" collapsed="false">
      <c r="B582" s="2"/>
      <c r="C582" s="2"/>
      <c r="D582" s="3"/>
      <c r="E582" s="3"/>
      <c r="F582" s="4"/>
      <c r="G582" s="4"/>
      <c r="H582" s="4"/>
      <c r="I582" s="4"/>
      <c r="J582" s="4"/>
    </row>
    <row r="583" customFormat="false" ht="15.75" hidden="false" customHeight="true" outlineLevel="0" collapsed="false">
      <c r="B583" s="2"/>
      <c r="C583" s="2"/>
      <c r="D583" s="3"/>
      <c r="E583" s="3"/>
      <c r="F583" s="4"/>
      <c r="G583" s="4"/>
      <c r="H583" s="4"/>
      <c r="I583" s="4"/>
      <c r="J583" s="4"/>
    </row>
    <row r="584" customFormat="false" ht="15.75" hidden="false" customHeight="true" outlineLevel="0" collapsed="false">
      <c r="B584" s="2"/>
      <c r="C584" s="2"/>
      <c r="D584" s="3"/>
      <c r="E584" s="3"/>
      <c r="F584" s="4"/>
      <c r="G584" s="4"/>
      <c r="H584" s="4"/>
      <c r="I584" s="4"/>
      <c r="J584" s="4"/>
    </row>
    <row r="585" customFormat="false" ht="15.75" hidden="false" customHeight="true" outlineLevel="0" collapsed="false">
      <c r="B585" s="2"/>
      <c r="C585" s="2"/>
      <c r="D585" s="3"/>
      <c r="E585" s="3"/>
      <c r="F585" s="4"/>
      <c r="G585" s="4"/>
      <c r="H585" s="4"/>
      <c r="I585" s="4"/>
      <c r="J585" s="4"/>
    </row>
    <row r="586" customFormat="false" ht="15.75" hidden="false" customHeight="true" outlineLevel="0" collapsed="false">
      <c r="B586" s="2"/>
      <c r="C586" s="2"/>
      <c r="D586" s="3"/>
      <c r="E586" s="3"/>
      <c r="F586" s="4"/>
      <c r="G586" s="4"/>
      <c r="H586" s="4"/>
      <c r="I586" s="4"/>
      <c r="J586" s="4"/>
    </row>
    <row r="587" customFormat="false" ht="15.75" hidden="false" customHeight="true" outlineLevel="0" collapsed="false">
      <c r="B587" s="2"/>
      <c r="C587" s="2"/>
      <c r="D587" s="3"/>
      <c r="E587" s="3"/>
      <c r="F587" s="4"/>
      <c r="G587" s="4"/>
      <c r="H587" s="4"/>
      <c r="I587" s="4"/>
      <c r="J587" s="4"/>
    </row>
    <row r="588" customFormat="false" ht="15.75" hidden="false" customHeight="true" outlineLevel="0" collapsed="false">
      <c r="B588" s="2"/>
      <c r="C588" s="2"/>
      <c r="D588" s="3"/>
      <c r="E588" s="3"/>
      <c r="F588" s="4"/>
      <c r="G588" s="4"/>
      <c r="H588" s="4"/>
      <c r="I588" s="4"/>
      <c r="J588" s="4"/>
    </row>
    <row r="589" customFormat="false" ht="15.75" hidden="false" customHeight="true" outlineLevel="0" collapsed="false">
      <c r="B589" s="2"/>
      <c r="C589" s="2"/>
      <c r="D589" s="3"/>
      <c r="E589" s="3"/>
      <c r="F589" s="4"/>
      <c r="G589" s="4"/>
      <c r="H589" s="4"/>
      <c r="I589" s="4"/>
      <c r="J589" s="4"/>
    </row>
    <row r="590" customFormat="false" ht="15.75" hidden="false" customHeight="true" outlineLevel="0" collapsed="false">
      <c r="B590" s="2"/>
      <c r="C590" s="2"/>
      <c r="D590" s="3"/>
      <c r="E590" s="3"/>
      <c r="F590" s="4"/>
      <c r="G590" s="4"/>
      <c r="H590" s="4"/>
      <c r="I590" s="4"/>
      <c r="J590" s="4"/>
    </row>
    <row r="591" customFormat="false" ht="15.75" hidden="false" customHeight="true" outlineLevel="0" collapsed="false">
      <c r="B591" s="2"/>
      <c r="C591" s="2"/>
      <c r="D591" s="3"/>
      <c r="E591" s="3"/>
      <c r="F591" s="4"/>
      <c r="G591" s="4"/>
      <c r="H591" s="4"/>
      <c r="I591" s="4"/>
      <c r="J591" s="4"/>
    </row>
    <row r="592" customFormat="false" ht="15.75" hidden="false" customHeight="true" outlineLevel="0" collapsed="false">
      <c r="B592" s="2"/>
      <c r="C592" s="2"/>
      <c r="D592" s="3"/>
      <c r="E592" s="3"/>
      <c r="F592" s="4"/>
      <c r="G592" s="4"/>
      <c r="H592" s="4"/>
      <c r="I592" s="4"/>
      <c r="J592" s="4"/>
    </row>
    <row r="593" customFormat="false" ht="15.75" hidden="false" customHeight="true" outlineLevel="0" collapsed="false">
      <c r="B593" s="2"/>
      <c r="C593" s="2"/>
      <c r="D593" s="3"/>
      <c r="E593" s="3"/>
      <c r="F593" s="4"/>
      <c r="G593" s="4"/>
      <c r="H593" s="4"/>
      <c r="I593" s="4"/>
      <c r="J593" s="4"/>
    </row>
    <row r="594" customFormat="false" ht="15.75" hidden="false" customHeight="true" outlineLevel="0" collapsed="false">
      <c r="B594" s="2"/>
      <c r="C594" s="2"/>
      <c r="D594" s="3"/>
      <c r="E594" s="3"/>
      <c r="F594" s="4"/>
      <c r="G594" s="4"/>
      <c r="H594" s="4"/>
      <c r="I594" s="4"/>
      <c r="J594" s="4"/>
    </row>
    <row r="595" customFormat="false" ht="15.75" hidden="false" customHeight="true" outlineLevel="0" collapsed="false">
      <c r="B595" s="2"/>
      <c r="C595" s="2"/>
      <c r="D595" s="3"/>
      <c r="E595" s="3"/>
      <c r="F595" s="4"/>
      <c r="G595" s="4"/>
      <c r="H595" s="4"/>
      <c r="I595" s="4"/>
      <c r="J595" s="4"/>
    </row>
    <row r="596" customFormat="false" ht="15.75" hidden="false" customHeight="true" outlineLevel="0" collapsed="false">
      <c r="B596" s="2"/>
      <c r="C596" s="2"/>
      <c r="D596" s="3"/>
      <c r="E596" s="3"/>
      <c r="F596" s="4"/>
      <c r="G596" s="4"/>
      <c r="H596" s="4"/>
      <c r="I596" s="4"/>
      <c r="J596" s="4"/>
    </row>
    <row r="597" customFormat="false" ht="15.75" hidden="false" customHeight="true" outlineLevel="0" collapsed="false">
      <c r="B597" s="2"/>
      <c r="C597" s="2"/>
      <c r="D597" s="3"/>
      <c r="E597" s="3"/>
      <c r="F597" s="4"/>
      <c r="G597" s="4"/>
      <c r="H597" s="4"/>
      <c r="I597" s="4"/>
      <c r="J597" s="4"/>
    </row>
    <row r="598" customFormat="false" ht="15.75" hidden="false" customHeight="true" outlineLevel="0" collapsed="false">
      <c r="B598" s="2"/>
      <c r="C598" s="2"/>
      <c r="D598" s="3"/>
      <c r="E598" s="3"/>
      <c r="F598" s="4"/>
      <c r="G598" s="4"/>
      <c r="H598" s="4"/>
      <c r="I598" s="4"/>
      <c r="J598" s="4"/>
    </row>
    <row r="599" customFormat="false" ht="15.75" hidden="false" customHeight="true" outlineLevel="0" collapsed="false">
      <c r="B599" s="2"/>
      <c r="C599" s="2"/>
      <c r="D599" s="3"/>
      <c r="E599" s="3"/>
      <c r="F599" s="4"/>
      <c r="G599" s="4"/>
      <c r="H599" s="4"/>
      <c r="I599" s="4"/>
      <c r="J599" s="4"/>
    </row>
    <row r="600" customFormat="false" ht="15.75" hidden="false" customHeight="true" outlineLevel="0" collapsed="false">
      <c r="B600" s="2"/>
      <c r="C600" s="2"/>
      <c r="D600" s="3"/>
      <c r="E600" s="3"/>
      <c r="F600" s="4"/>
      <c r="G600" s="4"/>
      <c r="H600" s="4"/>
      <c r="I600" s="4"/>
      <c r="J600" s="4"/>
    </row>
    <row r="601" customFormat="false" ht="15.75" hidden="false" customHeight="true" outlineLevel="0" collapsed="false">
      <c r="B601" s="2"/>
      <c r="C601" s="2"/>
      <c r="D601" s="3"/>
      <c r="E601" s="3"/>
      <c r="F601" s="4"/>
      <c r="G601" s="4"/>
      <c r="H601" s="4"/>
      <c r="I601" s="4"/>
      <c r="J601" s="4"/>
    </row>
    <row r="602" customFormat="false" ht="15.75" hidden="false" customHeight="true" outlineLevel="0" collapsed="false">
      <c r="B602" s="2"/>
      <c r="C602" s="2"/>
      <c r="D602" s="3"/>
      <c r="E602" s="3"/>
      <c r="F602" s="4"/>
      <c r="G602" s="4"/>
      <c r="H602" s="4"/>
      <c r="I602" s="4"/>
      <c r="J602" s="4"/>
    </row>
    <row r="603" customFormat="false" ht="15.75" hidden="false" customHeight="true" outlineLevel="0" collapsed="false">
      <c r="B603" s="2"/>
      <c r="C603" s="2"/>
      <c r="D603" s="3"/>
      <c r="E603" s="3"/>
      <c r="F603" s="4"/>
      <c r="G603" s="4"/>
      <c r="H603" s="4"/>
      <c r="I603" s="4"/>
      <c r="J603" s="4"/>
    </row>
    <row r="604" customFormat="false" ht="15.75" hidden="false" customHeight="true" outlineLevel="0" collapsed="false">
      <c r="B604" s="2"/>
      <c r="C604" s="2"/>
      <c r="D604" s="3"/>
      <c r="E604" s="3"/>
      <c r="F604" s="4"/>
      <c r="G604" s="4"/>
      <c r="H604" s="4"/>
      <c r="I604" s="4"/>
      <c r="J604" s="4"/>
    </row>
    <row r="605" customFormat="false" ht="15.75" hidden="false" customHeight="true" outlineLevel="0" collapsed="false">
      <c r="B605" s="2"/>
      <c r="C605" s="2"/>
      <c r="D605" s="3"/>
      <c r="E605" s="3"/>
      <c r="F605" s="4"/>
      <c r="G605" s="4"/>
      <c r="H605" s="4"/>
      <c r="I605" s="4"/>
      <c r="J605" s="4"/>
    </row>
    <row r="606" customFormat="false" ht="15.75" hidden="false" customHeight="true" outlineLevel="0" collapsed="false">
      <c r="B606" s="2"/>
      <c r="C606" s="2"/>
      <c r="D606" s="3"/>
      <c r="E606" s="3"/>
      <c r="F606" s="4"/>
      <c r="G606" s="4"/>
      <c r="H606" s="4"/>
      <c r="I606" s="4"/>
      <c r="J606" s="4"/>
    </row>
    <row r="607" customFormat="false" ht="15.75" hidden="false" customHeight="true" outlineLevel="0" collapsed="false">
      <c r="B607" s="2"/>
      <c r="C607" s="2"/>
      <c r="D607" s="3"/>
      <c r="E607" s="3"/>
      <c r="F607" s="4"/>
      <c r="G607" s="4"/>
      <c r="H607" s="4"/>
      <c r="I607" s="4"/>
      <c r="J607" s="4"/>
    </row>
    <row r="608" customFormat="false" ht="15.75" hidden="false" customHeight="true" outlineLevel="0" collapsed="false">
      <c r="B608" s="2"/>
      <c r="C608" s="2"/>
      <c r="D608" s="3"/>
      <c r="E608" s="3"/>
      <c r="F608" s="4"/>
      <c r="G608" s="4"/>
      <c r="H608" s="4"/>
      <c r="I608" s="4"/>
      <c r="J608" s="4"/>
    </row>
    <row r="609" customFormat="false" ht="15.75" hidden="false" customHeight="true" outlineLevel="0" collapsed="false">
      <c r="B609" s="2"/>
      <c r="C609" s="2"/>
      <c r="D609" s="3"/>
      <c r="E609" s="3"/>
      <c r="F609" s="4"/>
      <c r="G609" s="4"/>
      <c r="H609" s="4"/>
      <c r="I609" s="4"/>
      <c r="J609" s="4"/>
    </row>
    <row r="610" customFormat="false" ht="15.75" hidden="false" customHeight="true" outlineLevel="0" collapsed="false">
      <c r="B610" s="2"/>
      <c r="C610" s="2"/>
      <c r="D610" s="3"/>
      <c r="E610" s="3"/>
      <c r="F610" s="4"/>
      <c r="G610" s="4"/>
      <c r="H610" s="4"/>
      <c r="I610" s="4"/>
      <c r="J610" s="4"/>
    </row>
    <row r="611" customFormat="false" ht="15.75" hidden="false" customHeight="true" outlineLevel="0" collapsed="false">
      <c r="B611" s="2"/>
      <c r="C611" s="2"/>
      <c r="D611" s="3"/>
      <c r="E611" s="3"/>
      <c r="F611" s="4"/>
      <c r="G611" s="4"/>
      <c r="H611" s="4"/>
      <c r="I611" s="4"/>
      <c r="J611" s="4"/>
    </row>
    <row r="612" customFormat="false" ht="15.75" hidden="false" customHeight="true" outlineLevel="0" collapsed="false">
      <c r="B612" s="2"/>
      <c r="C612" s="2"/>
      <c r="D612" s="3"/>
      <c r="E612" s="3"/>
      <c r="F612" s="4"/>
      <c r="G612" s="4"/>
      <c r="H612" s="4"/>
      <c r="I612" s="4"/>
      <c r="J612" s="4"/>
    </row>
    <row r="613" customFormat="false" ht="15.75" hidden="false" customHeight="true" outlineLevel="0" collapsed="false">
      <c r="B613" s="2"/>
      <c r="C613" s="2"/>
      <c r="D613" s="3"/>
      <c r="E613" s="3"/>
      <c r="F613" s="4"/>
      <c r="G613" s="4"/>
      <c r="H613" s="4"/>
      <c r="I613" s="4"/>
      <c r="J613" s="4"/>
    </row>
    <row r="614" customFormat="false" ht="15.75" hidden="false" customHeight="true" outlineLevel="0" collapsed="false">
      <c r="B614" s="2"/>
      <c r="C614" s="2"/>
      <c r="D614" s="3"/>
      <c r="E614" s="3"/>
      <c r="F614" s="4"/>
      <c r="G614" s="4"/>
      <c r="H614" s="4"/>
      <c r="I614" s="4"/>
      <c r="J614" s="4"/>
    </row>
    <row r="615" customFormat="false" ht="15.75" hidden="false" customHeight="true" outlineLevel="0" collapsed="false">
      <c r="B615" s="2"/>
      <c r="C615" s="2"/>
      <c r="D615" s="3"/>
      <c r="E615" s="3"/>
      <c r="F615" s="4"/>
      <c r="G615" s="4"/>
      <c r="H615" s="4"/>
      <c r="I615" s="4"/>
      <c r="J615" s="4"/>
    </row>
    <row r="616" customFormat="false" ht="15.75" hidden="false" customHeight="true" outlineLevel="0" collapsed="false">
      <c r="B616" s="2"/>
      <c r="C616" s="2"/>
      <c r="D616" s="3"/>
      <c r="E616" s="3"/>
      <c r="F616" s="4"/>
      <c r="G616" s="4"/>
      <c r="H616" s="4"/>
      <c r="I616" s="4"/>
      <c r="J616" s="4"/>
    </row>
    <row r="617" customFormat="false" ht="15.75" hidden="false" customHeight="true" outlineLevel="0" collapsed="false">
      <c r="B617" s="2"/>
      <c r="C617" s="2"/>
      <c r="D617" s="3"/>
      <c r="E617" s="3"/>
      <c r="F617" s="4"/>
      <c r="G617" s="4"/>
      <c r="H617" s="4"/>
      <c r="I617" s="4"/>
      <c r="J617" s="4"/>
    </row>
    <row r="618" customFormat="false" ht="15.75" hidden="false" customHeight="true" outlineLevel="0" collapsed="false">
      <c r="B618" s="2"/>
      <c r="C618" s="2"/>
      <c r="D618" s="3"/>
      <c r="E618" s="3"/>
      <c r="F618" s="4"/>
      <c r="G618" s="4"/>
      <c r="H618" s="4"/>
      <c r="I618" s="4"/>
      <c r="J618" s="4"/>
    </row>
    <row r="619" customFormat="false" ht="15.75" hidden="false" customHeight="true" outlineLevel="0" collapsed="false">
      <c r="B619" s="2"/>
      <c r="C619" s="2"/>
      <c r="D619" s="3"/>
      <c r="E619" s="3"/>
      <c r="F619" s="4"/>
      <c r="G619" s="4"/>
      <c r="H619" s="4"/>
      <c r="I619" s="4"/>
      <c r="J619" s="4"/>
    </row>
    <row r="620" customFormat="false" ht="15.75" hidden="false" customHeight="true" outlineLevel="0" collapsed="false">
      <c r="B620" s="2"/>
      <c r="C620" s="2"/>
      <c r="D620" s="3"/>
      <c r="E620" s="3"/>
      <c r="F620" s="4"/>
      <c r="G620" s="4"/>
      <c r="H620" s="4"/>
      <c r="I620" s="4"/>
      <c r="J620" s="4"/>
    </row>
    <row r="621" customFormat="false" ht="15.75" hidden="false" customHeight="true" outlineLevel="0" collapsed="false">
      <c r="B621" s="2"/>
      <c r="C621" s="2"/>
      <c r="D621" s="3"/>
      <c r="E621" s="3"/>
      <c r="F621" s="4"/>
      <c r="G621" s="4"/>
      <c r="H621" s="4"/>
      <c r="I621" s="4"/>
      <c r="J621" s="4"/>
    </row>
    <row r="622" customFormat="false" ht="15.75" hidden="false" customHeight="true" outlineLevel="0" collapsed="false">
      <c r="B622" s="2"/>
      <c r="C622" s="2"/>
      <c r="D622" s="3"/>
      <c r="E622" s="3"/>
      <c r="F622" s="4"/>
      <c r="G622" s="4"/>
      <c r="H622" s="4"/>
      <c r="I622" s="4"/>
      <c r="J622" s="4"/>
    </row>
    <row r="623" customFormat="false" ht="15.75" hidden="false" customHeight="true" outlineLevel="0" collapsed="false">
      <c r="B623" s="2"/>
      <c r="C623" s="2"/>
      <c r="D623" s="3"/>
      <c r="E623" s="3"/>
      <c r="F623" s="4"/>
      <c r="G623" s="4"/>
      <c r="H623" s="4"/>
      <c r="I623" s="4"/>
      <c r="J623" s="4"/>
    </row>
    <row r="624" customFormat="false" ht="15.75" hidden="false" customHeight="true" outlineLevel="0" collapsed="false">
      <c r="B624" s="2"/>
      <c r="C624" s="2"/>
      <c r="D624" s="3"/>
      <c r="E624" s="3"/>
      <c r="F624" s="4"/>
      <c r="G624" s="4"/>
      <c r="H624" s="4"/>
      <c r="I624" s="4"/>
      <c r="J624" s="4"/>
    </row>
    <row r="625" customFormat="false" ht="15.75" hidden="false" customHeight="true" outlineLevel="0" collapsed="false">
      <c r="B625" s="2"/>
      <c r="C625" s="2"/>
      <c r="D625" s="3"/>
      <c r="E625" s="3"/>
      <c r="F625" s="4"/>
      <c r="G625" s="4"/>
      <c r="H625" s="4"/>
      <c r="I625" s="4"/>
      <c r="J625" s="4"/>
    </row>
    <row r="626" customFormat="false" ht="15.75" hidden="false" customHeight="true" outlineLevel="0" collapsed="false">
      <c r="B626" s="2"/>
      <c r="C626" s="2"/>
      <c r="D626" s="3"/>
      <c r="E626" s="3"/>
      <c r="F626" s="4"/>
      <c r="G626" s="4"/>
      <c r="H626" s="4"/>
      <c r="I626" s="4"/>
      <c r="J626" s="4"/>
    </row>
    <row r="627" customFormat="false" ht="15.75" hidden="false" customHeight="true" outlineLevel="0" collapsed="false">
      <c r="B627" s="2"/>
      <c r="C627" s="2"/>
      <c r="D627" s="3"/>
      <c r="E627" s="3"/>
      <c r="F627" s="4"/>
      <c r="G627" s="4"/>
      <c r="H627" s="4"/>
      <c r="I627" s="4"/>
      <c r="J627" s="4"/>
    </row>
    <row r="628" customFormat="false" ht="15.75" hidden="false" customHeight="true" outlineLevel="0" collapsed="false">
      <c r="B628" s="2"/>
      <c r="C628" s="2"/>
      <c r="D628" s="3"/>
      <c r="E628" s="3"/>
      <c r="F628" s="4"/>
      <c r="G628" s="4"/>
      <c r="H628" s="4"/>
      <c r="I628" s="4"/>
      <c r="J628" s="4"/>
    </row>
    <row r="629" customFormat="false" ht="15.75" hidden="false" customHeight="true" outlineLevel="0" collapsed="false">
      <c r="B629" s="2"/>
      <c r="C629" s="2"/>
      <c r="D629" s="3"/>
      <c r="E629" s="3"/>
      <c r="F629" s="4"/>
      <c r="G629" s="4"/>
      <c r="H629" s="4"/>
      <c r="I629" s="4"/>
      <c r="J629" s="4"/>
    </row>
    <row r="630" customFormat="false" ht="15.75" hidden="false" customHeight="true" outlineLevel="0" collapsed="false">
      <c r="B630" s="2"/>
      <c r="C630" s="2"/>
      <c r="D630" s="3"/>
      <c r="E630" s="3"/>
      <c r="F630" s="4"/>
      <c r="G630" s="4"/>
      <c r="H630" s="4"/>
      <c r="I630" s="4"/>
      <c r="J630" s="4"/>
    </row>
    <row r="631" customFormat="false" ht="15.75" hidden="false" customHeight="true" outlineLevel="0" collapsed="false">
      <c r="B631" s="2"/>
      <c r="C631" s="2"/>
      <c r="D631" s="3"/>
      <c r="E631" s="3"/>
      <c r="F631" s="4"/>
      <c r="G631" s="4"/>
      <c r="H631" s="4"/>
      <c r="I631" s="4"/>
      <c r="J631" s="4"/>
    </row>
    <row r="632" customFormat="false" ht="15.75" hidden="false" customHeight="true" outlineLevel="0" collapsed="false">
      <c r="B632" s="2"/>
      <c r="C632" s="2"/>
      <c r="D632" s="3"/>
      <c r="E632" s="3"/>
      <c r="F632" s="4"/>
      <c r="G632" s="4"/>
      <c r="H632" s="4"/>
      <c r="I632" s="4"/>
      <c r="J632" s="4"/>
    </row>
    <row r="633" customFormat="false" ht="15.75" hidden="false" customHeight="true" outlineLevel="0" collapsed="false">
      <c r="B633" s="2"/>
      <c r="C633" s="2"/>
      <c r="D633" s="3"/>
      <c r="E633" s="3"/>
      <c r="F633" s="4"/>
      <c r="G633" s="4"/>
      <c r="H633" s="4"/>
      <c r="I633" s="4"/>
      <c r="J633" s="4"/>
    </row>
    <row r="634" customFormat="false" ht="15.75" hidden="false" customHeight="true" outlineLevel="0" collapsed="false">
      <c r="B634" s="2"/>
      <c r="C634" s="2"/>
      <c r="D634" s="3"/>
      <c r="E634" s="3"/>
      <c r="F634" s="4"/>
      <c r="G634" s="4"/>
      <c r="H634" s="4"/>
      <c r="I634" s="4"/>
      <c r="J634" s="4"/>
    </row>
    <row r="635" customFormat="false" ht="15.75" hidden="false" customHeight="true" outlineLevel="0" collapsed="false">
      <c r="B635" s="2"/>
      <c r="C635" s="2"/>
      <c r="D635" s="3"/>
      <c r="E635" s="3"/>
      <c r="F635" s="4"/>
      <c r="G635" s="4"/>
      <c r="H635" s="4"/>
      <c r="I635" s="4"/>
      <c r="J635" s="4"/>
    </row>
    <row r="636" customFormat="false" ht="15.75" hidden="false" customHeight="true" outlineLevel="0" collapsed="false">
      <c r="B636" s="2"/>
      <c r="C636" s="2"/>
      <c r="D636" s="3"/>
      <c r="E636" s="3"/>
      <c r="F636" s="4"/>
      <c r="G636" s="4"/>
      <c r="H636" s="4"/>
      <c r="I636" s="4"/>
      <c r="J636" s="4"/>
    </row>
    <row r="637" customFormat="false" ht="15.75" hidden="false" customHeight="true" outlineLevel="0" collapsed="false">
      <c r="B637" s="2"/>
      <c r="C637" s="2"/>
      <c r="D637" s="3"/>
      <c r="E637" s="3"/>
      <c r="F637" s="4"/>
      <c r="G637" s="4"/>
      <c r="H637" s="4"/>
      <c r="I637" s="4"/>
      <c r="J637" s="4"/>
    </row>
    <row r="638" customFormat="false" ht="15.75" hidden="false" customHeight="true" outlineLevel="0" collapsed="false">
      <c r="B638" s="2"/>
      <c r="C638" s="2"/>
      <c r="D638" s="3"/>
      <c r="E638" s="3"/>
      <c r="F638" s="4"/>
      <c r="G638" s="4"/>
      <c r="H638" s="4"/>
      <c r="I638" s="4"/>
      <c r="J638" s="4"/>
    </row>
    <row r="639" customFormat="false" ht="15.75" hidden="false" customHeight="true" outlineLevel="0" collapsed="false">
      <c r="B639" s="2"/>
      <c r="C639" s="2"/>
      <c r="D639" s="3"/>
      <c r="E639" s="3"/>
      <c r="F639" s="4"/>
      <c r="G639" s="4"/>
      <c r="H639" s="4"/>
      <c r="I639" s="4"/>
      <c r="J639" s="4"/>
    </row>
    <row r="640" customFormat="false" ht="15.75" hidden="false" customHeight="true" outlineLevel="0" collapsed="false">
      <c r="B640" s="2"/>
      <c r="C640" s="2"/>
      <c r="D640" s="3"/>
      <c r="E640" s="3"/>
      <c r="F640" s="4"/>
      <c r="G640" s="4"/>
      <c r="H640" s="4"/>
      <c r="I640" s="4"/>
      <c r="J640" s="4"/>
    </row>
    <row r="641" customFormat="false" ht="15.75" hidden="false" customHeight="true" outlineLevel="0" collapsed="false">
      <c r="B641" s="2"/>
      <c r="C641" s="2"/>
      <c r="D641" s="3"/>
      <c r="E641" s="3"/>
      <c r="F641" s="4"/>
      <c r="G641" s="4"/>
      <c r="H641" s="4"/>
      <c r="I641" s="4"/>
      <c r="J641" s="4"/>
    </row>
    <row r="642" customFormat="false" ht="15.75" hidden="false" customHeight="true" outlineLevel="0" collapsed="false">
      <c r="B642" s="2"/>
      <c r="C642" s="2"/>
      <c r="D642" s="3"/>
      <c r="E642" s="3"/>
      <c r="F642" s="4"/>
      <c r="G642" s="4"/>
      <c r="H642" s="4"/>
      <c r="I642" s="4"/>
      <c r="J642" s="4"/>
    </row>
    <row r="643" customFormat="false" ht="15.75" hidden="false" customHeight="true" outlineLevel="0" collapsed="false">
      <c r="B643" s="2"/>
      <c r="C643" s="2"/>
      <c r="D643" s="3"/>
      <c r="E643" s="3"/>
      <c r="F643" s="4"/>
      <c r="G643" s="4"/>
      <c r="H643" s="4"/>
      <c r="I643" s="4"/>
      <c r="J643" s="4"/>
    </row>
    <row r="644" customFormat="false" ht="15.75" hidden="false" customHeight="true" outlineLevel="0" collapsed="false">
      <c r="B644" s="2"/>
      <c r="C644" s="2"/>
      <c r="D644" s="3"/>
      <c r="E644" s="3"/>
      <c r="F644" s="4"/>
      <c r="G644" s="4"/>
      <c r="H644" s="4"/>
      <c r="I644" s="4"/>
      <c r="J644" s="4"/>
    </row>
    <row r="645" customFormat="false" ht="15.75" hidden="false" customHeight="true" outlineLevel="0" collapsed="false">
      <c r="B645" s="2"/>
      <c r="C645" s="2"/>
      <c r="D645" s="3"/>
      <c r="E645" s="3"/>
      <c r="F645" s="4"/>
      <c r="G645" s="4"/>
      <c r="H645" s="4"/>
      <c r="I645" s="4"/>
      <c r="J645" s="4"/>
    </row>
    <row r="646" customFormat="false" ht="15.75" hidden="false" customHeight="true" outlineLevel="0" collapsed="false">
      <c r="B646" s="2"/>
      <c r="C646" s="2"/>
      <c r="D646" s="3"/>
      <c r="E646" s="3"/>
      <c r="F646" s="4"/>
      <c r="G646" s="4"/>
      <c r="H646" s="4"/>
      <c r="I646" s="4"/>
      <c r="J646" s="4"/>
    </row>
    <row r="647" customFormat="false" ht="15.75" hidden="false" customHeight="true" outlineLevel="0" collapsed="false">
      <c r="B647" s="2"/>
      <c r="C647" s="2"/>
      <c r="D647" s="3"/>
      <c r="E647" s="3"/>
      <c r="F647" s="4"/>
      <c r="G647" s="4"/>
      <c r="H647" s="4"/>
      <c r="I647" s="4"/>
      <c r="J647" s="4"/>
    </row>
    <row r="648" customFormat="false" ht="15.75" hidden="false" customHeight="true" outlineLevel="0" collapsed="false">
      <c r="B648" s="2"/>
      <c r="C648" s="2"/>
      <c r="D648" s="3"/>
      <c r="E648" s="3"/>
      <c r="F648" s="4"/>
      <c r="G648" s="4"/>
      <c r="H648" s="4"/>
      <c r="I648" s="4"/>
      <c r="J648" s="4"/>
    </row>
    <row r="649" customFormat="false" ht="15.75" hidden="false" customHeight="true" outlineLevel="0" collapsed="false">
      <c r="B649" s="2"/>
      <c r="C649" s="2"/>
      <c r="D649" s="3"/>
      <c r="E649" s="3"/>
      <c r="F649" s="4"/>
      <c r="G649" s="4"/>
      <c r="H649" s="4"/>
      <c r="I649" s="4"/>
      <c r="J649" s="4"/>
    </row>
    <row r="650" customFormat="false" ht="15.75" hidden="false" customHeight="true" outlineLevel="0" collapsed="false">
      <c r="B650" s="2"/>
      <c r="C650" s="2"/>
      <c r="D650" s="3"/>
      <c r="E650" s="3"/>
      <c r="F650" s="4"/>
      <c r="G650" s="4"/>
      <c r="H650" s="4"/>
      <c r="I650" s="4"/>
      <c r="J650" s="4"/>
    </row>
    <row r="651" customFormat="false" ht="15.75" hidden="false" customHeight="true" outlineLevel="0" collapsed="false">
      <c r="B651" s="2"/>
      <c r="C651" s="2"/>
      <c r="D651" s="3"/>
      <c r="E651" s="3"/>
      <c r="F651" s="4"/>
      <c r="G651" s="4"/>
      <c r="H651" s="4"/>
      <c r="I651" s="4"/>
      <c r="J651" s="4"/>
    </row>
    <row r="652" customFormat="false" ht="15.75" hidden="false" customHeight="true" outlineLevel="0" collapsed="false">
      <c r="B652" s="2"/>
      <c r="C652" s="2"/>
      <c r="D652" s="3"/>
      <c r="E652" s="3"/>
      <c r="F652" s="4"/>
      <c r="G652" s="4"/>
      <c r="H652" s="4"/>
      <c r="I652" s="4"/>
      <c r="J652" s="4"/>
    </row>
    <row r="653" customFormat="false" ht="15.75" hidden="false" customHeight="true" outlineLevel="0" collapsed="false">
      <c r="B653" s="2"/>
      <c r="C653" s="2"/>
      <c r="D653" s="3"/>
      <c r="E653" s="3"/>
      <c r="F653" s="4"/>
      <c r="G653" s="4"/>
      <c r="H653" s="4"/>
      <c r="I653" s="4"/>
      <c r="J653" s="4"/>
    </row>
    <row r="654" customFormat="false" ht="15.75" hidden="false" customHeight="true" outlineLevel="0" collapsed="false">
      <c r="B654" s="2"/>
      <c r="C654" s="2"/>
      <c r="D654" s="3"/>
      <c r="E654" s="3"/>
      <c r="F654" s="4"/>
      <c r="G654" s="4"/>
      <c r="H654" s="4"/>
      <c r="I654" s="4"/>
      <c r="J654" s="4"/>
    </row>
    <row r="655" customFormat="false" ht="15.75" hidden="false" customHeight="true" outlineLevel="0" collapsed="false">
      <c r="B655" s="2"/>
      <c r="C655" s="2"/>
      <c r="D655" s="3"/>
      <c r="E655" s="3"/>
      <c r="F655" s="4"/>
      <c r="G655" s="4"/>
      <c r="H655" s="4"/>
      <c r="I655" s="4"/>
      <c r="J655" s="4"/>
    </row>
    <row r="656" customFormat="false" ht="15.75" hidden="false" customHeight="true" outlineLevel="0" collapsed="false">
      <c r="B656" s="2"/>
      <c r="C656" s="2"/>
      <c r="D656" s="3"/>
      <c r="E656" s="3"/>
      <c r="F656" s="4"/>
      <c r="G656" s="4"/>
      <c r="H656" s="4"/>
      <c r="I656" s="4"/>
      <c r="J656" s="4"/>
    </row>
    <row r="657" customFormat="false" ht="15.75" hidden="false" customHeight="true" outlineLevel="0" collapsed="false">
      <c r="B657" s="2"/>
      <c r="C657" s="2"/>
      <c r="D657" s="3"/>
      <c r="E657" s="3"/>
      <c r="F657" s="4"/>
      <c r="G657" s="4"/>
      <c r="H657" s="4"/>
      <c r="I657" s="4"/>
      <c r="J657" s="4"/>
    </row>
    <row r="658" customFormat="false" ht="15.75" hidden="false" customHeight="true" outlineLevel="0" collapsed="false">
      <c r="B658" s="2"/>
      <c r="C658" s="2"/>
      <c r="D658" s="3"/>
      <c r="E658" s="3"/>
      <c r="F658" s="4"/>
      <c r="G658" s="4"/>
      <c r="H658" s="4"/>
      <c r="I658" s="4"/>
      <c r="J658" s="4"/>
    </row>
    <row r="659" customFormat="false" ht="15.75" hidden="false" customHeight="true" outlineLevel="0" collapsed="false">
      <c r="B659" s="2"/>
      <c r="C659" s="2"/>
      <c r="D659" s="3"/>
      <c r="E659" s="3"/>
      <c r="F659" s="4"/>
      <c r="G659" s="4"/>
      <c r="H659" s="4"/>
      <c r="I659" s="4"/>
      <c r="J659" s="4"/>
    </row>
    <row r="660" customFormat="false" ht="15.75" hidden="false" customHeight="true" outlineLevel="0" collapsed="false">
      <c r="B660" s="2"/>
      <c r="C660" s="2"/>
      <c r="D660" s="3"/>
      <c r="E660" s="3"/>
      <c r="F660" s="4"/>
      <c r="G660" s="4"/>
      <c r="H660" s="4"/>
      <c r="I660" s="4"/>
      <c r="J660" s="4"/>
    </row>
    <row r="661" customFormat="false" ht="15.75" hidden="false" customHeight="true" outlineLevel="0" collapsed="false">
      <c r="B661" s="2"/>
      <c r="C661" s="2"/>
      <c r="D661" s="3"/>
      <c r="E661" s="3"/>
      <c r="F661" s="4"/>
      <c r="G661" s="4"/>
      <c r="H661" s="4"/>
      <c r="I661" s="4"/>
      <c r="J661" s="4"/>
    </row>
    <row r="662" customFormat="false" ht="15.75" hidden="false" customHeight="true" outlineLevel="0" collapsed="false">
      <c r="B662" s="2"/>
      <c r="C662" s="2"/>
      <c r="D662" s="3"/>
      <c r="E662" s="3"/>
      <c r="F662" s="4"/>
      <c r="G662" s="4"/>
      <c r="H662" s="4"/>
      <c r="I662" s="4"/>
      <c r="J662" s="4"/>
    </row>
    <row r="663" customFormat="false" ht="15.75" hidden="false" customHeight="true" outlineLevel="0" collapsed="false">
      <c r="B663" s="2"/>
      <c r="C663" s="2"/>
      <c r="D663" s="3"/>
      <c r="E663" s="3"/>
      <c r="F663" s="4"/>
      <c r="G663" s="4"/>
      <c r="H663" s="4"/>
      <c r="I663" s="4"/>
      <c r="J663" s="4"/>
    </row>
    <row r="664" customFormat="false" ht="15.75" hidden="false" customHeight="true" outlineLevel="0" collapsed="false">
      <c r="B664" s="2"/>
      <c r="C664" s="2"/>
      <c r="D664" s="3"/>
      <c r="E664" s="3"/>
      <c r="F664" s="4"/>
      <c r="G664" s="4"/>
      <c r="H664" s="4"/>
      <c r="I664" s="4"/>
      <c r="J664" s="4"/>
    </row>
    <row r="665" customFormat="false" ht="15.75" hidden="false" customHeight="true" outlineLevel="0" collapsed="false">
      <c r="B665" s="2"/>
      <c r="C665" s="2"/>
      <c r="D665" s="3"/>
      <c r="E665" s="3"/>
      <c r="F665" s="4"/>
      <c r="G665" s="4"/>
      <c r="H665" s="4"/>
      <c r="I665" s="4"/>
      <c r="J665" s="4"/>
    </row>
    <row r="666" customFormat="false" ht="15.75" hidden="false" customHeight="true" outlineLevel="0" collapsed="false">
      <c r="B666" s="2"/>
      <c r="C666" s="2"/>
      <c r="D666" s="3"/>
      <c r="E666" s="3"/>
      <c r="F666" s="4"/>
      <c r="G666" s="4"/>
      <c r="H666" s="4"/>
      <c r="I666" s="4"/>
      <c r="J666" s="4"/>
    </row>
    <row r="667" customFormat="false" ht="15.75" hidden="false" customHeight="true" outlineLevel="0" collapsed="false">
      <c r="B667" s="2"/>
      <c r="C667" s="2"/>
      <c r="D667" s="3"/>
      <c r="E667" s="3"/>
      <c r="F667" s="4"/>
      <c r="G667" s="4"/>
      <c r="H667" s="4"/>
      <c r="I667" s="4"/>
      <c r="J667" s="4"/>
    </row>
    <row r="668" customFormat="false" ht="15.75" hidden="false" customHeight="true" outlineLevel="0" collapsed="false">
      <c r="B668" s="2"/>
      <c r="C668" s="2"/>
      <c r="D668" s="3"/>
      <c r="E668" s="3"/>
      <c r="F668" s="4"/>
      <c r="G668" s="4"/>
      <c r="H668" s="4"/>
      <c r="I668" s="4"/>
      <c r="J668" s="4"/>
    </row>
    <row r="669" customFormat="false" ht="15.75" hidden="false" customHeight="true" outlineLevel="0" collapsed="false">
      <c r="B669" s="2"/>
      <c r="C669" s="2"/>
      <c r="D669" s="3"/>
      <c r="E669" s="3"/>
      <c r="F669" s="4"/>
      <c r="G669" s="4"/>
      <c r="H669" s="4"/>
      <c r="I669" s="4"/>
      <c r="J669" s="4"/>
    </row>
    <row r="670" customFormat="false" ht="15.75" hidden="false" customHeight="true" outlineLevel="0" collapsed="false">
      <c r="B670" s="2"/>
      <c r="C670" s="2"/>
      <c r="D670" s="3"/>
      <c r="E670" s="3"/>
      <c r="F670" s="4"/>
      <c r="G670" s="4"/>
      <c r="H670" s="4"/>
      <c r="I670" s="4"/>
      <c r="J670" s="4"/>
    </row>
    <row r="671" customFormat="false" ht="15.75" hidden="false" customHeight="true" outlineLevel="0" collapsed="false">
      <c r="B671" s="2"/>
      <c r="C671" s="2"/>
      <c r="D671" s="3"/>
      <c r="E671" s="3"/>
      <c r="F671" s="4"/>
      <c r="G671" s="4"/>
      <c r="H671" s="4"/>
      <c r="I671" s="4"/>
      <c r="J671" s="4"/>
    </row>
    <row r="672" customFormat="false" ht="15.75" hidden="false" customHeight="true" outlineLevel="0" collapsed="false">
      <c r="B672" s="2"/>
      <c r="C672" s="2"/>
      <c r="D672" s="3"/>
      <c r="E672" s="3"/>
      <c r="F672" s="4"/>
      <c r="G672" s="4"/>
      <c r="H672" s="4"/>
      <c r="I672" s="4"/>
      <c r="J672" s="4"/>
    </row>
    <row r="673" customFormat="false" ht="15.75" hidden="false" customHeight="true" outlineLevel="0" collapsed="false">
      <c r="B673" s="2"/>
      <c r="C673" s="2"/>
      <c r="D673" s="3"/>
      <c r="E673" s="3"/>
      <c r="F673" s="4"/>
      <c r="G673" s="4"/>
      <c r="H673" s="4"/>
      <c r="I673" s="4"/>
      <c r="J673" s="4"/>
    </row>
    <row r="674" customFormat="false" ht="15.75" hidden="false" customHeight="true" outlineLevel="0" collapsed="false">
      <c r="B674" s="2"/>
      <c r="C674" s="2"/>
      <c r="D674" s="3"/>
      <c r="E674" s="3"/>
      <c r="F674" s="4"/>
      <c r="G674" s="4"/>
      <c r="H674" s="4"/>
      <c r="I674" s="4"/>
      <c r="J674" s="4"/>
    </row>
    <row r="675" customFormat="false" ht="15.75" hidden="false" customHeight="true" outlineLevel="0" collapsed="false">
      <c r="B675" s="2"/>
      <c r="C675" s="2"/>
      <c r="D675" s="3"/>
      <c r="E675" s="3"/>
      <c r="F675" s="4"/>
      <c r="G675" s="4"/>
      <c r="H675" s="4"/>
      <c r="I675" s="4"/>
      <c r="J675" s="4"/>
    </row>
    <row r="676" customFormat="false" ht="15.75" hidden="false" customHeight="true" outlineLevel="0" collapsed="false">
      <c r="B676" s="2"/>
      <c r="C676" s="2"/>
      <c r="D676" s="3"/>
      <c r="E676" s="3"/>
      <c r="F676" s="4"/>
      <c r="G676" s="4"/>
      <c r="H676" s="4"/>
      <c r="I676" s="4"/>
      <c r="J676" s="4"/>
    </row>
    <row r="677" customFormat="false" ht="15.75" hidden="false" customHeight="true" outlineLevel="0" collapsed="false">
      <c r="B677" s="2"/>
      <c r="C677" s="2"/>
      <c r="D677" s="3"/>
      <c r="E677" s="3"/>
      <c r="F677" s="4"/>
      <c r="G677" s="4"/>
      <c r="H677" s="4"/>
      <c r="I677" s="4"/>
      <c r="J677" s="4"/>
    </row>
    <row r="678" customFormat="false" ht="15.75" hidden="false" customHeight="true" outlineLevel="0" collapsed="false">
      <c r="B678" s="2"/>
      <c r="C678" s="2"/>
      <c r="D678" s="3"/>
      <c r="E678" s="3"/>
      <c r="F678" s="4"/>
      <c r="G678" s="4"/>
      <c r="H678" s="4"/>
      <c r="I678" s="4"/>
      <c r="J678" s="4"/>
    </row>
    <row r="679" customFormat="false" ht="15.75" hidden="false" customHeight="true" outlineLevel="0" collapsed="false">
      <c r="B679" s="2"/>
      <c r="C679" s="2"/>
      <c r="D679" s="3"/>
      <c r="E679" s="3"/>
      <c r="F679" s="4"/>
      <c r="G679" s="4"/>
      <c r="H679" s="4"/>
      <c r="I679" s="4"/>
      <c r="J679" s="4"/>
    </row>
    <row r="680" customFormat="false" ht="15.75" hidden="false" customHeight="true" outlineLevel="0" collapsed="false">
      <c r="B680" s="2"/>
      <c r="C680" s="2"/>
      <c r="D680" s="3"/>
      <c r="E680" s="3"/>
      <c r="F680" s="4"/>
      <c r="G680" s="4"/>
      <c r="H680" s="4"/>
      <c r="I680" s="4"/>
      <c r="J680" s="4"/>
    </row>
    <row r="681" customFormat="false" ht="15.75" hidden="false" customHeight="true" outlineLevel="0" collapsed="false">
      <c r="B681" s="2"/>
      <c r="C681" s="2"/>
      <c r="D681" s="3"/>
      <c r="E681" s="3"/>
      <c r="F681" s="4"/>
      <c r="G681" s="4"/>
      <c r="H681" s="4"/>
      <c r="I681" s="4"/>
      <c r="J681" s="4"/>
    </row>
    <row r="682" customFormat="false" ht="15.75" hidden="false" customHeight="true" outlineLevel="0" collapsed="false">
      <c r="B682" s="2"/>
      <c r="C682" s="2"/>
      <c r="D682" s="3"/>
      <c r="E682" s="3"/>
      <c r="F682" s="4"/>
      <c r="G682" s="4"/>
      <c r="H682" s="4"/>
      <c r="I682" s="4"/>
      <c r="J682" s="4"/>
    </row>
    <row r="683" customFormat="false" ht="15.75" hidden="false" customHeight="true" outlineLevel="0" collapsed="false">
      <c r="B683" s="2"/>
      <c r="C683" s="2"/>
      <c r="D683" s="3"/>
      <c r="E683" s="3"/>
      <c r="F683" s="4"/>
      <c r="G683" s="4"/>
      <c r="H683" s="4"/>
      <c r="I683" s="4"/>
      <c r="J683" s="4"/>
    </row>
    <row r="684" customFormat="false" ht="15.75" hidden="false" customHeight="true" outlineLevel="0" collapsed="false">
      <c r="B684" s="2"/>
      <c r="C684" s="2"/>
      <c r="D684" s="3"/>
      <c r="E684" s="3"/>
      <c r="F684" s="4"/>
      <c r="G684" s="4"/>
      <c r="H684" s="4"/>
      <c r="I684" s="4"/>
      <c r="J684" s="4"/>
    </row>
    <row r="685" customFormat="false" ht="15.75" hidden="false" customHeight="true" outlineLevel="0" collapsed="false">
      <c r="B685" s="2"/>
      <c r="C685" s="2"/>
      <c r="D685" s="3"/>
      <c r="E685" s="3"/>
      <c r="F685" s="4"/>
      <c r="G685" s="4"/>
      <c r="H685" s="4"/>
      <c r="I685" s="4"/>
      <c r="J685" s="4"/>
    </row>
    <row r="686" customFormat="false" ht="15.75" hidden="false" customHeight="true" outlineLevel="0" collapsed="false">
      <c r="B686" s="2"/>
      <c r="C686" s="2"/>
      <c r="D686" s="3"/>
      <c r="E686" s="3"/>
      <c r="F686" s="4"/>
      <c r="G686" s="4"/>
      <c r="H686" s="4"/>
      <c r="I686" s="4"/>
      <c r="J686" s="4"/>
    </row>
    <row r="687" customFormat="false" ht="15.75" hidden="false" customHeight="true" outlineLevel="0" collapsed="false">
      <c r="B687" s="2"/>
      <c r="C687" s="2"/>
      <c r="D687" s="3"/>
      <c r="E687" s="3"/>
      <c r="F687" s="4"/>
      <c r="G687" s="4"/>
      <c r="H687" s="4"/>
      <c r="I687" s="4"/>
      <c r="J687" s="4"/>
    </row>
    <row r="688" customFormat="false" ht="15.75" hidden="false" customHeight="true" outlineLevel="0" collapsed="false">
      <c r="B688" s="2"/>
      <c r="C688" s="2"/>
      <c r="D688" s="3"/>
      <c r="E688" s="3"/>
      <c r="F688" s="4"/>
      <c r="G688" s="4"/>
      <c r="H688" s="4"/>
      <c r="I688" s="4"/>
      <c r="J688" s="4"/>
    </row>
    <row r="689" customFormat="false" ht="15.75" hidden="false" customHeight="true" outlineLevel="0" collapsed="false">
      <c r="B689" s="2"/>
      <c r="C689" s="2"/>
      <c r="D689" s="3"/>
      <c r="E689" s="3"/>
      <c r="F689" s="4"/>
      <c r="G689" s="4"/>
      <c r="H689" s="4"/>
      <c r="I689" s="4"/>
      <c r="J689" s="4"/>
    </row>
    <row r="690" customFormat="false" ht="15.75" hidden="false" customHeight="true" outlineLevel="0" collapsed="false">
      <c r="B690" s="2"/>
      <c r="C690" s="2"/>
      <c r="D690" s="3"/>
      <c r="E690" s="3"/>
      <c r="F690" s="4"/>
      <c r="G690" s="4"/>
      <c r="H690" s="4"/>
      <c r="I690" s="4"/>
      <c r="J690" s="4"/>
    </row>
    <row r="691" customFormat="false" ht="15.75" hidden="false" customHeight="true" outlineLevel="0" collapsed="false">
      <c r="B691" s="2"/>
      <c r="C691" s="2"/>
      <c r="D691" s="3"/>
      <c r="E691" s="3"/>
      <c r="F691" s="4"/>
      <c r="G691" s="4"/>
      <c r="H691" s="4"/>
      <c r="I691" s="4"/>
      <c r="J691" s="4"/>
    </row>
    <row r="692" customFormat="false" ht="15.75" hidden="false" customHeight="true" outlineLevel="0" collapsed="false">
      <c r="B692" s="2"/>
      <c r="C692" s="2"/>
      <c r="D692" s="3"/>
      <c r="E692" s="3"/>
      <c r="F692" s="4"/>
      <c r="G692" s="4"/>
      <c r="H692" s="4"/>
      <c r="I692" s="4"/>
      <c r="J692" s="4"/>
    </row>
    <row r="693" customFormat="false" ht="15.75" hidden="false" customHeight="true" outlineLevel="0" collapsed="false">
      <c r="B693" s="2"/>
      <c r="C693" s="2"/>
      <c r="D693" s="3"/>
      <c r="E693" s="3"/>
      <c r="F693" s="4"/>
      <c r="G693" s="4"/>
      <c r="H693" s="4"/>
      <c r="I693" s="4"/>
      <c r="J693" s="4"/>
    </row>
    <row r="694" customFormat="false" ht="15.75" hidden="false" customHeight="true" outlineLevel="0" collapsed="false">
      <c r="B694" s="2"/>
      <c r="C694" s="2"/>
      <c r="D694" s="3"/>
      <c r="E694" s="3"/>
      <c r="F694" s="4"/>
      <c r="G694" s="4"/>
      <c r="H694" s="4"/>
      <c r="I694" s="4"/>
      <c r="J694" s="4"/>
    </row>
    <row r="695" customFormat="false" ht="15.75" hidden="false" customHeight="true" outlineLevel="0" collapsed="false">
      <c r="B695" s="2"/>
      <c r="C695" s="2"/>
      <c r="D695" s="3"/>
      <c r="E695" s="3"/>
      <c r="F695" s="4"/>
      <c r="G695" s="4"/>
      <c r="H695" s="4"/>
      <c r="I695" s="4"/>
      <c r="J695" s="4"/>
    </row>
    <row r="696" customFormat="false" ht="15.75" hidden="false" customHeight="true" outlineLevel="0" collapsed="false">
      <c r="B696" s="2"/>
      <c r="C696" s="2"/>
      <c r="D696" s="3"/>
      <c r="E696" s="3"/>
      <c r="F696" s="4"/>
      <c r="G696" s="4"/>
      <c r="H696" s="4"/>
      <c r="I696" s="4"/>
      <c r="J696" s="4"/>
    </row>
    <row r="697" customFormat="false" ht="15.75" hidden="false" customHeight="true" outlineLevel="0" collapsed="false">
      <c r="B697" s="2"/>
      <c r="C697" s="2"/>
      <c r="D697" s="3"/>
      <c r="E697" s="3"/>
      <c r="F697" s="4"/>
      <c r="G697" s="4"/>
      <c r="H697" s="4"/>
      <c r="I697" s="4"/>
      <c r="J697" s="4"/>
    </row>
    <row r="698" customFormat="false" ht="15.75" hidden="false" customHeight="true" outlineLevel="0" collapsed="false">
      <c r="B698" s="2"/>
      <c r="C698" s="2"/>
      <c r="D698" s="3"/>
      <c r="E698" s="3"/>
      <c r="F698" s="4"/>
      <c r="G698" s="4"/>
      <c r="H698" s="4"/>
      <c r="I698" s="4"/>
      <c r="J698" s="4"/>
    </row>
    <row r="699" customFormat="false" ht="15.75" hidden="false" customHeight="true" outlineLevel="0" collapsed="false">
      <c r="B699" s="2"/>
      <c r="C699" s="2"/>
      <c r="D699" s="3"/>
      <c r="E699" s="3"/>
      <c r="F699" s="4"/>
      <c r="G699" s="4"/>
      <c r="H699" s="4"/>
      <c r="I699" s="4"/>
      <c r="J699" s="4"/>
    </row>
    <row r="700" customFormat="false" ht="15.75" hidden="false" customHeight="true" outlineLevel="0" collapsed="false">
      <c r="B700" s="2"/>
      <c r="C700" s="2"/>
      <c r="D700" s="3"/>
      <c r="E700" s="3"/>
      <c r="F700" s="4"/>
      <c r="G700" s="4"/>
      <c r="H700" s="4"/>
      <c r="I700" s="4"/>
      <c r="J700" s="4"/>
    </row>
    <row r="701" customFormat="false" ht="15.75" hidden="false" customHeight="true" outlineLevel="0" collapsed="false">
      <c r="B701" s="2"/>
      <c r="C701" s="2"/>
      <c r="D701" s="3"/>
      <c r="E701" s="3"/>
      <c r="F701" s="4"/>
      <c r="G701" s="4"/>
      <c r="H701" s="4"/>
      <c r="I701" s="4"/>
      <c r="J701" s="4"/>
    </row>
    <row r="702" customFormat="false" ht="15.75" hidden="false" customHeight="true" outlineLevel="0" collapsed="false">
      <c r="B702" s="2"/>
      <c r="C702" s="2"/>
      <c r="D702" s="3"/>
      <c r="E702" s="3"/>
      <c r="F702" s="4"/>
      <c r="G702" s="4"/>
      <c r="H702" s="4"/>
      <c r="I702" s="4"/>
      <c r="J702" s="4"/>
    </row>
    <row r="703" customFormat="false" ht="15.75" hidden="false" customHeight="true" outlineLevel="0" collapsed="false">
      <c r="B703" s="2"/>
      <c r="C703" s="2"/>
      <c r="D703" s="3"/>
      <c r="E703" s="3"/>
      <c r="F703" s="4"/>
      <c r="G703" s="4"/>
      <c r="H703" s="4"/>
      <c r="I703" s="4"/>
      <c r="J703" s="4"/>
    </row>
    <row r="704" customFormat="false" ht="15.75" hidden="false" customHeight="true" outlineLevel="0" collapsed="false">
      <c r="B704" s="2"/>
      <c r="C704" s="2"/>
      <c r="D704" s="3"/>
      <c r="E704" s="3"/>
      <c r="F704" s="4"/>
      <c r="G704" s="4"/>
      <c r="H704" s="4"/>
      <c r="I704" s="4"/>
      <c r="J704" s="4"/>
    </row>
    <row r="705" customFormat="false" ht="15.75" hidden="false" customHeight="true" outlineLevel="0" collapsed="false">
      <c r="B705" s="2"/>
      <c r="C705" s="2"/>
      <c r="D705" s="3"/>
      <c r="E705" s="3"/>
      <c r="F705" s="4"/>
      <c r="G705" s="4"/>
      <c r="H705" s="4"/>
      <c r="I705" s="4"/>
      <c r="J705" s="4"/>
    </row>
    <row r="706" customFormat="false" ht="15.75" hidden="false" customHeight="true" outlineLevel="0" collapsed="false">
      <c r="B706" s="2"/>
      <c r="C706" s="2"/>
      <c r="D706" s="3"/>
      <c r="E706" s="3"/>
      <c r="F706" s="4"/>
      <c r="G706" s="4"/>
      <c r="H706" s="4"/>
      <c r="I706" s="4"/>
      <c r="J706" s="4"/>
    </row>
    <row r="707" customFormat="false" ht="15.75" hidden="false" customHeight="true" outlineLevel="0" collapsed="false">
      <c r="B707" s="2"/>
      <c r="C707" s="2"/>
      <c r="D707" s="3"/>
      <c r="E707" s="3"/>
      <c r="F707" s="4"/>
      <c r="G707" s="4"/>
      <c r="H707" s="4"/>
      <c r="I707" s="4"/>
      <c r="J707" s="4"/>
    </row>
    <row r="708" customFormat="false" ht="15.75" hidden="false" customHeight="true" outlineLevel="0" collapsed="false">
      <c r="B708" s="2"/>
      <c r="C708" s="2"/>
      <c r="D708" s="3"/>
      <c r="E708" s="3"/>
      <c r="F708" s="4"/>
      <c r="G708" s="4"/>
      <c r="H708" s="4"/>
      <c r="I708" s="4"/>
      <c r="J708" s="4"/>
    </row>
    <row r="709" customFormat="false" ht="15.75" hidden="false" customHeight="true" outlineLevel="0" collapsed="false">
      <c r="B709" s="2"/>
      <c r="C709" s="2"/>
      <c r="D709" s="3"/>
      <c r="E709" s="3"/>
      <c r="F709" s="4"/>
      <c r="G709" s="4"/>
      <c r="H709" s="4"/>
      <c r="I709" s="4"/>
      <c r="J709" s="4"/>
    </row>
    <row r="710" customFormat="false" ht="15.75" hidden="false" customHeight="true" outlineLevel="0" collapsed="false">
      <c r="B710" s="2"/>
      <c r="C710" s="2"/>
      <c r="D710" s="3"/>
      <c r="E710" s="3"/>
      <c r="F710" s="4"/>
      <c r="G710" s="4"/>
      <c r="H710" s="4"/>
      <c r="I710" s="4"/>
      <c r="J710" s="4"/>
    </row>
    <row r="711" customFormat="false" ht="15.75" hidden="false" customHeight="true" outlineLevel="0" collapsed="false">
      <c r="B711" s="2"/>
      <c r="C711" s="2"/>
      <c r="D711" s="3"/>
      <c r="E711" s="3"/>
      <c r="F711" s="4"/>
      <c r="G711" s="4"/>
      <c r="H711" s="4"/>
      <c r="I711" s="4"/>
      <c r="J711" s="4"/>
    </row>
    <row r="712" customFormat="false" ht="15.75" hidden="false" customHeight="true" outlineLevel="0" collapsed="false">
      <c r="B712" s="2"/>
      <c r="C712" s="2"/>
      <c r="D712" s="3"/>
      <c r="E712" s="3"/>
      <c r="F712" s="4"/>
      <c r="G712" s="4"/>
      <c r="H712" s="4"/>
      <c r="I712" s="4"/>
      <c r="J712" s="4"/>
    </row>
    <row r="713" customFormat="false" ht="15.75" hidden="false" customHeight="true" outlineLevel="0" collapsed="false">
      <c r="B713" s="2"/>
      <c r="C713" s="2"/>
      <c r="D713" s="3"/>
      <c r="E713" s="3"/>
      <c r="F713" s="4"/>
      <c r="G713" s="4"/>
      <c r="H713" s="4"/>
      <c r="I713" s="4"/>
      <c r="J713" s="4"/>
    </row>
    <row r="714" customFormat="false" ht="15.75" hidden="false" customHeight="true" outlineLevel="0" collapsed="false">
      <c r="B714" s="2"/>
      <c r="C714" s="2"/>
      <c r="D714" s="3"/>
      <c r="E714" s="3"/>
      <c r="F714" s="4"/>
      <c r="G714" s="4"/>
      <c r="H714" s="4"/>
      <c r="I714" s="4"/>
      <c r="J714" s="4"/>
    </row>
    <row r="715" customFormat="false" ht="15.75" hidden="false" customHeight="true" outlineLevel="0" collapsed="false">
      <c r="B715" s="2"/>
      <c r="C715" s="2"/>
      <c r="D715" s="3"/>
      <c r="E715" s="3"/>
      <c r="F715" s="4"/>
      <c r="G715" s="4"/>
      <c r="H715" s="4"/>
      <c r="I715" s="4"/>
      <c r="J715" s="4"/>
    </row>
    <row r="716" customFormat="false" ht="15.75" hidden="false" customHeight="true" outlineLevel="0" collapsed="false">
      <c r="B716" s="2"/>
      <c r="C716" s="2"/>
      <c r="D716" s="3"/>
      <c r="E716" s="3"/>
      <c r="F716" s="4"/>
      <c r="G716" s="4"/>
      <c r="H716" s="4"/>
      <c r="I716" s="4"/>
      <c r="J716" s="4"/>
    </row>
    <row r="717" customFormat="false" ht="15.75" hidden="false" customHeight="true" outlineLevel="0" collapsed="false">
      <c r="B717" s="2"/>
      <c r="C717" s="2"/>
      <c r="D717" s="3"/>
      <c r="E717" s="3"/>
      <c r="F717" s="4"/>
      <c r="G717" s="4"/>
      <c r="H717" s="4"/>
      <c r="I717" s="4"/>
      <c r="J717" s="4"/>
    </row>
    <row r="718" customFormat="false" ht="15.75" hidden="false" customHeight="true" outlineLevel="0" collapsed="false">
      <c r="B718" s="2"/>
      <c r="C718" s="2"/>
      <c r="D718" s="3"/>
      <c r="E718" s="3"/>
      <c r="F718" s="4"/>
      <c r="G718" s="4"/>
      <c r="H718" s="4"/>
      <c r="I718" s="4"/>
      <c r="J718" s="4"/>
    </row>
    <row r="719" customFormat="false" ht="15.75" hidden="false" customHeight="true" outlineLevel="0" collapsed="false">
      <c r="B719" s="2"/>
      <c r="C719" s="2"/>
      <c r="D719" s="3"/>
      <c r="E719" s="3"/>
      <c r="F719" s="4"/>
      <c r="G719" s="4"/>
      <c r="H719" s="4"/>
      <c r="I719" s="4"/>
      <c r="J719" s="4"/>
    </row>
    <row r="720" customFormat="false" ht="15.75" hidden="false" customHeight="true" outlineLevel="0" collapsed="false">
      <c r="B720" s="2"/>
      <c r="C720" s="2"/>
      <c r="D720" s="3"/>
      <c r="E720" s="3"/>
      <c r="F720" s="4"/>
      <c r="G720" s="4"/>
      <c r="H720" s="4"/>
      <c r="I720" s="4"/>
      <c r="J720" s="4"/>
    </row>
    <row r="721" customFormat="false" ht="15.75" hidden="false" customHeight="true" outlineLevel="0" collapsed="false">
      <c r="B721" s="2"/>
      <c r="C721" s="2"/>
      <c r="D721" s="3"/>
      <c r="E721" s="3"/>
      <c r="F721" s="4"/>
      <c r="G721" s="4"/>
      <c r="H721" s="4"/>
      <c r="I721" s="4"/>
      <c r="J721" s="4"/>
    </row>
    <row r="722" customFormat="false" ht="15.75" hidden="false" customHeight="true" outlineLevel="0" collapsed="false">
      <c r="B722" s="2"/>
      <c r="C722" s="2"/>
      <c r="D722" s="3"/>
      <c r="E722" s="3"/>
      <c r="F722" s="4"/>
      <c r="G722" s="4"/>
      <c r="H722" s="4"/>
      <c r="I722" s="4"/>
      <c r="J722" s="4"/>
    </row>
    <row r="723" customFormat="false" ht="15.75" hidden="false" customHeight="true" outlineLevel="0" collapsed="false">
      <c r="B723" s="2"/>
      <c r="C723" s="2"/>
      <c r="D723" s="3"/>
      <c r="E723" s="3"/>
      <c r="F723" s="4"/>
      <c r="G723" s="4"/>
      <c r="H723" s="4"/>
      <c r="I723" s="4"/>
      <c r="J723" s="4"/>
    </row>
    <row r="724" customFormat="false" ht="15.75" hidden="false" customHeight="true" outlineLevel="0" collapsed="false">
      <c r="B724" s="2"/>
      <c r="C724" s="2"/>
      <c r="D724" s="3"/>
      <c r="E724" s="3"/>
      <c r="F724" s="4"/>
      <c r="G724" s="4"/>
      <c r="H724" s="4"/>
      <c r="I724" s="4"/>
      <c r="J724" s="4"/>
    </row>
    <row r="725" customFormat="false" ht="15.75" hidden="false" customHeight="true" outlineLevel="0" collapsed="false">
      <c r="B725" s="2"/>
      <c r="C725" s="2"/>
      <c r="D725" s="3"/>
      <c r="E725" s="3"/>
      <c r="F725" s="4"/>
      <c r="G725" s="4"/>
      <c r="H725" s="4"/>
      <c r="I725" s="4"/>
      <c r="J725" s="4"/>
    </row>
    <row r="726" customFormat="false" ht="15.75" hidden="false" customHeight="true" outlineLevel="0" collapsed="false">
      <c r="B726" s="2"/>
      <c r="C726" s="2"/>
      <c r="D726" s="3"/>
      <c r="E726" s="3"/>
      <c r="F726" s="4"/>
      <c r="G726" s="4"/>
      <c r="H726" s="4"/>
      <c r="I726" s="4"/>
      <c r="J726" s="4"/>
    </row>
    <row r="727" customFormat="false" ht="15.75" hidden="false" customHeight="true" outlineLevel="0" collapsed="false">
      <c r="B727" s="2"/>
      <c r="C727" s="2"/>
      <c r="D727" s="3"/>
      <c r="E727" s="3"/>
      <c r="F727" s="4"/>
      <c r="G727" s="4"/>
      <c r="H727" s="4"/>
      <c r="I727" s="4"/>
      <c r="J727" s="4"/>
    </row>
    <row r="728" customFormat="false" ht="15.75" hidden="false" customHeight="true" outlineLevel="0" collapsed="false">
      <c r="B728" s="2"/>
      <c r="C728" s="2"/>
      <c r="D728" s="3"/>
      <c r="E728" s="3"/>
      <c r="F728" s="4"/>
      <c r="G728" s="4"/>
      <c r="H728" s="4"/>
      <c r="I728" s="4"/>
      <c r="J728" s="4"/>
    </row>
    <row r="729" customFormat="false" ht="15.75" hidden="false" customHeight="true" outlineLevel="0" collapsed="false">
      <c r="B729" s="2"/>
      <c r="C729" s="2"/>
      <c r="D729" s="3"/>
      <c r="E729" s="3"/>
      <c r="F729" s="4"/>
      <c r="G729" s="4"/>
      <c r="H729" s="4"/>
      <c r="I729" s="4"/>
      <c r="J729" s="4"/>
    </row>
    <row r="730" customFormat="false" ht="15.75" hidden="false" customHeight="true" outlineLevel="0" collapsed="false">
      <c r="B730" s="2"/>
      <c r="C730" s="2"/>
      <c r="D730" s="3"/>
      <c r="E730" s="3"/>
      <c r="F730" s="4"/>
      <c r="G730" s="4"/>
      <c r="H730" s="4"/>
      <c r="I730" s="4"/>
      <c r="J730" s="4"/>
    </row>
    <row r="731" customFormat="false" ht="15.75" hidden="false" customHeight="true" outlineLevel="0" collapsed="false">
      <c r="B731" s="2"/>
      <c r="C731" s="2"/>
      <c r="D731" s="3"/>
      <c r="E731" s="3"/>
      <c r="F731" s="4"/>
      <c r="G731" s="4"/>
      <c r="H731" s="4"/>
      <c r="I731" s="4"/>
      <c r="J731" s="4"/>
    </row>
    <row r="732" customFormat="false" ht="15.75" hidden="false" customHeight="true" outlineLevel="0" collapsed="false">
      <c r="B732" s="2"/>
      <c r="C732" s="2"/>
      <c r="D732" s="3"/>
      <c r="E732" s="3"/>
      <c r="F732" s="4"/>
      <c r="G732" s="4"/>
      <c r="H732" s="4"/>
      <c r="I732" s="4"/>
      <c r="J732" s="4"/>
    </row>
    <row r="733" customFormat="false" ht="15.75" hidden="false" customHeight="true" outlineLevel="0" collapsed="false">
      <c r="B733" s="2"/>
      <c r="C733" s="2"/>
      <c r="D733" s="3"/>
      <c r="E733" s="3"/>
      <c r="F733" s="4"/>
      <c r="G733" s="4"/>
      <c r="H733" s="4"/>
      <c r="I733" s="4"/>
      <c r="J733" s="4"/>
    </row>
    <row r="734" customFormat="false" ht="15.75" hidden="false" customHeight="true" outlineLevel="0" collapsed="false">
      <c r="B734" s="2"/>
      <c r="C734" s="2"/>
      <c r="D734" s="3"/>
      <c r="E734" s="3"/>
      <c r="F734" s="4"/>
      <c r="G734" s="4"/>
      <c r="H734" s="4"/>
      <c r="I734" s="4"/>
      <c r="J734" s="4"/>
    </row>
    <row r="735" customFormat="false" ht="15.75" hidden="false" customHeight="true" outlineLevel="0" collapsed="false">
      <c r="B735" s="2"/>
      <c r="C735" s="2"/>
      <c r="D735" s="3"/>
      <c r="E735" s="3"/>
      <c r="F735" s="4"/>
      <c r="G735" s="4"/>
      <c r="H735" s="4"/>
      <c r="I735" s="4"/>
      <c r="J735" s="4"/>
    </row>
    <row r="736" customFormat="false" ht="15.75" hidden="false" customHeight="true" outlineLevel="0" collapsed="false">
      <c r="B736" s="2"/>
      <c r="C736" s="2"/>
      <c r="D736" s="3"/>
      <c r="E736" s="3"/>
      <c r="F736" s="4"/>
      <c r="G736" s="4"/>
      <c r="H736" s="4"/>
      <c r="I736" s="4"/>
      <c r="J736" s="4"/>
    </row>
    <row r="737" customFormat="false" ht="15.75" hidden="false" customHeight="true" outlineLevel="0" collapsed="false">
      <c r="B737" s="2"/>
      <c r="C737" s="2"/>
      <c r="D737" s="3"/>
      <c r="E737" s="3"/>
      <c r="F737" s="4"/>
      <c r="G737" s="4"/>
      <c r="H737" s="4"/>
      <c r="I737" s="4"/>
      <c r="J737" s="4"/>
    </row>
    <row r="738" customFormat="false" ht="15.75" hidden="false" customHeight="true" outlineLevel="0" collapsed="false">
      <c r="B738" s="2"/>
      <c r="C738" s="2"/>
      <c r="D738" s="3"/>
      <c r="E738" s="3"/>
      <c r="F738" s="4"/>
      <c r="G738" s="4"/>
      <c r="H738" s="4"/>
      <c r="I738" s="4"/>
      <c r="J738" s="4"/>
    </row>
    <row r="739" customFormat="false" ht="15.75" hidden="false" customHeight="true" outlineLevel="0" collapsed="false">
      <c r="B739" s="2"/>
      <c r="C739" s="2"/>
      <c r="D739" s="3"/>
      <c r="E739" s="3"/>
      <c r="F739" s="4"/>
      <c r="G739" s="4"/>
      <c r="H739" s="4"/>
      <c r="I739" s="4"/>
      <c r="J739" s="4"/>
    </row>
    <row r="740" customFormat="false" ht="15.75" hidden="false" customHeight="true" outlineLevel="0" collapsed="false">
      <c r="B740" s="2"/>
      <c r="C740" s="2"/>
      <c r="D740" s="3"/>
      <c r="E740" s="3"/>
      <c r="F740" s="4"/>
      <c r="G740" s="4"/>
      <c r="H740" s="4"/>
      <c r="I740" s="4"/>
      <c r="J740" s="4"/>
    </row>
    <row r="741" customFormat="false" ht="15.75" hidden="false" customHeight="true" outlineLevel="0" collapsed="false">
      <c r="B741" s="2"/>
      <c r="C741" s="2"/>
      <c r="D741" s="3"/>
      <c r="E741" s="3"/>
      <c r="F741" s="4"/>
      <c r="G741" s="4"/>
      <c r="H741" s="4"/>
      <c r="I741" s="4"/>
      <c r="J741" s="4"/>
    </row>
    <row r="742" customFormat="false" ht="15.75" hidden="false" customHeight="true" outlineLevel="0" collapsed="false">
      <c r="B742" s="2"/>
      <c r="C742" s="2"/>
      <c r="D742" s="3"/>
      <c r="E742" s="3"/>
      <c r="F742" s="4"/>
      <c r="G742" s="4"/>
      <c r="H742" s="4"/>
      <c r="I742" s="4"/>
      <c r="J742" s="4"/>
    </row>
    <row r="743" customFormat="false" ht="15.75" hidden="false" customHeight="true" outlineLevel="0" collapsed="false">
      <c r="B743" s="2"/>
      <c r="C743" s="2"/>
      <c r="D743" s="3"/>
      <c r="E743" s="3"/>
      <c r="F743" s="4"/>
      <c r="G743" s="4"/>
      <c r="H743" s="4"/>
      <c r="I743" s="4"/>
      <c r="J743" s="4"/>
    </row>
    <row r="744" customFormat="false" ht="15.75" hidden="false" customHeight="true" outlineLevel="0" collapsed="false">
      <c r="B744" s="2"/>
      <c r="C744" s="2"/>
      <c r="D744" s="3"/>
      <c r="E744" s="3"/>
      <c r="F744" s="4"/>
      <c r="G744" s="4"/>
      <c r="H744" s="4"/>
      <c r="I744" s="4"/>
      <c r="J744" s="4"/>
    </row>
    <row r="745" customFormat="false" ht="15.75" hidden="false" customHeight="true" outlineLevel="0" collapsed="false">
      <c r="B745" s="2"/>
      <c r="C745" s="2"/>
      <c r="D745" s="3"/>
      <c r="E745" s="3"/>
      <c r="F745" s="4"/>
      <c r="G745" s="4"/>
      <c r="H745" s="4"/>
      <c r="I745" s="4"/>
      <c r="J745" s="4"/>
    </row>
    <row r="746" customFormat="false" ht="15.75" hidden="false" customHeight="true" outlineLevel="0" collapsed="false">
      <c r="B746" s="2"/>
      <c r="C746" s="2"/>
      <c r="D746" s="3"/>
      <c r="E746" s="3"/>
      <c r="F746" s="4"/>
      <c r="G746" s="4"/>
      <c r="H746" s="4"/>
      <c r="I746" s="4"/>
      <c r="J746" s="4"/>
    </row>
    <row r="747" customFormat="false" ht="15.75" hidden="false" customHeight="true" outlineLevel="0" collapsed="false">
      <c r="B747" s="2"/>
      <c r="C747" s="2"/>
      <c r="D747" s="3"/>
      <c r="E747" s="3"/>
      <c r="F747" s="4"/>
      <c r="G747" s="4"/>
      <c r="H747" s="4"/>
      <c r="I747" s="4"/>
      <c r="J747" s="4"/>
    </row>
    <row r="748" customFormat="false" ht="15.75" hidden="false" customHeight="true" outlineLevel="0" collapsed="false">
      <c r="B748" s="2"/>
      <c r="C748" s="2"/>
      <c r="D748" s="3"/>
      <c r="E748" s="3"/>
      <c r="F748" s="4"/>
      <c r="G748" s="4"/>
      <c r="H748" s="4"/>
      <c r="I748" s="4"/>
      <c r="J748" s="4"/>
    </row>
    <row r="749" customFormat="false" ht="15.75" hidden="false" customHeight="true" outlineLevel="0" collapsed="false">
      <c r="B749" s="2"/>
      <c r="C749" s="2"/>
      <c r="D749" s="3"/>
      <c r="E749" s="3"/>
      <c r="F749" s="4"/>
      <c r="G749" s="4"/>
      <c r="H749" s="4"/>
      <c r="I749" s="4"/>
      <c r="J749" s="4"/>
    </row>
    <row r="750" customFormat="false" ht="15.75" hidden="false" customHeight="true" outlineLevel="0" collapsed="false">
      <c r="B750" s="2"/>
      <c r="C750" s="2"/>
      <c r="D750" s="3"/>
      <c r="E750" s="3"/>
      <c r="F750" s="4"/>
      <c r="G750" s="4"/>
      <c r="H750" s="4"/>
      <c r="I750" s="4"/>
      <c r="J750" s="4"/>
    </row>
    <row r="751" customFormat="false" ht="15.75" hidden="false" customHeight="true" outlineLevel="0" collapsed="false">
      <c r="B751" s="2"/>
      <c r="C751" s="2"/>
      <c r="D751" s="3"/>
      <c r="E751" s="3"/>
      <c r="F751" s="4"/>
      <c r="G751" s="4"/>
      <c r="H751" s="4"/>
      <c r="I751" s="4"/>
      <c r="J751" s="4"/>
    </row>
    <row r="752" customFormat="false" ht="15.75" hidden="false" customHeight="true" outlineLevel="0" collapsed="false">
      <c r="B752" s="2"/>
      <c r="C752" s="2"/>
      <c r="D752" s="3"/>
      <c r="E752" s="3"/>
      <c r="F752" s="4"/>
      <c r="G752" s="4"/>
      <c r="H752" s="4"/>
      <c r="I752" s="4"/>
      <c r="J752" s="4"/>
    </row>
    <row r="753" customFormat="false" ht="15.75" hidden="false" customHeight="true" outlineLevel="0" collapsed="false">
      <c r="B753" s="2"/>
      <c r="C753" s="2"/>
      <c r="D753" s="3"/>
      <c r="E753" s="3"/>
      <c r="F753" s="4"/>
      <c r="G753" s="4"/>
      <c r="H753" s="4"/>
      <c r="I753" s="4"/>
      <c r="J753" s="4"/>
    </row>
    <row r="754" customFormat="false" ht="15.75" hidden="false" customHeight="true" outlineLevel="0" collapsed="false">
      <c r="B754" s="2"/>
      <c r="C754" s="2"/>
      <c r="D754" s="3"/>
      <c r="E754" s="3"/>
      <c r="F754" s="4"/>
      <c r="G754" s="4"/>
      <c r="H754" s="4"/>
      <c r="I754" s="4"/>
      <c r="J754" s="4"/>
    </row>
    <row r="755" customFormat="false" ht="15.75" hidden="false" customHeight="true" outlineLevel="0" collapsed="false">
      <c r="B755" s="2"/>
      <c r="C755" s="2"/>
      <c r="D755" s="3"/>
      <c r="E755" s="3"/>
      <c r="F755" s="4"/>
      <c r="G755" s="4"/>
      <c r="H755" s="4"/>
      <c r="I755" s="4"/>
      <c r="J755" s="4"/>
    </row>
    <row r="756" customFormat="false" ht="15.75" hidden="false" customHeight="true" outlineLevel="0" collapsed="false">
      <c r="B756" s="2"/>
      <c r="C756" s="2"/>
      <c r="D756" s="3"/>
      <c r="E756" s="3"/>
      <c r="F756" s="4"/>
      <c r="G756" s="4"/>
      <c r="H756" s="4"/>
      <c r="I756" s="4"/>
      <c r="J756" s="4"/>
    </row>
    <row r="757" customFormat="false" ht="15.75" hidden="false" customHeight="true" outlineLevel="0" collapsed="false">
      <c r="B757" s="2"/>
      <c r="C757" s="2"/>
      <c r="D757" s="3"/>
      <c r="E757" s="3"/>
      <c r="F757" s="4"/>
      <c r="G757" s="4"/>
      <c r="H757" s="4"/>
      <c r="I757" s="4"/>
      <c r="J757" s="4"/>
    </row>
    <row r="758" customFormat="false" ht="15.75" hidden="false" customHeight="true" outlineLevel="0" collapsed="false">
      <c r="B758" s="2"/>
      <c r="C758" s="2"/>
      <c r="D758" s="3"/>
      <c r="E758" s="3"/>
      <c r="F758" s="4"/>
      <c r="G758" s="4"/>
      <c r="H758" s="4"/>
      <c r="I758" s="4"/>
      <c r="J758" s="4"/>
    </row>
    <row r="759" customFormat="false" ht="15.75" hidden="false" customHeight="true" outlineLevel="0" collapsed="false">
      <c r="B759" s="2"/>
      <c r="C759" s="2"/>
      <c r="D759" s="3"/>
      <c r="E759" s="3"/>
      <c r="F759" s="4"/>
      <c r="G759" s="4"/>
      <c r="H759" s="4"/>
      <c r="I759" s="4"/>
      <c r="J759" s="4"/>
    </row>
    <row r="760" customFormat="false" ht="15.75" hidden="false" customHeight="true" outlineLevel="0" collapsed="false">
      <c r="B760" s="2"/>
      <c r="C760" s="2"/>
      <c r="D760" s="3"/>
      <c r="E760" s="3"/>
      <c r="F760" s="4"/>
      <c r="G760" s="4"/>
      <c r="H760" s="4"/>
      <c r="I760" s="4"/>
      <c r="J760" s="4"/>
    </row>
    <row r="761" customFormat="false" ht="15.75" hidden="false" customHeight="true" outlineLevel="0" collapsed="false">
      <c r="B761" s="2"/>
      <c r="C761" s="2"/>
      <c r="D761" s="3"/>
      <c r="E761" s="3"/>
      <c r="F761" s="4"/>
      <c r="G761" s="4"/>
      <c r="H761" s="4"/>
      <c r="I761" s="4"/>
      <c r="J761" s="4"/>
    </row>
    <row r="762" customFormat="false" ht="15.75" hidden="false" customHeight="true" outlineLevel="0" collapsed="false">
      <c r="B762" s="2"/>
      <c r="C762" s="2"/>
      <c r="D762" s="3"/>
      <c r="E762" s="3"/>
      <c r="F762" s="4"/>
      <c r="G762" s="4"/>
      <c r="H762" s="4"/>
      <c r="I762" s="4"/>
      <c r="J762" s="4"/>
    </row>
    <row r="763" customFormat="false" ht="15.75" hidden="false" customHeight="true" outlineLevel="0" collapsed="false">
      <c r="B763" s="2"/>
      <c r="C763" s="2"/>
      <c r="D763" s="3"/>
      <c r="E763" s="3"/>
      <c r="F763" s="4"/>
      <c r="G763" s="4"/>
      <c r="H763" s="4"/>
      <c r="I763" s="4"/>
      <c r="J763" s="4"/>
    </row>
    <row r="764" customFormat="false" ht="15.75" hidden="false" customHeight="true" outlineLevel="0" collapsed="false">
      <c r="B764" s="2"/>
      <c r="C764" s="2"/>
      <c r="D764" s="3"/>
      <c r="E764" s="3"/>
      <c r="F764" s="4"/>
      <c r="G764" s="4"/>
      <c r="H764" s="4"/>
      <c r="I764" s="4"/>
      <c r="J764" s="4"/>
    </row>
    <row r="765" customFormat="false" ht="15.75" hidden="false" customHeight="true" outlineLevel="0" collapsed="false">
      <c r="B765" s="2"/>
      <c r="C765" s="2"/>
      <c r="D765" s="3"/>
      <c r="E765" s="3"/>
      <c r="F765" s="4"/>
      <c r="G765" s="4"/>
      <c r="H765" s="4"/>
      <c r="I765" s="4"/>
      <c r="J765" s="4"/>
    </row>
    <row r="766" customFormat="false" ht="15.75" hidden="false" customHeight="true" outlineLevel="0" collapsed="false">
      <c r="B766" s="2"/>
      <c r="C766" s="2"/>
      <c r="D766" s="3"/>
      <c r="E766" s="3"/>
      <c r="F766" s="4"/>
      <c r="G766" s="4"/>
      <c r="H766" s="4"/>
      <c r="I766" s="4"/>
      <c r="J766" s="4"/>
    </row>
    <row r="767" customFormat="false" ht="15.75" hidden="false" customHeight="true" outlineLevel="0" collapsed="false">
      <c r="B767" s="2"/>
      <c r="C767" s="2"/>
      <c r="D767" s="3"/>
      <c r="E767" s="3"/>
      <c r="F767" s="4"/>
      <c r="G767" s="4"/>
      <c r="H767" s="4"/>
      <c r="I767" s="4"/>
      <c r="J767" s="4"/>
    </row>
    <row r="768" customFormat="false" ht="15.75" hidden="false" customHeight="true" outlineLevel="0" collapsed="false">
      <c r="B768" s="2"/>
      <c r="C768" s="2"/>
      <c r="D768" s="3"/>
      <c r="E768" s="3"/>
      <c r="F768" s="4"/>
      <c r="G768" s="4"/>
      <c r="H768" s="4"/>
      <c r="I768" s="4"/>
      <c r="J768" s="4"/>
    </row>
    <row r="769" customFormat="false" ht="15.75" hidden="false" customHeight="true" outlineLevel="0" collapsed="false">
      <c r="B769" s="2"/>
      <c r="C769" s="2"/>
      <c r="D769" s="3"/>
      <c r="E769" s="3"/>
      <c r="F769" s="4"/>
      <c r="G769" s="4"/>
      <c r="H769" s="4"/>
      <c r="I769" s="4"/>
      <c r="J769" s="4"/>
    </row>
    <row r="770" customFormat="false" ht="15.75" hidden="false" customHeight="true" outlineLevel="0" collapsed="false">
      <c r="B770" s="2"/>
      <c r="C770" s="2"/>
      <c r="D770" s="3"/>
      <c r="E770" s="3"/>
      <c r="F770" s="4"/>
      <c r="G770" s="4"/>
      <c r="H770" s="4"/>
      <c r="I770" s="4"/>
      <c r="J770" s="4"/>
    </row>
    <row r="771" customFormat="false" ht="15.75" hidden="false" customHeight="true" outlineLevel="0" collapsed="false">
      <c r="B771" s="2"/>
      <c r="C771" s="2"/>
      <c r="D771" s="3"/>
      <c r="E771" s="3"/>
      <c r="F771" s="4"/>
      <c r="G771" s="4"/>
      <c r="H771" s="4"/>
      <c r="I771" s="4"/>
      <c r="J771" s="4"/>
    </row>
    <row r="772" customFormat="false" ht="15.75" hidden="false" customHeight="true" outlineLevel="0" collapsed="false">
      <c r="B772" s="2"/>
      <c r="C772" s="2"/>
      <c r="D772" s="3"/>
      <c r="E772" s="3"/>
      <c r="F772" s="4"/>
      <c r="G772" s="4"/>
      <c r="H772" s="4"/>
      <c r="I772" s="4"/>
      <c r="J772" s="4"/>
    </row>
    <row r="773" customFormat="false" ht="15.75" hidden="false" customHeight="true" outlineLevel="0" collapsed="false">
      <c r="B773" s="2"/>
      <c r="C773" s="2"/>
      <c r="D773" s="3"/>
      <c r="E773" s="3"/>
      <c r="F773" s="4"/>
      <c r="G773" s="4"/>
      <c r="H773" s="4"/>
      <c r="I773" s="4"/>
      <c r="J773" s="4"/>
    </row>
    <row r="774" customFormat="false" ht="15.75" hidden="false" customHeight="true" outlineLevel="0" collapsed="false">
      <c r="B774" s="2"/>
      <c r="C774" s="2"/>
      <c r="D774" s="3"/>
      <c r="E774" s="3"/>
      <c r="F774" s="4"/>
      <c r="G774" s="4"/>
      <c r="H774" s="4"/>
      <c r="I774" s="4"/>
      <c r="J774" s="4"/>
    </row>
    <row r="775" customFormat="false" ht="15.75" hidden="false" customHeight="true" outlineLevel="0" collapsed="false">
      <c r="B775" s="2"/>
      <c r="C775" s="2"/>
      <c r="D775" s="3"/>
      <c r="E775" s="3"/>
      <c r="F775" s="4"/>
      <c r="G775" s="4"/>
      <c r="H775" s="4"/>
      <c r="I775" s="4"/>
      <c r="J775" s="4"/>
    </row>
    <row r="776" customFormat="false" ht="15.75" hidden="false" customHeight="true" outlineLevel="0" collapsed="false">
      <c r="B776" s="2"/>
      <c r="C776" s="2"/>
      <c r="D776" s="3"/>
      <c r="E776" s="3"/>
      <c r="F776" s="4"/>
      <c r="G776" s="4"/>
      <c r="H776" s="4"/>
      <c r="I776" s="4"/>
      <c r="J776" s="4"/>
    </row>
    <row r="777" customFormat="false" ht="15.75" hidden="false" customHeight="true" outlineLevel="0" collapsed="false">
      <c r="B777" s="2"/>
      <c r="C777" s="2"/>
      <c r="D777" s="3"/>
      <c r="E777" s="3"/>
      <c r="F777" s="4"/>
      <c r="G777" s="4"/>
      <c r="H777" s="4"/>
      <c r="I777" s="4"/>
      <c r="J777" s="4"/>
    </row>
    <row r="778" customFormat="false" ht="15.75" hidden="false" customHeight="true" outlineLevel="0" collapsed="false">
      <c r="B778" s="2"/>
      <c r="C778" s="2"/>
      <c r="D778" s="3"/>
      <c r="E778" s="3"/>
      <c r="F778" s="4"/>
      <c r="G778" s="4"/>
      <c r="H778" s="4"/>
      <c r="I778" s="4"/>
      <c r="J778" s="4"/>
    </row>
    <row r="779" customFormat="false" ht="15.75" hidden="false" customHeight="true" outlineLevel="0" collapsed="false">
      <c r="B779" s="2"/>
      <c r="C779" s="2"/>
      <c r="D779" s="3"/>
      <c r="E779" s="3"/>
      <c r="F779" s="4"/>
      <c r="G779" s="4"/>
      <c r="H779" s="4"/>
      <c r="I779" s="4"/>
      <c r="J779" s="4"/>
    </row>
    <row r="780" customFormat="false" ht="15.75" hidden="false" customHeight="true" outlineLevel="0" collapsed="false">
      <c r="B780" s="2"/>
      <c r="C780" s="2"/>
      <c r="D780" s="3"/>
      <c r="E780" s="3"/>
      <c r="F780" s="4"/>
      <c r="G780" s="4"/>
      <c r="H780" s="4"/>
      <c r="I780" s="4"/>
      <c r="J780" s="4"/>
    </row>
    <row r="781" customFormat="false" ht="15.75" hidden="false" customHeight="true" outlineLevel="0" collapsed="false">
      <c r="B781" s="2"/>
      <c r="C781" s="2"/>
      <c r="D781" s="3"/>
      <c r="E781" s="3"/>
      <c r="F781" s="4"/>
      <c r="G781" s="4"/>
      <c r="H781" s="4"/>
      <c r="I781" s="4"/>
      <c r="J781" s="4"/>
    </row>
    <row r="782" customFormat="false" ht="15.75" hidden="false" customHeight="true" outlineLevel="0" collapsed="false">
      <c r="B782" s="2"/>
      <c r="C782" s="2"/>
      <c r="D782" s="3"/>
      <c r="E782" s="3"/>
      <c r="F782" s="4"/>
      <c r="G782" s="4"/>
      <c r="H782" s="4"/>
      <c r="I782" s="4"/>
      <c r="J782" s="4"/>
    </row>
    <row r="783" customFormat="false" ht="15.75" hidden="false" customHeight="true" outlineLevel="0" collapsed="false">
      <c r="B783" s="2"/>
      <c r="C783" s="2"/>
      <c r="D783" s="3"/>
      <c r="E783" s="3"/>
      <c r="F783" s="4"/>
      <c r="G783" s="4"/>
      <c r="H783" s="4"/>
      <c r="I783" s="4"/>
      <c r="J783" s="4"/>
    </row>
    <row r="784" customFormat="false" ht="15.75" hidden="false" customHeight="true" outlineLevel="0" collapsed="false">
      <c r="B784" s="2"/>
      <c r="C784" s="2"/>
      <c r="D784" s="3"/>
      <c r="E784" s="3"/>
      <c r="F784" s="4"/>
      <c r="G784" s="4"/>
      <c r="H784" s="4"/>
      <c r="I784" s="4"/>
      <c r="J784" s="4"/>
    </row>
    <row r="785" customFormat="false" ht="15.75" hidden="false" customHeight="true" outlineLevel="0" collapsed="false">
      <c r="B785" s="2"/>
      <c r="C785" s="2"/>
      <c r="D785" s="3"/>
      <c r="E785" s="3"/>
      <c r="F785" s="4"/>
      <c r="G785" s="4"/>
      <c r="H785" s="4"/>
      <c r="I785" s="4"/>
      <c r="J785" s="4"/>
    </row>
    <row r="786" customFormat="false" ht="15.75" hidden="false" customHeight="true" outlineLevel="0" collapsed="false">
      <c r="B786" s="2"/>
      <c r="C786" s="2"/>
      <c r="D786" s="3"/>
      <c r="E786" s="3"/>
      <c r="F786" s="4"/>
      <c r="G786" s="4"/>
      <c r="H786" s="4"/>
      <c r="I786" s="4"/>
      <c r="J786" s="4"/>
    </row>
    <row r="787" customFormat="false" ht="15.75" hidden="false" customHeight="true" outlineLevel="0" collapsed="false">
      <c r="B787" s="2"/>
      <c r="C787" s="2"/>
      <c r="D787" s="3"/>
      <c r="E787" s="3"/>
      <c r="F787" s="4"/>
      <c r="G787" s="4"/>
      <c r="H787" s="4"/>
      <c r="I787" s="4"/>
      <c r="J787" s="4"/>
    </row>
    <row r="788" customFormat="false" ht="15.75" hidden="false" customHeight="true" outlineLevel="0" collapsed="false">
      <c r="B788" s="2"/>
      <c r="C788" s="2"/>
      <c r="D788" s="3"/>
      <c r="E788" s="3"/>
      <c r="F788" s="4"/>
      <c r="G788" s="4"/>
      <c r="H788" s="4"/>
      <c r="I788" s="4"/>
      <c r="J788" s="4"/>
    </row>
    <row r="789" customFormat="false" ht="15.75" hidden="false" customHeight="true" outlineLevel="0" collapsed="false">
      <c r="B789" s="2"/>
      <c r="C789" s="2"/>
      <c r="D789" s="3"/>
      <c r="E789" s="3"/>
      <c r="F789" s="4"/>
      <c r="G789" s="4"/>
      <c r="H789" s="4"/>
      <c r="I789" s="4"/>
      <c r="J789" s="4"/>
    </row>
    <row r="790" customFormat="false" ht="15.75" hidden="false" customHeight="true" outlineLevel="0" collapsed="false">
      <c r="B790" s="2"/>
      <c r="C790" s="2"/>
      <c r="D790" s="3"/>
      <c r="E790" s="3"/>
      <c r="F790" s="4"/>
      <c r="G790" s="4"/>
      <c r="H790" s="4"/>
      <c r="I790" s="4"/>
      <c r="J790" s="4"/>
    </row>
    <row r="791" customFormat="false" ht="15.75" hidden="false" customHeight="true" outlineLevel="0" collapsed="false">
      <c r="B791" s="2"/>
      <c r="C791" s="2"/>
      <c r="D791" s="3"/>
      <c r="E791" s="3"/>
      <c r="F791" s="4"/>
      <c r="G791" s="4"/>
      <c r="H791" s="4"/>
      <c r="I791" s="4"/>
      <c r="J791" s="4"/>
    </row>
    <row r="792" customFormat="false" ht="15.75" hidden="false" customHeight="true" outlineLevel="0" collapsed="false">
      <c r="B792" s="2"/>
      <c r="C792" s="2"/>
      <c r="D792" s="3"/>
      <c r="E792" s="3"/>
      <c r="F792" s="4"/>
      <c r="G792" s="4"/>
      <c r="H792" s="4"/>
      <c r="I792" s="4"/>
      <c r="J792" s="4"/>
    </row>
    <row r="793" customFormat="false" ht="15.75" hidden="false" customHeight="true" outlineLevel="0" collapsed="false">
      <c r="B793" s="2"/>
      <c r="C793" s="2"/>
      <c r="D793" s="3"/>
      <c r="E793" s="3"/>
      <c r="F793" s="4"/>
      <c r="G793" s="4"/>
      <c r="H793" s="4"/>
      <c r="I793" s="4"/>
      <c r="J793" s="4"/>
    </row>
    <row r="794" customFormat="false" ht="15.75" hidden="false" customHeight="true" outlineLevel="0" collapsed="false">
      <c r="B794" s="2"/>
      <c r="C794" s="2"/>
      <c r="D794" s="3"/>
      <c r="E794" s="3"/>
      <c r="F794" s="4"/>
      <c r="G794" s="4"/>
      <c r="H794" s="4"/>
      <c r="I794" s="4"/>
      <c r="J794" s="4"/>
    </row>
    <row r="795" customFormat="false" ht="15.75" hidden="false" customHeight="true" outlineLevel="0" collapsed="false">
      <c r="B795" s="2"/>
      <c r="C795" s="2"/>
      <c r="D795" s="3"/>
      <c r="E795" s="3"/>
      <c r="F795" s="4"/>
      <c r="G795" s="4"/>
      <c r="H795" s="4"/>
      <c r="I795" s="4"/>
      <c r="J795" s="4"/>
    </row>
    <row r="796" customFormat="false" ht="15.75" hidden="false" customHeight="true" outlineLevel="0" collapsed="false">
      <c r="B796" s="2"/>
      <c r="C796" s="2"/>
      <c r="D796" s="3"/>
      <c r="E796" s="3"/>
      <c r="F796" s="4"/>
      <c r="G796" s="4"/>
      <c r="H796" s="4"/>
      <c r="I796" s="4"/>
      <c r="J796" s="4"/>
    </row>
    <row r="797" customFormat="false" ht="15.75" hidden="false" customHeight="true" outlineLevel="0" collapsed="false">
      <c r="B797" s="2"/>
      <c r="C797" s="2"/>
      <c r="D797" s="3"/>
      <c r="E797" s="3"/>
      <c r="F797" s="4"/>
      <c r="G797" s="4"/>
      <c r="H797" s="4"/>
      <c r="I797" s="4"/>
      <c r="J797" s="4"/>
    </row>
    <row r="798" customFormat="false" ht="15.75" hidden="false" customHeight="true" outlineLevel="0" collapsed="false">
      <c r="B798" s="2"/>
      <c r="C798" s="2"/>
      <c r="D798" s="3"/>
      <c r="E798" s="3"/>
      <c r="F798" s="4"/>
      <c r="G798" s="4"/>
      <c r="H798" s="4"/>
      <c r="I798" s="4"/>
      <c r="J798" s="4"/>
    </row>
    <row r="799" customFormat="false" ht="15.75" hidden="false" customHeight="true" outlineLevel="0" collapsed="false">
      <c r="B799" s="2"/>
      <c r="C799" s="2"/>
      <c r="D799" s="3"/>
      <c r="E799" s="3"/>
      <c r="F799" s="4"/>
      <c r="G799" s="4"/>
      <c r="H799" s="4"/>
      <c r="I799" s="4"/>
      <c r="J799" s="4"/>
    </row>
    <row r="800" customFormat="false" ht="15.75" hidden="false" customHeight="true" outlineLevel="0" collapsed="false">
      <c r="B800" s="2"/>
      <c r="C800" s="2"/>
      <c r="D800" s="3"/>
      <c r="E800" s="3"/>
      <c r="F800" s="4"/>
      <c r="G800" s="4"/>
      <c r="H800" s="4"/>
      <c r="I800" s="4"/>
      <c r="J800" s="4"/>
    </row>
    <row r="801" customFormat="false" ht="15.75" hidden="false" customHeight="true" outlineLevel="0" collapsed="false">
      <c r="B801" s="2"/>
      <c r="C801" s="2"/>
      <c r="D801" s="3"/>
      <c r="E801" s="3"/>
      <c r="F801" s="4"/>
      <c r="G801" s="4"/>
      <c r="H801" s="4"/>
      <c r="I801" s="4"/>
      <c r="J801" s="4"/>
    </row>
    <row r="802" customFormat="false" ht="15.75" hidden="false" customHeight="true" outlineLevel="0" collapsed="false">
      <c r="B802" s="2"/>
      <c r="C802" s="2"/>
      <c r="D802" s="3"/>
      <c r="E802" s="3"/>
      <c r="F802" s="4"/>
      <c r="G802" s="4"/>
      <c r="H802" s="4"/>
      <c r="I802" s="4"/>
      <c r="J802" s="4"/>
    </row>
    <row r="803" customFormat="false" ht="15.75" hidden="false" customHeight="true" outlineLevel="0" collapsed="false">
      <c r="B803" s="2"/>
      <c r="C803" s="2"/>
      <c r="D803" s="3"/>
      <c r="E803" s="3"/>
      <c r="F803" s="4"/>
      <c r="G803" s="4"/>
      <c r="H803" s="4"/>
      <c r="I803" s="4"/>
      <c r="J803" s="4"/>
    </row>
    <row r="804" customFormat="false" ht="15.75" hidden="false" customHeight="true" outlineLevel="0" collapsed="false">
      <c r="B804" s="2"/>
      <c r="C804" s="2"/>
      <c r="D804" s="3"/>
      <c r="E804" s="3"/>
      <c r="F804" s="4"/>
      <c r="G804" s="4"/>
      <c r="H804" s="4"/>
      <c r="I804" s="4"/>
      <c r="J804" s="4"/>
    </row>
    <row r="805" customFormat="false" ht="15.75" hidden="false" customHeight="true" outlineLevel="0" collapsed="false">
      <c r="B805" s="2"/>
      <c r="C805" s="2"/>
      <c r="D805" s="3"/>
      <c r="E805" s="3"/>
      <c r="F805" s="4"/>
      <c r="G805" s="4"/>
      <c r="H805" s="4"/>
      <c r="I805" s="4"/>
      <c r="J805" s="4"/>
    </row>
    <row r="806" customFormat="false" ht="15.75" hidden="false" customHeight="true" outlineLevel="0" collapsed="false">
      <c r="B806" s="2"/>
      <c r="C806" s="2"/>
      <c r="D806" s="3"/>
      <c r="E806" s="3"/>
      <c r="F806" s="4"/>
      <c r="G806" s="4"/>
      <c r="H806" s="4"/>
      <c r="I806" s="4"/>
      <c r="J806" s="4"/>
    </row>
    <row r="807" customFormat="false" ht="15.75" hidden="false" customHeight="true" outlineLevel="0" collapsed="false">
      <c r="B807" s="2"/>
      <c r="C807" s="2"/>
      <c r="D807" s="3"/>
      <c r="E807" s="3"/>
      <c r="F807" s="4"/>
      <c r="G807" s="4"/>
      <c r="H807" s="4"/>
      <c r="I807" s="4"/>
      <c r="J807" s="4"/>
    </row>
    <row r="808" customFormat="false" ht="15.75" hidden="false" customHeight="true" outlineLevel="0" collapsed="false">
      <c r="B808" s="2"/>
      <c r="C808" s="2"/>
      <c r="D808" s="3"/>
      <c r="E808" s="3"/>
      <c r="F808" s="4"/>
      <c r="G808" s="4"/>
      <c r="H808" s="4"/>
      <c r="I808" s="4"/>
      <c r="J808" s="4"/>
    </row>
    <row r="809" customFormat="false" ht="15.75" hidden="false" customHeight="true" outlineLevel="0" collapsed="false">
      <c r="B809" s="2"/>
      <c r="C809" s="2"/>
      <c r="D809" s="3"/>
      <c r="E809" s="3"/>
      <c r="F809" s="4"/>
      <c r="G809" s="4"/>
      <c r="H809" s="4"/>
      <c r="I809" s="4"/>
      <c r="J809" s="4"/>
    </row>
    <row r="810" customFormat="false" ht="15.75" hidden="false" customHeight="true" outlineLevel="0" collapsed="false">
      <c r="B810" s="2"/>
      <c r="C810" s="2"/>
      <c r="D810" s="3"/>
      <c r="E810" s="3"/>
      <c r="F810" s="4"/>
      <c r="G810" s="4"/>
      <c r="H810" s="4"/>
      <c r="I810" s="4"/>
      <c r="J810" s="4"/>
    </row>
    <row r="811" customFormat="false" ht="15.75" hidden="false" customHeight="true" outlineLevel="0" collapsed="false">
      <c r="B811" s="2"/>
      <c r="C811" s="2"/>
      <c r="D811" s="3"/>
      <c r="E811" s="3"/>
      <c r="F811" s="4"/>
      <c r="G811" s="4"/>
      <c r="H811" s="4"/>
      <c r="I811" s="4"/>
      <c r="J811" s="4"/>
    </row>
    <row r="812" customFormat="false" ht="15.75" hidden="false" customHeight="true" outlineLevel="0" collapsed="false">
      <c r="B812" s="2"/>
      <c r="C812" s="2"/>
      <c r="D812" s="3"/>
      <c r="E812" s="3"/>
      <c r="F812" s="4"/>
      <c r="G812" s="4"/>
      <c r="H812" s="4"/>
      <c r="I812" s="4"/>
      <c r="J812" s="4"/>
    </row>
    <row r="813" customFormat="false" ht="15.75" hidden="false" customHeight="true" outlineLevel="0" collapsed="false">
      <c r="B813" s="2"/>
      <c r="C813" s="2"/>
      <c r="D813" s="3"/>
      <c r="E813" s="3"/>
      <c r="F813" s="4"/>
      <c r="G813" s="4"/>
      <c r="H813" s="4"/>
      <c r="I813" s="4"/>
      <c r="J813" s="4"/>
    </row>
    <row r="814" customFormat="false" ht="15.75" hidden="false" customHeight="true" outlineLevel="0" collapsed="false">
      <c r="B814" s="2"/>
      <c r="C814" s="2"/>
      <c r="D814" s="3"/>
      <c r="E814" s="3"/>
      <c r="F814" s="4"/>
      <c r="G814" s="4"/>
      <c r="H814" s="4"/>
      <c r="I814" s="4"/>
      <c r="J814" s="4"/>
    </row>
    <row r="815" customFormat="false" ht="15.75" hidden="false" customHeight="true" outlineLevel="0" collapsed="false">
      <c r="B815" s="2"/>
      <c r="C815" s="2"/>
      <c r="D815" s="3"/>
      <c r="E815" s="3"/>
      <c r="F815" s="4"/>
      <c r="G815" s="4"/>
      <c r="H815" s="4"/>
      <c r="I815" s="4"/>
      <c r="J815" s="4"/>
    </row>
    <row r="816" customFormat="false" ht="15.75" hidden="false" customHeight="true" outlineLevel="0" collapsed="false">
      <c r="B816" s="2"/>
      <c r="C816" s="2"/>
      <c r="D816" s="3"/>
      <c r="E816" s="3"/>
      <c r="F816" s="4"/>
      <c r="G816" s="4"/>
      <c r="H816" s="4"/>
      <c r="I816" s="4"/>
      <c r="J816" s="4"/>
    </row>
    <row r="817" customFormat="false" ht="15.75" hidden="false" customHeight="true" outlineLevel="0" collapsed="false">
      <c r="B817" s="2"/>
      <c r="C817" s="2"/>
      <c r="D817" s="3"/>
      <c r="E817" s="3"/>
      <c r="F817" s="4"/>
      <c r="G817" s="4"/>
      <c r="H817" s="4"/>
      <c r="I817" s="4"/>
      <c r="J817" s="4"/>
    </row>
    <row r="818" customFormat="false" ht="15.75" hidden="false" customHeight="true" outlineLevel="0" collapsed="false">
      <c r="B818" s="2"/>
      <c r="C818" s="2"/>
      <c r="D818" s="3"/>
      <c r="E818" s="3"/>
      <c r="F818" s="4"/>
      <c r="G818" s="4"/>
      <c r="H818" s="4"/>
      <c r="I818" s="4"/>
      <c r="J818" s="4"/>
    </row>
    <row r="819" customFormat="false" ht="15.75" hidden="false" customHeight="true" outlineLevel="0" collapsed="false">
      <c r="B819" s="2"/>
      <c r="C819" s="2"/>
      <c r="D819" s="3"/>
      <c r="E819" s="3"/>
      <c r="F819" s="4"/>
      <c r="G819" s="4"/>
      <c r="H819" s="4"/>
      <c r="I819" s="4"/>
      <c r="J819" s="4"/>
    </row>
    <row r="820" customFormat="false" ht="15.75" hidden="false" customHeight="true" outlineLevel="0" collapsed="false">
      <c r="B820" s="2"/>
      <c r="C820" s="2"/>
      <c r="D820" s="3"/>
      <c r="E820" s="3"/>
      <c r="F820" s="4"/>
      <c r="G820" s="4"/>
      <c r="H820" s="4"/>
      <c r="I820" s="4"/>
      <c r="J820" s="4"/>
    </row>
    <row r="821" customFormat="false" ht="15.75" hidden="false" customHeight="true" outlineLevel="0" collapsed="false">
      <c r="B821" s="2"/>
      <c r="C821" s="2"/>
      <c r="D821" s="3"/>
      <c r="E821" s="3"/>
      <c r="F821" s="4"/>
      <c r="G821" s="4"/>
      <c r="H821" s="4"/>
      <c r="I821" s="4"/>
      <c r="J821" s="4"/>
    </row>
    <row r="822" customFormat="false" ht="15.75" hidden="false" customHeight="true" outlineLevel="0" collapsed="false">
      <c r="B822" s="2"/>
      <c r="C822" s="2"/>
      <c r="D822" s="3"/>
      <c r="E822" s="3"/>
      <c r="F822" s="4"/>
      <c r="G822" s="4"/>
      <c r="H822" s="4"/>
      <c r="I822" s="4"/>
      <c r="J822" s="4"/>
    </row>
    <row r="823" customFormat="false" ht="15.75" hidden="false" customHeight="true" outlineLevel="0" collapsed="false">
      <c r="B823" s="2"/>
      <c r="C823" s="2"/>
      <c r="D823" s="3"/>
      <c r="E823" s="3"/>
      <c r="F823" s="4"/>
      <c r="G823" s="4"/>
      <c r="H823" s="4"/>
      <c r="I823" s="4"/>
      <c r="J823" s="4"/>
    </row>
    <row r="824" customFormat="false" ht="15.75" hidden="false" customHeight="true" outlineLevel="0" collapsed="false">
      <c r="B824" s="2"/>
      <c r="C824" s="2"/>
      <c r="D824" s="3"/>
      <c r="E824" s="3"/>
      <c r="F824" s="4"/>
      <c r="G824" s="4"/>
      <c r="H824" s="4"/>
      <c r="I824" s="4"/>
      <c r="J824" s="4"/>
    </row>
    <row r="825" customFormat="false" ht="15.75" hidden="false" customHeight="true" outlineLevel="0" collapsed="false">
      <c r="B825" s="2"/>
      <c r="C825" s="2"/>
      <c r="D825" s="3"/>
      <c r="E825" s="3"/>
      <c r="F825" s="4"/>
      <c r="G825" s="4"/>
      <c r="H825" s="4"/>
      <c r="I825" s="4"/>
      <c r="J825" s="4"/>
    </row>
    <row r="826" customFormat="false" ht="15.75" hidden="false" customHeight="true" outlineLevel="0" collapsed="false">
      <c r="B826" s="2"/>
      <c r="C826" s="2"/>
      <c r="D826" s="3"/>
      <c r="E826" s="3"/>
      <c r="F826" s="4"/>
      <c r="G826" s="4"/>
      <c r="H826" s="4"/>
      <c r="I826" s="4"/>
      <c r="J826" s="4"/>
    </row>
    <row r="827" customFormat="false" ht="15.75" hidden="false" customHeight="true" outlineLevel="0" collapsed="false">
      <c r="B827" s="2"/>
      <c r="C827" s="2"/>
      <c r="D827" s="3"/>
      <c r="E827" s="3"/>
      <c r="F827" s="4"/>
      <c r="G827" s="4"/>
      <c r="H827" s="4"/>
      <c r="I827" s="4"/>
      <c r="J827" s="4"/>
    </row>
    <row r="828" customFormat="false" ht="15.75" hidden="false" customHeight="true" outlineLevel="0" collapsed="false">
      <c r="B828" s="2"/>
      <c r="C828" s="2"/>
      <c r="D828" s="3"/>
      <c r="E828" s="3"/>
      <c r="F828" s="4"/>
      <c r="G828" s="4"/>
      <c r="H828" s="4"/>
      <c r="I828" s="4"/>
      <c r="J828" s="4"/>
    </row>
    <row r="829" customFormat="false" ht="15.75" hidden="false" customHeight="true" outlineLevel="0" collapsed="false">
      <c r="B829" s="2"/>
      <c r="C829" s="2"/>
      <c r="D829" s="3"/>
      <c r="E829" s="3"/>
      <c r="F829" s="4"/>
      <c r="G829" s="4"/>
      <c r="H829" s="4"/>
      <c r="I829" s="4"/>
      <c r="J829" s="4"/>
    </row>
    <row r="830" customFormat="false" ht="15.75" hidden="false" customHeight="true" outlineLevel="0" collapsed="false">
      <c r="B830" s="2"/>
      <c r="C830" s="2"/>
      <c r="D830" s="3"/>
      <c r="E830" s="3"/>
      <c r="F830" s="4"/>
      <c r="G830" s="4"/>
      <c r="H830" s="4"/>
      <c r="I830" s="4"/>
      <c r="J830" s="4"/>
    </row>
    <row r="831" customFormat="false" ht="15.75" hidden="false" customHeight="true" outlineLevel="0" collapsed="false">
      <c r="B831" s="2"/>
      <c r="C831" s="2"/>
      <c r="D831" s="3"/>
      <c r="E831" s="3"/>
      <c r="F831" s="4"/>
      <c r="G831" s="4"/>
      <c r="H831" s="4"/>
      <c r="I831" s="4"/>
      <c r="J831" s="4"/>
    </row>
    <row r="832" customFormat="false" ht="15.75" hidden="false" customHeight="true" outlineLevel="0" collapsed="false">
      <c r="B832" s="2"/>
      <c r="C832" s="2"/>
      <c r="D832" s="3"/>
      <c r="E832" s="3"/>
      <c r="F832" s="4"/>
      <c r="G832" s="4"/>
      <c r="H832" s="4"/>
      <c r="I832" s="4"/>
      <c r="J832" s="4"/>
    </row>
    <row r="833" customFormat="false" ht="15.75" hidden="false" customHeight="true" outlineLevel="0" collapsed="false">
      <c r="B833" s="2"/>
      <c r="C833" s="2"/>
      <c r="D833" s="3"/>
      <c r="E833" s="3"/>
      <c r="F833" s="4"/>
      <c r="G833" s="4"/>
      <c r="H833" s="4"/>
      <c r="I833" s="4"/>
      <c r="J833" s="4"/>
    </row>
    <row r="834" customFormat="false" ht="15.75" hidden="false" customHeight="true" outlineLevel="0" collapsed="false">
      <c r="B834" s="2"/>
      <c r="C834" s="2"/>
      <c r="D834" s="3"/>
      <c r="E834" s="3"/>
      <c r="F834" s="4"/>
      <c r="G834" s="4"/>
      <c r="H834" s="4"/>
      <c r="I834" s="4"/>
      <c r="J834" s="4"/>
    </row>
    <row r="835" customFormat="false" ht="15.75" hidden="false" customHeight="true" outlineLevel="0" collapsed="false">
      <c r="B835" s="2"/>
      <c r="C835" s="2"/>
      <c r="D835" s="3"/>
      <c r="E835" s="3"/>
      <c r="F835" s="4"/>
      <c r="G835" s="4"/>
      <c r="H835" s="4"/>
      <c r="I835" s="4"/>
      <c r="J835" s="4"/>
    </row>
    <row r="836" customFormat="false" ht="15.75" hidden="false" customHeight="true" outlineLevel="0" collapsed="false">
      <c r="B836" s="2"/>
      <c r="C836" s="2"/>
      <c r="D836" s="3"/>
      <c r="E836" s="3"/>
      <c r="F836" s="4"/>
      <c r="G836" s="4"/>
      <c r="H836" s="4"/>
      <c r="I836" s="4"/>
      <c r="J836" s="4"/>
    </row>
    <row r="837" customFormat="false" ht="15.75" hidden="false" customHeight="true" outlineLevel="0" collapsed="false">
      <c r="B837" s="2"/>
      <c r="C837" s="2"/>
      <c r="D837" s="3"/>
      <c r="E837" s="3"/>
      <c r="F837" s="4"/>
      <c r="G837" s="4"/>
      <c r="H837" s="4"/>
      <c r="I837" s="4"/>
      <c r="J837" s="4"/>
    </row>
    <row r="838" customFormat="false" ht="15.75" hidden="false" customHeight="true" outlineLevel="0" collapsed="false">
      <c r="B838" s="2"/>
      <c r="C838" s="2"/>
      <c r="D838" s="3"/>
      <c r="E838" s="3"/>
      <c r="F838" s="4"/>
      <c r="G838" s="4"/>
      <c r="H838" s="4"/>
      <c r="I838" s="4"/>
      <c r="J838" s="4"/>
    </row>
    <row r="839" customFormat="false" ht="15.75" hidden="false" customHeight="true" outlineLevel="0" collapsed="false">
      <c r="B839" s="2"/>
      <c r="C839" s="2"/>
      <c r="D839" s="3"/>
      <c r="E839" s="3"/>
      <c r="F839" s="4"/>
      <c r="G839" s="4"/>
      <c r="H839" s="4"/>
      <c r="I839" s="4"/>
      <c r="J839" s="4"/>
    </row>
    <row r="840" customFormat="false" ht="15.75" hidden="false" customHeight="true" outlineLevel="0" collapsed="false">
      <c r="B840" s="2"/>
      <c r="C840" s="2"/>
      <c r="D840" s="3"/>
      <c r="E840" s="3"/>
      <c r="F840" s="4"/>
      <c r="G840" s="4"/>
      <c r="H840" s="4"/>
      <c r="I840" s="4"/>
      <c r="J840" s="4"/>
    </row>
    <row r="841" customFormat="false" ht="15.75" hidden="false" customHeight="true" outlineLevel="0" collapsed="false">
      <c r="B841" s="2"/>
      <c r="C841" s="2"/>
      <c r="D841" s="3"/>
      <c r="E841" s="3"/>
      <c r="F841" s="4"/>
      <c r="G841" s="4"/>
      <c r="H841" s="4"/>
      <c r="I841" s="4"/>
      <c r="J841" s="4"/>
    </row>
    <row r="842" customFormat="false" ht="15.75" hidden="false" customHeight="true" outlineLevel="0" collapsed="false">
      <c r="B842" s="2"/>
      <c r="C842" s="2"/>
      <c r="D842" s="3"/>
      <c r="E842" s="3"/>
      <c r="F842" s="4"/>
      <c r="G842" s="4"/>
      <c r="H842" s="4"/>
      <c r="I842" s="4"/>
      <c r="J842" s="4"/>
    </row>
    <row r="843" customFormat="false" ht="15.75" hidden="false" customHeight="true" outlineLevel="0" collapsed="false">
      <c r="B843" s="2"/>
      <c r="C843" s="2"/>
      <c r="D843" s="3"/>
      <c r="E843" s="3"/>
      <c r="F843" s="4"/>
      <c r="G843" s="4"/>
      <c r="H843" s="4"/>
      <c r="I843" s="4"/>
      <c r="J843" s="4"/>
    </row>
    <row r="844" customFormat="false" ht="15.75" hidden="false" customHeight="true" outlineLevel="0" collapsed="false">
      <c r="B844" s="2"/>
      <c r="C844" s="2"/>
      <c r="D844" s="3"/>
      <c r="E844" s="3"/>
      <c r="F844" s="4"/>
      <c r="G844" s="4"/>
      <c r="H844" s="4"/>
      <c r="I844" s="4"/>
      <c r="J844" s="4"/>
    </row>
    <row r="845" customFormat="false" ht="15.75" hidden="false" customHeight="true" outlineLevel="0" collapsed="false">
      <c r="B845" s="2"/>
      <c r="C845" s="2"/>
      <c r="D845" s="3"/>
      <c r="E845" s="3"/>
      <c r="F845" s="4"/>
      <c r="G845" s="4"/>
      <c r="H845" s="4"/>
      <c r="I845" s="4"/>
      <c r="J845" s="4"/>
    </row>
    <row r="846" customFormat="false" ht="15.75" hidden="false" customHeight="true" outlineLevel="0" collapsed="false">
      <c r="B846" s="2"/>
      <c r="C846" s="2"/>
      <c r="D846" s="3"/>
      <c r="E846" s="3"/>
      <c r="F846" s="4"/>
      <c r="G846" s="4"/>
      <c r="H846" s="4"/>
      <c r="I846" s="4"/>
      <c r="J846" s="4"/>
    </row>
    <row r="847" customFormat="false" ht="15.75" hidden="false" customHeight="true" outlineLevel="0" collapsed="false">
      <c r="B847" s="2"/>
      <c r="C847" s="2"/>
      <c r="D847" s="3"/>
      <c r="E847" s="3"/>
      <c r="F847" s="4"/>
      <c r="G847" s="4"/>
      <c r="H847" s="4"/>
      <c r="I847" s="4"/>
      <c r="J847" s="4"/>
    </row>
    <row r="848" customFormat="false" ht="15.75" hidden="false" customHeight="true" outlineLevel="0" collapsed="false">
      <c r="B848" s="2"/>
      <c r="C848" s="2"/>
      <c r="D848" s="3"/>
      <c r="E848" s="3"/>
      <c r="F848" s="4"/>
      <c r="G848" s="4"/>
      <c r="H848" s="4"/>
      <c r="I848" s="4"/>
      <c r="J848" s="4"/>
    </row>
    <row r="849" customFormat="false" ht="15.75" hidden="false" customHeight="true" outlineLevel="0" collapsed="false">
      <c r="B849" s="2"/>
      <c r="C849" s="2"/>
      <c r="D849" s="3"/>
      <c r="E849" s="3"/>
      <c r="F849" s="4"/>
      <c r="G849" s="4"/>
      <c r="H849" s="4"/>
      <c r="I849" s="4"/>
      <c r="J849" s="4"/>
    </row>
    <row r="850" customFormat="false" ht="15.75" hidden="false" customHeight="true" outlineLevel="0" collapsed="false">
      <c r="B850" s="2"/>
      <c r="C850" s="2"/>
      <c r="D850" s="3"/>
      <c r="E850" s="3"/>
      <c r="F850" s="4"/>
      <c r="G850" s="4"/>
      <c r="H850" s="4"/>
      <c r="I850" s="4"/>
      <c r="J850" s="4"/>
    </row>
    <row r="851" customFormat="false" ht="15.75" hidden="false" customHeight="true" outlineLevel="0" collapsed="false">
      <c r="B851" s="2"/>
      <c r="C851" s="2"/>
      <c r="D851" s="3"/>
      <c r="E851" s="3"/>
      <c r="F851" s="4"/>
      <c r="G851" s="4"/>
      <c r="H851" s="4"/>
      <c r="I851" s="4"/>
      <c r="J851" s="4"/>
    </row>
    <row r="852" customFormat="false" ht="15.75" hidden="false" customHeight="true" outlineLevel="0" collapsed="false">
      <c r="B852" s="2"/>
      <c r="C852" s="2"/>
      <c r="D852" s="3"/>
      <c r="E852" s="3"/>
      <c r="F852" s="4"/>
      <c r="G852" s="4"/>
      <c r="H852" s="4"/>
      <c r="I852" s="4"/>
      <c r="J852" s="4"/>
    </row>
    <row r="853" customFormat="false" ht="15.75" hidden="false" customHeight="true" outlineLevel="0" collapsed="false">
      <c r="B853" s="2"/>
      <c r="C853" s="2"/>
      <c r="D853" s="3"/>
      <c r="E853" s="3"/>
      <c r="F853" s="4"/>
      <c r="G853" s="4"/>
      <c r="H853" s="4"/>
      <c r="I853" s="4"/>
      <c r="J853" s="4"/>
    </row>
    <row r="854" customFormat="false" ht="15.75" hidden="false" customHeight="true" outlineLevel="0" collapsed="false">
      <c r="B854" s="2"/>
      <c r="C854" s="2"/>
      <c r="D854" s="3"/>
      <c r="E854" s="3"/>
      <c r="F854" s="4"/>
      <c r="G854" s="4"/>
      <c r="H854" s="4"/>
      <c r="I854" s="4"/>
      <c r="J854" s="4"/>
    </row>
    <row r="855" customFormat="false" ht="15.75" hidden="false" customHeight="true" outlineLevel="0" collapsed="false">
      <c r="B855" s="2"/>
      <c r="C855" s="2"/>
      <c r="D855" s="3"/>
      <c r="E855" s="3"/>
      <c r="F855" s="4"/>
      <c r="G855" s="4"/>
      <c r="H855" s="4"/>
      <c r="I855" s="4"/>
      <c r="J855" s="4"/>
    </row>
    <row r="856" customFormat="false" ht="15.75" hidden="false" customHeight="true" outlineLevel="0" collapsed="false">
      <c r="B856" s="2"/>
      <c r="C856" s="2"/>
      <c r="D856" s="3"/>
      <c r="E856" s="3"/>
      <c r="F856" s="4"/>
      <c r="G856" s="4"/>
      <c r="H856" s="4"/>
      <c r="I856" s="4"/>
      <c r="J856" s="4"/>
    </row>
    <row r="857" customFormat="false" ht="15.75" hidden="false" customHeight="true" outlineLevel="0" collapsed="false">
      <c r="B857" s="2"/>
      <c r="C857" s="2"/>
      <c r="D857" s="3"/>
      <c r="E857" s="3"/>
      <c r="F857" s="4"/>
      <c r="G857" s="4"/>
      <c r="H857" s="4"/>
      <c r="I857" s="4"/>
      <c r="J857" s="4"/>
    </row>
    <row r="858" customFormat="false" ht="15.75" hidden="false" customHeight="true" outlineLevel="0" collapsed="false">
      <c r="B858" s="2"/>
      <c r="C858" s="2"/>
      <c r="D858" s="3"/>
      <c r="E858" s="3"/>
      <c r="F858" s="4"/>
      <c r="G858" s="4"/>
      <c r="H858" s="4"/>
      <c r="I858" s="4"/>
      <c r="J858" s="4"/>
    </row>
    <row r="859" customFormat="false" ht="15.75" hidden="false" customHeight="true" outlineLevel="0" collapsed="false">
      <c r="B859" s="2"/>
      <c r="C859" s="2"/>
      <c r="D859" s="3"/>
      <c r="E859" s="3"/>
      <c r="F859" s="4"/>
      <c r="G859" s="4"/>
      <c r="H859" s="4"/>
      <c r="I859" s="4"/>
      <c r="J859" s="4"/>
    </row>
    <row r="860" customFormat="false" ht="15.75" hidden="false" customHeight="true" outlineLevel="0" collapsed="false">
      <c r="B860" s="2"/>
      <c r="C860" s="2"/>
      <c r="D860" s="3"/>
      <c r="E860" s="3"/>
      <c r="F860" s="4"/>
      <c r="G860" s="4"/>
      <c r="H860" s="4"/>
      <c r="I860" s="4"/>
      <c r="J860" s="4"/>
    </row>
    <row r="861" customFormat="false" ht="15.75" hidden="false" customHeight="true" outlineLevel="0" collapsed="false">
      <c r="B861" s="2"/>
      <c r="C861" s="2"/>
      <c r="D861" s="3"/>
      <c r="E861" s="3"/>
      <c r="F861" s="4"/>
      <c r="G861" s="4"/>
      <c r="H861" s="4"/>
      <c r="I861" s="4"/>
      <c r="J861" s="4"/>
    </row>
    <row r="862" customFormat="false" ht="15.75" hidden="false" customHeight="true" outlineLevel="0" collapsed="false">
      <c r="B862" s="2"/>
      <c r="C862" s="2"/>
      <c r="D862" s="3"/>
      <c r="E862" s="3"/>
      <c r="F862" s="4"/>
      <c r="G862" s="4"/>
      <c r="H862" s="4"/>
      <c r="I862" s="4"/>
      <c r="J862" s="4"/>
    </row>
    <row r="863" customFormat="false" ht="15.75" hidden="false" customHeight="true" outlineLevel="0" collapsed="false">
      <c r="B863" s="2"/>
      <c r="C863" s="2"/>
      <c r="D863" s="3"/>
      <c r="E863" s="3"/>
      <c r="F863" s="4"/>
      <c r="G863" s="4"/>
      <c r="H863" s="4"/>
      <c r="I863" s="4"/>
      <c r="J863" s="4"/>
    </row>
    <row r="864" customFormat="false" ht="15.75" hidden="false" customHeight="true" outlineLevel="0" collapsed="false">
      <c r="B864" s="2"/>
      <c r="C864" s="2"/>
      <c r="D864" s="3"/>
      <c r="E864" s="3"/>
      <c r="F864" s="4"/>
      <c r="G864" s="4"/>
      <c r="H864" s="4"/>
      <c r="I864" s="4"/>
      <c r="J864" s="4"/>
    </row>
    <row r="865" customFormat="false" ht="15.75" hidden="false" customHeight="true" outlineLevel="0" collapsed="false">
      <c r="B865" s="2"/>
      <c r="C865" s="2"/>
      <c r="D865" s="3"/>
      <c r="E865" s="3"/>
      <c r="F865" s="4"/>
      <c r="G865" s="4"/>
      <c r="H865" s="4"/>
      <c r="I865" s="4"/>
      <c r="J865" s="4"/>
    </row>
    <row r="866" customFormat="false" ht="15.75" hidden="false" customHeight="true" outlineLevel="0" collapsed="false">
      <c r="B866" s="2"/>
      <c r="C866" s="2"/>
      <c r="D866" s="3"/>
      <c r="E866" s="3"/>
      <c r="F866" s="4"/>
      <c r="G866" s="4"/>
      <c r="H866" s="4"/>
      <c r="I866" s="4"/>
      <c r="J866" s="4"/>
    </row>
    <row r="867" customFormat="false" ht="15.75" hidden="false" customHeight="true" outlineLevel="0" collapsed="false">
      <c r="B867" s="2"/>
      <c r="C867" s="2"/>
      <c r="D867" s="3"/>
      <c r="E867" s="3"/>
      <c r="F867" s="4"/>
      <c r="G867" s="4"/>
      <c r="H867" s="4"/>
      <c r="I867" s="4"/>
      <c r="J867" s="4"/>
    </row>
    <row r="868" customFormat="false" ht="15.75" hidden="false" customHeight="true" outlineLevel="0" collapsed="false">
      <c r="B868" s="2"/>
      <c r="C868" s="2"/>
      <c r="D868" s="3"/>
      <c r="E868" s="3"/>
      <c r="F868" s="4"/>
      <c r="G868" s="4"/>
      <c r="H868" s="4"/>
      <c r="I868" s="4"/>
      <c r="J868" s="4"/>
    </row>
    <row r="869" customFormat="false" ht="15.75" hidden="false" customHeight="true" outlineLevel="0" collapsed="false">
      <c r="B869" s="2"/>
      <c r="C869" s="2"/>
      <c r="D869" s="3"/>
      <c r="E869" s="3"/>
      <c r="F869" s="4"/>
      <c r="G869" s="4"/>
      <c r="H869" s="4"/>
      <c r="I869" s="4"/>
      <c r="J869" s="4"/>
    </row>
    <row r="870" customFormat="false" ht="15.75" hidden="false" customHeight="true" outlineLevel="0" collapsed="false">
      <c r="B870" s="2"/>
      <c r="C870" s="2"/>
      <c r="D870" s="3"/>
      <c r="E870" s="3"/>
      <c r="F870" s="4"/>
      <c r="G870" s="4"/>
      <c r="H870" s="4"/>
      <c r="I870" s="4"/>
      <c r="J870" s="4"/>
    </row>
    <row r="871" customFormat="false" ht="15.75" hidden="false" customHeight="true" outlineLevel="0" collapsed="false">
      <c r="B871" s="2"/>
      <c r="C871" s="2"/>
      <c r="D871" s="3"/>
      <c r="E871" s="3"/>
      <c r="F871" s="4"/>
      <c r="G871" s="4"/>
      <c r="H871" s="4"/>
      <c r="I871" s="4"/>
      <c r="J871" s="4"/>
    </row>
    <row r="872" customFormat="false" ht="15.75" hidden="false" customHeight="true" outlineLevel="0" collapsed="false">
      <c r="B872" s="2"/>
      <c r="C872" s="2"/>
      <c r="D872" s="3"/>
      <c r="E872" s="3"/>
      <c r="F872" s="4"/>
      <c r="G872" s="4"/>
      <c r="H872" s="4"/>
      <c r="I872" s="4"/>
      <c r="J872" s="4"/>
    </row>
    <row r="873" customFormat="false" ht="15.75" hidden="false" customHeight="true" outlineLevel="0" collapsed="false">
      <c r="B873" s="2"/>
      <c r="C873" s="2"/>
      <c r="D873" s="3"/>
      <c r="E873" s="3"/>
      <c r="F873" s="4"/>
      <c r="G873" s="4"/>
      <c r="H873" s="4"/>
      <c r="I873" s="4"/>
      <c r="J873" s="4"/>
    </row>
    <row r="874" customFormat="false" ht="15.75" hidden="false" customHeight="true" outlineLevel="0" collapsed="false">
      <c r="B874" s="2"/>
      <c r="C874" s="2"/>
      <c r="D874" s="3"/>
      <c r="E874" s="3"/>
      <c r="F874" s="4"/>
      <c r="G874" s="4"/>
      <c r="H874" s="4"/>
      <c r="I874" s="4"/>
      <c r="J874" s="4"/>
    </row>
    <row r="875" customFormat="false" ht="15.75" hidden="false" customHeight="true" outlineLevel="0" collapsed="false">
      <c r="B875" s="2"/>
      <c r="C875" s="2"/>
      <c r="D875" s="3"/>
      <c r="E875" s="3"/>
      <c r="F875" s="4"/>
      <c r="G875" s="4"/>
      <c r="H875" s="4"/>
      <c r="I875" s="4"/>
      <c r="J875" s="4"/>
    </row>
    <row r="876" customFormat="false" ht="15.75" hidden="false" customHeight="true" outlineLevel="0" collapsed="false">
      <c r="B876" s="2"/>
      <c r="C876" s="2"/>
      <c r="D876" s="3"/>
      <c r="E876" s="3"/>
      <c r="F876" s="4"/>
      <c r="G876" s="4"/>
      <c r="H876" s="4"/>
      <c r="I876" s="4"/>
      <c r="J876" s="4"/>
    </row>
    <row r="877" customFormat="false" ht="15.75" hidden="false" customHeight="true" outlineLevel="0" collapsed="false">
      <c r="B877" s="2"/>
      <c r="C877" s="2"/>
      <c r="D877" s="3"/>
      <c r="E877" s="3"/>
      <c r="F877" s="4"/>
      <c r="G877" s="4"/>
      <c r="H877" s="4"/>
      <c r="I877" s="4"/>
      <c r="J877" s="4"/>
    </row>
    <row r="878" customFormat="false" ht="15.75" hidden="false" customHeight="true" outlineLevel="0" collapsed="false">
      <c r="B878" s="2"/>
      <c r="C878" s="2"/>
      <c r="D878" s="3"/>
      <c r="E878" s="3"/>
      <c r="F878" s="4"/>
      <c r="G878" s="4"/>
      <c r="H878" s="4"/>
      <c r="I878" s="4"/>
      <c r="J878" s="4"/>
    </row>
    <row r="879" customFormat="false" ht="15.75" hidden="false" customHeight="true" outlineLevel="0" collapsed="false">
      <c r="B879" s="2"/>
      <c r="C879" s="2"/>
      <c r="D879" s="3"/>
      <c r="E879" s="3"/>
      <c r="F879" s="4"/>
      <c r="G879" s="4"/>
      <c r="H879" s="4"/>
      <c r="I879" s="4"/>
      <c r="J879" s="4"/>
    </row>
    <row r="880" customFormat="false" ht="15.75" hidden="false" customHeight="true" outlineLevel="0" collapsed="false">
      <c r="B880" s="2"/>
      <c r="C880" s="2"/>
      <c r="D880" s="3"/>
      <c r="E880" s="3"/>
      <c r="F880" s="4"/>
      <c r="G880" s="4"/>
      <c r="H880" s="4"/>
      <c r="I880" s="4"/>
      <c r="J880" s="4"/>
    </row>
    <row r="881" customFormat="false" ht="15.75" hidden="false" customHeight="true" outlineLevel="0" collapsed="false">
      <c r="B881" s="2"/>
      <c r="C881" s="2"/>
      <c r="D881" s="3"/>
      <c r="E881" s="3"/>
      <c r="F881" s="4"/>
      <c r="G881" s="4"/>
      <c r="H881" s="4"/>
      <c r="I881" s="4"/>
      <c r="J881" s="4"/>
    </row>
    <row r="882" customFormat="false" ht="15.75" hidden="false" customHeight="true" outlineLevel="0" collapsed="false">
      <c r="B882" s="2"/>
      <c r="C882" s="2"/>
      <c r="D882" s="3"/>
      <c r="E882" s="3"/>
      <c r="F882" s="4"/>
      <c r="G882" s="4"/>
      <c r="H882" s="4"/>
      <c r="I882" s="4"/>
      <c r="J882" s="4"/>
    </row>
    <row r="883" customFormat="false" ht="15.75" hidden="false" customHeight="true" outlineLevel="0" collapsed="false">
      <c r="B883" s="2"/>
      <c r="C883" s="2"/>
      <c r="D883" s="3"/>
      <c r="E883" s="3"/>
      <c r="F883" s="4"/>
      <c r="G883" s="4"/>
      <c r="H883" s="4"/>
      <c r="I883" s="4"/>
      <c r="J883" s="4"/>
    </row>
    <row r="884" customFormat="false" ht="15.75" hidden="false" customHeight="true" outlineLevel="0" collapsed="false">
      <c r="B884" s="2"/>
      <c r="C884" s="2"/>
      <c r="D884" s="3"/>
      <c r="E884" s="3"/>
      <c r="F884" s="4"/>
      <c r="G884" s="4"/>
      <c r="H884" s="4"/>
      <c r="I884" s="4"/>
      <c r="J884" s="4"/>
    </row>
    <row r="885" customFormat="false" ht="15.75" hidden="false" customHeight="true" outlineLevel="0" collapsed="false">
      <c r="B885" s="2"/>
      <c r="C885" s="2"/>
      <c r="D885" s="3"/>
      <c r="E885" s="3"/>
      <c r="F885" s="4"/>
      <c r="G885" s="4"/>
      <c r="H885" s="4"/>
      <c r="I885" s="4"/>
      <c r="J885" s="4"/>
    </row>
    <row r="886" customFormat="false" ht="15.75" hidden="false" customHeight="true" outlineLevel="0" collapsed="false">
      <c r="B886" s="2"/>
      <c r="C886" s="2"/>
      <c r="D886" s="3"/>
      <c r="E886" s="3"/>
      <c r="F886" s="4"/>
      <c r="G886" s="4"/>
      <c r="H886" s="4"/>
      <c r="I886" s="4"/>
      <c r="J886" s="4"/>
    </row>
    <row r="887" customFormat="false" ht="15.75" hidden="false" customHeight="true" outlineLevel="0" collapsed="false">
      <c r="B887" s="2"/>
      <c r="C887" s="2"/>
      <c r="D887" s="3"/>
      <c r="E887" s="3"/>
      <c r="F887" s="4"/>
      <c r="G887" s="4"/>
      <c r="H887" s="4"/>
      <c r="I887" s="4"/>
      <c r="J887" s="4"/>
    </row>
    <row r="888" customFormat="false" ht="15.75" hidden="false" customHeight="true" outlineLevel="0" collapsed="false">
      <c r="B888" s="2"/>
      <c r="C888" s="2"/>
      <c r="D888" s="3"/>
      <c r="E888" s="3"/>
      <c r="F888" s="4"/>
      <c r="G888" s="4"/>
      <c r="H888" s="4"/>
      <c r="I888" s="4"/>
      <c r="J888" s="4"/>
    </row>
    <row r="889" customFormat="false" ht="15.75" hidden="false" customHeight="true" outlineLevel="0" collapsed="false">
      <c r="B889" s="2"/>
      <c r="C889" s="2"/>
      <c r="D889" s="3"/>
      <c r="E889" s="3"/>
      <c r="F889" s="4"/>
      <c r="G889" s="4"/>
      <c r="H889" s="4"/>
      <c r="I889" s="4"/>
      <c r="J889" s="4"/>
    </row>
    <row r="890" customFormat="false" ht="15.75" hidden="false" customHeight="true" outlineLevel="0" collapsed="false">
      <c r="B890" s="2"/>
      <c r="C890" s="2"/>
      <c r="D890" s="3"/>
      <c r="E890" s="3"/>
      <c r="F890" s="4"/>
      <c r="G890" s="4"/>
      <c r="H890" s="4"/>
      <c r="I890" s="4"/>
      <c r="J890" s="4"/>
    </row>
    <row r="891" customFormat="false" ht="15.75" hidden="false" customHeight="true" outlineLevel="0" collapsed="false">
      <c r="B891" s="2"/>
      <c r="C891" s="2"/>
      <c r="D891" s="3"/>
      <c r="E891" s="3"/>
      <c r="F891" s="4"/>
      <c r="G891" s="4"/>
      <c r="H891" s="4"/>
      <c r="I891" s="4"/>
      <c r="J891" s="4"/>
    </row>
    <row r="892" customFormat="false" ht="15.75" hidden="false" customHeight="true" outlineLevel="0" collapsed="false">
      <c r="B892" s="2"/>
      <c r="C892" s="2"/>
      <c r="D892" s="3"/>
      <c r="E892" s="3"/>
      <c r="F892" s="4"/>
      <c r="G892" s="4"/>
      <c r="H892" s="4"/>
      <c r="I892" s="4"/>
      <c r="J892" s="4"/>
    </row>
    <row r="893" customFormat="false" ht="15.75" hidden="false" customHeight="true" outlineLevel="0" collapsed="false">
      <c r="B893" s="2"/>
      <c r="C893" s="2"/>
      <c r="D893" s="3"/>
      <c r="E893" s="3"/>
      <c r="F893" s="4"/>
      <c r="G893" s="4"/>
      <c r="H893" s="4"/>
      <c r="I893" s="4"/>
      <c r="J893" s="4"/>
    </row>
    <row r="894" customFormat="false" ht="15.75" hidden="false" customHeight="true" outlineLevel="0" collapsed="false">
      <c r="B894" s="2"/>
      <c r="C894" s="2"/>
      <c r="D894" s="3"/>
      <c r="E894" s="3"/>
      <c r="F894" s="4"/>
      <c r="G894" s="4"/>
      <c r="H894" s="4"/>
      <c r="I894" s="4"/>
      <c r="J894" s="4"/>
    </row>
    <row r="895" customFormat="false" ht="15.75" hidden="false" customHeight="true" outlineLevel="0" collapsed="false">
      <c r="B895" s="2"/>
      <c r="C895" s="2"/>
      <c r="D895" s="3"/>
      <c r="E895" s="3"/>
      <c r="F895" s="4"/>
      <c r="G895" s="4"/>
      <c r="H895" s="4"/>
      <c r="I895" s="4"/>
      <c r="J895" s="4"/>
    </row>
    <row r="896" customFormat="false" ht="15.75" hidden="false" customHeight="true" outlineLevel="0" collapsed="false">
      <c r="B896" s="2"/>
      <c r="C896" s="2"/>
      <c r="D896" s="3"/>
      <c r="E896" s="3"/>
      <c r="F896" s="4"/>
      <c r="G896" s="4"/>
      <c r="H896" s="4"/>
      <c r="I896" s="4"/>
      <c r="J896" s="4"/>
    </row>
    <row r="897" customFormat="false" ht="15.75" hidden="false" customHeight="true" outlineLevel="0" collapsed="false">
      <c r="B897" s="2"/>
      <c r="C897" s="2"/>
      <c r="D897" s="3"/>
      <c r="E897" s="3"/>
      <c r="F897" s="4"/>
      <c r="G897" s="4"/>
      <c r="H897" s="4"/>
      <c r="I897" s="4"/>
      <c r="J897" s="4"/>
    </row>
    <row r="898" customFormat="false" ht="15.75" hidden="false" customHeight="true" outlineLevel="0" collapsed="false">
      <c r="B898" s="2"/>
      <c r="C898" s="2"/>
      <c r="D898" s="3"/>
      <c r="E898" s="3"/>
      <c r="F898" s="4"/>
      <c r="G898" s="4"/>
      <c r="H898" s="4"/>
      <c r="I898" s="4"/>
      <c r="J898" s="4"/>
    </row>
    <row r="899" customFormat="false" ht="15.75" hidden="false" customHeight="true" outlineLevel="0" collapsed="false">
      <c r="B899" s="2"/>
      <c r="C899" s="2"/>
      <c r="D899" s="3"/>
      <c r="E899" s="3"/>
      <c r="F899" s="4"/>
      <c r="G899" s="4"/>
      <c r="H899" s="4"/>
      <c r="I899" s="4"/>
      <c r="J899" s="4"/>
    </row>
    <row r="900" customFormat="false" ht="15.75" hidden="false" customHeight="true" outlineLevel="0" collapsed="false">
      <c r="B900" s="2"/>
      <c r="C900" s="2"/>
      <c r="D900" s="3"/>
      <c r="E900" s="3"/>
      <c r="F900" s="4"/>
      <c r="G900" s="4"/>
      <c r="H900" s="4"/>
      <c r="I900" s="4"/>
      <c r="J900" s="4"/>
    </row>
    <row r="901" customFormat="false" ht="15.75" hidden="false" customHeight="true" outlineLevel="0" collapsed="false">
      <c r="B901" s="2"/>
      <c r="C901" s="2"/>
      <c r="D901" s="3"/>
      <c r="E901" s="3"/>
      <c r="F901" s="4"/>
      <c r="G901" s="4"/>
      <c r="H901" s="4"/>
      <c r="I901" s="4"/>
      <c r="J901" s="4"/>
    </row>
    <row r="902" customFormat="false" ht="15.75" hidden="false" customHeight="true" outlineLevel="0" collapsed="false">
      <c r="B902" s="2"/>
      <c r="C902" s="2"/>
      <c r="D902" s="3"/>
      <c r="E902" s="3"/>
      <c r="F902" s="4"/>
      <c r="G902" s="4"/>
      <c r="H902" s="4"/>
      <c r="I902" s="4"/>
      <c r="J902" s="4"/>
    </row>
    <row r="903" customFormat="false" ht="15.75" hidden="false" customHeight="true" outlineLevel="0" collapsed="false">
      <c r="B903" s="2"/>
      <c r="C903" s="2"/>
      <c r="D903" s="3"/>
      <c r="E903" s="3"/>
      <c r="F903" s="4"/>
      <c r="G903" s="4"/>
      <c r="H903" s="4"/>
      <c r="I903" s="4"/>
      <c r="J903" s="4"/>
    </row>
    <row r="904" customFormat="false" ht="15.75" hidden="false" customHeight="true" outlineLevel="0" collapsed="false">
      <c r="B904" s="2"/>
      <c r="C904" s="2"/>
      <c r="D904" s="3"/>
      <c r="E904" s="3"/>
      <c r="F904" s="4"/>
      <c r="G904" s="4"/>
      <c r="H904" s="4"/>
      <c r="I904" s="4"/>
      <c r="J904" s="4"/>
    </row>
    <row r="905" customFormat="false" ht="15.75" hidden="false" customHeight="true" outlineLevel="0" collapsed="false">
      <c r="B905" s="2"/>
      <c r="C905" s="2"/>
      <c r="D905" s="3"/>
      <c r="E905" s="3"/>
      <c r="F905" s="4"/>
      <c r="G905" s="4"/>
      <c r="H905" s="4"/>
      <c r="I905" s="4"/>
      <c r="J905" s="4"/>
    </row>
    <row r="906" customFormat="false" ht="15.75" hidden="false" customHeight="true" outlineLevel="0" collapsed="false">
      <c r="B906" s="2"/>
      <c r="C906" s="2"/>
      <c r="D906" s="3"/>
      <c r="E906" s="3"/>
      <c r="F906" s="4"/>
      <c r="G906" s="4"/>
      <c r="H906" s="4"/>
      <c r="I906" s="4"/>
      <c r="J906" s="4"/>
    </row>
    <row r="907" customFormat="false" ht="15.75" hidden="false" customHeight="true" outlineLevel="0" collapsed="false">
      <c r="B907" s="2"/>
      <c r="C907" s="2"/>
      <c r="D907" s="3"/>
      <c r="E907" s="3"/>
      <c r="F907" s="4"/>
      <c r="G907" s="4"/>
      <c r="H907" s="4"/>
      <c r="I907" s="4"/>
      <c r="J907" s="4"/>
    </row>
    <row r="908" customFormat="false" ht="15.75" hidden="false" customHeight="true" outlineLevel="0" collapsed="false">
      <c r="B908" s="2"/>
      <c r="C908" s="2"/>
      <c r="D908" s="3"/>
      <c r="E908" s="3"/>
      <c r="F908" s="4"/>
      <c r="G908" s="4"/>
      <c r="H908" s="4"/>
      <c r="I908" s="4"/>
      <c r="J908" s="4"/>
    </row>
    <row r="909" customFormat="false" ht="15.75" hidden="false" customHeight="true" outlineLevel="0" collapsed="false">
      <c r="B909" s="2"/>
      <c r="C909" s="2"/>
      <c r="D909" s="3"/>
      <c r="E909" s="3"/>
      <c r="F909" s="4"/>
      <c r="G909" s="4"/>
      <c r="H909" s="4"/>
      <c r="I909" s="4"/>
      <c r="J909" s="4"/>
    </row>
    <row r="910" customFormat="false" ht="15.75" hidden="false" customHeight="true" outlineLevel="0" collapsed="false">
      <c r="B910" s="2"/>
      <c r="C910" s="2"/>
      <c r="D910" s="3"/>
      <c r="E910" s="3"/>
      <c r="F910" s="4"/>
      <c r="G910" s="4"/>
      <c r="H910" s="4"/>
      <c r="I910" s="4"/>
      <c r="J910" s="4"/>
    </row>
    <row r="911" customFormat="false" ht="15.75" hidden="false" customHeight="true" outlineLevel="0" collapsed="false">
      <c r="B911" s="2"/>
      <c r="C911" s="2"/>
      <c r="D911" s="3"/>
      <c r="E911" s="3"/>
      <c r="F911" s="4"/>
      <c r="G911" s="4"/>
      <c r="H911" s="4"/>
      <c r="I911" s="4"/>
      <c r="J911" s="4"/>
    </row>
    <row r="912" customFormat="false" ht="15.75" hidden="false" customHeight="true" outlineLevel="0" collapsed="false">
      <c r="B912" s="2"/>
      <c r="C912" s="2"/>
      <c r="D912" s="3"/>
      <c r="E912" s="3"/>
      <c r="F912" s="4"/>
      <c r="G912" s="4"/>
      <c r="H912" s="4"/>
      <c r="I912" s="4"/>
      <c r="J912" s="4"/>
    </row>
    <row r="913" customFormat="false" ht="15.75" hidden="false" customHeight="true" outlineLevel="0" collapsed="false">
      <c r="B913" s="2"/>
      <c r="C913" s="2"/>
      <c r="D913" s="3"/>
      <c r="E913" s="3"/>
      <c r="F913" s="4"/>
      <c r="G913" s="4"/>
      <c r="H913" s="4"/>
      <c r="I913" s="4"/>
      <c r="J913" s="4"/>
    </row>
    <row r="914" customFormat="false" ht="15.75" hidden="false" customHeight="true" outlineLevel="0" collapsed="false">
      <c r="B914" s="2"/>
      <c r="C914" s="2"/>
      <c r="D914" s="3"/>
      <c r="E914" s="3"/>
      <c r="F914" s="4"/>
      <c r="G914" s="4"/>
      <c r="H914" s="4"/>
      <c r="I914" s="4"/>
      <c r="J914" s="4"/>
    </row>
    <row r="915" customFormat="false" ht="15.75" hidden="false" customHeight="true" outlineLevel="0" collapsed="false">
      <c r="B915" s="2"/>
      <c r="C915" s="2"/>
      <c r="D915" s="3"/>
      <c r="E915" s="3"/>
      <c r="F915" s="4"/>
      <c r="G915" s="4"/>
      <c r="H915" s="4"/>
      <c r="I915" s="4"/>
      <c r="J915" s="4"/>
    </row>
    <row r="916" customFormat="false" ht="15.75" hidden="false" customHeight="true" outlineLevel="0" collapsed="false">
      <c r="B916" s="2"/>
      <c r="C916" s="2"/>
      <c r="D916" s="3"/>
      <c r="E916" s="3"/>
      <c r="F916" s="4"/>
      <c r="G916" s="4"/>
      <c r="H916" s="4"/>
      <c r="I916" s="4"/>
      <c r="J916" s="4"/>
    </row>
    <row r="917" customFormat="false" ht="15.75" hidden="false" customHeight="true" outlineLevel="0" collapsed="false">
      <c r="B917" s="2"/>
      <c r="C917" s="2"/>
      <c r="D917" s="3"/>
      <c r="E917" s="3"/>
      <c r="F917" s="4"/>
      <c r="G917" s="4"/>
      <c r="H917" s="4"/>
      <c r="I917" s="4"/>
      <c r="J917" s="4"/>
    </row>
    <row r="918" customFormat="false" ht="15.75" hidden="false" customHeight="true" outlineLevel="0" collapsed="false">
      <c r="B918" s="2"/>
      <c r="C918" s="2"/>
      <c r="D918" s="3"/>
      <c r="E918" s="3"/>
      <c r="F918" s="4"/>
      <c r="G918" s="4"/>
      <c r="H918" s="4"/>
      <c r="I918" s="4"/>
      <c r="J918" s="4"/>
    </row>
    <row r="919" customFormat="false" ht="15.75" hidden="false" customHeight="true" outlineLevel="0" collapsed="false">
      <c r="B919" s="2"/>
      <c r="C919" s="2"/>
      <c r="D919" s="3"/>
      <c r="E919" s="3"/>
      <c r="F919" s="4"/>
      <c r="G919" s="4"/>
      <c r="H919" s="4"/>
      <c r="I919" s="4"/>
      <c r="J919" s="4"/>
    </row>
    <row r="920" customFormat="false" ht="15.75" hidden="false" customHeight="true" outlineLevel="0" collapsed="false">
      <c r="B920" s="2"/>
      <c r="C920" s="2"/>
      <c r="D920" s="3"/>
      <c r="E920" s="3"/>
      <c r="F920" s="4"/>
      <c r="G920" s="4"/>
      <c r="H920" s="4"/>
      <c r="I920" s="4"/>
      <c r="J920" s="4"/>
    </row>
    <row r="921" customFormat="false" ht="15.75" hidden="false" customHeight="true" outlineLevel="0" collapsed="false">
      <c r="B921" s="2"/>
      <c r="C921" s="2"/>
      <c r="D921" s="3"/>
      <c r="E921" s="3"/>
      <c r="F921" s="4"/>
      <c r="G921" s="4"/>
      <c r="H921" s="4"/>
      <c r="I921" s="4"/>
      <c r="J921" s="4"/>
    </row>
    <row r="922" customFormat="false" ht="15.75" hidden="false" customHeight="true" outlineLevel="0" collapsed="false">
      <c r="B922" s="2"/>
      <c r="C922" s="2"/>
      <c r="D922" s="3"/>
      <c r="E922" s="3"/>
      <c r="F922" s="4"/>
      <c r="G922" s="4"/>
      <c r="H922" s="4"/>
      <c r="I922" s="4"/>
      <c r="J922" s="4"/>
    </row>
    <row r="923" customFormat="false" ht="15.75" hidden="false" customHeight="true" outlineLevel="0" collapsed="false">
      <c r="B923" s="2"/>
      <c r="C923" s="2"/>
      <c r="D923" s="3"/>
      <c r="E923" s="3"/>
      <c r="F923" s="4"/>
      <c r="G923" s="4"/>
      <c r="H923" s="4"/>
      <c r="I923" s="4"/>
      <c r="J923" s="4"/>
    </row>
    <row r="924" customFormat="false" ht="15.75" hidden="false" customHeight="true" outlineLevel="0" collapsed="false">
      <c r="B924" s="2"/>
      <c r="C924" s="2"/>
      <c r="D924" s="3"/>
      <c r="E924" s="3"/>
      <c r="F924" s="4"/>
      <c r="G924" s="4"/>
      <c r="H924" s="4"/>
      <c r="I924" s="4"/>
      <c r="J924" s="4"/>
    </row>
    <row r="925" customFormat="false" ht="15.75" hidden="false" customHeight="true" outlineLevel="0" collapsed="false">
      <c r="B925" s="2"/>
      <c r="C925" s="2"/>
      <c r="D925" s="3"/>
      <c r="E925" s="3"/>
      <c r="F925" s="4"/>
      <c r="G925" s="4"/>
      <c r="H925" s="4"/>
      <c r="I925" s="4"/>
      <c r="J925" s="4"/>
    </row>
    <row r="926" customFormat="false" ht="15.75" hidden="false" customHeight="true" outlineLevel="0" collapsed="false">
      <c r="B926" s="2"/>
      <c r="C926" s="2"/>
      <c r="D926" s="3"/>
      <c r="E926" s="3"/>
      <c r="F926" s="4"/>
      <c r="G926" s="4"/>
      <c r="H926" s="4"/>
      <c r="I926" s="4"/>
      <c r="J926" s="4"/>
    </row>
    <row r="927" customFormat="false" ht="15.75" hidden="false" customHeight="true" outlineLevel="0" collapsed="false">
      <c r="B927" s="2"/>
      <c r="C927" s="2"/>
      <c r="D927" s="3"/>
      <c r="E927" s="3"/>
      <c r="F927" s="4"/>
      <c r="G927" s="4"/>
      <c r="H927" s="4"/>
      <c r="I927" s="4"/>
      <c r="J927" s="4"/>
    </row>
    <row r="928" customFormat="false" ht="15.75" hidden="false" customHeight="true" outlineLevel="0" collapsed="false">
      <c r="B928" s="2"/>
      <c r="C928" s="2"/>
      <c r="D928" s="3"/>
      <c r="E928" s="3"/>
      <c r="F928" s="4"/>
      <c r="G928" s="4"/>
      <c r="H928" s="4"/>
      <c r="I928" s="4"/>
      <c r="J928" s="4"/>
    </row>
    <row r="929" customFormat="false" ht="15.75" hidden="false" customHeight="true" outlineLevel="0" collapsed="false">
      <c r="B929" s="2"/>
      <c r="C929" s="2"/>
      <c r="D929" s="3"/>
      <c r="E929" s="3"/>
      <c r="F929" s="4"/>
      <c r="G929" s="4"/>
      <c r="H929" s="4"/>
      <c r="I929" s="4"/>
      <c r="J929" s="4"/>
    </row>
    <row r="930" customFormat="false" ht="15.75" hidden="false" customHeight="true" outlineLevel="0" collapsed="false">
      <c r="B930" s="2"/>
      <c r="C930" s="2"/>
      <c r="D930" s="3"/>
      <c r="E930" s="3"/>
      <c r="F930" s="4"/>
      <c r="G930" s="4"/>
      <c r="H930" s="4"/>
      <c r="I930" s="4"/>
      <c r="J930" s="4"/>
    </row>
    <row r="931" customFormat="false" ht="15.75" hidden="false" customHeight="true" outlineLevel="0" collapsed="false">
      <c r="B931" s="2"/>
      <c r="C931" s="2"/>
      <c r="D931" s="3"/>
      <c r="E931" s="3"/>
      <c r="F931" s="4"/>
      <c r="G931" s="4"/>
      <c r="H931" s="4"/>
      <c r="I931" s="4"/>
      <c r="J931" s="4"/>
    </row>
    <row r="932" customFormat="false" ht="15.75" hidden="false" customHeight="true" outlineLevel="0" collapsed="false">
      <c r="B932" s="2"/>
      <c r="C932" s="2"/>
      <c r="D932" s="3"/>
      <c r="E932" s="3"/>
      <c r="F932" s="4"/>
      <c r="G932" s="4"/>
      <c r="H932" s="4"/>
      <c r="I932" s="4"/>
      <c r="J932" s="4"/>
    </row>
    <row r="933" customFormat="false" ht="15.75" hidden="false" customHeight="true" outlineLevel="0" collapsed="false">
      <c r="B933" s="2"/>
      <c r="C933" s="2"/>
      <c r="D933" s="3"/>
      <c r="E933" s="3"/>
      <c r="F933" s="4"/>
      <c r="G933" s="4"/>
      <c r="H933" s="4"/>
      <c r="I933" s="4"/>
      <c r="J933" s="4"/>
    </row>
    <row r="934" customFormat="false" ht="15.75" hidden="false" customHeight="true" outlineLevel="0" collapsed="false">
      <c r="B934" s="2"/>
      <c r="C934" s="2"/>
      <c r="D934" s="3"/>
      <c r="E934" s="3"/>
      <c r="F934" s="4"/>
      <c r="G934" s="4"/>
      <c r="H934" s="4"/>
      <c r="I934" s="4"/>
      <c r="J934" s="4"/>
    </row>
    <row r="935" customFormat="false" ht="15.75" hidden="false" customHeight="true" outlineLevel="0" collapsed="false">
      <c r="B935" s="2"/>
      <c r="C935" s="2"/>
      <c r="D935" s="3"/>
      <c r="E935" s="3"/>
      <c r="F935" s="4"/>
      <c r="G935" s="4"/>
      <c r="H935" s="4"/>
      <c r="I935" s="4"/>
      <c r="J935" s="4"/>
    </row>
    <row r="936" customFormat="false" ht="15.75" hidden="false" customHeight="true" outlineLevel="0" collapsed="false">
      <c r="B936" s="2"/>
      <c r="C936" s="2"/>
      <c r="D936" s="3"/>
      <c r="E936" s="3"/>
      <c r="F936" s="4"/>
      <c r="G936" s="4"/>
      <c r="H936" s="4"/>
      <c r="I936" s="4"/>
      <c r="J936" s="4"/>
    </row>
    <row r="937" customFormat="false" ht="15.75" hidden="false" customHeight="true" outlineLevel="0" collapsed="false">
      <c r="B937" s="2"/>
      <c r="C937" s="2"/>
      <c r="D937" s="3"/>
      <c r="E937" s="3"/>
      <c r="F937" s="4"/>
      <c r="G937" s="4"/>
      <c r="H937" s="4"/>
      <c r="I937" s="4"/>
      <c r="J937" s="4"/>
    </row>
    <row r="938" customFormat="false" ht="15.75" hidden="false" customHeight="true" outlineLevel="0" collapsed="false">
      <c r="B938" s="2"/>
      <c r="C938" s="2"/>
      <c r="D938" s="3"/>
      <c r="E938" s="3"/>
      <c r="F938" s="4"/>
      <c r="G938" s="4"/>
      <c r="H938" s="4"/>
      <c r="I938" s="4"/>
      <c r="J938" s="4"/>
    </row>
    <row r="939" customFormat="false" ht="15.75" hidden="false" customHeight="true" outlineLevel="0" collapsed="false">
      <c r="B939" s="2"/>
      <c r="C939" s="2"/>
      <c r="D939" s="3"/>
      <c r="E939" s="3"/>
      <c r="F939" s="4"/>
      <c r="G939" s="4"/>
      <c r="H939" s="4"/>
      <c r="I939" s="4"/>
      <c r="J939" s="4"/>
    </row>
    <row r="940" customFormat="false" ht="15.75" hidden="false" customHeight="true" outlineLevel="0" collapsed="false">
      <c r="B940" s="2"/>
      <c r="C940" s="2"/>
      <c r="D940" s="3"/>
      <c r="E940" s="3"/>
      <c r="F940" s="4"/>
      <c r="G940" s="4"/>
      <c r="H940" s="4"/>
      <c r="I940" s="4"/>
      <c r="J940" s="4"/>
    </row>
    <row r="941" customFormat="false" ht="15.75" hidden="false" customHeight="true" outlineLevel="0" collapsed="false">
      <c r="B941" s="2"/>
      <c r="C941" s="2"/>
      <c r="D941" s="3"/>
      <c r="E941" s="3"/>
      <c r="F941" s="4"/>
      <c r="G941" s="4"/>
      <c r="H941" s="4"/>
      <c r="I941" s="4"/>
      <c r="J941" s="4"/>
    </row>
    <row r="942" customFormat="false" ht="15.75" hidden="false" customHeight="true" outlineLevel="0" collapsed="false">
      <c r="B942" s="2"/>
      <c r="C942" s="2"/>
      <c r="D942" s="3"/>
      <c r="E942" s="3"/>
      <c r="F942" s="4"/>
      <c r="G942" s="4"/>
      <c r="H942" s="4"/>
      <c r="I942" s="4"/>
      <c r="J942" s="4"/>
    </row>
    <row r="943" customFormat="false" ht="15.75" hidden="false" customHeight="true" outlineLevel="0" collapsed="false">
      <c r="B943" s="2"/>
      <c r="C943" s="2"/>
      <c r="D943" s="3"/>
      <c r="E943" s="3"/>
      <c r="F943" s="4"/>
      <c r="G943" s="4"/>
      <c r="H943" s="4"/>
      <c r="I943" s="4"/>
      <c r="J943" s="4"/>
    </row>
    <row r="944" customFormat="false" ht="15.75" hidden="false" customHeight="true" outlineLevel="0" collapsed="false">
      <c r="B944" s="2"/>
      <c r="C944" s="2"/>
      <c r="D944" s="3"/>
      <c r="E944" s="3"/>
      <c r="F944" s="4"/>
      <c r="G944" s="4"/>
      <c r="H944" s="4"/>
      <c r="I944" s="4"/>
      <c r="J944" s="4"/>
    </row>
    <row r="945" customFormat="false" ht="15.75" hidden="false" customHeight="true" outlineLevel="0" collapsed="false">
      <c r="B945" s="2"/>
      <c r="C945" s="2"/>
      <c r="D945" s="3"/>
      <c r="E945" s="3"/>
      <c r="F945" s="4"/>
      <c r="G945" s="4"/>
      <c r="H945" s="4"/>
      <c r="I945" s="4"/>
      <c r="J945" s="4"/>
    </row>
    <row r="946" customFormat="false" ht="15.75" hidden="false" customHeight="true" outlineLevel="0" collapsed="false">
      <c r="B946" s="2"/>
      <c r="C946" s="2"/>
      <c r="D946" s="3"/>
      <c r="E946" s="3"/>
      <c r="F946" s="4"/>
      <c r="G946" s="4"/>
      <c r="H946" s="4"/>
      <c r="I946" s="4"/>
      <c r="J946" s="4"/>
    </row>
    <row r="947" customFormat="false" ht="15.75" hidden="false" customHeight="true" outlineLevel="0" collapsed="false">
      <c r="B947" s="2"/>
      <c r="C947" s="2"/>
      <c r="D947" s="3"/>
      <c r="E947" s="3"/>
      <c r="F947" s="4"/>
      <c r="G947" s="4"/>
      <c r="H947" s="4"/>
      <c r="I947" s="4"/>
      <c r="J947" s="4"/>
    </row>
    <row r="948" customFormat="false" ht="15.75" hidden="false" customHeight="true" outlineLevel="0" collapsed="false">
      <c r="B948" s="2"/>
      <c r="C948" s="2"/>
      <c r="D948" s="3"/>
      <c r="E948" s="3"/>
      <c r="F948" s="4"/>
      <c r="G948" s="4"/>
      <c r="H948" s="4"/>
      <c r="I948" s="4"/>
      <c r="J948" s="4"/>
    </row>
    <row r="949" customFormat="false" ht="15.75" hidden="false" customHeight="true" outlineLevel="0" collapsed="false">
      <c r="B949" s="2"/>
      <c r="C949" s="2"/>
      <c r="D949" s="3"/>
      <c r="E949" s="3"/>
      <c r="F949" s="4"/>
      <c r="G949" s="4"/>
      <c r="H949" s="4"/>
      <c r="I949" s="4"/>
      <c r="J949" s="4"/>
    </row>
    <row r="950" customFormat="false" ht="15.75" hidden="false" customHeight="true" outlineLevel="0" collapsed="false">
      <c r="B950" s="2"/>
      <c r="C950" s="2"/>
      <c r="D950" s="3"/>
      <c r="E950" s="3"/>
      <c r="F950" s="4"/>
      <c r="G950" s="4"/>
      <c r="H950" s="4"/>
      <c r="I950" s="4"/>
      <c r="J950" s="4"/>
    </row>
  </sheetData>
  <autoFilter ref="A3:P1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98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3" activeCellId="0" sqref="H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10" min="2" style="0" width="18.71"/>
    <col collapsed="false" customWidth="true" hidden="false" outlineLevel="0" max="16" min="11" style="0" width="8.86"/>
  </cols>
  <sheetData>
    <row r="1" customFormat="false" ht="22.05" hidden="false" customHeight="false" outlineLevel="0" collapsed="false">
      <c r="A1" s="1" t="s">
        <v>21</v>
      </c>
      <c r="B1" s="2"/>
      <c r="C1" s="2"/>
      <c r="D1" s="3"/>
      <c r="E1" s="3"/>
      <c r="F1" s="4"/>
      <c r="G1" s="4"/>
      <c r="H1" s="4"/>
      <c r="I1" s="4"/>
      <c r="J1" s="4"/>
    </row>
    <row r="2" customFormat="false" ht="13.8" hidden="false" customHeight="false" outlineLevel="0" collapsed="false">
      <c r="A2" s="5" t="s">
        <v>22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customFormat="false" ht="13.8" hidden="false" customHeight="false" outlineLevel="0" collapsed="false">
      <c r="A3" s="7" t="s">
        <v>23</v>
      </c>
      <c r="B3" s="8" t="n">
        <f aca="false">IF(F3=0,0, D3/F3)</f>
        <v>1</v>
      </c>
      <c r="C3" s="8" t="n">
        <f aca="false">IF(I3=0,0,G3/I3)</f>
        <v>0.739130434782609</v>
      </c>
      <c r="D3" s="7" t="n">
        <f aca="false">VLOOKUP(A3,'Data Pairs'!$C$18:$H$630,3,FALSE())</f>
        <v>10.5</v>
      </c>
      <c r="E3" s="7" t="n">
        <f aca="false">VLOOKUP(A3,'Data Pairs'!$C$18:$H$630,4,FALSE())</f>
        <v>0</v>
      </c>
      <c r="F3" s="7" t="n">
        <f aca="false">E3--D3</f>
        <v>10.5</v>
      </c>
      <c r="G3" s="9" t="n">
        <f aca="false">VLOOKUP(A3,'Data Pairs'!$C$18:$H$630,5,FALSE())</f>
        <v>68</v>
      </c>
      <c r="H3" s="9" t="n">
        <f aca="false">VLOOKUP(A3,'Data Pairs'!$C$18:$H$630,6,FALSE())</f>
        <v>24</v>
      </c>
      <c r="I3" s="9" t="n">
        <f aca="false">H3+G3</f>
        <v>92</v>
      </c>
      <c r="J3" s="9" t="n">
        <f aca="false">G3-H3</f>
        <v>44</v>
      </c>
    </row>
    <row r="4" customFormat="false" ht="13.8" hidden="true" customHeight="false" outlineLevel="0" collapsed="false">
      <c r="A4" s="7" t="s">
        <v>24</v>
      </c>
      <c r="B4" s="8" t="n">
        <f aca="false">IF(F4=0,0, D4/F4)</f>
        <v>1</v>
      </c>
      <c r="C4" s="8" t="n">
        <f aca="false">IF(I4=0,0,G4/I4)</f>
        <v>0.730769230769231</v>
      </c>
      <c r="D4" s="7" t="n">
        <f aca="false">VLOOKUP(A4,'Data Pairs'!$C$18:$H$630,3,FALSE())</f>
        <v>3</v>
      </c>
      <c r="E4" s="7" t="n">
        <f aca="false">VLOOKUP(A4,'Data Pairs'!$C$18:$H$630,4,FALSE())</f>
        <v>0</v>
      </c>
      <c r="F4" s="7" t="n">
        <f aca="false">E4--D4</f>
        <v>3</v>
      </c>
      <c r="G4" s="9" t="n">
        <f aca="false">VLOOKUP(A4,'Data Pairs'!$C$18:$H$630,5,FALSE())</f>
        <v>19</v>
      </c>
      <c r="H4" s="9" t="n">
        <f aca="false">VLOOKUP(A4,'Data Pairs'!$C$18:$H$630,6,FALSE())</f>
        <v>7</v>
      </c>
      <c r="I4" s="9" t="n">
        <f aca="false">H4+G4</f>
        <v>26</v>
      </c>
      <c r="J4" s="9" t="n">
        <f aca="false">G4-H4</f>
        <v>12</v>
      </c>
    </row>
    <row r="5" customFormat="false" ht="13.8" hidden="false" customHeight="false" outlineLevel="0" collapsed="false">
      <c r="A5" s="7" t="s">
        <v>25</v>
      </c>
      <c r="B5" s="8" t="n">
        <f aca="false">IF(F5=0,0, D5/F5)</f>
        <v>0.75</v>
      </c>
      <c r="C5" s="8" t="n">
        <f aca="false">IF(I5=0,0,G5/I5)</f>
        <v>0.71875</v>
      </c>
      <c r="D5" s="7" t="n">
        <f aca="false">VLOOKUP(A5,'Data Pairs'!$C$18:$H$630,3,FALSE())</f>
        <v>3</v>
      </c>
      <c r="E5" s="7" t="n">
        <f aca="false">VLOOKUP(A5,'Data Pairs'!$C$18:$H$630,4,FALSE())</f>
        <v>1</v>
      </c>
      <c r="F5" s="7" t="n">
        <f aca="false">E5--D5</f>
        <v>4</v>
      </c>
      <c r="G5" s="9" t="n">
        <f aca="false">VLOOKUP(A5,'Data Pairs'!$C$18:$H$630,5,FALSE())</f>
        <v>23</v>
      </c>
      <c r="H5" s="9" t="n">
        <f aca="false">VLOOKUP(A5,'Data Pairs'!$C$18:$H$630,6,FALSE())</f>
        <v>9</v>
      </c>
      <c r="I5" s="9" t="n">
        <f aca="false">H5+G5</f>
        <v>32</v>
      </c>
      <c r="J5" s="9" t="n">
        <f aca="false">G5-H5</f>
        <v>14</v>
      </c>
    </row>
    <row r="6" customFormat="false" ht="13.8" hidden="true" customHeight="false" outlineLevel="0" collapsed="false">
      <c r="A6" s="7" t="s">
        <v>26</v>
      </c>
      <c r="B6" s="8" t="n">
        <f aca="false">IF(F6=0,0, D6/F6)</f>
        <v>1</v>
      </c>
      <c r="C6" s="8" t="n">
        <f aca="false">IF(I6=0,0,G6/I6)</f>
        <v>0.6</v>
      </c>
      <c r="D6" s="7" t="n">
        <f aca="false">VLOOKUP(A6,'Data Pairs'!$C$18:$H$630,3,FALSE())</f>
        <v>2</v>
      </c>
      <c r="E6" s="7" t="n">
        <f aca="false">VLOOKUP(A6,'Data Pairs'!$C$18:$H$630,4,FALSE())</f>
        <v>0</v>
      </c>
      <c r="F6" s="7" t="n">
        <f aca="false">E6--D6</f>
        <v>2</v>
      </c>
      <c r="G6" s="9" t="n">
        <f aca="false">VLOOKUP(A6,'Data Pairs'!$C$18:$H$630,5,FALSE())</f>
        <v>12</v>
      </c>
      <c r="H6" s="9" t="n">
        <f aca="false">VLOOKUP(A6,'Data Pairs'!$C$18:$H$630,6,FALSE())</f>
        <v>8</v>
      </c>
      <c r="I6" s="9" t="n">
        <f aca="false">H6+G6</f>
        <v>20</v>
      </c>
      <c r="J6" s="9" t="n">
        <f aca="false">G6-H6</f>
        <v>4</v>
      </c>
    </row>
    <row r="7" customFormat="false" ht="13.8" hidden="true" customHeight="false" outlineLevel="0" collapsed="false">
      <c r="A7" s="7" t="s">
        <v>27</v>
      </c>
      <c r="B7" s="8" t="n">
        <f aca="false">IF(F7=0,0, D7/F7)</f>
        <v>1</v>
      </c>
      <c r="C7" s="8" t="n">
        <f aca="false">IF(I7=0,0,G7/I7)</f>
        <v>0.631578947368421</v>
      </c>
      <c r="D7" s="7" t="n">
        <f aca="false">VLOOKUP(A7,'Data Pairs'!$C$18:$H$630,3,FALSE())</f>
        <v>2</v>
      </c>
      <c r="E7" s="7" t="n">
        <f aca="false">VLOOKUP(A7,'Data Pairs'!$C$18:$H$630,4,FALSE())</f>
        <v>0</v>
      </c>
      <c r="F7" s="7" t="n">
        <f aca="false">E7--D7</f>
        <v>2</v>
      </c>
      <c r="G7" s="9" t="n">
        <f aca="false">VLOOKUP(A7,'Data Pairs'!$C$18:$H$630,5,FALSE())</f>
        <v>12</v>
      </c>
      <c r="H7" s="9" t="n">
        <f aca="false">VLOOKUP(A7,'Data Pairs'!$C$18:$H$630,6,FALSE())</f>
        <v>7</v>
      </c>
      <c r="I7" s="9" t="n">
        <f aca="false">H7+G7</f>
        <v>19</v>
      </c>
      <c r="J7" s="9" t="n">
        <f aca="false">G7-H7</f>
        <v>5</v>
      </c>
    </row>
    <row r="8" customFormat="false" ht="13.8" hidden="true" customHeight="false" outlineLevel="0" collapsed="false">
      <c r="A8" s="7" t="s">
        <v>28</v>
      </c>
      <c r="B8" s="8" t="n">
        <f aca="false">IF(F8=0,0, D8/F8)</f>
        <v>1</v>
      </c>
      <c r="C8" s="8" t="n">
        <f aca="false">IF(I8=0,0,G8/I8)</f>
        <v>0.647058823529412</v>
      </c>
      <c r="D8" s="7" t="n">
        <f aca="false">VLOOKUP(A8,'Data Pairs'!$C$18:$H$630,3,FALSE())</f>
        <v>1.5</v>
      </c>
      <c r="E8" s="7" t="n">
        <f aca="false">VLOOKUP(A8,'Data Pairs'!$C$18:$H$630,4,FALSE())</f>
        <v>0</v>
      </c>
      <c r="F8" s="7" t="n">
        <f aca="false">E8--D8</f>
        <v>1.5</v>
      </c>
      <c r="G8" s="9" t="n">
        <f aca="false">VLOOKUP(A8,'Data Pairs'!$C$18:$H$630,5,FALSE())</f>
        <v>11</v>
      </c>
      <c r="H8" s="9" t="n">
        <f aca="false">VLOOKUP(A8,'Data Pairs'!$C$18:$H$630,6,FALSE())</f>
        <v>6</v>
      </c>
      <c r="I8" s="9" t="n">
        <f aca="false">H8+G8</f>
        <v>17</v>
      </c>
      <c r="J8" s="9" t="n">
        <f aca="false">G8-H8</f>
        <v>5</v>
      </c>
    </row>
    <row r="9" customFormat="false" ht="13.8" hidden="true" customHeight="false" outlineLevel="0" collapsed="false">
      <c r="A9" s="7" t="s">
        <v>29</v>
      </c>
      <c r="B9" s="8" t="n">
        <f aca="false">IF(F9=0,0, D9/F9)</f>
        <v>1</v>
      </c>
      <c r="C9" s="8" t="n">
        <f aca="false">IF(I9=0,0,G9/I9)</f>
        <v>0.666666666666667</v>
      </c>
      <c r="D9" s="7" t="n">
        <f aca="false">VLOOKUP(A9,'Data Pairs'!$C$18:$H$630,3,FALSE())</f>
        <v>1.5</v>
      </c>
      <c r="E9" s="7" t="n">
        <f aca="false">VLOOKUP(A9,'Data Pairs'!$C$18:$H$630,4,FALSE())</f>
        <v>0</v>
      </c>
      <c r="F9" s="7" t="n">
        <f aca="false">E9--D9</f>
        <v>1.5</v>
      </c>
      <c r="G9" s="9" t="n">
        <f aca="false">VLOOKUP(A9,'Data Pairs'!$C$18:$H$630,5,FALSE())</f>
        <v>8</v>
      </c>
      <c r="H9" s="9" t="n">
        <f aca="false">VLOOKUP(A9,'Data Pairs'!$C$18:$H$630,6,FALSE())</f>
        <v>4</v>
      </c>
      <c r="I9" s="9" t="n">
        <f aca="false">H9+G9</f>
        <v>12</v>
      </c>
      <c r="J9" s="9" t="n">
        <f aca="false">G9-H9</f>
        <v>4</v>
      </c>
    </row>
    <row r="10" customFormat="false" ht="13.8" hidden="true" customHeight="false" outlineLevel="0" collapsed="false">
      <c r="A10" s="7" t="s">
        <v>30</v>
      </c>
      <c r="B10" s="8" t="n">
        <f aca="false">IF(F10=0,0, D10/F10)</f>
        <v>1</v>
      </c>
      <c r="C10" s="8" t="n">
        <f aca="false">IF(I10=0,0,G10/I10)</f>
        <v>0.6</v>
      </c>
      <c r="D10" s="7" t="n">
        <f aca="false">VLOOKUP(A10,'Data Pairs'!$C$18:$H$630,3,FALSE())</f>
        <v>1</v>
      </c>
      <c r="E10" s="7" t="n">
        <f aca="false">VLOOKUP(A10,'Data Pairs'!$C$18:$H$630,4,FALSE())</f>
        <v>0</v>
      </c>
      <c r="F10" s="7" t="n">
        <f aca="false">E10--D10</f>
        <v>1</v>
      </c>
      <c r="G10" s="9" t="n">
        <f aca="false">VLOOKUP(A10,'Data Pairs'!$C$18:$H$630,5,FALSE())</f>
        <v>6</v>
      </c>
      <c r="H10" s="9" t="n">
        <f aca="false">VLOOKUP(A10,'Data Pairs'!$C$18:$H$630,6,FALSE())</f>
        <v>4</v>
      </c>
      <c r="I10" s="9" t="n">
        <f aca="false">H10+G10</f>
        <v>10</v>
      </c>
      <c r="J10" s="9" t="n">
        <f aca="false">G10-H10</f>
        <v>2</v>
      </c>
    </row>
    <row r="11" customFormat="false" ht="13.8" hidden="true" customHeight="false" outlineLevel="0" collapsed="false">
      <c r="A11" s="7" t="s">
        <v>31</v>
      </c>
      <c r="B11" s="8" t="n">
        <f aca="false">IF(F11=0,0, D11/F11)</f>
        <v>1</v>
      </c>
      <c r="C11" s="8" t="n">
        <f aca="false">IF(I11=0,0,G11/I11)</f>
        <v>0.6</v>
      </c>
      <c r="D11" s="7" t="n">
        <f aca="false">VLOOKUP(A11,'Data Pairs'!$C$18:$H$630,3,FALSE())</f>
        <v>1</v>
      </c>
      <c r="E11" s="7" t="n">
        <f aca="false">VLOOKUP(A11,'Data Pairs'!$C$18:$H$630,4,FALSE())</f>
        <v>0</v>
      </c>
      <c r="F11" s="7" t="n">
        <f aca="false">E11--D11</f>
        <v>1</v>
      </c>
      <c r="G11" s="9" t="n">
        <f aca="false">VLOOKUP(A11,'Data Pairs'!$C$18:$H$630,5,FALSE())</f>
        <v>6</v>
      </c>
      <c r="H11" s="9" t="n">
        <f aca="false">VLOOKUP(A11,'Data Pairs'!$C$18:$H$630,6,FALSE())</f>
        <v>4</v>
      </c>
      <c r="I11" s="9" t="n">
        <f aca="false">H11+G11</f>
        <v>10</v>
      </c>
      <c r="J11" s="9" t="n">
        <f aca="false">G11-H11</f>
        <v>2</v>
      </c>
    </row>
    <row r="12" customFormat="false" ht="13.8" hidden="true" customHeight="false" outlineLevel="0" collapsed="false">
      <c r="A12" s="7" t="s">
        <v>32</v>
      </c>
      <c r="B12" s="8" t="n">
        <f aca="false">IF(F12=0,0, D12/F12)</f>
        <v>1</v>
      </c>
      <c r="C12" s="8" t="n">
        <f aca="false">IF(I12=0,0,G12/I12)</f>
        <v>0.555555555555556</v>
      </c>
      <c r="D12" s="7" t="n">
        <f aca="false">VLOOKUP(A12,'Data Pairs'!$C$18:$H$630,3,FALSE())</f>
        <v>0.5</v>
      </c>
      <c r="E12" s="7" t="n">
        <f aca="false">VLOOKUP(A12,'Data Pairs'!$C$18:$H$630,4,FALSE())</f>
        <v>0</v>
      </c>
      <c r="F12" s="7" t="n">
        <f aca="false">E12--D12</f>
        <v>0.5</v>
      </c>
      <c r="G12" s="9" t="n">
        <f aca="false">VLOOKUP(A12,'Data Pairs'!$C$18:$H$630,5,FALSE())</f>
        <v>5</v>
      </c>
      <c r="H12" s="9" t="n">
        <f aca="false">VLOOKUP(A12,'Data Pairs'!$C$18:$H$630,6,FALSE())</f>
        <v>4</v>
      </c>
      <c r="I12" s="9" t="n">
        <f aca="false">H12+G12</f>
        <v>9</v>
      </c>
      <c r="J12" s="9" t="n">
        <f aca="false">G12-H12</f>
        <v>1</v>
      </c>
    </row>
    <row r="13" customFormat="false" ht="13.8" hidden="true" customHeight="false" outlineLevel="0" collapsed="false">
      <c r="A13" s="7" t="s">
        <v>33</v>
      </c>
      <c r="B13" s="8" t="n">
        <f aca="false">IF(F13=0,0, D13/F13)</f>
        <v>1</v>
      </c>
      <c r="C13" s="8" t="n">
        <f aca="false">IF(I13=0,0,G13/I13)</f>
        <v>0.75</v>
      </c>
      <c r="D13" s="7" t="n">
        <f aca="false">VLOOKUP(A13,'Data Pairs'!$C$18:$H$630,3,FALSE())</f>
        <v>1</v>
      </c>
      <c r="E13" s="7" t="n">
        <f aca="false">VLOOKUP(A13,'Data Pairs'!$C$18:$H$630,4,FALSE())</f>
        <v>0</v>
      </c>
      <c r="F13" s="7" t="n">
        <f aca="false">E13--D13</f>
        <v>1</v>
      </c>
      <c r="G13" s="9" t="n">
        <f aca="false">VLOOKUP(A13,'Data Pairs'!$C$18:$H$630,5,FALSE())</f>
        <v>6</v>
      </c>
      <c r="H13" s="9" t="n">
        <f aca="false">VLOOKUP(A13,'Data Pairs'!$C$18:$H$630,6,FALSE())</f>
        <v>2</v>
      </c>
      <c r="I13" s="9" t="n">
        <f aca="false">H13+G13</f>
        <v>8</v>
      </c>
      <c r="J13" s="9" t="n">
        <f aca="false">G13-H13</f>
        <v>4</v>
      </c>
    </row>
    <row r="14" customFormat="false" ht="13.8" hidden="true" customHeight="false" outlineLevel="0" collapsed="false">
      <c r="A14" s="7" t="s">
        <v>34</v>
      </c>
      <c r="B14" s="8" t="n">
        <f aca="false">IF(F14=0,0, D14/F14)</f>
        <v>1</v>
      </c>
      <c r="C14" s="8" t="n">
        <f aca="false">IF(I14=0,0,G14/I14)</f>
        <v>0.857142857142857</v>
      </c>
      <c r="D14" s="7" t="n">
        <f aca="false">VLOOKUP(A14,'Data Pairs'!$C$18:$H$630,3,FALSE())</f>
        <v>1</v>
      </c>
      <c r="E14" s="7" t="n">
        <f aca="false">VLOOKUP(A14,'Data Pairs'!$C$18:$H$630,4,FALSE())</f>
        <v>0</v>
      </c>
      <c r="F14" s="7" t="n">
        <f aca="false">E14--D14</f>
        <v>1</v>
      </c>
      <c r="G14" s="9" t="n">
        <f aca="false">VLOOKUP(A14,'Data Pairs'!$C$18:$H$630,5,FALSE())</f>
        <v>6</v>
      </c>
      <c r="H14" s="9" t="n">
        <f aca="false">VLOOKUP(A14,'Data Pairs'!$C$18:$H$630,6,FALSE())</f>
        <v>1</v>
      </c>
      <c r="I14" s="9" t="n">
        <f aca="false">H14+G14</f>
        <v>7</v>
      </c>
      <c r="J14" s="9" t="n">
        <f aca="false">G14-H14</f>
        <v>5</v>
      </c>
    </row>
    <row r="15" customFormat="false" ht="16.65" hidden="true" customHeight="false" outlineLevel="0" collapsed="false">
      <c r="A15" s="14" t="s">
        <v>35</v>
      </c>
      <c r="B15" s="8" t="n">
        <f aca="false">IF(F15=0,0, D15/F15)</f>
        <v>1</v>
      </c>
      <c r="C15" s="8" t="n">
        <f aca="false">IF(I15=0,0,G15/I15)</f>
        <v>0.857142857142857</v>
      </c>
      <c r="D15" s="7" t="n">
        <f aca="false">VLOOKUP(A15,'Data Pairs'!$C$18:$H$630,3,FALSE())</f>
        <v>1</v>
      </c>
      <c r="E15" s="7" t="n">
        <f aca="false">VLOOKUP(A15,'Data Pairs'!$C$18:$H$630,4,FALSE())</f>
        <v>0</v>
      </c>
      <c r="F15" s="7" t="n">
        <f aca="false">E15--D15</f>
        <v>1</v>
      </c>
      <c r="G15" s="9" t="n">
        <f aca="false">VLOOKUP(A15,'Data Pairs'!$C$18:$H$630,5,FALSE())</f>
        <v>6</v>
      </c>
      <c r="H15" s="9" t="n">
        <f aca="false">VLOOKUP(A15,'Data Pairs'!$C$18:$H$630,6,FALSE())</f>
        <v>1</v>
      </c>
      <c r="I15" s="9" t="n">
        <f aca="false">H15+G15</f>
        <v>7</v>
      </c>
      <c r="J15" s="9" t="n">
        <f aca="false">G15-H15</f>
        <v>5</v>
      </c>
    </row>
    <row r="16" customFormat="false" ht="13.8" hidden="true" customHeight="false" outlineLevel="0" collapsed="false">
      <c r="A16" s="7" t="s">
        <v>36</v>
      </c>
      <c r="B16" s="8" t="n">
        <f aca="false">IF(F16=0,0, D16/F16)</f>
        <v>1</v>
      </c>
      <c r="C16" s="8" t="n">
        <f aca="false">IF(I16=0,0,G16/I16)</f>
        <v>0.857142857142857</v>
      </c>
      <c r="D16" s="7" t="n">
        <f aca="false">VLOOKUP(A16,'Data Pairs'!$C$18:$H$630,3,FALSE())</f>
        <v>1</v>
      </c>
      <c r="E16" s="7" t="n">
        <f aca="false">VLOOKUP(A16,'Data Pairs'!$C$18:$H$630,4,FALSE())</f>
        <v>0</v>
      </c>
      <c r="F16" s="7" t="n">
        <f aca="false">E16--D16</f>
        <v>1</v>
      </c>
      <c r="G16" s="9" t="n">
        <f aca="false">VLOOKUP(A16,'Data Pairs'!$C$18:$H$630,5,FALSE())</f>
        <v>6</v>
      </c>
      <c r="H16" s="9" t="n">
        <f aca="false">VLOOKUP(A16,'Data Pairs'!$C$18:$H$630,6,FALSE())</f>
        <v>1</v>
      </c>
      <c r="I16" s="9" t="n">
        <f aca="false">H16+G16</f>
        <v>7</v>
      </c>
      <c r="J16" s="9" t="n">
        <f aca="false">G16-H16</f>
        <v>5</v>
      </c>
    </row>
    <row r="17" customFormat="false" ht="13.8" hidden="false" customHeight="false" outlineLevel="0" collapsed="false">
      <c r="A17" s="7" t="s">
        <v>37</v>
      </c>
      <c r="B17" s="8" t="n">
        <f aca="false">IF(F17=0,0, D17/F17)</f>
        <v>0.333333333333333</v>
      </c>
      <c r="C17" s="8" t="n">
        <f aca="false">IF(I17=0,0,G17/I17)</f>
        <v>0.464285714285714</v>
      </c>
      <c r="D17" s="7" t="n">
        <f aca="false">VLOOKUP(A17,'Data Pairs'!$C$18:$H$630,3,FALSE())</f>
        <v>1</v>
      </c>
      <c r="E17" s="7" t="n">
        <f aca="false">VLOOKUP(A17,'Data Pairs'!$C$18:$H$630,4,FALSE())</f>
        <v>2</v>
      </c>
      <c r="F17" s="7" t="n">
        <f aca="false">E17--D17</f>
        <v>3</v>
      </c>
      <c r="G17" s="9" t="n">
        <f aca="false">VLOOKUP(A17,'Data Pairs'!$C$18:$H$630,5,FALSE())</f>
        <v>13</v>
      </c>
      <c r="H17" s="9" t="n">
        <f aca="false">VLOOKUP(A17,'Data Pairs'!$C$18:$H$630,6,FALSE())</f>
        <v>15</v>
      </c>
      <c r="I17" s="9" t="n">
        <f aca="false">H17+G17</f>
        <v>28</v>
      </c>
      <c r="J17" s="9" t="n">
        <f aca="false">G17-H17</f>
        <v>-2</v>
      </c>
    </row>
    <row r="18" customFormat="false" ht="13.8" hidden="false" customHeight="false" outlineLevel="0" collapsed="false">
      <c r="A18" s="7" t="s">
        <v>38</v>
      </c>
      <c r="B18" s="8" t="n">
        <f aca="false">IF(F18=0,0, D18/F18)</f>
        <v>0.96</v>
      </c>
      <c r="C18" s="8" t="n">
        <f aca="false">IF(I18=0,0,G18/I18)</f>
        <v>0.751243781094527</v>
      </c>
      <c r="D18" s="7" t="n">
        <f aca="false">VLOOKUP(A18,'Data Pairs'!$C$18:$H$630,3,FALSE())</f>
        <v>24</v>
      </c>
      <c r="E18" s="7" t="n">
        <f aca="false">VLOOKUP(A18,'Data Pairs'!$C$18:$H$630,4,FALSE())</f>
        <v>1</v>
      </c>
      <c r="F18" s="7" t="n">
        <f aca="false">E18--D18</f>
        <v>25</v>
      </c>
      <c r="G18" s="9" t="n">
        <f aca="false">VLOOKUP(A18,'Data Pairs'!$C$18:$H$630,5,FALSE())</f>
        <v>151</v>
      </c>
      <c r="H18" s="9" t="n">
        <f aca="false">VLOOKUP(A18,'Data Pairs'!$C$18:$H$630,6,FALSE())</f>
        <v>50</v>
      </c>
      <c r="I18" s="9" t="n">
        <f aca="false">H18+G18</f>
        <v>201</v>
      </c>
      <c r="J18" s="9" t="n">
        <f aca="false">G18-H18</f>
        <v>101</v>
      </c>
    </row>
    <row r="19" customFormat="false" ht="13.8" hidden="false" customHeight="false" outlineLevel="0" collapsed="false">
      <c r="A19" s="7" t="s">
        <v>39</v>
      </c>
      <c r="B19" s="8" t="n">
        <f aca="false">IF(F19=0,0, D19/F19)</f>
        <v>0.876923076923077</v>
      </c>
      <c r="C19" s="8" t="n">
        <f aca="false">IF(I19=0,0,G19/I19)</f>
        <v>0.664473684210526</v>
      </c>
      <c r="D19" s="7" t="n">
        <f aca="false">VLOOKUP(A19,'Data Pairs'!$C$18:$H$630,3,FALSE())</f>
        <v>28.5</v>
      </c>
      <c r="E19" s="7" t="n">
        <f aca="false">VLOOKUP(A19,'Data Pairs'!$C$18:$H$630,4,FALSE())</f>
        <v>4</v>
      </c>
      <c r="F19" s="7" t="n">
        <f aca="false">E19--D19</f>
        <v>32.5</v>
      </c>
      <c r="G19" s="9" t="n">
        <f aca="false">VLOOKUP(A19,'Data Pairs'!$C$18:$H$630,5,FALSE())</f>
        <v>202</v>
      </c>
      <c r="H19" s="9" t="n">
        <f aca="false">VLOOKUP(A19,'Data Pairs'!$C$18:$H$630,6,FALSE())</f>
        <v>102</v>
      </c>
      <c r="I19" s="9" t="n">
        <f aca="false">H19+G19</f>
        <v>304</v>
      </c>
      <c r="J19" s="9" t="n">
        <f aca="false">G19-H19</f>
        <v>100</v>
      </c>
    </row>
    <row r="20" customFormat="false" ht="13.8" hidden="true" customHeight="false" outlineLevel="0" collapsed="false">
      <c r="A20" s="7" t="s">
        <v>40</v>
      </c>
      <c r="B20" s="8" t="n">
        <f aca="false">IF(F20=0,0, D20/F20)</f>
        <v>0.8</v>
      </c>
      <c r="C20" s="8" t="n">
        <f aca="false">IF(I20=0,0,G20/I20)</f>
        <v>0.707317073170732</v>
      </c>
      <c r="D20" s="7" t="n">
        <f aca="false">VLOOKUP(A20,'Data Pairs'!$C$18:$H$630,3,FALSE())</f>
        <v>4</v>
      </c>
      <c r="E20" s="7" t="n">
        <f aca="false">VLOOKUP(A20,'Data Pairs'!$C$18:$H$630,4,FALSE())</f>
        <v>1</v>
      </c>
      <c r="F20" s="7" t="n">
        <f aca="false">E20--D20</f>
        <v>5</v>
      </c>
      <c r="G20" s="9" t="n">
        <f aca="false">VLOOKUP(A20,'Data Pairs'!$C$18:$H$630,5,FALSE())</f>
        <v>29</v>
      </c>
      <c r="H20" s="9" t="n">
        <f aca="false">VLOOKUP(A20,'Data Pairs'!$C$18:$H$630,6,FALSE())</f>
        <v>12</v>
      </c>
      <c r="I20" s="9" t="n">
        <f aca="false">H20+G20</f>
        <v>41</v>
      </c>
      <c r="J20" s="9" t="n">
        <f aca="false">G20-H20</f>
        <v>17</v>
      </c>
    </row>
    <row r="21" customFormat="false" ht="13.8" hidden="false" customHeight="false" outlineLevel="0" collapsed="false">
      <c r="A21" s="7" t="s">
        <v>41</v>
      </c>
      <c r="B21" s="8" t="n">
        <f aca="false">IF(F21=0,0, D21/F21)</f>
        <v>0.833333333333333</v>
      </c>
      <c r="C21" s="8" t="n">
        <f aca="false">IF(I21=0,0,G21/I21)</f>
        <v>0.671264367816092</v>
      </c>
      <c r="D21" s="7" t="n">
        <f aca="false">VLOOKUP(A21,'Data Pairs'!$C$18:$H$630,3,FALSE())</f>
        <v>42.5</v>
      </c>
      <c r="E21" s="7" t="n">
        <f aca="false">VLOOKUP(A21,'Data Pairs'!$C$18:$H$630,4,FALSE())</f>
        <v>8.5</v>
      </c>
      <c r="F21" s="7" t="n">
        <f aca="false">E21--D21</f>
        <v>51</v>
      </c>
      <c r="G21" s="9" t="n">
        <f aca="false">VLOOKUP(A21,'Data Pairs'!$C$18:$H$630,5,FALSE())</f>
        <v>292</v>
      </c>
      <c r="H21" s="9" t="n">
        <f aca="false">VLOOKUP(A21,'Data Pairs'!$C$18:$H$630,6,FALSE())</f>
        <v>143</v>
      </c>
      <c r="I21" s="9" t="n">
        <f aca="false">H21+G21</f>
        <v>435</v>
      </c>
      <c r="J21" s="9" t="n">
        <f aca="false">G21-H21</f>
        <v>149</v>
      </c>
    </row>
    <row r="22" customFormat="false" ht="13.8" hidden="false" customHeight="false" outlineLevel="0" collapsed="false">
      <c r="A22" s="7" t="s">
        <v>42</v>
      </c>
      <c r="B22" s="8" t="n">
        <f aca="false">IF(F22=0,0, D22/F22)</f>
        <v>0.80952380952381</v>
      </c>
      <c r="C22" s="8" t="n">
        <f aca="false">IF(I22=0,0,G22/I22)</f>
        <v>0.631284916201117</v>
      </c>
      <c r="D22" s="7" t="n">
        <f aca="false">VLOOKUP(A22,'Data Pairs'!$C$18:$H$630,3,FALSE())</f>
        <v>17</v>
      </c>
      <c r="E22" s="7" t="n">
        <f aca="false">VLOOKUP(A22,'Data Pairs'!$C$18:$H$630,4,FALSE())</f>
        <v>4</v>
      </c>
      <c r="F22" s="7" t="n">
        <f aca="false">E22--D22</f>
        <v>21</v>
      </c>
      <c r="G22" s="9" t="n">
        <f aca="false">VLOOKUP(A22,'Data Pairs'!$C$18:$H$630,5,FALSE())</f>
        <v>113</v>
      </c>
      <c r="H22" s="9" t="n">
        <f aca="false">VLOOKUP(A22,'Data Pairs'!$C$18:$H$630,6,FALSE())</f>
        <v>66</v>
      </c>
      <c r="I22" s="9" t="n">
        <f aca="false">H22+G22</f>
        <v>179</v>
      </c>
      <c r="J22" s="9" t="n">
        <f aca="false">G22-H22</f>
        <v>47</v>
      </c>
    </row>
    <row r="23" customFormat="false" ht="13.8" hidden="false" customHeight="false" outlineLevel="0" collapsed="false">
      <c r="A23" s="7" t="s">
        <v>43</v>
      </c>
      <c r="B23" s="8" t="n">
        <f aca="false">IF(F23=0,0, D23/F23)</f>
        <v>0.75</v>
      </c>
      <c r="C23" s="8" t="n">
        <f aca="false">IF(I23=0,0,G23/I23)</f>
        <v>0.62962962962963</v>
      </c>
      <c r="D23" s="7" t="n">
        <f aca="false">VLOOKUP(A23,'Data Pairs'!$C$18:$H$630,3,FALSE())</f>
        <v>9</v>
      </c>
      <c r="E23" s="7" t="n">
        <f aca="false">VLOOKUP(A23,'Data Pairs'!$C$18:$H$630,4,FALSE())</f>
        <v>3</v>
      </c>
      <c r="F23" s="7" t="n">
        <f aca="false">E23--D23</f>
        <v>12</v>
      </c>
      <c r="G23" s="9" t="n">
        <f aca="false">VLOOKUP(A23,'Data Pairs'!$C$18:$H$630,5,FALSE())</f>
        <v>68</v>
      </c>
      <c r="H23" s="9" t="n">
        <f aca="false">VLOOKUP(A23,'Data Pairs'!$C$18:$H$630,6,FALSE())</f>
        <v>40</v>
      </c>
      <c r="I23" s="9" t="n">
        <f aca="false">H23+G23</f>
        <v>108</v>
      </c>
      <c r="J23" s="9" t="n">
        <f aca="false">G23-H23</f>
        <v>28</v>
      </c>
    </row>
    <row r="24" customFormat="false" ht="13.8" hidden="false" customHeight="false" outlineLevel="0" collapsed="false">
      <c r="A24" s="7" t="s">
        <v>44</v>
      </c>
      <c r="B24" s="8" t="n">
        <f aca="false">IF(F24=0,0, D24/F24)</f>
        <v>0.777777777777778</v>
      </c>
      <c r="C24" s="8" t="n">
        <f aca="false">IF(I24=0,0,G24/I24)</f>
        <v>0.582278481012658</v>
      </c>
      <c r="D24" s="7" t="n">
        <f aca="false">VLOOKUP(A24,'Data Pairs'!$C$18:$H$630,3,FALSE())</f>
        <v>7</v>
      </c>
      <c r="E24" s="7" t="n">
        <f aca="false">VLOOKUP(A24,'Data Pairs'!$C$18:$H$630,4,FALSE())</f>
        <v>2</v>
      </c>
      <c r="F24" s="7" t="n">
        <f aca="false">E24--D24</f>
        <v>9</v>
      </c>
      <c r="G24" s="9" t="n">
        <f aca="false">VLOOKUP(A24,'Data Pairs'!$C$18:$H$630,5,FALSE())</f>
        <v>46</v>
      </c>
      <c r="H24" s="9" t="n">
        <f aca="false">VLOOKUP(A24,'Data Pairs'!$C$18:$H$630,6,FALSE())</f>
        <v>33</v>
      </c>
      <c r="I24" s="9" t="n">
        <f aca="false">H24+G24</f>
        <v>79</v>
      </c>
      <c r="J24" s="9" t="n">
        <f aca="false">G24-H24</f>
        <v>13</v>
      </c>
    </row>
    <row r="25" customFormat="false" ht="13.8" hidden="true" customHeight="false" outlineLevel="0" collapsed="false">
      <c r="A25" s="7" t="s">
        <v>45</v>
      </c>
      <c r="B25" s="8" t="n">
        <f aca="false">IF(F25=0,0, D25/F25)</f>
        <v>0.666666666666667</v>
      </c>
      <c r="C25" s="8" t="n">
        <f aca="false">IF(I25=0,0,G25/I25)</f>
        <v>0.576923076923077</v>
      </c>
      <c r="D25" s="7" t="n">
        <f aca="false">VLOOKUP(A25,'Data Pairs'!$C$18:$H$630,3,FALSE())</f>
        <v>2</v>
      </c>
      <c r="E25" s="7" t="n">
        <f aca="false">VLOOKUP(A25,'Data Pairs'!$C$18:$H$630,4,FALSE())</f>
        <v>1</v>
      </c>
      <c r="F25" s="7" t="n">
        <f aca="false">E25--D25</f>
        <v>3</v>
      </c>
      <c r="G25" s="9" t="n">
        <f aca="false">VLOOKUP(A25,'Data Pairs'!$C$18:$H$630,5,FALSE())</f>
        <v>15</v>
      </c>
      <c r="H25" s="9" t="n">
        <f aca="false">VLOOKUP(A25,'Data Pairs'!$C$18:$H$630,6,FALSE())</f>
        <v>11</v>
      </c>
      <c r="I25" s="9" t="n">
        <f aca="false">H25+G25</f>
        <v>26</v>
      </c>
      <c r="J25" s="9" t="n">
        <f aca="false">G25-H25</f>
        <v>4</v>
      </c>
    </row>
    <row r="26" customFormat="false" ht="13.8" hidden="true" customHeight="false" outlineLevel="0" collapsed="false">
      <c r="A26" s="7" t="s">
        <v>46</v>
      </c>
      <c r="B26" s="8" t="n">
        <f aca="false">IF(F26=0,0, D26/F26)</f>
        <v>0.65</v>
      </c>
      <c r="C26" s="8" t="n">
        <f aca="false">IF(I26=0,0,G26/I26)</f>
        <v>0.611111111111111</v>
      </c>
      <c r="D26" s="7" t="n">
        <f aca="false">VLOOKUP(A26,'Data Pairs'!$C$18:$H$630,3,FALSE())</f>
        <v>6.5</v>
      </c>
      <c r="E26" s="7" t="n">
        <f aca="false">VLOOKUP(A26,'Data Pairs'!$C$18:$H$630,4,FALSE())</f>
        <v>3.5</v>
      </c>
      <c r="F26" s="7" t="n">
        <f aca="false">E26--D26</f>
        <v>10</v>
      </c>
      <c r="G26" s="9" t="n">
        <f aca="false">VLOOKUP(A26,'Data Pairs'!$C$18:$H$630,5,FALSE())</f>
        <v>55</v>
      </c>
      <c r="H26" s="9" t="n">
        <f aca="false">VLOOKUP(A26,'Data Pairs'!$C$18:$H$630,6,FALSE())</f>
        <v>35</v>
      </c>
      <c r="I26" s="9" t="n">
        <f aca="false">H26+G26</f>
        <v>90</v>
      </c>
      <c r="J26" s="9" t="n">
        <f aca="false">G26-H26</f>
        <v>20</v>
      </c>
    </row>
    <row r="27" customFormat="false" ht="13.8" hidden="false" customHeight="false" outlineLevel="0" collapsed="false">
      <c r="A27" s="7" t="s">
        <v>47</v>
      </c>
      <c r="B27" s="8" t="n">
        <f aca="false">IF(F27=0,0, D27/F27)</f>
        <v>0.636363636363636</v>
      </c>
      <c r="C27" s="8" t="n">
        <f aca="false">IF(I27=0,0,G27/I27)</f>
        <v>0.562091503267974</v>
      </c>
      <c r="D27" s="7" t="n">
        <f aca="false">VLOOKUP(A27,'Data Pairs'!$C$18:$H$630,3,FALSE())</f>
        <v>10.5</v>
      </c>
      <c r="E27" s="7" t="n">
        <f aca="false">VLOOKUP(A27,'Data Pairs'!$C$18:$H$630,4,FALSE())</f>
        <v>6</v>
      </c>
      <c r="F27" s="7" t="n">
        <f aca="false">E27--D27</f>
        <v>16.5</v>
      </c>
      <c r="G27" s="9" t="n">
        <f aca="false">VLOOKUP(A27,'Data Pairs'!$C$18:$H$630,5,FALSE())</f>
        <v>86</v>
      </c>
      <c r="H27" s="9" t="n">
        <f aca="false">VLOOKUP(A27,'Data Pairs'!$C$18:$H$630,6,FALSE())</f>
        <v>67</v>
      </c>
      <c r="I27" s="9" t="n">
        <f aca="false">H27+G27</f>
        <v>153</v>
      </c>
      <c r="J27" s="9" t="n">
        <f aca="false">G27-H27</f>
        <v>19</v>
      </c>
    </row>
    <row r="28" customFormat="false" ht="13.8" hidden="true" customHeight="false" outlineLevel="0" collapsed="false">
      <c r="A28" s="7" t="s">
        <v>48</v>
      </c>
      <c r="B28" s="8" t="n">
        <f aca="false">IF(F28=0,0, D28/F28)</f>
        <v>0.555555555555556</v>
      </c>
      <c r="C28" s="8" t="n">
        <f aca="false">IF(I28=0,0,G28/I28)</f>
        <v>0.5</v>
      </c>
      <c r="D28" s="7" t="n">
        <f aca="false">VLOOKUP(A28,'Data Pairs'!$C$18:$H$630,3,FALSE())</f>
        <v>2.5</v>
      </c>
      <c r="E28" s="7" t="n">
        <f aca="false">VLOOKUP(A28,'Data Pairs'!$C$18:$H$630,4,FALSE())</f>
        <v>2</v>
      </c>
      <c r="F28" s="7" t="n">
        <f aca="false">E28--D28</f>
        <v>4.5</v>
      </c>
      <c r="G28" s="9" t="n">
        <f aca="false">VLOOKUP(A28,'Data Pairs'!$C$18:$H$630,5,FALSE())</f>
        <v>24</v>
      </c>
      <c r="H28" s="9" t="n">
        <f aca="false">VLOOKUP(A28,'Data Pairs'!$C$18:$H$630,6,FALSE())</f>
        <v>24</v>
      </c>
      <c r="I28" s="9" t="n">
        <f aca="false">H28+G28</f>
        <v>48</v>
      </c>
      <c r="J28" s="9" t="n">
        <f aca="false">G28-H28</f>
        <v>0</v>
      </c>
    </row>
    <row r="29" customFormat="false" ht="13.8" hidden="false" customHeight="false" outlineLevel="0" collapsed="false">
      <c r="A29" s="7" t="s">
        <v>49</v>
      </c>
      <c r="B29" s="8" t="n">
        <f aca="false">IF(F29=0,0, D29/F29)</f>
        <v>0.674418604651163</v>
      </c>
      <c r="C29" s="8" t="n">
        <f aca="false">IF(I29=0,0,G29/I29)</f>
        <v>0.516431924882629</v>
      </c>
      <c r="D29" s="7" t="n">
        <f aca="false">VLOOKUP(A29,'Data Pairs'!$C$18:$H$630,3,FALSE())</f>
        <v>14.5</v>
      </c>
      <c r="E29" s="7" t="n">
        <f aca="false">VLOOKUP(A29,'Data Pairs'!$C$18:$H$630,4,FALSE())</f>
        <v>7</v>
      </c>
      <c r="F29" s="7" t="n">
        <f aca="false">E29--D29</f>
        <v>21.5</v>
      </c>
      <c r="G29" s="9" t="n">
        <f aca="false">VLOOKUP(A29,'Data Pairs'!$C$18:$H$630,5,FALSE())</f>
        <v>110</v>
      </c>
      <c r="H29" s="9" t="n">
        <f aca="false">VLOOKUP(A29,'Data Pairs'!$C$18:$H$630,6,FALSE())</f>
        <v>103</v>
      </c>
      <c r="I29" s="9" t="n">
        <f aca="false">H29+G29</f>
        <v>213</v>
      </c>
      <c r="J29" s="9" t="n">
        <f aca="false">G29-H29</f>
        <v>7</v>
      </c>
    </row>
    <row r="30" customFormat="false" ht="13.8" hidden="true" customHeight="false" outlineLevel="0" collapsed="false">
      <c r="A30" s="7" t="s">
        <v>50</v>
      </c>
      <c r="B30" s="8" t="n">
        <f aca="false">IF(F30=0,0, D30/F30)</f>
        <v>0.5</v>
      </c>
      <c r="C30" s="8" t="n">
        <f aca="false">IF(I30=0,0,G30/I30)</f>
        <v>0.447368421052632</v>
      </c>
      <c r="D30" s="7" t="n">
        <f aca="false">VLOOKUP(A30,'Data Pairs'!$C$18:$H$630,3,FALSE())</f>
        <v>2</v>
      </c>
      <c r="E30" s="7" t="n">
        <f aca="false">VLOOKUP(A30,'Data Pairs'!$C$18:$H$630,4,FALSE())</f>
        <v>2</v>
      </c>
      <c r="F30" s="7" t="n">
        <f aca="false">E30--D30</f>
        <v>4</v>
      </c>
      <c r="G30" s="9" t="n">
        <f aca="false">VLOOKUP(A30,'Data Pairs'!$C$18:$H$630,5,FALSE())</f>
        <v>17</v>
      </c>
      <c r="H30" s="9" t="n">
        <f aca="false">VLOOKUP(A30,'Data Pairs'!$C$18:$H$630,6,FALSE())</f>
        <v>21</v>
      </c>
      <c r="I30" s="9" t="n">
        <f aca="false">H30+G30</f>
        <v>38</v>
      </c>
      <c r="J30" s="9" t="n">
        <f aca="false">G30-H30</f>
        <v>-4</v>
      </c>
    </row>
    <row r="31" customFormat="false" ht="13.8" hidden="false" customHeight="false" outlineLevel="0" collapsed="false">
      <c r="A31" s="7" t="s">
        <v>51</v>
      </c>
      <c r="B31" s="8" t="n">
        <f aca="false">IF(F31=0,0, D31/F31)</f>
        <v>0.6</v>
      </c>
      <c r="C31" s="8" t="n">
        <f aca="false">IF(I31=0,0,G31/I31)</f>
        <v>0.527272727272727</v>
      </c>
      <c r="D31" s="7" t="n">
        <f aca="false">VLOOKUP(A31,'Data Pairs'!$C$18:$H$630,3,FALSE())</f>
        <v>3</v>
      </c>
      <c r="E31" s="7" t="n">
        <f aca="false">VLOOKUP(A31,'Data Pairs'!$C$18:$H$630,4,FALSE())</f>
        <v>2</v>
      </c>
      <c r="F31" s="7" t="n">
        <f aca="false">E31--D31</f>
        <v>5</v>
      </c>
      <c r="G31" s="9" t="n">
        <f aca="false">VLOOKUP(A31,'Data Pairs'!$C$18:$H$630,5,FALSE())</f>
        <v>29</v>
      </c>
      <c r="H31" s="9" t="n">
        <f aca="false">VLOOKUP(A31,'Data Pairs'!$C$18:$H$630,6,FALSE())</f>
        <v>26</v>
      </c>
      <c r="I31" s="9" t="n">
        <f aca="false">H31+G31</f>
        <v>55</v>
      </c>
      <c r="J31" s="9" t="n">
        <f aca="false">G31-H31</f>
        <v>3</v>
      </c>
    </row>
    <row r="32" customFormat="false" ht="13.8" hidden="false" customHeight="false" outlineLevel="0" collapsed="false">
      <c r="A32" s="7" t="s">
        <v>52</v>
      </c>
      <c r="B32" s="8" t="n">
        <f aca="false">IF(F32=0,0, D32/F32)</f>
        <v>0.545454545454545</v>
      </c>
      <c r="C32" s="8" t="n">
        <f aca="false">IF(I32=0,0,G32/I32)</f>
        <v>0.514851485148515</v>
      </c>
      <c r="D32" s="7" t="n">
        <f aca="false">VLOOKUP(A32,'Data Pairs'!$C$18:$H$630,3,FALSE())</f>
        <v>6</v>
      </c>
      <c r="E32" s="7" t="n">
        <f aca="false">VLOOKUP(A32,'Data Pairs'!$C$18:$H$630,4,FALSE())</f>
        <v>5</v>
      </c>
      <c r="F32" s="7" t="n">
        <f aca="false">E32--D32</f>
        <v>11</v>
      </c>
      <c r="G32" s="9" t="n">
        <f aca="false">VLOOKUP(A32,'Data Pairs'!$C$18:$H$630,5,FALSE())</f>
        <v>52</v>
      </c>
      <c r="H32" s="9" t="n">
        <f aca="false">VLOOKUP(A32,'Data Pairs'!$C$18:$H$630,6,FALSE())</f>
        <v>49</v>
      </c>
      <c r="I32" s="9" t="n">
        <f aca="false">H32+G32</f>
        <v>101</v>
      </c>
      <c r="J32" s="9" t="n">
        <f aca="false">G32-H32</f>
        <v>3</v>
      </c>
    </row>
    <row r="33" customFormat="false" ht="13.8" hidden="false" customHeight="false" outlineLevel="0" collapsed="false">
      <c r="A33" s="7" t="s">
        <v>53</v>
      </c>
      <c r="B33" s="8" t="n">
        <f aca="false">IF(F33=0,0, D33/F33)</f>
        <v>0.428571428571429</v>
      </c>
      <c r="C33" s="8" t="n">
        <f aca="false">IF(I33=0,0,G33/I33)</f>
        <v>0.49738219895288</v>
      </c>
      <c r="D33" s="7" t="n">
        <f aca="false">VLOOKUP(A33,'Data Pairs'!$C$18:$H$630,3,FALSE())</f>
        <v>9</v>
      </c>
      <c r="E33" s="7" t="n">
        <f aca="false">VLOOKUP(A33,'Data Pairs'!$C$18:$H$630,4,FALSE())</f>
        <v>12</v>
      </c>
      <c r="F33" s="7" t="n">
        <f aca="false">E33--D33</f>
        <v>21</v>
      </c>
      <c r="G33" s="9" t="n">
        <f aca="false">VLOOKUP(A33,'Data Pairs'!$C$18:$H$630,5,FALSE())</f>
        <v>95</v>
      </c>
      <c r="H33" s="9" t="n">
        <f aca="false">VLOOKUP(A33,'Data Pairs'!$C$18:$H$630,6,FALSE())</f>
        <v>96</v>
      </c>
      <c r="I33" s="9" t="n">
        <f aca="false">H33+G33</f>
        <v>191</v>
      </c>
      <c r="J33" s="9" t="n">
        <f aca="false">G33-H33</f>
        <v>-1</v>
      </c>
    </row>
    <row r="34" customFormat="false" ht="13.8" hidden="true" customHeight="false" outlineLevel="0" collapsed="false">
      <c r="A34" s="7" t="s">
        <v>54</v>
      </c>
      <c r="B34" s="8" t="n">
        <f aca="false">IF(F34=0,0, D34/F34)</f>
        <v>0.5</v>
      </c>
      <c r="C34" s="8" t="n">
        <f aca="false">IF(I34=0,0,G34/I34)</f>
        <v>0.5</v>
      </c>
      <c r="D34" s="7" t="n">
        <f aca="false">VLOOKUP(A34,'Data Pairs'!$C$18:$H$630,3,FALSE())</f>
        <v>1</v>
      </c>
      <c r="E34" s="7" t="n">
        <f aca="false">VLOOKUP(A34,'Data Pairs'!$C$18:$H$630,4,FALSE())</f>
        <v>1</v>
      </c>
      <c r="F34" s="7" t="n">
        <f aca="false">E34--D34</f>
        <v>2</v>
      </c>
      <c r="G34" s="9" t="n">
        <f aca="false">VLOOKUP(A34,'Data Pairs'!$C$18:$H$630,5,FALSE())</f>
        <v>9</v>
      </c>
      <c r="H34" s="9" t="n">
        <f aca="false">VLOOKUP(A34,'Data Pairs'!$C$18:$H$630,6,FALSE())</f>
        <v>9</v>
      </c>
      <c r="I34" s="9" t="n">
        <f aca="false">H34+G34</f>
        <v>18</v>
      </c>
      <c r="J34" s="9" t="n">
        <f aca="false">G34-H34</f>
        <v>0</v>
      </c>
    </row>
    <row r="35" customFormat="false" ht="13.8" hidden="false" customHeight="false" outlineLevel="0" collapsed="false">
      <c r="A35" s="7" t="s">
        <v>55</v>
      </c>
      <c r="B35" s="8" t="n">
        <f aca="false">IF(F35=0,0, D35/F35)</f>
        <v>0.456521739130435</v>
      </c>
      <c r="C35" s="8" t="n">
        <f aca="false">IF(I35=0,0,G35/I35)</f>
        <v>0.472727272727273</v>
      </c>
      <c r="D35" s="7" t="n">
        <f aca="false">VLOOKUP(A35,'Data Pairs'!$C$18:$H$630,3,FALSE())</f>
        <v>10.5</v>
      </c>
      <c r="E35" s="7" t="n">
        <f aca="false">VLOOKUP(A35,'Data Pairs'!$C$18:$H$630,4,FALSE())</f>
        <v>12.5</v>
      </c>
      <c r="F35" s="7" t="n">
        <f aca="false">E35--D35</f>
        <v>23</v>
      </c>
      <c r="G35" s="9" t="n">
        <f aca="false">VLOOKUP(A35,'Data Pairs'!$C$18:$H$630,5,FALSE())</f>
        <v>104</v>
      </c>
      <c r="H35" s="9" t="n">
        <f aca="false">VLOOKUP(A35,'Data Pairs'!$C$18:$H$630,6,FALSE())</f>
        <v>116</v>
      </c>
      <c r="I35" s="9" t="n">
        <f aca="false">H35+G35</f>
        <v>220</v>
      </c>
      <c r="J35" s="9" t="n">
        <f aca="false">G35-H35</f>
        <v>-12</v>
      </c>
    </row>
    <row r="36" customFormat="false" ht="13.8" hidden="false" customHeight="false" outlineLevel="0" collapsed="false">
      <c r="A36" s="7" t="s">
        <v>56</v>
      </c>
      <c r="B36" s="8" t="n">
        <f aca="false">IF(F36=0,0, D36/F36)</f>
        <v>0.428571428571429</v>
      </c>
      <c r="C36" s="8" t="n">
        <f aca="false">IF(I36=0,0,G36/I36)</f>
        <v>0.467741935483871</v>
      </c>
      <c r="D36" s="7" t="n">
        <f aca="false">VLOOKUP(A36,'Data Pairs'!$C$18:$H$630,3,FALSE())</f>
        <v>3</v>
      </c>
      <c r="E36" s="7" t="n">
        <f aca="false">VLOOKUP(A36,'Data Pairs'!$C$18:$H$630,4,FALSE())</f>
        <v>4</v>
      </c>
      <c r="F36" s="7" t="n">
        <f aca="false">E36--D36</f>
        <v>7</v>
      </c>
      <c r="G36" s="9" t="n">
        <f aca="false">VLOOKUP(A36,'Data Pairs'!$C$18:$H$630,5,FALSE())</f>
        <v>29</v>
      </c>
      <c r="H36" s="9" t="n">
        <f aca="false">VLOOKUP(A36,'Data Pairs'!$C$18:$H$630,6,FALSE())</f>
        <v>33</v>
      </c>
      <c r="I36" s="9" t="n">
        <f aca="false">H36+G36</f>
        <v>62</v>
      </c>
      <c r="J36" s="9" t="n">
        <f aca="false">G36-H36</f>
        <v>-4</v>
      </c>
    </row>
    <row r="37" customFormat="false" ht="13.8" hidden="false" customHeight="false" outlineLevel="0" collapsed="false">
      <c r="A37" s="7" t="s">
        <v>57</v>
      </c>
      <c r="B37" s="8" t="n">
        <f aca="false">IF(F37=0,0, D37/F37)</f>
        <v>0.4</v>
      </c>
      <c r="C37" s="8" t="n">
        <f aca="false">IF(I37=0,0,G37/I37)</f>
        <v>0.378378378378378</v>
      </c>
      <c r="D37" s="7" t="n">
        <f aca="false">VLOOKUP(A37,'Data Pairs'!$C$18:$H$630,3,FALSE())</f>
        <v>2</v>
      </c>
      <c r="E37" s="7" t="n">
        <f aca="false">VLOOKUP(A37,'Data Pairs'!$C$18:$H$630,4,FALSE())</f>
        <v>3</v>
      </c>
      <c r="F37" s="7" t="n">
        <f aca="false">E37--D37</f>
        <v>5</v>
      </c>
      <c r="G37" s="9" t="n">
        <f aca="false">VLOOKUP(A37,'Data Pairs'!$C$18:$H$630,5,FALSE())</f>
        <v>14</v>
      </c>
      <c r="H37" s="9" t="n">
        <f aca="false">VLOOKUP(A37,'Data Pairs'!$C$18:$H$630,6,FALSE())</f>
        <v>23</v>
      </c>
      <c r="I37" s="9" t="n">
        <f aca="false">H37+G37</f>
        <v>37</v>
      </c>
      <c r="J37" s="9" t="n">
        <f aca="false">G37-H37</f>
        <v>-9</v>
      </c>
    </row>
    <row r="38" customFormat="false" ht="13.8" hidden="false" customHeight="false" outlineLevel="0" collapsed="false">
      <c r="A38" s="7" t="s">
        <v>58</v>
      </c>
      <c r="B38" s="8" t="n">
        <f aca="false">IF(F38=0,0, D38/F38)</f>
        <v>0.384615384615385</v>
      </c>
      <c r="C38" s="8" t="n">
        <f aca="false">IF(I38=0,0,G38/I38)</f>
        <v>0.403508771929825</v>
      </c>
      <c r="D38" s="7" t="n">
        <f aca="false">VLOOKUP(A38,'Data Pairs'!$C$18:$H$630,3,FALSE())</f>
        <v>2.5</v>
      </c>
      <c r="E38" s="7" t="n">
        <f aca="false">VLOOKUP(A38,'Data Pairs'!$C$18:$H$630,4,FALSE())</f>
        <v>4</v>
      </c>
      <c r="F38" s="7" t="n">
        <f aca="false">E38--D38</f>
        <v>6.5</v>
      </c>
      <c r="G38" s="9" t="n">
        <f aca="false">VLOOKUP(A38,'Data Pairs'!$C$18:$H$630,5,FALSE())</f>
        <v>23</v>
      </c>
      <c r="H38" s="9" t="n">
        <f aca="false">VLOOKUP(A38,'Data Pairs'!$C$18:$H$630,6,FALSE())</f>
        <v>34</v>
      </c>
      <c r="I38" s="9" t="n">
        <f aca="false">H38+G38</f>
        <v>57</v>
      </c>
      <c r="J38" s="9" t="n">
        <f aca="false">G38-H38</f>
        <v>-11</v>
      </c>
    </row>
    <row r="39" customFormat="false" ht="13.8" hidden="false" customHeight="false" outlineLevel="0" collapsed="false">
      <c r="A39" s="7" t="s">
        <v>59</v>
      </c>
      <c r="B39" s="8" t="n">
        <f aca="false">IF(F39=0,0, D39/F39)</f>
        <v>0.333333333333333</v>
      </c>
      <c r="C39" s="8" t="n">
        <f aca="false">IF(I39=0,0,G39/I39)</f>
        <v>0.451923076923077</v>
      </c>
      <c r="D39" s="7" t="n">
        <f aca="false">VLOOKUP(A39,'Data Pairs'!$C$18:$H$630,3,FALSE())</f>
        <v>4</v>
      </c>
      <c r="E39" s="7" t="n">
        <f aca="false">VLOOKUP(A39,'Data Pairs'!$C$18:$H$630,4,FALSE())</f>
        <v>8</v>
      </c>
      <c r="F39" s="7" t="n">
        <f aca="false">E39--D39</f>
        <v>12</v>
      </c>
      <c r="G39" s="9" t="n">
        <f aca="false">VLOOKUP(A39,'Data Pairs'!$C$18:$H$630,5,FALSE())</f>
        <v>47</v>
      </c>
      <c r="H39" s="9" t="n">
        <f aca="false">VLOOKUP(A39,'Data Pairs'!$C$18:$H$630,6,FALSE())</f>
        <v>57</v>
      </c>
      <c r="I39" s="9" t="n">
        <f aca="false">H39+G39</f>
        <v>104</v>
      </c>
      <c r="J39" s="9" t="n">
        <f aca="false">G39-H39</f>
        <v>-10</v>
      </c>
    </row>
    <row r="40" customFormat="false" ht="13.8" hidden="false" customHeight="false" outlineLevel="0" collapsed="false">
      <c r="A40" s="7" t="s">
        <v>60</v>
      </c>
      <c r="B40" s="8" t="n">
        <f aca="false">IF(F40=0,0, D40/F40)</f>
        <v>0.333333333333333</v>
      </c>
      <c r="C40" s="8" t="n">
        <f aca="false">IF(I40=0,0,G40/I40)</f>
        <v>0.451612903225806</v>
      </c>
      <c r="D40" s="7" t="n">
        <f aca="false">VLOOKUP(A40,'Data Pairs'!$C$18:$H$630,3,FALSE())</f>
        <v>1</v>
      </c>
      <c r="E40" s="7" t="n">
        <f aca="false">VLOOKUP(A40,'Data Pairs'!$C$18:$H$630,4,FALSE())</f>
        <v>2</v>
      </c>
      <c r="F40" s="7" t="n">
        <f aca="false">E40--D40</f>
        <v>3</v>
      </c>
      <c r="G40" s="9" t="n">
        <f aca="false">VLOOKUP(A40,'Data Pairs'!$C$18:$H$630,5,FALSE())</f>
        <v>14</v>
      </c>
      <c r="H40" s="9" t="n">
        <f aca="false">VLOOKUP(A40,'Data Pairs'!$C$18:$H$630,6,FALSE())</f>
        <v>17</v>
      </c>
      <c r="I40" s="9" t="n">
        <f aca="false">H40+G40</f>
        <v>31</v>
      </c>
      <c r="J40" s="9" t="n">
        <f aca="false">G40-H40</f>
        <v>-3</v>
      </c>
    </row>
    <row r="41" customFormat="false" ht="13.8" hidden="false" customHeight="false" outlineLevel="0" collapsed="false">
      <c r="A41" s="7" t="s">
        <v>61</v>
      </c>
      <c r="B41" s="8" t="n">
        <f aca="false">IF(F41=0,0, D41/F41)</f>
        <v>0.5</v>
      </c>
      <c r="C41" s="8" t="n">
        <f aca="false">IF(I41=0,0,G41/I41)</f>
        <v>0.5</v>
      </c>
      <c r="D41" s="7" t="n">
        <f aca="false">VLOOKUP(A41,'Data Pairs'!$C$18:$H$630,3,FALSE())</f>
        <v>2</v>
      </c>
      <c r="E41" s="7" t="n">
        <f aca="false">VLOOKUP(A41,'Data Pairs'!$C$18:$H$630,4,FALSE())</f>
        <v>2</v>
      </c>
      <c r="F41" s="7" t="n">
        <f aca="false">E41--D41</f>
        <v>4</v>
      </c>
      <c r="G41" s="9" t="n">
        <f aca="false">VLOOKUP(A41,'Data Pairs'!$C$18:$H$630,5,FALSE())</f>
        <v>20</v>
      </c>
      <c r="H41" s="9" t="n">
        <f aca="false">VLOOKUP(A41,'Data Pairs'!$C$18:$H$630,6,FALSE())</f>
        <v>20</v>
      </c>
      <c r="I41" s="9" t="n">
        <f aca="false">H41+G41</f>
        <v>40</v>
      </c>
      <c r="J41" s="9" t="n">
        <f aca="false">G41-H41</f>
        <v>0</v>
      </c>
    </row>
    <row r="42" customFormat="false" ht="13.8" hidden="false" customHeight="false" outlineLevel="0" collapsed="false">
      <c r="A42" s="7" t="s">
        <v>62</v>
      </c>
      <c r="B42" s="8" t="n">
        <f aca="false">IF(F42=0,0, D42/F42)</f>
        <v>0.333333333333333</v>
      </c>
      <c r="C42" s="8" t="n">
        <f aca="false">IF(I42=0,0,G42/I42)</f>
        <v>0.409090909090909</v>
      </c>
      <c r="D42" s="7" t="n">
        <f aca="false">VLOOKUP(A42,'Data Pairs'!$C$18:$H$630,3,FALSE())</f>
        <v>1</v>
      </c>
      <c r="E42" s="7" t="n">
        <f aca="false">VLOOKUP(A42,'Data Pairs'!$C$18:$H$630,4,FALSE())</f>
        <v>2</v>
      </c>
      <c r="F42" s="7" t="n">
        <f aca="false">E42--D42</f>
        <v>3</v>
      </c>
      <c r="G42" s="9" t="n">
        <f aca="false">VLOOKUP(A42,'Data Pairs'!$C$18:$H$630,5,FALSE())</f>
        <v>9</v>
      </c>
      <c r="H42" s="9" t="n">
        <f aca="false">VLOOKUP(A42,'Data Pairs'!$C$18:$H$630,6,FALSE())</f>
        <v>13</v>
      </c>
      <c r="I42" s="9" t="n">
        <f aca="false">H42+G42</f>
        <v>22</v>
      </c>
      <c r="J42" s="9" t="n">
        <f aca="false">G42-H42</f>
        <v>-4</v>
      </c>
    </row>
    <row r="43" customFormat="false" ht="13.8" hidden="false" customHeight="false" outlineLevel="0" collapsed="false">
      <c r="A43" s="7" t="s">
        <v>63</v>
      </c>
      <c r="B43" s="8" t="n">
        <f aca="false">IF(F43=0,0, D43/F43)</f>
        <v>0.275</v>
      </c>
      <c r="C43" s="8" t="n">
        <f aca="false">IF(I43=0,0,G43/I43)</f>
        <v>0.411764705882353</v>
      </c>
      <c r="D43" s="7" t="n">
        <f aca="false">VLOOKUP(A43,'Data Pairs'!$C$18:$H$630,3,FALSE())</f>
        <v>5.5</v>
      </c>
      <c r="E43" s="7" t="n">
        <f aca="false">VLOOKUP(A43,'Data Pairs'!$C$18:$H$630,4,FALSE())</f>
        <v>14.5</v>
      </c>
      <c r="F43" s="7" t="n">
        <f aca="false">E43--D43</f>
        <v>20</v>
      </c>
      <c r="G43" s="9" t="n">
        <f aca="false">VLOOKUP(A43,'Data Pairs'!$C$18:$H$630,5,FALSE())</f>
        <v>77</v>
      </c>
      <c r="H43" s="9" t="n">
        <f aca="false">VLOOKUP(A43,'Data Pairs'!$C$18:$H$630,6,FALSE())</f>
        <v>110</v>
      </c>
      <c r="I43" s="9" t="n">
        <f aca="false">H43+G43</f>
        <v>187</v>
      </c>
      <c r="J43" s="9" t="n">
        <f aca="false">G43-H43</f>
        <v>-33</v>
      </c>
    </row>
    <row r="44" customFormat="false" ht="13.8" hidden="false" customHeight="false" outlineLevel="0" collapsed="false">
      <c r="A44" s="7" t="s">
        <v>64</v>
      </c>
      <c r="B44" s="8" t="n">
        <f aca="false">IF(F44=0,0, D44/F44)</f>
        <v>0.3</v>
      </c>
      <c r="C44" s="8" t="n">
        <f aca="false">IF(I44=0,0,G44/I44)</f>
        <v>0.361702127659575</v>
      </c>
      <c r="D44" s="7" t="n">
        <f aca="false">VLOOKUP(A44,'Data Pairs'!$C$18:$H$630,3,FALSE())</f>
        <v>1.5</v>
      </c>
      <c r="E44" s="7" t="n">
        <f aca="false">VLOOKUP(A44,'Data Pairs'!$C$18:$H$630,4,FALSE())</f>
        <v>3.5</v>
      </c>
      <c r="F44" s="7" t="n">
        <f aca="false">E44--D44</f>
        <v>5</v>
      </c>
      <c r="G44" s="9" t="n">
        <f aca="false">VLOOKUP(A44,'Data Pairs'!$C$18:$H$630,5,FALSE())</f>
        <v>17</v>
      </c>
      <c r="H44" s="9" t="n">
        <f aca="false">VLOOKUP(A44,'Data Pairs'!$C$18:$H$630,6,FALSE())</f>
        <v>30</v>
      </c>
      <c r="I44" s="9" t="n">
        <f aca="false">H44+G44</f>
        <v>47</v>
      </c>
      <c r="J44" s="9" t="n">
        <f aca="false">G44-H44</f>
        <v>-13</v>
      </c>
    </row>
    <row r="45" customFormat="false" ht="13.8" hidden="false" customHeight="false" outlineLevel="0" collapsed="false">
      <c r="A45" s="7" t="s">
        <v>65</v>
      </c>
      <c r="B45" s="8" t="n">
        <f aca="false">IF(F45=0,0, D45/F45)</f>
        <v>0.285714285714286</v>
      </c>
      <c r="C45" s="8" t="n">
        <f aca="false">IF(I45=0,0,G45/I45)</f>
        <v>0.259259259259259</v>
      </c>
      <c r="D45" s="7" t="n">
        <f aca="false">VLOOKUP(A45,'Data Pairs'!$C$18:$H$630,3,FALSE())</f>
        <v>1</v>
      </c>
      <c r="E45" s="7" t="n">
        <f aca="false">VLOOKUP(A45,'Data Pairs'!$C$18:$H$630,4,FALSE())</f>
        <v>2.5</v>
      </c>
      <c r="F45" s="7" t="n">
        <f aca="false">E45--D45</f>
        <v>3.5</v>
      </c>
      <c r="G45" s="9" t="n">
        <f aca="false">VLOOKUP(A45,'Data Pairs'!$C$18:$H$630,5,FALSE())</f>
        <v>7</v>
      </c>
      <c r="H45" s="9" t="n">
        <f aca="false">VLOOKUP(A45,'Data Pairs'!$C$18:$H$630,6,FALSE())</f>
        <v>20</v>
      </c>
      <c r="I45" s="9" t="n">
        <f aca="false">H45+G45</f>
        <v>27</v>
      </c>
      <c r="J45" s="9" t="n">
        <f aca="false">G45-H45</f>
        <v>-13</v>
      </c>
    </row>
    <row r="46" customFormat="false" ht="13.8" hidden="false" customHeight="false" outlineLevel="0" collapsed="false">
      <c r="A46" s="7" t="s">
        <v>66</v>
      </c>
      <c r="B46" s="8" t="n">
        <f aca="false">IF(F46=0,0, D46/F46)</f>
        <v>0.257142857142857</v>
      </c>
      <c r="C46" s="8" t="n">
        <f aca="false">IF(I46=0,0,G46/I46)</f>
        <v>0.401315789473684</v>
      </c>
      <c r="D46" s="7" t="n">
        <f aca="false">VLOOKUP(A46,'Data Pairs'!$C$18:$H$630,3,FALSE())</f>
        <v>4.5</v>
      </c>
      <c r="E46" s="7" t="n">
        <f aca="false">VLOOKUP(A46,'Data Pairs'!$C$18:$H$630,4,FALSE())</f>
        <v>13</v>
      </c>
      <c r="F46" s="7" t="n">
        <f aca="false">E46--D46</f>
        <v>17.5</v>
      </c>
      <c r="G46" s="9" t="n">
        <f aca="false">VLOOKUP(A46,'Data Pairs'!$C$18:$H$630,5,FALSE())</f>
        <v>61</v>
      </c>
      <c r="H46" s="9" t="n">
        <f aca="false">VLOOKUP(A46,'Data Pairs'!$C$18:$H$630,6,FALSE())</f>
        <v>91</v>
      </c>
      <c r="I46" s="9" t="n">
        <f aca="false">H46+G46</f>
        <v>152</v>
      </c>
      <c r="J46" s="9" t="n">
        <f aca="false">G46-H46</f>
        <v>-30</v>
      </c>
    </row>
    <row r="47" customFormat="false" ht="13.8" hidden="false" customHeight="false" outlineLevel="0" collapsed="false">
      <c r="A47" s="7" t="s">
        <v>67</v>
      </c>
      <c r="B47" s="8" t="n">
        <f aca="false">IF(F47=0,0, D47/F47)</f>
        <v>0.305555555555556</v>
      </c>
      <c r="C47" s="8" t="n">
        <f aca="false">IF(I47=0,0,G47/I47)</f>
        <v>0.441717791411043</v>
      </c>
      <c r="D47" s="7" t="n">
        <f aca="false">VLOOKUP(A47,'Data Pairs'!$C$18:$H$630,3,FALSE())</f>
        <v>5.5</v>
      </c>
      <c r="E47" s="7" t="n">
        <f aca="false">VLOOKUP(A47,'Data Pairs'!$C$18:$H$630,4,FALSE())</f>
        <v>12.5</v>
      </c>
      <c r="F47" s="7" t="n">
        <f aca="false">E47--D47</f>
        <v>18</v>
      </c>
      <c r="G47" s="9" t="n">
        <f aca="false">VLOOKUP(A47,'Data Pairs'!$C$18:$H$630,5,FALSE())</f>
        <v>72</v>
      </c>
      <c r="H47" s="9" t="n">
        <f aca="false">VLOOKUP(A47,'Data Pairs'!$C$18:$H$630,6,FALSE())</f>
        <v>91</v>
      </c>
      <c r="I47" s="9" t="n">
        <f aca="false">H47+G47</f>
        <v>163</v>
      </c>
      <c r="J47" s="9" t="n">
        <f aca="false">G47-H47</f>
        <v>-19</v>
      </c>
    </row>
    <row r="48" customFormat="false" ht="13.8" hidden="false" customHeight="false" outlineLevel="0" collapsed="false">
      <c r="A48" s="7" t="s">
        <v>68</v>
      </c>
      <c r="B48" s="8" t="n">
        <f aca="false">IF(F48=0,0, D48/F48)</f>
        <v>0.232558139534884</v>
      </c>
      <c r="C48" s="8" t="n">
        <f aca="false">IF(I48=0,0,G48/I48)</f>
        <v>0.389473684210526</v>
      </c>
      <c r="D48" s="7" t="n">
        <f aca="false">VLOOKUP(A48,'Data Pairs'!$C$18:$H$630,3,FALSE())</f>
        <v>5</v>
      </c>
      <c r="E48" s="7" t="n">
        <f aca="false">VLOOKUP(A48,'Data Pairs'!$C$18:$H$630,4,FALSE())</f>
        <v>16.5</v>
      </c>
      <c r="F48" s="7" t="n">
        <f aca="false">E48--D48</f>
        <v>21.5</v>
      </c>
      <c r="G48" s="9" t="n">
        <f aca="false">VLOOKUP(A48,'Data Pairs'!$C$18:$H$630,5,FALSE())</f>
        <v>74</v>
      </c>
      <c r="H48" s="9" t="n">
        <f aca="false">VLOOKUP(A48,'Data Pairs'!$C$18:$H$630,6,FALSE())</f>
        <v>116</v>
      </c>
      <c r="I48" s="9" t="n">
        <f aca="false">H48+G48</f>
        <v>190</v>
      </c>
      <c r="J48" s="9" t="n">
        <f aca="false">G48-H48</f>
        <v>-42</v>
      </c>
    </row>
    <row r="49" customFormat="false" ht="13.8" hidden="false" customHeight="false" outlineLevel="0" collapsed="false">
      <c r="A49" s="7" t="s">
        <v>69</v>
      </c>
      <c r="B49" s="8" t="n">
        <f aca="false">IF(F49=0,0, D49/F49)</f>
        <v>0.210526315789474</v>
      </c>
      <c r="C49" s="8" t="n">
        <f aca="false">IF(I49=0,0,G49/I49)</f>
        <v>0.291139240506329</v>
      </c>
      <c r="D49" s="7" t="n">
        <f aca="false">VLOOKUP(A49,'Data Pairs'!$C$18:$H$630,3,FALSE())</f>
        <v>2</v>
      </c>
      <c r="E49" s="7" t="n">
        <f aca="false">VLOOKUP(A49,'Data Pairs'!$C$18:$H$630,4,FALSE())</f>
        <v>7.5</v>
      </c>
      <c r="F49" s="7" t="n">
        <f aca="false">E49--D49</f>
        <v>9.5</v>
      </c>
      <c r="G49" s="9" t="n">
        <f aca="false">VLOOKUP(A49,'Data Pairs'!$C$18:$H$630,5,FALSE())</f>
        <v>23</v>
      </c>
      <c r="H49" s="9" t="n">
        <f aca="false">VLOOKUP(A49,'Data Pairs'!$C$18:$H$630,6,FALSE())</f>
        <v>56</v>
      </c>
      <c r="I49" s="9" t="n">
        <f aca="false">H49+G49</f>
        <v>79</v>
      </c>
      <c r="J49" s="9" t="n">
        <f aca="false">G49-H49</f>
        <v>-33</v>
      </c>
    </row>
    <row r="50" customFormat="false" ht="13.8" hidden="false" customHeight="false" outlineLevel="0" collapsed="false">
      <c r="A50" s="7" t="s">
        <v>70</v>
      </c>
      <c r="B50" s="8" t="n">
        <f aca="false">IF(F50=0,0, D50/F50)</f>
        <v>0.173913043478261</v>
      </c>
      <c r="C50" s="8" t="n">
        <f aca="false">IF(I50=0,0,G50/I50)</f>
        <v>0.315789473684211</v>
      </c>
      <c r="D50" s="7" t="n">
        <f aca="false">VLOOKUP(A50,'Data Pairs'!$C$18:$H$630,3,FALSE())</f>
        <v>2</v>
      </c>
      <c r="E50" s="7" t="n">
        <f aca="false">VLOOKUP(A50,'Data Pairs'!$C$18:$H$630,4,FALSE())</f>
        <v>9.5</v>
      </c>
      <c r="F50" s="7" t="n">
        <f aca="false">E50--D50</f>
        <v>11.5</v>
      </c>
      <c r="G50" s="9" t="n">
        <f aca="false">VLOOKUP(A50,'Data Pairs'!$C$18:$H$630,5,FALSE())</f>
        <v>30</v>
      </c>
      <c r="H50" s="9" t="n">
        <f aca="false">VLOOKUP(A50,'Data Pairs'!$C$18:$H$630,6,FALSE())</f>
        <v>65</v>
      </c>
      <c r="I50" s="9" t="n">
        <f aca="false">H50+G50</f>
        <v>95</v>
      </c>
      <c r="J50" s="9" t="n">
        <f aca="false">G50-H50</f>
        <v>-35</v>
      </c>
    </row>
    <row r="51" customFormat="false" ht="13.8" hidden="false" customHeight="false" outlineLevel="0" collapsed="false">
      <c r="A51" s="7" t="s">
        <v>71</v>
      </c>
      <c r="B51" s="8" t="n">
        <f aca="false">IF(F51=0,0, D51/F51)</f>
        <v>0.166666666666667</v>
      </c>
      <c r="C51" s="8" t="n">
        <f aca="false">IF(I51=0,0,G51/I51)</f>
        <v>0.350649350649351</v>
      </c>
      <c r="D51" s="7" t="n">
        <f aca="false">VLOOKUP(A51,'Data Pairs'!$C$18:$H$630,3,FALSE())</f>
        <v>1.5</v>
      </c>
      <c r="E51" s="7" t="n">
        <f aca="false">VLOOKUP(A51,'Data Pairs'!$C$18:$H$630,4,FALSE())</f>
        <v>7.5</v>
      </c>
      <c r="F51" s="7" t="n">
        <f aca="false">E51--D51</f>
        <v>9</v>
      </c>
      <c r="G51" s="9" t="n">
        <f aca="false">VLOOKUP(A51,'Data Pairs'!$C$18:$H$630,5,FALSE())</f>
        <v>27</v>
      </c>
      <c r="H51" s="9" t="n">
        <f aca="false">VLOOKUP(A51,'Data Pairs'!$C$18:$H$630,6,FALSE())</f>
        <v>50</v>
      </c>
      <c r="I51" s="9" t="n">
        <f aca="false">H51+G51</f>
        <v>77</v>
      </c>
      <c r="J51" s="9" t="n">
        <f aca="false">G51-H51</f>
        <v>-23</v>
      </c>
    </row>
    <row r="52" customFormat="false" ht="13.8" hidden="false" customHeight="false" outlineLevel="0" collapsed="false">
      <c r="A52" s="7" t="s">
        <v>72</v>
      </c>
      <c r="B52" s="8" t="n">
        <f aca="false">IF(F52=0,0, D52/F52)</f>
        <v>0.235294117647059</v>
      </c>
      <c r="C52" s="8" t="n">
        <f aca="false">IF(I52=0,0,G52/I52)</f>
        <v>0.358974358974359</v>
      </c>
      <c r="D52" s="7" t="n">
        <f aca="false">VLOOKUP(A52,'Data Pairs'!$C$18:$H$630,3,FALSE())</f>
        <v>2</v>
      </c>
      <c r="E52" s="7" t="n">
        <f aca="false">VLOOKUP(A52,'Data Pairs'!$C$18:$H$630,4,FALSE())</f>
        <v>6.5</v>
      </c>
      <c r="F52" s="7" t="n">
        <f aca="false">E52--D52</f>
        <v>8.5</v>
      </c>
      <c r="G52" s="9" t="n">
        <f aca="false">VLOOKUP(A52,'Data Pairs'!$C$18:$H$630,5,FALSE())</f>
        <v>28</v>
      </c>
      <c r="H52" s="9" t="n">
        <f aca="false">VLOOKUP(A52,'Data Pairs'!$C$18:$H$630,6,FALSE())</f>
        <v>50</v>
      </c>
      <c r="I52" s="9" t="n">
        <f aca="false">H52+G52</f>
        <v>78</v>
      </c>
      <c r="J52" s="9" t="n">
        <f aca="false">G52-H52</f>
        <v>-22</v>
      </c>
    </row>
    <row r="53" customFormat="false" ht="13.8" hidden="false" customHeight="false" outlineLevel="0" collapsed="false">
      <c r="A53" s="7" t="s">
        <v>73</v>
      </c>
      <c r="B53" s="8" t="n">
        <f aca="false">IF(F53=0,0, D53/F53)</f>
        <v>0.12</v>
      </c>
      <c r="C53" s="8" t="n">
        <f aca="false">IF(I53=0,0,G53/I53)</f>
        <v>0.297029702970297</v>
      </c>
      <c r="D53" s="7" t="n">
        <f aca="false">VLOOKUP(A53,'Data Pairs'!$C$18:$H$630,3,FALSE())</f>
        <v>1.5</v>
      </c>
      <c r="E53" s="7" t="n">
        <f aca="false">VLOOKUP(A53,'Data Pairs'!$C$18:$H$630,4,FALSE())</f>
        <v>11</v>
      </c>
      <c r="F53" s="7" t="n">
        <f aca="false">E53--D53</f>
        <v>12.5</v>
      </c>
      <c r="G53" s="9" t="n">
        <f aca="false">VLOOKUP(A53,'Data Pairs'!$C$18:$H$630,5,FALSE())</f>
        <v>30</v>
      </c>
      <c r="H53" s="9" t="n">
        <f aca="false">VLOOKUP(A53,'Data Pairs'!$C$18:$H$630,6,FALSE())</f>
        <v>71</v>
      </c>
      <c r="I53" s="9" t="n">
        <f aca="false">H53+G53</f>
        <v>101</v>
      </c>
      <c r="J53" s="9" t="n">
        <f aca="false">G53-H53</f>
        <v>-41</v>
      </c>
    </row>
    <row r="54" customFormat="false" ht="13.8" hidden="false" customHeight="false" outlineLevel="0" collapsed="false">
      <c r="A54" s="7" t="s">
        <v>74</v>
      </c>
      <c r="B54" s="8" t="n">
        <f aca="false">IF(F54=0,0, D54/F54)</f>
        <v>0.0465116279069767</v>
      </c>
      <c r="C54" s="8" t="n">
        <f aca="false">IF(I54=0,0,G54/I54)</f>
        <v>0.30939226519337</v>
      </c>
      <c r="D54" s="7" t="n">
        <f aca="false">VLOOKUP(A54,'Data Pairs'!$C$18:$H$630,3,FALSE())</f>
        <v>1</v>
      </c>
      <c r="E54" s="7" t="n">
        <f aca="false">VLOOKUP(A54,'Data Pairs'!$C$18:$H$630,4,FALSE())</f>
        <v>20.5</v>
      </c>
      <c r="F54" s="7" t="n">
        <f aca="false">E54--D54</f>
        <v>21.5</v>
      </c>
      <c r="G54" s="9" t="n">
        <f aca="false">VLOOKUP(A54,'Data Pairs'!$C$18:$H$630,5,FALSE())</f>
        <v>56</v>
      </c>
      <c r="H54" s="9" t="n">
        <f aca="false">VLOOKUP(A54,'Data Pairs'!$C$18:$H$630,6,FALSE())</f>
        <v>125</v>
      </c>
      <c r="I54" s="9" t="n">
        <f aca="false">H54+G54</f>
        <v>181</v>
      </c>
      <c r="J54" s="9" t="n">
        <f aca="false">G54-H54</f>
        <v>-69</v>
      </c>
    </row>
    <row r="55" customFormat="false" ht="13.8" hidden="true" customHeight="false" outlineLevel="0" collapsed="false">
      <c r="A55" s="7" t="s">
        <v>75</v>
      </c>
      <c r="B55" s="8" t="n">
        <f aca="false">IF(F55=0,0, D55/F55)</f>
        <v>0</v>
      </c>
      <c r="C55" s="8" t="n">
        <f aca="false">IF(I55=0,0,G55/I55)</f>
        <v>0.375</v>
      </c>
      <c r="D55" s="7" t="n">
        <f aca="false">VLOOKUP(A55,'Data Pairs'!$C$18:$H$630,3,FALSE())</f>
        <v>0</v>
      </c>
      <c r="E55" s="7" t="n">
        <f aca="false">VLOOKUP(A55,'Data Pairs'!$C$18:$H$630,4,FALSE())</f>
        <v>4</v>
      </c>
      <c r="F55" s="7" t="n">
        <f aca="false">E55--D55</f>
        <v>4</v>
      </c>
      <c r="G55" s="9" t="n">
        <f aca="false">VLOOKUP(A55,'Data Pairs'!$C$18:$H$630,5,FALSE())</f>
        <v>15</v>
      </c>
      <c r="H55" s="9" t="n">
        <f aca="false">VLOOKUP(A55,'Data Pairs'!$C$18:$H$630,6,FALSE())</f>
        <v>25</v>
      </c>
      <c r="I55" s="9" t="n">
        <f aca="false">H55+G55</f>
        <v>40</v>
      </c>
      <c r="J55" s="9" t="n">
        <f aca="false">G55-H55</f>
        <v>-10</v>
      </c>
    </row>
    <row r="56" customFormat="false" ht="13.8" hidden="true" customHeight="false" outlineLevel="0" collapsed="false">
      <c r="A56" s="7" t="s">
        <v>76</v>
      </c>
      <c r="B56" s="8" t="n">
        <f aca="false">IF(F56=0,0, D56/F56)</f>
        <v>0</v>
      </c>
      <c r="C56" s="8" t="n">
        <f aca="false">IF(I56=0,0,G56/I56)</f>
        <v>0.307692307692308</v>
      </c>
      <c r="D56" s="7" t="n">
        <f aca="false">VLOOKUP(A56,'Data Pairs'!$C$18:$H$630,3,FALSE())</f>
        <v>0</v>
      </c>
      <c r="E56" s="7" t="n">
        <f aca="false">VLOOKUP(A56,'Data Pairs'!$C$18:$H$630,4,FALSE())</f>
        <v>4.5</v>
      </c>
      <c r="F56" s="7" t="n">
        <f aca="false">E56--D56</f>
        <v>4.5</v>
      </c>
      <c r="G56" s="9" t="n">
        <f aca="false">VLOOKUP(A56,'Data Pairs'!$C$18:$H$630,5,FALSE())</f>
        <v>12</v>
      </c>
      <c r="H56" s="9" t="n">
        <f aca="false">VLOOKUP(A56,'Data Pairs'!$C$18:$H$630,6,FALSE())</f>
        <v>27</v>
      </c>
      <c r="I56" s="9" t="n">
        <f aca="false">H56+G56</f>
        <v>39</v>
      </c>
      <c r="J56" s="9" t="n">
        <f aca="false">G56-H56</f>
        <v>-15</v>
      </c>
    </row>
    <row r="57" customFormat="false" ht="13.8" hidden="false" customHeight="false" outlineLevel="0" collapsed="false">
      <c r="A57" s="7" t="s">
        <v>77</v>
      </c>
      <c r="B57" s="8" t="n">
        <f aca="false">IF(F57=0,0, D57/F57)</f>
        <v>0</v>
      </c>
      <c r="C57" s="8" t="n">
        <f aca="false">IF(I57=0,0,G57/I57)</f>
        <v>0.328767123287671</v>
      </c>
      <c r="D57" s="7" t="n">
        <f aca="false">VLOOKUP(A57,'Data Pairs'!$C$18:$H$630,3,FALSE())</f>
        <v>0</v>
      </c>
      <c r="E57" s="7" t="n">
        <f aca="false">VLOOKUP(A57,'Data Pairs'!$C$18:$H$630,4,FALSE())</f>
        <v>8</v>
      </c>
      <c r="F57" s="7" t="n">
        <f aca="false">E57--D57</f>
        <v>8</v>
      </c>
      <c r="G57" s="9" t="n">
        <f aca="false">VLOOKUP(A57,'Data Pairs'!$C$18:$H$630,5,FALSE())</f>
        <v>24</v>
      </c>
      <c r="H57" s="9" t="n">
        <f aca="false">VLOOKUP(A57,'Data Pairs'!$C$18:$H$630,6,FALSE())</f>
        <v>49</v>
      </c>
      <c r="I57" s="9" t="n">
        <f aca="false">H57+G57</f>
        <v>73</v>
      </c>
      <c r="J57" s="9" t="n">
        <f aca="false">G57-H57</f>
        <v>-25</v>
      </c>
    </row>
    <row r="58" customFormat="false" ht="13.8" hidden="true" customHeight="false" outlineLevel="0" collapsed="false">
      <c r="A58" s="7" t="s">
        <v>78</v>
      </c>
      <c r="B58" s="8" t="n">
        <f aca="false">IF(F58=0,0, D58/F58)</f>
        <v>0</v>
      </c>
      <c r="C58" s="8" t="n">
        <f aca="false">IF(I58=0,0,G58/I58)</f>
        <v>0.227272727272727</v>
      </c>
      <c r="D58" s="7" t="n">
        <f aca="false">VLOOKUP(A58,'Data Pairs'!$C$18:$H$630,3,FALSE())</f>
        <v>0</v>
      </c>
      <c r="E58" s="7" t="n">
        <f aca="false">VLOOKUP(A58,'Data Pairs'!$C$18:$H$630,4,FALSE())</f>
        <v>2.5</v>
      </c>
      <c r="F58" s="7" t="n">
        <f aca="false">E58--D58</f>
        <v>2.5</v>
      </c>
      <c r="G58" s="9" t="n">
        <f aca="false">VLOOKUP(A58,'Data Pairs'!$C$18:$H$630,5,FALSE())</f>
        <v>5</v>
      </c>
      <c r="H58" s="9" t="n">
        <f aca="false">VLOOKUP(A58,'Data Pairs'!$C$18:$H$630,6,FALSE())</f>
        <v>17</v>
      </c>
      <c r="I58" s="9" t="n">
        <f aca="false">H58+G58</f>
        <v>22</v>
      </c>
      <c r="J58" s="9" t="n">
        <f aca="false">G58-H58</f>
        <v>-12</v>
      </c>
    </row>
    <row r="59" customFormat="false" ht="13.8" hidden="true" customHeight="false" outlineLevel="0" collapsed="false">
      <c r="A59" s="7" t="s">
        <v>79</v>
      </c>
      <c r="B59" s="8" t="n">
        <f aca="false">IF(F59=0,0, D59/F59)</f>
        <v>0</v>
      </c>
      <c r="C59" s="8" t="n">
        <f aca="false">IF(I59=0,0,G59/I59)</f>
        <v>0.4</v>
      </c>
      <c r="D59" s="7" t="n">
        <f aca="false">VLOOKUP(A59,'Data Pairs'!$C$18:$H$630,3,FALSE())</f>
        <v>0</v>
      </c>
      <c r="E59" s="7" t="n">
        <f aca="false">VLOOKUP(A59,'Data Pairs'!$C$18:$H$630,4,FALSE())</f>
        <v>2</v>
      </c>
      <c r="F59" s="7" t="n">
        <f aca="false">E59--D59</f>
        <v>2</v>
      </c>
      <c r="G59" s="9" t="n">
        <f aca="false">VLOOKUP(A59,'Data Pairs'!$C$18:$H$630,5,FALSE())</f>
        <v>8</v>
      </c>
      <c r="H59" s="9" t="n">
        <f aca="false">VLOOKUP(A59,'Data Pairs'!$C$18:$H$630,6,FALSE())</f>
        <v>12</v>
      </c>
      <c r="I59" s="9" t="n">
        <f aca="false">H59+G59</f>
        <v>20</v>
      </c>
      <c r="J59" s="9" t="n">
        <f aca="false">G59-H59</f>
        <v>-4</v>
      </c>
    </row>
    <row r="60" customFormat="false" ht="13.8" hidden="true" customHeight="false" outlineLevel="0" collapsed="false">
      <c r="A60" s="7" t="s">
        <v>80</v>
      </c>
      <c r="B60" s="8" t="n">
        <f aca="false">IF(F60=0,0, D60/F60)</f>
        <v>0</v>
      </c>
      <c r="C60" s="8" t="n">
        <f aca="false">IF(I60=0,0,G60/I60)</f>
        <v>0.333333333333333</v>
      </c>
      <c r="D60" s="7" t="n">
        <f aca="false">VLOOKUP(A60,'Data Pairs'!$C$18:$H$630,3,FALSE())</f>
        <v>0</v>
      </c>
      <c r="E60" s="7" t="n">
        <f aca="false">VLOOKUP(A60,'Data Pairs'!$C$18:$H$630,4,FALSE())</f>
        <v>1.5</v>
      </c>
      <c r="F60" s="7" t="n">
        <f aca="false">E60--D60</f>
        <v>1.5</v>
      </c>
      <c r="G60" s="9" t="n">
        <f aca="false">VLOOKUP(A60,'Data Pairs'!$C$18:$H$630,5,FALSE())</f>
        <v>6</v>
      </c>
      <c r="H60" s="9" t="n">
        <f aca="false">VLOOKUP(A60,'Data Pairs'!$C$18:$H$630,6,FALSE())</f>
        <v>12</v>
      </c>
      <c r="I60" s="9" t="n">
        <f aca="false">H60+G60</f>
        <v>18</v>
      </c>
      <c r="J60" s="9" t="n">
        <f aca="false">G60-H60</f>
        <v>-6</v>
      </c>
    </row>
    <row r="61" customFormat="false" ht="13.8" hidden="false" customHeight="false" outlineLevel="0" collapsed="false">
      <c r="A61" s="7" t="s">
        <v>81</v>
      </c>
      <c r="B61" s="8" t="n">
        <f aca="false">IF(F61=0,0, D61/F61)</f>
        <v>0</v>
      </c>
      <c r="C61" s="8" t="n">
        <f aca="false">IF(I61=0,0,G61/I61)</f>
        <v>0.340909090909091</v>
      </c>
      <c r="D61" s="7" t="n">
        <f aca="false">VLOOKUP(A61,'Data Pairs'!$C$18:$H$630,3,FALSE())</f>
        <v>0</v>
      </c>
      <c r="E61" s="7" t="n">
        <f aca="false">VLOOKUP(A61,'Data Pairs'!$C$18:$H$630,4,FALSE())</f>
        <v>4</v>
      </c>
      <c r="F61" s="7" t="n">
        <f aca="false">E61--D61</f>
        <v>4</v>
      </c>
      <c r="G61" s="9" t="n">
        <f aca="false">VLOOKUP(A61,'Data Pairs'!$C$18:$H$630,5,FALSE())</f>
        <v>15</v>
      </c>
      <c r="H61" s="9" t="n">
        <f aca="false">VLOOKUP(A61,'Data Pairs'!$C$18:$H$630,6,FALSE())</f>
        <v>29</v>
      </c>
      <c r="I61" s="9" t="n">
        <f aca="false">H61+G61</f>
        <v>44</v>
      </c>
      <c r="J61" s="9" t="n">
        <f aca="false">G61-H61</f>
        <v>-14</v>
      </c>
    </row>
    <row r="62" customFormat="false" ht="13.8" hidden="false" customHeight="false" outlineLevel="0" collapsed="false">
      <c r="A62" s="7" t="s">
        <v>82</v>
      </c>
      <c r="B62" s="8" t="n">
        <f aca="false">IF(F62=0,0, D62/F62)</f>
        <v>0</v>
      </c>
      <c r="C62" s="8" t="n">
        <f aca="false">IF(I62=0,0,G62/I62)</f>
        <v>0.285714285714286</v>
      </c>
      <c r="D62" s="7" t="n">
        <f aca="false">VLOOKUP(A62,'Data Pairs'!$C$18:$H$630,3,FALSE())</f>
        <v>0</v>
      </c>
      <c r="E62" s="7" t="n">
        <f aca="false">VLOOKUP(A62,'Data Pairs'!$C$18:$H$630,4,FALSE())</f>
        <v>1.5</v>
      </c>
      <c r="F62" s="7" t="n">
        <f aca="false">E62--D62</f>
        <v>1.5</v>
      </c>
      <c r="G62" s="9" t="n">
        <f aca="false">VLOOKUP(A62,'Data Pairs'!$C$18:$H$630,5,FALSE())</f>
        <v>4</v>
      </c>
      <c r="H62" s="9" t="n">
        <f aca="false">VLOOKUP(A62,'Data Pairs'!$C$18:$H$630,6,FALSE())</f>
        <v>10</v>
      </c>
      <c r="I62" s="9" t="n">
        <f aca="false">H62+G62</f>
        <v>14</v>
      </c>
      <c r="J62" s="9" t="n">
        <f aca="false">G62-H62</f>
        <v>-6</v>
      </c>
    </row>
    <row r="63" customFormat="false" ht="13.8" hidden="true" customHeight="false" outlineLevel="0" collapsed="false">
      <c r="A63" s="7" t="s">
        <v>83</v>
      </c>
      <c r="B63" s="8" t="n">
        <f aca="false">IF(F63=0,0, D63/F63)</f>
        <v>0</v>
      </c>
      <c r="C63" s="8" t="n">
        <f aca="false">IF(I63=0,0,G63/I63)</f>
        <v>0.25</v>
      </c>
      <c r="D63" s="7" t="n">
        <f aca="false">VLOOKUP(A63,'Data Pairs'!$C$18:$H$630,3,FALSE())</f>
        <v>0</v>
      </c>
      <c r="E63" s="7" t="n">
        <f aca="false">VLOOKUP(A63,'Data Pairs'!$C$18:$H$630,4,FALSE())</f>
        <v>2</v>
      </c>
      <c r="F63" s="7" t="n">
        <f aca="false">E63--D63</f>
        <v>2</v>
      </c>
      <c r="G63" s="9" t="n">
        <f aca="false">VLOOKUP(A63,'Data Pairs'!$C$18:$H$630,5,FALSE())</f>
        <v>4</v>
      </c>
      <c r="H63" s="9" t="n">
        <f aca="false">VLOOKUP(A63,'Data Pairs'!$C$18:$H$630,6,FALSE())</f>
        <v>12</v>
      </c>
      <c r="I63" s="9" t="n">
        <f aca="false">H63+G63</f>
        <v>16</v>
      </c>
      <c r="J63" s="9" t="n">
        <f aca="false">G63-H63</f>
        <v>-8</v>
      </c>
    </row>
    <row r="64" customFormat="false" ht="13.8" hidden="true" customHeight="false" outlineLevel="0" collapsed="false">
      <c r="A64" s="7" t="s">
        <v>84</v>
      </c>
      <c r="B64" s="8" t="n">
        <f aca="false">IF(F64=0,0, D64/F64)</f>
        <v>0</v>
      </c>
      <c r="C64" s="8" t="n">
        <f aca="false">IF(I64=0,0,G64/I64)</f>
        <v>0.266666666666667</v>
      </c>
      <c r="D64" s="7" t="n">
        <f aca="false">VLOOKUP(A64,'Data Pairs'!$C$18:$H$630,3,FALSE())</f>
        <v>0</v>
      </c>
      <c r="E64" s="7" t="n">
        <f aca="false">VLOOKUP(A64,'Data Pairs'!$C$18:$H$630,4,FALSE())</f>
        <v>1.5</v>
      </c>
      <c r="F64" s="7" t="n">
        <f aca="false">E64--D64</f>
        <v>1.5</v>
      </c>
      <c r="G64" s="9" t="n">
        <f aca="false">VLOOKUP(A64,'Data Pairs'!$C$18:$H$630,5,FALSE())</f>
        <v>4</v>
      </c>
      <c r="H64" s="9" t="n">
        <f aca="false">VLOOKUP(A64,'Data Pairs'!$C$18:$H$630,6,FALSE())</f>
        <v>11</v>
      </c>
      <c r="I64" s="9" t="n">
        <f aca="false">H64+G64</f>
        <v>15</v>
      </c>
      <c r="J64" s="9" t="n">
        <f aca="false">G64-H64</f>
        <v>-7</v>
      </c>
    </row>
    <row r="65" customFormat="false" ht="13.8" hidden="false" customHeight="false" outlineLevel="0" collapsed="false">
      <c r="A65" s="7" t="s">
        <v>85</v>
      </c>
      <c r="B65" s="8" t="n">
        <f aca="false">IF(F65=0,0, D65/F65)</f>
        <v>0</v>
      </c>
      <c r="C65" s="8" t="n">
        <f aca="false">IF(I65=0,0,G65/I65)</f>
        <v>0.25</v>
      </c>
      <c r="D65" s="7" t="n">
        <f aca="false">VLOOKUP(A65,'Data Pairs'!$C$18:$H$630,3,FALSE())</f>
        <v>0</v>
      </c>
      <c r="E65" s="7" t="n">
        <f aca="false">VLOOKUP(A65,'Data Pairs'!$C$18:$H$630,4,FALSE())</f>
        <v>2</v>
      </c>
      <c r="F65" s="7" t="n">
        <f aca="false">E65--D65</f>
        <v>2</v>
      </c>
      <c r="G65" s="9" t="n">
        <f aca="false">VLOOKUP(A65,'Data Pairs'!$C$18:$H$630,5,FALSE())</f>
        <v>4</v>
      </c>
      <c r="H65" s="9" t="n">
        <f aca="false">VLOOKUP(A65,'Data Pairs'!$C$18:$H$630,6,FALSE())</f>
        <v>12</v>
      </c>
      <c r="I65" s="9" t="n">
        <f aca="false">H65+G65</f>
        <v>16</v>
      </c>
      <c r="J65" s="9" t="n">
        <f aca="false">G65-H65</f>
        <v>-8</v>
      </c>
    </row>
    <row r="66" customFormat="false" ht="13.8" hidden="true" customHeight="false" outlineLevel="0" collapsed="false">
      <c r="A66" s="7" t="s">
        <v>86</v>
      </c>
      <c r="B66" s="8" t="n">
        <f aca="false">IF(F66=0,0, D66/F66)</f>
        <v>0</v>
      </c>
      <c r="C66" s="8" t="n">
        <f aca="false">IF(I66=0,0,G66/I66)</f>
        <v>0.142857142857143</v>
      </c>
      <c r="D66" s="7" t="n">
        <f aca="false">VLOOKUP(A66,'Data Pairs'!$C$18:$H$630,3,FALSE())</f>
        <v>0</v>
      </c>
      <c r="E66" s="7" t="n">
        <f aca="false">VLOOKUP(A66,'Data Pairs'!$C$18:$H$630,4,FALSE())</f>
        <v>2</v>
      </c>
      <c r="F66" s="7" t="n">
        <f aca="false">E66--D66</f>
        <v>2</v>
      </c>
      <c r="G66" s="9" t="n">
        <f aca="false">VLOOKUP(A66,'Data Pairs'!$C$18:$H$630,5,FALSE())</f>
        <v>2</v>
      </c>
      <c r="H66" s="9" t="n">
        <f aca="false">VLOOKUP(A66,'Data Pairs'!$C$18:$H$630,6,FALSE())</f>
        <v>12</v>
      </c>
      <c r="I66" s="9" t="n">
        <f aca="false">H66+G66</f>
        <v>14</v>
      </c>
      <c r="J66" s="9" t="n">
        <f aca="false">G66-H66</f>
        <v>-10</v>
      </c>
    </row>
    <row r="67" customFormat="false" ht="13.8" hidden="false" customHeight="false" outlineLevel="0" collapsed="false">
      <c r="A67" s="7" t="s">
        <v>87</v>
      </c>
      <c r="B67" s="8" t="n">
        <f aca="false">IF(F67=0,0, D67/F67)</f>
        <v>0</v>
      </c>
      <c r="C67" s="8" t="n">
        <f aca="false">IF(I67=0,0,G67/I67)</f>
        <v>0.25</v>
      </c>
      <c r="D67" s="7" t="n">
        <f aca="false">VLOOKUP(A67,'Data Pairs'!$C$18:$H$630,3,FALSE())</f>
        <v>0</v>
      </c>
      <c r="E67" s="7" t="n">
        <f aca="false">VLOOKUP(A67,'Data Pairs'!$C$18:$H$630,4,FALSE())</f>
        <v>2</v>
      </c>
      <c r="F67" s="7" t="n">
        <f aca="false">E67--D67</f>
        <v>2</v>
      </c>
      <c r="G67" s="9" t="n">
        <f aca="false">VLOOKUP(A67,'Data Pairs'!$C$18:$H$630,5,FALSE())</f>
        <v>4</v>
      </c>
      <c r="H67" s="9" t="n">
        <f aca="false">VLOOKUP(A67,'Data Pairs'!$C$18:$H$630,6,FALSE())</f>
        <v>12</v>
      </c>
      <c r="I67" s="9" t="n">
        <f aca="false">H67+G67</f>
        <v>16</v>
      </c>
      <c r="J67" s="9" t="n">
        <f aca="false">G67-H67</f>
        <v>-8</v>
      </c>
    </row>
    <row r="68" customFormat="false" ht="13.8" hidden="true" customHeight="false" outlineLevel="0" collapsed="false">
      <c r="A68" s="7" t="s">
        <v>88</v>
      </c>
      <c r="B68" s="8" t="n">
        <f aca="false">IF(F68=0,0, D68/F68)</f>
        <v>0</v>
      </c>
      <c r="C68" s="8" t="n">
        <f aca="false">IF(I68=0,0,G68/I68)</f>
        <v>0.333333333333333</v>
      </c>
      <c r="D68" s="7" t="n">
        <f aca="false">VLOOKUP(A68,'Data Pairs'!$C$18:$H$630,3,FALSE())</f>
        <v>0</v>
      </c>
      <c r="E68" s="7" t="n">
        <f aca="false">VLOOKUP(A68,'Data Pairs'!$C$18:$H$630,4,FALSE())</f>
        <v>1</v>
      </c>
      <c r="F68" s="7" t="n">
        <f aca="false">E68--D68</f>
        <v>1</v>
      </c>
      <c r="G68" s="9" t="n">
        <f aca="false">VLOOKUP(A68,'Data Pairs'!$C$18:$H$630,5,FALSE())</f>
        <v>3</v>
      </c>
      <c r="H68" s="9" t="n">
        <f aca="false">VLOOKUP(A68,'Data Pairs'!$C$18:$H$630,6,FALSE())</f>
        <v>6</v>
      </c>
      <c r="I68" s="9" t="n">
        <f aca="false">H68+G68</f>
        <v>9</v>
      </c>
      <c r="J68" s="9" t="n">
        <f aca="false">G68-H68</f>
        <v>-3</v>
      </c>
    </row>
    <row r="69" customFormat="false" ht="13.8" hidden="true" customHeight="false" outlineLevel="0" collapsed="false">
      <c r="A69" s="7" t="s">
        <v>89</v>
      </c>
      <c r="B69" s="8" t="n">
        <f aca="false">IF(F69=0,0, D69/F69)</f>
        <v>0</v>
      </c>
      <c r="C69" s="8" t="n">
        <f aca="false">IF(I69=0,0,G69/I69)</f>
        <v>0.333333333333333</v>
      </c>
      <c r="D69" s="7" t="n">
        <f aca="false">VLOOKUP(A69,'Data Pairs'!$C$18:$H$630,3,FALSE())</f>
        <v>0</v>
      </c>
      <c r="E69" s="7" t="n">
        <f aca="false">VLOOKUP(A69,'Data Pairs'!$C$18:$H$630,4,FALSE())</f>
        <v>1</v>
      </c>
      <c r="F69" s="7" t="n">
        <f aca="false">E69--D69</f>
        <v>1</v>
      </c>
      <c r="G69" s="9" t="n">
        <f aca="false">VLOOKUP(A69,'Data Pairs'!$C$18:$H$630,5,FALSE())</f>
        <v>3</v>
      </c>
      <c r="H69" s="9" t="n">
        <f aca="false">VLOOKUP(A69,'Data Pairs'!$C$18:$H$630,6,FALSE())</f>
        <v>6</v>
      </c>
      <c r="I69" s="9" t="n">
        <f aca="false">H69+G69</f>
        <v>9</v>
      </c>
      <c r="J69" s="9" t="n">
        <f aca="false">G69-H69</f>
        <v>-3</v>
      </c>
    </row>
    <row r="70" customFormat="false" ht="13.8" hidden="true" customHeight="false" outlineLevel="0" collapsed="false">
      <c r="A70" s="7" t="s">
        <v>90</v>
      </c>
      <c r="B70" s="8" t="n">
        <f aca="false">IF(F70=0,0, D70/F70)</f>
        <v>0</v>
      </c>
      <c r="C70" s="8" t="n">
        <f aca="false">IF(I70=0,0,G70/I70)</f>
        <v>0.375</v>
      </c>
      <c r="D70" s="7" t="n">
        <f aca="false">VLOOKUP(A70,'Data Pairs'!$C$18:$H$630,3,FALSE())</f>
        <v>0</v>
      </c>
      <c r="E70" s="7" t="n">
        <f aca="false">VLOOKUP(A70,'Data Pairs'!$C$18:$H$630,4,FALSE())</f>
        <v>0.5</v>
      </c>
      <c r="F70" s="7" t="n">
        <f aca="false">E70--D70</f>
        <v>0.5</v>
      </c>
      <c r="G70" s="9" t="n">
        <f aca="false">VLOOKUP(A70,'Data Pairs'!$C$18:$H$630,5,FALSE())</f>
        <v>3</v>
      </c>
      <c r="H70" s="9" t="n">
        <f aca="false">VLOOKUP(A70,'Data Pairs'!$C$18:$H$630,6,FALSE())</f>
        <v>5</v>
      </c>
      <c r="I70" s="9" t="n">
        <f aca="false">H70+G70</f>
        <v>8</v>
      </c>
      <c r="J70" s="9" t="n">
        <f aca="false">G70-H70</f>
        <v>-2</v>
      </c>
    </row>
    <row r="71" customFormat="false" ht="13.8" hidden="false" customHeight="false" outlineLevel="0" collapsed="false">
      <c r="A71" s="7" t="s">
        <v>91</v>
      </c>
      <c r="B71" s="8" t="n">
        <f aca="false">IF(F71=0,0, D71/F71)</f>
        <v>0</v>
      </c>
      <c r="C71" s="8" t="n">
        <f aca="false">IF(I71=0,0,G71/I71)</f>
        <v>0.2</v>
      </c>
      <c r="D71" s="7" t="n">
        <f aca="false">VLOOKUP(A71,'Data Pairs'!$C$18:$H$630,3,FALSE())</f>
        <v>0</v>
      </c>
      <c r="E71" s="7" t="n">
        <f aca="false">VLOOKUP(A71,'Data Pairs'!$C$18:$H$630,4,FALSE())</f>
        <v>4</v>
      </c>
      <c r="F71" s="7" t="n">
        <f aca="false">E71--D71</f>
        <v>4</v>
      </c>
      <c r="G71" s="9" t="n">
        <f aca="false">VLOOKUP(A71,'Data Pairs'!$C$18:$H$630,5,FALSE())</f>
        <v>6</v>
      </c>
      <c r="H71" s="9" t="n">
        <f aca="false">VLOOKUP(A71,'Data Pairs'!$C$18:$H$630,6,FALSE())</f>
        <v>24</v>
      </c>
      <c r="I71" s="9" t="n">
        <f aca="false">H71+G71</f>
        <v>30</v>
      </c>
      <c r="J71" s="9" t="n">
        <f aca="false">G71-H71</f>
        <v>-18</v>
      </c>
    </row>
    <row r="72" customFormat="false" ht="13.8" hidden="true" customHeight="false" outlineLevel="0" collapsed="false">
      <c r="A72" s="7" t="s">
        <v>92</v>
      </c>
      <c r="B72" s="8" t="n">
        <f aca="false">IF(F72=0,0, D72/F72)</f>
        <v>0</v>
      </c>
      <c r="C72" s="8" t="n">
        <f aca="false">IF(I72=0,0,G72/I72)</f>
        <v>0</v>
      </c>
      <c r="D72" s="7" t="n">
        <f aca="false">VLOOKUP(A72,'Data Pairs'!$C$18:$H$630,3,FALSE())</f>
        <v>0</v>
      </c>
      <c r="E72" s="7" t="n">
        <f aca="false">VLOOKUP(A72,'Data Pairs'!$C$18:$H$630,4,FALSE())</f>
        <v>1</v>
      </c>
      <c r="F72" s="7" t="n">
        <f aca="false">E72--D72</f>
        <v>1</v>
      </c>
      <c r="G72" s="9" t="n">
        <f aca="false">VLOOKUP(A72,'Data Pairs'!$C$18:$H$630,5,FALSE())</f>
        <v>0</v>
      </c>
      <c r="H72" s="9" t="n">
        <f aca="false">VLOOKUP(A72,'Data Pairs'!$C$18:$H$630,6,FALSE())</f>
        <v>6</v>
      </c>
      <c r="I72" s="9" t="n">
        <f aca="false">H72+G72</f>
        <v>6</v>
      </c>
      <c r="J72" s="9" t="n">
        <f aca="false">G72-H72</f>
        <v>-6</v>
      </c>
    </row>
    <row r="73" customFormat="false" ht="13.8" hidden="true" customHeight="false" outlineLevel="0" collapsed="false">
      <c r="A73" s="7" t="s">
        <v>93</v>
      </c>
      <c r="B73" s="8" t="n">
        <f aca="false">IF(F73=0,0, D73/F73)</f>
        <v>0</v>
      </c>
      <c r="C73" s="8" t="n">
        <f aca="false">IF(I73=0,0,G73/I73)</f>
        <v>0</v>
      </c>
      <c r="D73" s="7" t="n">
        <f aca="false">VLOOKUP(A73,'Data Pairs'!$C$18:$H$630,3,FALSE())</f>
        <v>0</v>
      </c>
      <c r="E73" s="7" t="n">
        <f aca="false">VLOOKUP(A73,'Data Pairs'!$C$18:$H$630,4,FALSE())</f>
        <v>1</v>
      </c>
      <c r="F73" s="7" t="n">
        <f aca="false">E73--D73</f>
        <v>1</v>
      </c>
      <c r="G73" s="9" t="n">
        <f aca="false">VLOOKUP(A73,'Data Pairs'!$C$18:$H$630,5,FALSE())</f>
        <v>0</v>
      </c>
      <c r="H73" s="9" t="n">
        <f aca="false">VLOOKUP(A73,'Data Pairs'!$C$18:$H$630,6,FALSE())</f>
        <v>6</v>
      </c>
      <c r="I73" s="9" t="n">
        <f aca="false">H73+G73</f>
        <v>6</v>
      </c>
      <c r="J73" s="9" t="n">
        <f aca="false">G73-H73</f>
        <v>-6</v>
      </c>
    </row>
    <row r="74" customFormat="false" ht="13.8" hidden="false" customHeight="false" outlineLevel="0" collapsed="false">
      <c r="A74" s="7" t="s">
        <v>94</v>
      </c>
      <c r="B74" s="8" t="n">
        <f aca="false">IF(F74=0,0, D74/F74)</f>
        <v>0</v>
      </c>
      <c r="C74" s="8" t="n">
        <f aca="false">IF(I74=0,0,G74/I74)</f>
        <v>0.0714285714285714</v>
      </c>
      <c r="D74" s="7" t="n">
        <f aca="false">VLOOKUP(A74,'Data Pairs'!$C$18:$H$630,3,FALSE())</f>
        <v>0</v>
      </c>
      <c r="E74" s="7" t="n">
        <f aca="false">VLOOKUP(A74,'Data Pairs'!$C$18:$H$630,4,FALSE())</f>
        <v>2.5</v>
      </c>
      <c r="F74" s="7" t="n">
        <f aca="false">E74--D74</f>
        <v>2.5</v>
      </c>
      <c r="G74" s="9" t="n">
        <f aca="false">VLOOKUP(A74,'Data Pairs'!$C$18:$H$630,5,FALSE())</f>
        <v>1</v>
      </c>
      <c r="H74" s="9" t="n">
        <f aca="false">VLOOKUP(A74,'Data Pairs'!$C$18:$H$630,6,FALSE())</f>
        <v>13</v>
      </c>
      <c r="I74" s="9" t="n">
        <f aca="false">H74+G74</f>
        <v>14</v>
      </c>
      <c r="J74" s="9" t="n">
        <f aca="false">G74-H74</f>
        <v>-12</v>
      </c>
    </row>
    <row r="75" customFormat="false" ht="13.8" hidden="false" customHeight="false" outlineLevel="0" collapsed="false">
      <c r="A75" s="7" t="s">
        <v>95</v>
      </c>
      <c r="B75" s="8" t="n">
        <f aca="false">IF(F75=0,0, D75/F75)</f>
        <v>0</v>
      </c>
      <c r="C75" s="8" t="n">
        <f aca="false">IF(I75=0,0,G75/I75)</f>
        <v>0.142857142857143</v>
      </c>
      <c r="D75" s="7" t="n">
        <f aca="false">VLOOKUP(A75,'Data Pairs'!$C$18:$H$630,3,FALSE())</f>
        <v>0</v>
      </c>
      <c r="E75" s="7" t="n">
        <f aca="false">VLOOKUP(A75,'Data Pairs'!$C$18:$H$630,4,FALSE())</f>
        <v>1</v>
      </c>
      <c r="F75" s="7" t="n">
        <f aca="false">E75--D75</f>
        <v>1</v>
      </c>
      <c r="G75" s="9" t="n">
        <f aca="false">VLOOKUP(A75,'Data Pairs'!$C$18:$H$630,5,FALSE())</f>
        <v>1</v>
      </c>
      <c r="H75" s="9" t="n">
        <f aca="false">VLOOKUP(A75,'Data Pairs'!$C$18:$H$630,6,FALSE())</f>
        <v>6</v>
      </c>
      <c r="I75" s="9" t="n">
        <f aca="false">H75+G75</f>
        <v>7</v>
      </c>
      <c r="J75" s="9" t="n">
        <f aca="false">G75-H75</f>
        <v>-5</v>
      </c>
    </row>
    <row r="76" customFormat="false" ht="13.8" hidden="false" customHeight="false" outlineLevel="0" collapsed="false">
      <c r="A76" s="7" t="s">
        <v>96</v>
      </c>
      <c r="B76" s="8" t="n">
        <f aca="false">IF(F76=0,0, D76/F76)</f>
        <v>0</v>
      </c>
      <c r="C76" s="8" t="n">
        <f aca="false">IF(I76=0,0,G76/I76)</f>
        <v>0.307692307692308</v>
      </c>
      <c r="D76" s="7" t="n">
        <f aca="false">VLOOKUP(A76,'Data Pairs'!$C$18:$H$630,3,FALSE())</f>
        <v>0</v>
      </c>
      <c r="E76" s="7" t="n">
        <f aca="false">VLOOKUP(A76,'Data Pairs'!$C$18:$H$630,4,FALSE())</f>
        <v>1.5</v>
      </c>
      <c r="F76" s="7" t="n">
        <f aca="false">E76--D76</f>
        <v>1.5</v>
      </c>
      <c r="G76" s="9" t="n">
        <f aca="false">VLOOKUP(A76,'Data Pairs'!$C$18:$H$630,5,FALSE())</f>
        <v>4</v>
      </c>
      <c r="H76" s="9" t="n">
        <f aca="false">VLOOKUP(A76,'Data Pairs'!$C$18:$H$630,6,FALSE())</f>
        <v>9</v>
      </c>
      <c r="I76" s="9" t="n">
        <f aca="false">H76+G76</f>
        <v>13</v>
      </c>
      <c r="J76" s="9" t="n">
        <f aca="false">G76-H76</f>
        <v>-5</v>
      </c>
    </row>
    <row r="77" customFormat="false" ht="13.8" hidden="false" customHeight="false" outlineLevel="0" collapsed="false">
      <c r="A77" s="7" t="s">
        <v>97</v>
      </c>
      <c r="B77" s="8" t="n">
        <f aca="false">IF(F77=0,0, D77/F77)</f>
        <v>0</v>
      </c>
      <c r="C77" s="8" t="n">
        <f aca="false">IF(I77=0,0,G77/I77)</f>
        <v>0.25</v>
      </c>
      <c r="D77" s="7" t="n">
        <f aca="false">VLOOKUP(A77,'Data Pairs'!$C$18:$H$630,3,FALSE())</f>
        <v>0</v>
      </c>
      <c r="E77" s="7" t="n">
        <f aca="false">VLOOKUP(A77,'Data Pairs'!$C$18:$H$630,4,FALSE())</f>
        <v>2.5</v>
      </c>
      <c r="F77" s="7" t="n">
        <f aca="false">E77--D77</f>
        <v>2.5</v>
      </c>
      <c r="G77" s="9" t="n">
        <f aca="false">VLOOKUP(A77,'Data Pairs'!$C$18:$H$630,5,FALSE())</f>
        <v>5</v>
      </c>
      <c r="H77" s="9" t="n">
        <f aca="false">VLOOKUP(A77,'Data Pairs'!$C$18:$H$630,6,FALSE())</f>
        <v>15</v>
      </c>
      <c r="I77" s="9" t="n">
        <f aca="false">H77+G77</f>
        <v>20</v>
      </c>
      <c r="J77" s="9" t="n">
        <f aca="false">G77-H77</f>
        <v>-10</v>
      </c>
    </row>
    <row r="78" customFormat="false" ht="13.8" hidden="false" customHeight="false" outlineLevel="0" collapsed="false">
      <c r="A78" s="7" t="s">
        <v>98</v>
      </c>
      <c r="B78" s="8" t="n">
        <f aca="false">IF(F78=0,0, D78/F78)</f>
        <v>0</v>
      </c>
      <c r="C78" s="8" t="n">
        <f aca="false">IF(I78=0,0,G78/I78)</f>
        <v>0</v>
      </c>
      <c r="D78" s="7" t="n">
        <f aca="false">VLOOKUP(A78,'Data Pairs'!$C$18:$H$630,3,FALSE())</f>
        <v>0</v>
      </c>
      <c r="E78" s="7" t="n">
        <f aca="false">VLOOKUP(A78,'Data Pairs'!$C$18:$H$630,4,FALSE())</f>
        <v>0</v>
      </c>
      <c r="F78" s="7" t="n">
        <f aca="false">E78--D78</f>
        <v>0</v>
      </c>
      <c r="G78" s="9" t="n">
        <f aca="false">VLOOKUP(A78,'Data Pairs'!$C$18:$H$630,5,FALSE())</f>
        <v>0</v>
      </c>
      <c r="H78" s="9" t="n">
        <f aca="false">VLOOKUP(A78,'Data Pairs'!$C$18:$H$630,6,FALSE())</f>
        <v>0</v>
      </c>
      <c r="I78" s="9" t="n">
        <f aca="false">H78+G78</f>
        <v>0</v>
      </c>
      <c r="J78" s="9" t="n">
        <f aca="false">G78-H78</f>
        <v>0</v>
      </c>
    </row>
    <row r="79" customFormat="false" ht="13.8" hidden="false" customHeight="false" outlineLevel="0" collapsed="false">
      <c r="A79" s="7" t="s">
        <v>99</v>
      </c>
      <c r="B79" s="8" t="n">
        <f aca="false">IF(F79=0,0, D79/F79)</f>
        <v>0</v>
      </c>
      <c r="C79" s="8" t="n">
        <f aca="false">IF(I79=0,0,G79/I79)</f>
        <v>0</v>
      </c>
      <c r="D79" s="7" t="n">
        <f aca="false">VLOOKUP(A79,'Data Pairs'!$C$18:$H$630,3,FALSE())</f>
        <v>0</v>
      </c>
      <c r="E79" s="7" t="n">
        <f aca="false">VLOOKUP(A79,'Data Pairs'!$C$18:$H$630,4,FALSE())</f>
        <v>1</v>
      </c>
      <c r="F79" s="7" t="n">
        <f aca="false">E79--D79</f>
        <v>1</v>
      </c>
      <c r="G79" s="9" t="n">
        <f aca="false">VLOOKUP(A79,'Data Pairs'!$C$18:$H$630,5,FALSE())</f>
        <v>0</v>
      </c>
      <c r="H79" s="9" t="n">
        <f aca="false">VLOOKUP(A79,'Data Pairs'!$C$18:$H$630,6,FALSE())</f>
        <v>6</v>
      </c>
      <c r="I79" s="9" t="n">
        <f aca="false">H79+G79</f>
        <v>6</v>
      </c>
      <c r="J79" s="9" t="n">
        <f aca="false">G79-H79</f>
        <v>-6</v>
      </c>
    </row>
    <row r="80" customFormat="false" ht="13.8" hidden="false" customHeight="false" outlineLevel="0" collapsed="false">
      <c r="A80" s="7" t="s">
        <v>100</v>
      </c>
      <c r="B80" s="8" t="n">
        <f aca="false">IF(F80=0,0, D80/F80)</f>
        <v>0</v>
      </c>
      <c r="C80" s="8" t="n">
        <f aca="false">IF(I80=0,0,G80/I80)</f>
        <v>0</v>
      </c>
      <c r="D80" s="7" t="n">
        <f aca="false">VLOOKUP(A80,'Data Pairs'!$C$18:$H$630,3,FALSE())</f>
        <v>0</v>
      </c>
      <c r="E80" s="7" t="n">
        <f aca="false">VLOOKUP(A80,'Data Pairs'!$C$18:$H$630,4,FALSE())</f>
        <v>1</v>
      </c>
      <c r="F80" s="7" t="n">
        <f aca="false">E80--D80</f>
        <v>1</v>
      </c>
      <c r="G80" s="9" t="n">
        <f aca="false">VLOOKUP(A80,'Data Pairs'!$C$18:$H$630,5,FALSE())</f>
        <v>0</v>
      </c>
      <c r="H80" s="9" t="n">
        <f aca="false">VLOOKUP(A80,'Data Pairs'!$C$18:$H$630,6,FALSE())</f>
        <v>6</v>
      </c>
      <c r="I80" s="9" t="n">
        <f aca="false">H80+G80</f>
        <v>6</v>
      </c>
      <c r="J80" s="9" t="n">
        <f aca="false">G80-H80</f>
        <v>-6</v>
      </c>
    </row>
    <row r="81" customFormat="false" ht="15.75" hidden="false" customHeight="true" outlineLevel="0" collapsed="false">
      <c r="A81" s="7" t="s">
        <v>101</v>
      </c>
      <c r="B81" s="8" t="n">
        <f aca="false">IF(F81=0,0, D81/F81)</f>
        <v>0</v>
      </c>
      <c r="C81" s="8" t="n">
        <f aca="false">IF(I81=0,0,G81/I81)</f>
        <v>0.416666666666667</v>
      </c>
      <c r="D81" s="7" t="n">
        <f aca="false">VLOOKUP(A81,'Data Pairs'!$C$18:$H$630,3,FALSE())</f>
        <v>0</v>
      </c>
      <c r="E81" s="7" t="n">
        <f aca="false">VLOOKUP(A81,'Data Pairs'!$C$18:$H$630,4,FALSE())</f>
        <v>1</v>
      </c>
      <c r="F81" s="7" t="n">
        <f aca="false">E81--D81</f>
        <v>1</v>
      </c>
      <c r="G81" s="9" t="n">
        <f aca="false">VLOOKUP(A81,'Data Pairs'!$C$18:$H$630,5,FALSE())</f>
        <v>5</v>
      </c>
      <c r="H81" s="9" t="n">
        <f aca="false">VLOOKUP(A81,'Data Pairs'!$C$18:$H$630,6,FALSE())</f>
        <v>7</v>
      </c>
      <c r="I81" s="9" t="n">
        <f aca="false">H81+G81</f>
        <v>12</v>
      </c>
      <c r="J81" s="9" t="n">
        <f aca="false">G81-H81</f>
        <v>-2</v>
      </c>
    </row>
    <row r="82" customFormat="false" ht="15.75" hidden="false" customHeight="true" outlineLevel="0" collapsed="false">
      <c r="A82" s="15" t="s">
        <v>102</v>
      </c>
      <c r="B82" s="8" t="n">
        <f aca="false">IF(F82=0,0, D82/F82)</f>
        <v>1</v>
      </c>
      <c r="C82" s="8" t="n">
        <f aca="false">IF(I82=0,0,G82/I82)</f>
        <v>0.565217391304348</v>
      </c>
      <c r="D82" s="7" t="n">
        <f aca="false">VLOOKUP(A82,'Data Pairs'!$C$18:$H$630,3,FALSE())</f>
        <v>2</v>
      </c>
      <c r="E82" s="7" t="n">
        <f aca="false">VLOOKUP(A82,'Data Pairs'!$C$18:$H$630,4,FALSE())</f>
        <v>0</v>
      </c>
      <c r="F82" s="7" t="n">
        <f aca="false">E82--D82</f>
        <v>2</v>
      </c>
      <c r="G82" s="9" t="n">
        <f aca="false">VLOOKUP(A82,'Data Pairs'!$C$18:$H$630,5,FALSE())</f>
        <v>13</v>
      </c>
      <c r="H82" s="9" t="n">
        <f aca="false">VLOOKUP(A82,'Data Pairs'!$C$18:$H$630,6,FALSE())</f>
        <v>10</v>
      </c>
      <c r="I82" s="9" t="n">
        <f aca="false">H82+G82</f>
        <v>23</v>
      </c>
      <c r="J82" s="9" t="n">
        <f aca="false">G82-H82</f>
        <v>3</v>
      </c>
    </row>
    <row r="83" customFormat="false" ht="15.75" hidden="false" customHeight="true" outlineLevel="0" collapsed="false">
      <c r="B83" s="2"/>
      <c r="C83" s="2"/>
      <c r="D83" s="3"/>
      <c r="E83" s="3"/>
      <c r="F83" s="4"/>
      <c r="G83" s="4"/>
      <c r="H83" s="4"/>
      <c r="I83" s="4"/>
      <c r="J83" s="4"/>
    </row>
    <row r="84" customFormat="false" ht="15.75" hidden="false" customHeight="true" outlineLevel="0" collapsed="false">
      <c r="B84" s="2"/>
      <c r="C84" s="2"/>
      <c r="D84" s="3"/>
      <c r="E84" s="3"/>
      <c r="F84" s="4"/>
      <c r="G84" s="4"/>
      <c r="H84" s="4"/>
      <c r="I84" s="4"/>
      <c r="J84" s="4"/>
    </row>
    <row r="85" customFormat="false" ht="15.75" hidden="false" customHeight="true" outlineLevel="0" collapsed="false">
      <c r="B85" s="2"/>
      <c r="C85" s="2"/>
      <c r="D85" s="3"/>
      <c r="E85" s="3"/>
      <c r="F85" s="4"/>
      <c r="G85" s="4"/>
      <c r="H85" s="4"/>
      <c r="I85" s="4"/>
      <c r="J85" s="4"/>
    </row>
    <row r="86" customFormat="false" ht="15.75" hidden="false" customHeight="true" outlineLevel="0" collapsed="false">
      <c r="B86" s="2"/>
      <c r="C86" s="2"/>
      <c r="D86" s="3"/>
      <c r="E86" s="3"/>
      <c r="F86" s="4"/>
      <c r="G86" s="4"/>
      <c r="H86" s="4"/>
      <c r="I86" s="4"/>
      <c r="J86" s="4"/>
    </row>
    <row r="87" customFormat="false" ht="15.75" hidden="false" customHeight="true" outlineLevel="0" collapsed="false">
      <c r="B87" s="2"/>
      <c r="C87" s="2"/>
      <c r="D87" s="3"/>
      <c r="E87" s="3"/>
      <c r="F87" s="4"/>
      <c r="G87" s="4"/>
      <c r="H87" s="4"/>
      <c r="I87" s="4"/>
      <c r="J87" s="4"/>
    </row>
    <row r="88" customFormat="false" ht="15.75" hidden="false" customHeight="true" outlineLevel="0" collapsed="false">
      <c r="B88" s="2"/>
      <c r="C88" s="2"/>
      <c r="D88" s="3"/>
      <c r="E88" s="3"/>
      <c r="F88" s="4"/>
      <c r="G88" s="4"/>
      <c r="H88" s="4"/>
      <c r="I88" s="4"/>
      <c r="J88" s="4"/>
    </row>
    <row r="89" customFormat="false" ht="15.75" hidden="false" customHeight="true" outlineLevel="0" collapsed="false">
      <c r="B89" s="2"/>
      <c r="C89" s="2"/>
      <c r="D89" s="3"/>
      <c r="E89" s="3"/>
      <c r="F89" s="4"/>
      <c r="G89" s="4"/>
      <c r="H89" s="4"/>
      <c r="I89" s="4"/>
      <c r="J89" s="4"/>
    </row>
    <row r="90" customFormat="false" ht="15.75" hidden="false" customHeight="true" outlineLevel="0" collapsed="false">
      <c r="B90" s="2"/>
      <c r="C90" s="2"/>
      <c r="D90" s="3"/>
      <c r="E90" s="3"/>
      <c r="F90" s="4"/>
      <c r="G90" s="4"/>
      <c r="H90" s="4"/>
      <c r="I90" s="4"/>
      <c r="J90" s="4"/>
    </row>
    <row r="91" customFormat="false" ht="15.75" hidden="false" customHeight="true" outlineLevel="0" collapsed="false">
      <c r="B91" s="2"/>
      <c r="C91" s="2"/>
      <c r="D91" s="3"/>
      <c r="E91" s="3"/>
      <c r="F91" s="4"/>
      <c r="G91" s="4"/>
      <c r="H91" s="4"/>
      <c r="I91" s="4"/>
      <c r="J91" s="4"/>
    </row>
    <row r="92" customFormat="false" ht="15.75" hidden="false" customHeight="true" outlineLevel="0" collapsed="false">
      <c r="B92" s="2"/>
      <c r="C92" s="2"/>
      <c r="D92" s="3"/>
      <c r="E92" s="3"/>
      <c r="F92" s="4"/>
      <c r="G92" s="4"/>
      <c r="H92" s="4"/>
      <c r="I92" s="4"/>
      <c r="J92" s="4"/>
    </row>
    <row r="93" customFormat="false" ht="15.75" hidden="false" customHeight="true" outlineLevel="0" collapsed="false">
      <c r="B93" s="2"/>
      <c r="C93" s="2"/>
      <c r="D93" s="3"/>
      <c r="E93" s="3"/>
      <c r="F93" s="4"/>
      <c r="G93" s="4"/>
      <c r="H93" s="4"/>
      <c r="I93" s="4"/>
      <c r="J93" s="4"/>
    </row>
    <row r="94" customFormat="false" ht="15.75" hidden="false" customHeight="true" outlineLevel="0" collapsed="false">
      <c r="B94" s="2"/>
      <c r="C94" s="2"/>
      <c r="D94" s="3"/>
      <c r="E94" s="3"/>
      <c r="F94" s="4"/>
      <c r="G94" s="4"/>
      <c r="H94" s="4"/>
      <c r="I94" s="4"/>
      <c r="J94" s="4"/>
    </row>
    <row r="95" customFormat="false" ht="15.75" hidden="false" customHeight="true" outlineLevel="0" collapsed="false">
      <c r="B95" s="2"/>
      <c r="C95" s="2"/>
      <c r="D95" s="3"/>
      <c r="E95" s="3"/>
      <c r="F95" s="4"/>
      <c r="G95" s="4"/>
      <c r="H95" s="4"/>
      <c r="I95" s="4"/>
      <c r="J95" s="4"/>
    </row>
    <row r="96" customFormat="false" ht="15.75" hidden="false" customHeight="true" outlineLevel="0" collapsed="false">
      <c r="B96" s="2"/>
      <c r="C96" s="2"/>
      <c r="D96" s="3"/>
      <c r="E96" s="3"/>
      <c r="F96" s="4"/>
      <c r="G96" s="4"/>
      <c r="H96" s="4"/>
      <c r="I96" s="4"/>
      <c r="J96" s="4"/>
    </row>
    <row r="97" customFormat="false" ht="15.75" hidden="false" customHeight="true" outlineLevel="0" collapsed="false">
      <c r="B97" s="2"/>
      <c r="C97" s="2"/>
      <c r="D97" s="3"/>
      <c r="E97" s="3"/>
      <c r="F97" s="4"/>
      <c r="G97" s="4"/>
      <c r="H97" s="4"/>
      <c r="I97" s="4"/>
      <c r="J97" s="4"/>
    </row>
    <row r="98" customFormat="false" ht="15.75" hidden="false" customHeight="true" outlineLevel="0" collapsed="false">
      <c r="B98" s="2"/>
      <c r="C98" s="2"/>
      <c r="D98" s="3"/>
      <c r="E98" s="3"/>
      <c r="F98" s="4"/>
      <c r="G98" s="4"/>
      <c r="H98" s="4"/>
      <c r="I98" s="4"/>
      <c r="J98" s="4"/>
    </row>
    <row r="99" customFormat="false" ht="15.75" hidden="false" customHeight="true" outlineLevel="0" collapsed="false">
      <c r="B99" s="2"/>
      <c r="C99" s="2"/>
      <c r="D99" s="3"/>
      <c r="E99" s="3"/>
      <c r="F99" s="4"/>
      <c r="G99" s="4"/>
      <c r="H99" s="4"/>
      <c r="I99" s="4"/>
      <c r="J99" s="4"/>
    </row>
    <row r="100" customFormat="false" ht="15.75" hidden="false" customHeight="true" outlineLevel="0" collapsed="false">
      <c r="B100" s="2"/>
      <c r="C100" s="2"/>
      <c r="D100" s="3"/>
      <c r="E100" s="3"/>
      <c r="F100" s="4"/>
      <c r="G100" s="4"/>
      <c r="H100" s="4"/>
      <c r="I100" s="4"/>
      <c r="J100" s="4"/>
    </row>
    <row r="101" customFormat="false" ht="15.75" hidden="false" customHeight="true" outlineLevel="0" collapsed="false">
      <c r="B101" s="2"/>
      <c r="C101" s="2"/>
      <c r="D101" s="3"/>
      <c r="E101" s="3"/>
      <c r="F101" s="4"/>
      <c r="G101" s="4"/>
      <c r="H101" s="4"/>
      <c r="I101" s="4"/>
      <c r="J101" s="4"/>
    </row>
    <row r="102" customFormat="false" ht="15.75" hidden="false" customHeight="true" outlineLevel="0" collapsed="false">
      <c r="B102" s="2"/>
      <c r="C102" s="2"/>
      <c r="D102" s="3"/>
      <c r="E102" s="3"/>
      <c r="F102" s="4"/>
      <c r="G102" s="4"/>
      <c r="H102" s="4"/>
      <c r="I102" s="4"/>
      <c r="J102" s="4"/>
    </row>
    <row r="103" customFormat="false" ht="15.75" hidden="false" customHeight="true" outlineLevel="0" collapsed="false">
      <c r="B103" s="2"/>
      <c r="C103" s="2"/>
      <c r="D103" s="3"/>
      <c r="E103" s="3"/>
      <c r="F103" s="4"/>
      <c r="G103" s="4"/>
      <c r="H103" s="4"/>
      <c r="I103" s="4"/>
      <c r="J103" s="4"/>
    </row>
    <row r="104" customFormat="false" ht="15.75" hidden="false" customHeight="true" outlineLevel="0" collapsed="false">
      <c r="B104" s="2"/>
      <c r="C104" s="2"/>
      <c r="D104" s="3"/>
      <c r="E104" s="3"/>
      <c r="F104" s="4"/>
      <c r="G104" s="4"/>
      <c r="H104" s="4"/>
      <c r="I104" s="4"/>
      <c r="J104" s="4"/>
    </row>
    <row r="105" customFormat="false" ht="15.75" hidden="false" customHeight="true" outlineLevel="0" collapsed="false">
      <c r="B105" s="2"/>
      <c r="C105" s="2"/>
      <c r="D105" s="3"/>
      <c r="E105" s="3"/>
      <c r="F105" s="4"/>
      <c r="G105" s="4"/>
      <c r="H105" s="4"/>
      <c r="I105" s="4"/>
      <c r="J105" s="4"/>
    </row>
    <row r="106" customFormat="false" ht="15.75" hidden="false" customHeight="true" outlineLevel="0" collapsed="false">
      <c r="B106" s="2"/>
      <c r="C106" s="2"/>
      <c r="D106" s="3"/>
      <c r="E106" s="3"/>
      <c r="F106" s="4"/>
      <c r="G106" s="4"/>
      <c r="H106" s="4"/>
      <c r="I106" s="4"/>
      <c r="J106" s="4"/>
    </row>
    <row r="107" customFormat="false" ht="15.75" hidden="false" customHeight="true" outlineLevel="0" collapsed="false">
      <c r="B107" s="2"/>
      <c r="C107" s="2"/>
      <c r="D107" s="3"/>
      <c r="E107" s="3"/>
      <c r="F107" s="4"/>
      <c r="G107" s="4"/>
      <c r="H107" s="4"/>
      <c r="I107" s="4"/>
      <c r="J107" s="4"/>
    </row>
    <row r="108" customFormat="false" ht="15.75" hidden="false" customHeight="true" outlineLevel="0" collapsed="false">
      <c r="B108" s="2"/>
      <c r="C108" s="2"/>
      <c r="D108" s="3"/>
      <c r="E108" s="3"/>
      <c r="F108" s="4"/>
      <c r="G108" s="4"/>
      <c r="H108" s="4"/>
      <c r="I108" s="4"/>
      <c r="J108" s="4"/>
    </row>
    <row r="109" customFormat="false" ht="15.75" hidden="false" customHeight="true" outlineLevel="0" collapsed="false">
      <c r="B109" s="2"/>
      <c r="C109" s="2"/>
      <c r="D109" s="3"/>
      <c r="E109" s="3"/>
      <c r="F109" s="4"/>
      <c r="G109" s="4"/>
      <c r="H109" s="4"/>
      <c r="I109" s="4"/>
      <c r="J109" s="4"/>
    </row>
    <row r="110" customFormat="false" ht="15.75" hidden="false" customHeight="true" outlineLevel="0" collapsed="false">
      <c r="B110" s="2"/>
      <c r="C110" s="2"/>
      <c r="D110" s="3"/>
      <c r="E110" s="3"/>
      <c r="F110" s="4"/>
      <c r="G110" s="4"/>
      <c r="H110" s="4"/>
      <c r="I110" s="4"/>
      <c r="J110" s="4"/>
    </row>
    <row r="111" customFormat="false" ht="15.75" hidden="false" customHeight="true" outlineLevel="0" collapsed="false">
      <c r="B111" s="2"/>
      <c r="C111" s="2"/>
      <c r="D111" s="3"/>
      <c r="E111" s="3"/>
      <c r="F111" s="4"/>
      <c r="G111" s="4"/>
      <c r="H111" s="4"/>
      <c r="I111" s="4"/>
      <c r="J111" s="4"/>
    </row>
    <row r="112" customFormat="false" ht="15.75" hidden="false" customHeight="true" outlineLevel="0" collapsed="false">
      <c r="B112" s="2"/>
      <c r="C112" s="2"/>
      <c r="D112" s="3"/>
      <c r="E112" s="3"/>
      <c r="F112" s="4"/>
      <c r="G112" s="4"/>
      <c r="H112" s="4"/>
      <c r="I112" s="4"/>
      <c r="J112" s="4"/>
    </row>
    <row r="113" customFormat="false" ht="15.75" hidden="false" customHeight="true" outlineLevel="0" collapsed="false">
      <c r="B113" s="2"/>
      <c r="C113" s="2"/>
      <c r="D113" s="3"/>
      <c r="E113" s="3"/>
      <c r="F113" s="4"/>
      <c r="G113" s="4"/>
      <c r="H113" s="4"/>
      <c r="I113" s="4"/>
      <c r="J113" s="4"/>
    </row>
    <row r="114" customFormat="false" ht="15.75" hidden="false" customHeight="true" outlineLevel="0" collapsed="false">
      <c r="B114" s="2"/>
      <c r="C114" s="2"/>
      <c r="D114" s="3"/>
      <c r="E114" s="3"/>
      <c r="F114" s="4"/>
      <c r="G114" s="4"/>
      <c r="H114" s="4"/>
      <c r="I114" s="4"/>
      <c r="J114" s="4"/>
    </row>
    <row r="115" customFormat="false" ht="15.75" hidden="false" customHeight="true" outlineLevel="0" collapsed="false">
      <c r="B115" s="2"/>
      <c r="C115" s="2"/>
      <c r="D115" s="3"/>
      <c r="E115" s="3"/>
      <c r="F115" s="4"/>
      <c r="G115" s="4"/>
      <c r="H115" s="4"/>
      <c r="I115" s="4"/>
      <c r="J115" s="4"/>
    </row>
    <row r="116" customFormat="false" ht="15.75" hidden="false" customHeight="true" outlineLevel="0" collapsed="false">
      <c r="B116" s="2"/>
      <c r="C116" s="2"/>
      <c r="D116" s="3"/>
      <c r="E116" s="3"/>
      <c r="F116" s="4"/>
      <c r="G116" s="4"/>
      <c r="H116" s="4"/>
      <c r="I116" s="4"/>
      <c r="J116" s="4"/>
    </row>
    <row r="117" customFormat="false" ht="15.75" hidden="false" customHeight="true" outlineLevel="0" collapsed="false">
      <c r="B117" s="2"/>
      <c r="C117" s="2"/>
      <c r="D117" s="3"/>
      <c r="E117" s="3"/>
      <c r="F117" s="4"/>
      <c r="G117" s="4"/>
      <c r="H117" s="4"/>
      <c r="I117" s="4"/>
      <c r="J117" s="4"/>
    </row>
    <row r="118" customFormat="false" ht="15.75" hidden="false" customHeight="true" outlineLevel="0" collapsed="false">
      <c r="B118" s="2"/>
      <c r="C118" s="2"/>
      <c r="D118" s="3"/>
      <c r="E118" s="3"/>
      <c r="F118" s="4"/>
      <c r="G118" s="4"/>
      <c r="H118" s="4"/>
      <c r="I118" s="4"/>
      <c r="J118" s="4"/>
    </row>
    <row r="119" customFormat="false" ht="15.75" hidden="false" customHeight="true" outlineLevel="0" collapsed="false">
      <c r="B119" s="2"/>
      <c r="C119" s="2"/>
      <c r="D119" s="3"/>
      <c r="E119" s="3"/>
      <c r="F119" s="4"/>
      <c r="G119" s="4"/>
      <c r="H119" s="4"/>
      <c r="I119" s="4"/>
      <c r="J119" s="4"/>
    </row>
    <row r="120" customFormat="false" ht="15.75" hidden="false" customHeight="true" outlineLevel="0" collapsed="false">
      <c r="B120" s="2"/>
      <c r="C120" s="2"/>
      <c r="D120" s="3"/>
      <c r="E120" s="3"/>
      <c r="F120" s="4"/>
      <c r="G120" s="4"/>
      <c r="H120" s="4"/>
      <c r="I120" s="4"/>
      <c r="J120" s="4"/>
    </row>
    <row r="121" customFormat="false" ht="15.75" hidden="false" customHeight="true" outlineLevel="0" collapsed="false">
      <c r="B121" s="2"/>
      <c r="C121" s="2"/>
      <c r="D121" s="3"/>
      <c r="E121" s="3"/>
      <c r="F121" s="4"/>
      <c r="G121" s="4"/>
      <c r="H121" s="4"/>
      <c r="I121" s="4"/>
      <c r="J121" s="4"/>
    </row>
    <row r="122" customFormat="false" ht="15.75" hidden="false" customHeight="true" outlineLevel="0" collapsed="false">
      <c r="B122" s="2"/>
      <c r="C122" s="2"/>
      <c r="D122" s="3"/>
      <c r="E122" s="3"/>
      <c r="F122" s="4"/>
      <c r="G122" s="4"/>
      <c r="H122" s="4"/>
      <c r="I122" s="4"/>
      <c r="J122" s="4"/>
    </row>
    <row r="123" customFormat="false" ht="15.75" hidden="false" customHeight="true" outlineLevel="0" collapsed="false">
      <c r="B123" s="2"/>
      <c r="C123" s="2"/>
      <c r="D123" s="3"/>
      <c r="E123" s="3"/>
      <c r="F123" s="4"/>
      <c r="G123" s="4"/>
      <c r="H123" s="4"/>
      <c r="I123" s="4"/>
      <c r="J123" s="4"/>
    </row>
    <row r="124" customFormat="false" ht="15.75" hidden="false" customHeight="true" outlineLevel="0" collapsed="false">
      <c r="B124" s="2"/>
      <c r="C124" s="2"/>
      <c r="D124" s="3"/>
      <c r="E124" s="3"/>
      <c r="F124" s="4"/>
      <c r="G124" s="4"/>
      <c r="H124" s="4"/>
      <c r="I124" s="4"/>
      <c r="J124" s="4"/>
    </row>
    <row r="125" customFormat="false" ht="15.75" hidden="false" customHeight="true" outlineLevel="0" collapsed="false">
      <c r="B125" s="2"/>
      <c r="C125" s="2"/>
      <c r="D125" s="3"/>
      <c r="E125" s="3"/>
      <c r="F125" s="4"/>
      <c r="G125" s="4"/>
      <c r="H125" s="4"/>
      <c r="I125" s="4"/>
      <c r="J125" s="4"/>
    </row>
    <row r="126" customFormat="false" ht="15.75" hidden="false" customHeight="true" outlineLevel="0" collapsed="false">
      <c r="B126" s="2"/>
      <c r="C126" s="2"/>
      <c r="D126" s="3"/>
      <c r="E126" s="3"/>
      <c r="F126" s="4"/>
      <c r="G126" s="4"/>
      <c r="H126" s="4"/>
      <c r="I126" s="4"/>
      <c r="J126" s="4"/>
    </row>
    <row r="127" customFormat="false" ht="15.75" hidden="false" customHeight="true" outlineLevel="0" collapsed="false">
      <c r="B127" s="2"/>
      <c r="C127" s="2"/>
      <c r="D127" s="3"/>
      <c r="E127" s="3"/>
      <c r="F127" s="4"/>
      <c r="G127" s="4"/>
      <c r="H127" s="4"/>
      <c r="I127" s="4"/>
      <c r="J127" s="4"/>
    </row>
    <row r="128" customFormat="false" ht="15.75" hidden="false" customHeight="true" outlineLevel="0" collapsed="false">
      <c r="B128" s="2"/>
      <c r="C128" s="2"/>
      <c r="D128" s="3"/>
      <c r="E128" s="3"/>
      <c r="F128" s="4"/>
      <c r="G128" s="4"/>
      <c r="H128" s="4"/>
      <c r="I128" s="4"/>
      <c r="J128" s="4"/>
    </row>
    <row r="129" customFormat="false" ht="15.75" hidden="false" customHeight="true" outlineLevel="0" collapsed="false">
      <c r="B129" s="2"/>
      <c r="C129" s="2"/>
      <c r="D129" s="3"/>
      <c r="E129" s="3"/>
      <c r="F129" s="4"/>
      <c r="G129" s="4"/>
      <c r="H129" s="4"/>
      <c r="I129" s="4"/>
      <c r="J129" s="4"/>
    </row>
    <row r="130" customFormat="false" ht="15.75" hidden="false" customHeight="true" outlineLevel="0" collapsed="false">
      <c r="B130" s="2"/>
      <c r="C130" s="2"/>
      <c r="D130" s="3"/>
      <c r="E130" s="3"/>
      <c r="F130" s="4"/>
      <c r="G130" s="4"/>
      <c r="H130" s="4"/>
      <c r="I130" s="4"/>
      <c r="J130" s="4"/>
    </row>
    <row r="131" customFormat="false" ht="15.75" hidden="false" customHeight="true" outlineLevel="0" collapsed="false">
      <c r="B131" s="2"/>
      <c r="C131" s="2"/>
      <c r="D131" s="3"/>
      <c r="E131" s="3"/>
      <c r="F131" s="4"/>
      <c r="G131" s="4"/>
      <c r="H131" s="4"/>
      <c r="I131" s="4"/>
      <c r="J131" s="4"/>
    </row>
    <row r="132" customFormat="false" ht="15.75" hidden="false" customHeight="true" outlineLevel="0" collapsed="false">
      <c r="B132" s="2"/>
      <c r="C132" s="2"/>
      <c r="D132" s="3"/>
      <c r="E132" s="3"/>
      <c r="F132" s="4"/>
      <c r="G132" s="4"/>
      <c r="H132" s="4"/>
      <c r="I132" s="4"/>
      <c r="J132" s="4"/>
    </row>
    <row r="133" customFormat="false" ht="15.75" hidden="false" customHeight="true" outlineLevel="0" collapsed="false">
      <c r="B133" s="2"/>
      <c r="C133" s="2"/>
      <c r="D133" s="3"/>
      <c r="E133" s="3"/>
      <c r="F133" s="4"/>
      <c r="G133" s="4"/>
      <c r="H133" s="4"/>
      <c r="I133" s="4"/>
      <c r="J133" s="4"/>
    </row>
    <row r="134" customFormat="false" ht="15.75" hidden="false" customHeight="true" outlineLevel="0" collapsed="false">
      <c r="B134" s="2"/>
      <c r="C134" s="2"/>
      <c r="D134" s="3"/>
      <c r="E134" s="3"/>
      <c r="F134" s="4"/>
      <c r="G134" s="4"/>
      <c r="H134" s="4"/>
      <c r="I134" s="4"/>
      <c r="J134" s="4"/>
    </row>
    <row r="135" customFormat="false" ht="15.75" hidden="false" customHeight="true" outlineLevel="0" collapsed="false">
      <c r="B135" s="2"/>
      <c r="C135" s="2"/>
      <c r="D135" s="3"/>
      <c r="E135" s="3"/>
      <c r="F135" s="4"/>
      <c r="G135" s="4"/>
      <c r="H135" s="4"/>
      <c r="I135" s="4"/>
      <c r="J135" s="4"/>
    </row>
    <row r="136" customFormat="false" ht="15.75" hidden="false" customHeight="true" outlineLevel="0" collapsed="false">
      <c r="B136" s="2"/>
      <c r="C136" s="2"/>
      <c r="D136" s="3"/>
      <c r="E136" s="3"/>
      <c r="F136" s="4"/>
      <c r="G136" s="4"/>
      <c r="H136" s="4"/>
      <c r="I136" s="4"/>
      <c r="J136" s="4"/>
    </row>
    <row r="137" customFormat="false" ht="15.75" hidden="false" customHeight="true" outlineLevel="0" collapsed="false">
      <c r="B137" s="2"/>
      <c r="C137" s="2"/>
      <c r="D137" s="3"/>
      <c r="E137" s="3"/>
      <c r="F137" s="4"/>
      <c r="G137" s="4"/>
      <c r="H137" s="4"/>
      <c r="I137" s="4"/>
      <c r="J137" s="4"/>
    </row>
    <row r="138" customFormat="false" ht="15.75" hidden="false" customHeight="true" outlineLevel="0" collapsed="false">
      <c r="B138" s="2"/>
      <c r="C138" s="2"/>
      <c r="D138" s="3"/>
      <c r="E138" s="3"/>
      <c r="F138" s="4"/>
      <c r="G138" s="4"/>
      <c r="H138" s="4"/>
      <c r="I138" s="4"/>
      <c r="J138" s="4"/>
    </row>
    <row r="139" customFormat="false" ht="15.75" hidden="false" customHeight="true" outlineLevel="0" collapsed="false">
      <c r="B139" s="2"/>
      <c r="C139" s="2"/>
      <c r="D139" s="3"/>
      <c r="E139" s="3"/>
      <c r="F139" s="4"/>
      <c r="G139" s="4"/>
      <c r="H139" s="4"/>
      <c r="I139" s="4"/>
      <c r="J139" s="4"/>
    </row>
    <row r="140" customFormat="false" ht="15.75" hidden="false" customHeight="true" outlineLevel="0" collapsed="false">
      <c r="B140" s="2"/>
      <c r="C140" s="2"/>
      <c r="D140" s="3"/>
      <c r="E140" s="3"/>
      <c r="F140" s="4"/>
      <c r="G140" s="4"/>
      <c r="H140" s="4"/>
      <c r="I140" s="4"/>
      <c r="J140" s="4"/>
    </row>
    <row r="141" customFormat="false" ht="15.75" hidden="false" customHeight="true" outlineLevel="0" collapsed="false">
      <c r="B141" s="2"/>
      <c r="C141" s="2"/>
      <c r="D141" s="3"/>
      <c r="E141" s="3"/>
      <c r="F141" s="4"/>
      <c r="G141" s="4"/>
      <c r="H141" s="4"/>
      <c r="I141" s="4"/>
      <c r="J141" s="4"/>
    </row>
    <row r="142" customFormat="false" ht="15.75" hidden="false" customHeight="true" outlineLevel="0" collapsed="false">
      <c r="B142" s="2"/>
      <c r="C142" s="2"/>
      <c r="D142" s="3"/>
      <c r="E142" s="3"/>
      <c r="F142" s="4"/>
      <c r="G142" s="4"/>
      <c r="H142" s="4"/>
      <c r="I142" s="4"/>
      <c r="J142" s="4"/>
    </row>
    <row r="143" customFormat="false" ht="15.75" hidden="false" customHeight="true" outlineLevel="0" collapsed="false">
      <c r="B143" s="2"/>
      <c r="C143" s="2"/>
      <c r="D143" s="3"/>
      <c r="E143" s="3"/>
      <c r="F143" s="4"/>
      <c r="G143" s="4"/>
      <c r="H143" s="4"/>
      <c r="I143" s="4"/>
      <c r="J143" s="4"/>
    </row>
    <row r="144" customFormat="false" ht="15.75" hidden="false" customHeight="true" outlineLevel="0" collapsed="false">
      <c r="B144" s="2"/>
      <c r="C144" s="2"/>
      <c r="D144" s="3"/>
      <c r="E144" s="3"/>
      <c r="F144" s="4"/>
      <c r="G144" s="4"/>
      <c r="H144" s="4"/>
      <c r="I144" s="4"/>
      <c r="J144" s="4"/>
    </row>
    <row r="145" customFormat="false" ht="15.75" hidden="false" customHeight="true" outlineLevel="0" collapsed="false">
      <c r="B145" s="2"/>
      <c r="C145" s="2"/>
      <c r="D145" s="3"/>
      <c r="E145" s="3"/>
      <c r="F145" s="4"/>
      <c r="G145" s="4"/>
      <c r="H145" s="4"/>
      <c r="I145" s="4"/>
      <c r="J145" s="4"/>
    </row>
    <row r="146" customFormat="false" ht="15.75" hidden="false" customHeight="true" outlineLevel="0" collapsed="false">
      <c r="B146" s="2"/>
      <c r="C146" s="2"/>
      <c r="D146" s="3"/>
      <c r="E146" s="3"/>
      <c r="F146" s="4"/>
      <c r="G146" s="4"/>
      <c r="H146" s="4"/>
      <c r="I146" s="4"/>
      <c r="J146" s="4"/>
    </row>
    <row r="147" customFormat="false" ht="15.75" hidden="false" customHeight="true" outlineLevel="0" collapsed="false">
      <c r="B147" s="2"/>
      <c r="C147" s="2"/>
      <c r="D147" s="3"/>
      <c r="E147" s="3"/>
      <c r="F147" s="4"/>
      <c r="G147" s="4"/>
      <c r="H147" s="4"/>
      <c r="I147" s="4"/>
      <c r="J147" s="4"/>
    </row>
    <row r="148" customFormat="false" ht="15.75" hidden="false" customHeight="true" outlineLevel="0" collapsed="false">
      <c r="B148" s="2"/>
      <c r="C148" s="2"/>
      <c r="D148" s="3"/>
      <c r="E148" s="3"/>
      <c r="F148" s="4"/>
      <c r="G148" s="4"/>
      <c r="H148" s="4"/>
      <c r="I148" s="4"/>
      <c r="J148" s="4"/>
    </row>
    <row r="149" customFormat="false" ht="15.75" hidden="false" customHeight="true" outlineLevel="0" collapsed="false">
      <c r="B149" s="2"/>
      <c r="C149" s="2"/>
      <c r="D149" s="3"/>
      <c r="E149" s="3"/>
      <c r="F149" s="4"/>
      <c r="G149" s="4"/>
      <c r="H149" s="4"/>
      <c r="I149" s="4"/>
      <c r="J149" s="4"/>
    </row>
    <row r="150" customFormat="false" ht="15.75" hidden="false" customHeight="true" outlineLevel="0" collapsed="false">
      <c r="B150" s="2"/>
      <c r="C150" s="2"/>
      <c r="D150" s="3"/>
      <c r="E150" s="3"/>
      <c r="F150" s="4"/>
      <c r="G150" s="4"/>
      <c r="H150" s="4"/>
      <c r="I150" s="4"/>
      <c r="J150" s="4"/>
    </row>
    <row r="151" customFormat="false" ht="15.75" hidden="false" customHeight="true" outlineLevel="0" collapsed="false">
      <c r="B151" s="2"/>
      <c r="C151" s="2"/>
      <c r="D151" s="3"/>
      <c r="E151" s="3"/>
      <c r="F151" s="4"/>
      <c r="G151" s="4"/>
      <c r="H151" s="4"/>
      <c r="I151" s="4"/>
      <c r="J151" s="4"/>
    </row>
    <row r="152" customFormat="false" ht="15.75" hidden="false" customHeight="true" outlineLevel="0" collapsed="false">
      <c r="B152" s="2"/>
      <c r="C152" s="2"/>
      <c r="D152" s="3"/>
      <c r="E152" s="3"/>
      <c r="F152" s="4"/>
      <c r="G152" s="4"/>
      <c r="H152" s="4"/>
      <c r="I152" s="4"/>
      <c r="J152" s="4"/>
    </row>
    <row r="153" customFormat="false" ht="15.75" hidden="false" customHeight="true" outlineLevel="0" collapsed="false">
      <c r="B153" s="2"/>
      <c r="C153" s="2"/>
      <c r="D153" s="3"/>
      <c r="E153" s="3"/>
      <c r="F153" s="4"/>
      <c r="G153" s="4"/>
      <c r="H153" s="4"/>
      <c r="I153" s="4"/>
      <c r="J153" s="4"/>
    </row>
    <row r="154" customFormat="false" ht="15.75" hidden="false" customHeight="true" outlineLevel="0" collapsed="false">
      <c r="B154" s="2"/>
      <c r="C154" s="2"/>
      <c r="D154" s="3"/>
      <c r="E154" s="3"/>
      <c r="F154" s="4"/>
      <c r="G154" s="4"/>
      <c r="H154" s="4"/>
      <c r="I154" s="4"/>
      <c r="J154" s="4"/>
    </row>
    <row r="155" customFormat="false" ht="15.75" hidden="false" customHeight="true" outlineLevel="0" collapsed="false">
      <c r="B155" s="2"/>
      <c r="C155" s="2"/>
      <c r="D155" s="3"/>
      <c r="E155" s="3"/>
      <c r="F155" s="4"/>
      <c r="G155" s="4"/>
      <c r="H155" s="4"/>
      <c r="I155" s="4"/>
      <c r="J155" s="4"/>
    </row>
    <row r="156" customFormat="false" ht="15.75" hidden="false" customHeight="true" outlineLevel="0" collapsed="false">
      <c r="B156" s="2"/>
      <c r="C156" s="2"/>
      <c r="D156" s="3"/>
      <c r="E156" s="3"/>
      <c r="F156" s="4"/>
      <c r="G156" s="4"/>
      <c r="H156" s="4"/>
      <c r="I156" s="4"/>
      <c r="J156" s="4"/>
    </row>
    <row r="157" customFormat="false" ht="15.75" hidden="false" customHeight="true" outlineLevel="0" collapsed="false">
      <c r="B157" s="2"/>
      <c r="C157" s="2"/>
      <c r="D157" s="3"/>
      <c r="E157" s="3"/>
      <c r="F157" s="4"/>
      <c r="G157" s="4"/>
      <c r="H157" s="4"/>
      <c r="I157" s="4"/>
      <c r="J157" s="4"/>
    </row>
    <row r="158" customFormat="false" ht="15.75" hidden="false" customHeight="true" outlineLevel="0" collapsed="false">
      <c r="B158" s="2"/>
      <c r="C158" s="2"/>
      <c r="D158" s="3"/>
      <c r="E158" s="3"/>
      <c r="F158" s="4"/>
      <c r="G158" s="4"/>
      <c r="H158" s="4"/>
      <c r="I158" s="4"/>
      <c r="J158" s="4"/>
    </row>
    <row r="159" customFormat="false" ht="15.75" hidden="false" customHeight="true" outlineLevel="0" collapsed="false">
      <c r="B159" s="2"/>
      <c r="C159" s="2"/>
      <c r="D159" s="3"/>
      <c r="E159" s="3"/>
      <c r="F159" s="4"/>
      <c r="G159" s="4"/>
      <c r="H159" s="4"/>
      <c r="I159" s="4"/>
      <c r="J159" s="4"/>
    </row>
    <row r="160" customFormat="false" ht="15.75" hidden="false" customHeight="true" outlineLevel="0" collapsed="false">
      <c r="B160" s="2"/>
      <c r="C160" s="2"/>
      <c r="D160" s="3"/>
      <c r="E160" s="3"/>
      <c r="F160" s="4"/>
      <c r="G160" s="4"/>
      <c r="H160" s="4"/>
      <c r="I160" s="4"/>
      <c r="J160" s="4"/>
    </row>
    <row r="161" customFormat="false" ht="15.75" hidden="false" customHeight="true" outlineLevel="0" collapsed="false">
      <c r="B161" s="2"/>
      <c r="C161" s="2"/>
      <c r="D161" s="3"/>
      <c r="E161" s="3"/>
      <c r="F161" s="4"/>
      <c r="G161" s="4"/>
      <c r="H161" s="4"/>
      <c r="I161" s="4"/>
      <c r="J161" s="4"/>
    </row>
    <row r="162" customFormat="false" ht="15.75" hidden="false" customHeight="true" outlineLevel="0" collapsed="false">
      <c r="B162" s="2"/>
      <c r="C162" s="2"/>
      <c r="D162" s="3"/>
      <c r="E162" s="3"/>
      <c r="F162" s="4"/>
      <c r="G162" s="4"/>
      <c r="H162" s="4"/>
      <c r="I162" s="4"/>
      <c r="J162" s="4"/>
    </row>
    <row r="163" customFormat="false" ht="15.75" hidden="false" customHeight="true" outlineLevel="0" collapsed="false">
      <c r="B163" s="2"/>
      <c r="C163" s="2"/>
      <c r="D163" s="3"/>
      <c r="E163" s="3"/>
      <c r="F163" s="4"/>
      <c r="G163" s="4"/>
      <c r="H163" s="4"/>
      <c r="I163" s="4"/>
      <c r="J163" s="4"/>
    </row>
    <row r="164" customFormat="false" ht="15.75" hidden="false" customHeight="true" outlineLevel="0" collapsed="false">
      <c r="B164" s="2"/>
      <c r="C164" s="2"/>
      <c r="D164" s="3"/>
      <c r="E164" s="3"/>
      <c r="F164" s="4"/>
      <c r="G164" s="4"/>
      <c r="H164" s="4"/>
      <c r="I164" s="4"/>
      <c r="J164" s="4"/>
    </row>
    <row r="165" customFormat="false" ht="15.75" hidden="false" customHeight="true" outlineLevel="0" collapsed="false">
      <c r="B165" s="2"/>
      <c r="C165" s="2"/>
      <c r="D165" s="3"/>
      <c r="E165" s="3"/>
      <c r="F165" s="4"/>
      <c r="G165" s="4"/>
      <c r="H165" s="4"/>
      <c r="I165" s="4"/>
      <c r="J165" s="4"/>
    </row>
    <row r="166" customFormat="false" ht="15.75" hidden="false" customHeight="true" outlineLevel="0" collapsed="false">
      <c r="B166" s="2"/>
      <c r="C166" s="2"/>
      <c r="D166" s="3"/>
      <c r="E166" s="3"/>
      <c r="F166" s="4"/>
      <c r="G166" s="4"/>
      <c r="H166" s="4"/>
      <c r="I166" s="4"/>
      <c r="J166" s="4"/>
    </row>
    <row r="167" customFormat="false" ht="15.75" hidden="false" customHeight="true" outlineLevel="0" collapsed="false">
      <c r="B167" s="2"/>
      <c r="C167" s="2"/>
      <c r="D167" s="3"/>
      <c r="E167" s="3"/>
      <c r="F167" s="4"/>
      <c r="G167" s="4"/>
      <c r="H167" s="4"/>
      <c r="I167" s="4"/>
      <c r="J167" s="4"/>
    </row>
    <row r="168" customFormat="false" ht="15.75" hidden="false" customHeight="true" outlineLevel="0" collapsed="false">
      <c r="B168" s="2"/>
      <c r="C168" s="2"/>
      <c r="D168" s="3"/>
      <c r="E168" s="3"/>
      <c r="F168" s="4"/>
      <c r="G168" s="4"/>
      <c r="H168" s="4"/>
      <c r="I168" s="4"/>
      <c r="J168" s="4"/>
    </row>
    <row r="169" customFormat="false" ht="15.75" hidden="false" customHeight="true" outlineLevel="0" collapsed="false">
      <c r="B169" s="2"/>
      <c r="C169" s="2"/>
      <c r="D169" s="3"/>
      <c r="E169" s="3"/>
      <c r="F169" s="4"/>
      <c r="G169" s="4"/>
      <c r="H169" s="4"/>
      <c r="I169" s="4"/>
      <c r="J169" s="4"/>
    </row>
    <row r="170" customFormat="false" ht="15.75" hidden="false" customHeight="true" outlineLevel="0" collapsed="false">
      <c r="B170" s="2"/>
      <c r="C170" s="2"/>
      <c r="D170" s="3"/>
      <c r="E170" s="3"/>
      <c r="F170" s="4"/>
      <c r="G170" s="4"/>
      <c r="H170" s="4"/>
      <c r="I170" s="4"/>
      <c r="J170" s="4"/>
    </row>
    <row r="171" customFormat="false" ht="15.75" hidden="false" customHeight="true" outlineLevel="0" collapsed="false">
      <c r="B171" s="2"/>
      <c r="C171" s="2"/>
      <c r="D171" s="3"/>
      <c r="E171" s="3"/>
      <c r="F171" s="4"/>
      <c r="G171" s="4"/>
      <c r="H171" s="4"/>
      <c r="I171" s="4"/>
      <c r="J171" s="4"/>
    </row>
    <row r="172" customFormat="false" ht="15.75" hidden="false" customHeight="true" outlineLevel="0" collapsed="false">
      <c r="B172" s="2"/>
      <c r="C172" s="2"/>
      <c r="D172" s="3"/>
      <c r="E172" s="3"/>
      <c r="F172" s="4"/>
      <c r="G172" s="4"/>
      <c r="H172" s="4"/>
      <c r="I172" s="4"/>
      <c r="J172" s="4"/>
    </row>
    <row r="173" customFormat="false" ht="15.75" hidden="false" customHeight="true" outlineLevel="0" collapsed="false">
      <c r="B173" s="2"/>
      <c r="C173" s="2"/>
      <c r="D173" s="3"/>
      <c r="E173" s="3"/>
      <c r="F173" s="4"/>
      <c r="G173" s="4"/>
      <c r="H173" s="4"/>
      <c r="I173" s="4"/>
      <c r="J173" s="4"/>
    </row>
    <row r="174" customFormat="false" ht="15.75" hidden="false" customHeight="true" outlineLevel="0" collapsed="false">
      <c r="B174" s="2"/>
      <c r="C174" s="2"/>
      <c r="D174" s="3"/>
      <c r="E174" s="3"/>
      <c r="F174" s="4"/>
      <c r="G174" s="4"/>
      <c r="H174" s="4"/>
      <c r="I174" s="4"/>
      <c r="J174" s="4"/>
    </row>
    <row r="175" customFormat="false" ht="15.75" hidden="false" customHeight="true" outlineLevel="0" collapsed="false">
      <c r="B175" s="2"/>
      <c r="C175" s="2"/>
      <c r="D175" s="3"/>
      <c r="E175" s="3"/>
      <c r="F175" s="4"/>
      <c r="G175" s="4"/>
      <c r="H175" s="4"/>
      <c r="I175" s="4"/>
      <c r="J175" s="4"/>
    </row>
    <row r="176" customFormat="false" ht="15.75" hidden="false" customHeight="true" outlineLevel="0" collapsed="false">
      <c r="B176" s="2"/>
      <c r="C176" s="2"/>
      <c r="D176" s="3"/>
      <c r="E176" s="3"/>
      <c r="F176" s="4"/>
      <c r="G176" s="4"/>
      <c r="H176" s="4"/>
      <c r="I176" s="4"/>
      <c r="J176" s="4"/>
    </row>
    <row r="177" customFormat="false" ht="15.75" hidden="false" customHeight="true" outlineLevel="0" collapsed="false">
      <c r="B177" s="2"/>
      <c r="C177" s="2"/>
      <c r="D177" s="3"/>
      <c r="E177" s="3"/>
      <c r="F177" s="4"/>
      <c r="G177" s="4"/>
      <c r="H177" s="4"/>
      <c r="I177" s="4"/>
      <c r="J177" s="4"/>
    </row>
    <row r="178" customFormat="false" ht="15.75" hidden="false" customHeight="true" outlineLevel="0" collapsed="false">
      <c r="B178" s="2"/>
      <c r="C178" s="2"/>
      <c r="D178" s="3"/>
      <c r="E178" s="3"/>
      <c r="F178" s="4"/>
      <c r="G178" s="4"/>
      <c r="H178" s="4"/>
      <c r="I178" s="4"/>
      <c r="J178" s="4"/>
    </row>
    <row r="179" customFormat="false" ht="15.75" hidden="false" customHeight="true" outlineLevel="0" collapsed="false">
      <c r="B179" s="2"/>
      <c r="C179" s="2"/>
      <c r="D179" s="3"/>
      <c r="E179" s="3"/>
      <c r="F179" s="4"/>
      <c r="G179" s="4"/>
      <c r="H179" s="4"/>
      <c r="I179" s="4"/>
      <c r="J179" s="4"/>
    </row>
    <row r="180" customFormat="false" ht="15.75" hidden="false" customHeight="true" outlineLevel="0" collapsed="false">
      <c r="B180" s="2"/>
      <c r="C180" s="2"/>
      <c r="D180" s="3"/>
      <c r="E180" s="3"/>
      <c r="F180" s="4"/>
      <c r="G180" s="4"/>
      <c r="H180" s="4"/>
      <c r="I180" s="4"/>
      <c r="J180" s="4"/>
    </row>
    <row r="181" customFormat="false" ht="15.75" hidden="false" customHeight="true" outlineLevel="0" collapsed="false">
      <c r="B181" s="2"/>
      <c r="C181" s="2"/>
      <c r="D181" s="3"/>
      <c r="E181" s="3"/>
      <c r="F181" s="4"/>
      <c r="G181" s="4"/>
      <c r="H181" s="4"/>
      <c r="I181" s="4"/>
      <c r="J181" s="4"/>
    </row>
    <row r="182" customFormat="false" ht="15.75" hidden="false" customHeight="true" outlineLevel="0" collapsed="false">
      <c r="B182" s="2"/>
      <c r="C182" s="2"/>
      <c r="D182" s="3"/>
      <c r="E182" s="3"/>
      <c r="F182" s="4"/>
      <c r="G182" s="4"/>
      <c r="H182" s="4"/>
      <c r="I182" s="4"/>
      <c r="J182" s="4"/>
    </row>
    <row r="183" customFormat="false" ht="15.75" hidden="false" customHeight="true" outlineLevel="0" collapsed="false">
      <c r="B183" s="2"/>
      <c r="C183" s="2"/>
      <c r="D183" s="3"/>
      <c r="E183" s="3"/>
      <c r="F183" s="4"/>
      <c r="G183" s="4"/>
      <c r="H183" s="4"/>
      <c r="I183" s="4"/>
      <c r="J183" s="4"/>
    </row>
    <row r="184" customFormat="false" ht="15.75" hidden="false" customHeight="true" outlineLevel="0" collapsed="false">
      <c r="B184" s="2"/>
      <c r="C184" s="2"/>
      <c r="D184" s="3"/>
      <c r="E184" s="3"/>
      <c r="F184" s="4"/>
      <c r="G184" s="4"/>
      <c r="H184" s="4"/>
      <c r="I184" s="4"/>
      <c r="J184" s="4"/>
    </row>
    <row r="185" customFormat="false" ht="15.75" hidden="false" customHeight="true" outlineLevel="0" collapsed="false">
      <c r="B185" s="2"/>
      <c r="C185" s="2"/>
      <c r="D185" s="3"/>
      <c r="E185" s="3"/>
      <c r="F185" s="4"/>
      <c r="G185" s="4"/>
      <c r="H185" s="4"/>
      <c r="I185" s="4"/>
      <c r="J185" s="4"/>
    </row>
    <row r="186" customFormat="false" ht="15.75" hidden="false" customHeight="true" outlineLevel="0" collapsed="false">
      <c r="B186" s="2"/>
      <c r="C186" s="2"/>
      <c r="D186" s="3"/>
      <c r="E186" s="3"/>
      <c r="F186" s="4"/>
      <c r="G186" s="4"/>
      <c r="H186" s="4"/>
      <c r="I186" s="4"/>
      <c r="J186" s="4"/>
    </row>
    <row r="187" customFormat="false" ht="15.75" hidden="false" customHeight="true" outlineLevel="0" collapsed="false">
      <c r="B187" s="2"/>
      <c r="C187" s="2"/>
      <c r="D187" s="3"/>
      <c r="E187" s="3"/>
      <c r="F187" s="4"/>
      <c r="G187" s="4"/>
      <c r="H187" s="4"/>
      <c r="I187" s="4"/>
      <c r="J187" s="4"/>
    </row>
    <row r="188" customFormat="false" ht="15.75" hidden="false" customHeight="true" outlineLevel="0" collapsed="false">
      <c r="B188" s="2"/>
      <c r="C188" s="2"/>
      <c r="D188" s="3"/>
      <c r="E188" s="3"/>
      <c r="F188" s="4"/>
      <c r="G188" s="4"/>
      <c r="H188" s="4"/>
      <c r="I188" s="4"/>
      <c r="J188" s="4"/>
    </row>
    <row r="189" customFormat="false" ht="15.75" hidden="false" customHeight="true" outlineLevel="0" collapsed="false">
      <c r="B189" s="2"/>
      <c r="C189" s="2"/>
      <c r="D189" s="3"/>
      <c r="E189" s="3"/>
      <c r="F189" s="4"/>
      <c r="G189" s="4"/>
      <c r="H189" s="4"/>
      <c r="I189" s="4"/>
      <c r="J189" s="4"/>
    </row>
    <row r="190" customFormat="false" ht="15.75" hidden="false" customHeight="true" outlineLevel="0" collapsed="false">
      <c r="B190" s="2"/>
      <c r="C190" s="2"/>
      <c r="D190" s="3"/>
      <c r="E190" s="3"/>
      <c r="F190" s="4"/>
      <c r="G190" s="4"/>
      <c r="H190" s="4"/>
      <c r="I190" s="4"/>
      <c r="J190" s="4"/>
    </row>
    <row r="191" customFormat="false" ht="15.75" hidden="false" customHeight="true" outlineLevel="0" collapsed="false">
      <c r="B191" s="2"/>
      <c r="C191" s="2"/>
      <c r="D191" s="3"/>
      <c r="E191" s="3"/>
      <c r="F191" s="4"/>
      <c r="G191" s="4"/>
      <c r="H191" s="4"/>
      <c r="I191" s="4"/>
      <c r="J191" s="4"/>
    </row>
    <row r="192" customFormat="false" ht="15.75" hidden="false" customHeight="true" outlineLevel="0" collapsed="false">
      <c r="B192" s="2"/>
      <c r="C192" s="2"/>
      <c r="D192" s="3"/>
      <c r="E192" s="3"/>
      <c r="F192" s="4"/>
      <c r="G192" s="4"/>
      <c r="H192" s="4"/>
      <c r="I192" s="4"/>
      <c r="J192" s="4"/>
    </row>
    <row r="193" customFormat="false" ht="15.75" hidden="false" customHeight="true" outlineLevel="0" collapsed="false">
      <c r="B193" s="2"/>
      <c r="C193" s="2"/>
      <c r="D193" s="3"/>
      <c r="E193" s="3"/>
      <c r="F193" s="4"/>
      <c r="G193" s="4"/>
      <c r="H193" s="4"/>
      <c r="I193" s="4"/>
      <c r="J193" s="4"/>
    </row>
    <row r="194" customFormat="false" ht="15.75" hidden="false" customHeight="true" outlineLevel="0" collapsed="false">
      <c r="B194" s="2"/>
      <c r="C194" s="2"/>
      <c r="D194" s="3"/>
      <c r="E194" s="3"/>
      <c r="F194" s="4"/>
      <c r="G194" s="4"/>
      <c r="H194" s="4"/>
      <c r="I194" s="4"/>
      <c r="J194" s="4"/>
    </row>
    <row r="195" customFormat="false" ht="15.75" hidden="false" customHeight="true" outlineLevel="0" collapsed="false">
      <c r="B195" s="2"/>
      <c r="C195" s="2"/>
      <c r="D195" s="3"/>
      <c r="E195" s="3"/>
      <c r="F195" s="4"/>
      <c r="G195" s="4"/>
      <c r="H195" s="4"/>
      <c r="I195" s="4"/>
      <c r="J195" s="4"/>
    </row>
    <row r="196" customFormat="false" ht="15.75" hidden="false" customHeight="true" outlineLevel="0" collapsed="false">
      <c r="B196" s="2"/>
      <c r="C196" s="2"/>
      <c r="D196" s="3"/>
      <c r="E196" s="3"/>
      <c r="F196" s="4"/>
      <c r="G196" s="4"/>
      <c r="H196" s="4"/>
      <c r="I196" s="4"/>
      <c r="J196" s="4"/>
    </row>
    <row r="197" customFormat="false" ht="15.75" hidden="false" customHeight="true" outlineLevel="0" collapsed="false">
      <c r="B197" s="2"/>
      <c r="C197" s="2"/>
      <c r="D197" s="3"/>
      <c r="E197" s="3"/>
      <c r="F197" s="4"/>
      <c r="G197" s="4"/>
      <c r="H197" s="4"/>
      <c r="I197" s="4"/>
      <c r="J197" s="4"/>
    </row>
    <row r="198" customFormat="false" ht="15.75" hidden="false" customHeight="true" outlineLevel="0" collapsed="false">
      <c r="B198" s="2"/>
      <c r="C198" s="2"/>
      <c r="D198" s="3"/>
      <c r="E198" s="3"/>
      <c r="F198" s="4"/>
      <c r="G198" s="4"/>
      <c r="H198" s="4"/>
      <c r="I198" s="4"/>
      <c r="J198" s="4"/>
    </row>
    <row r="199" customFormat="false" ht="15.75" hidden="false" customHeight="true" outlineLevel="0" collapsed="false">
      <c r="B199" s="2"/>
      <c r="C199" s="2"/>
      <c r="D199" s="3"/>
      <c r="E199" s="3"/>
      <c r="F199" s="4"/>
      <c r="G199" s="4"/>
      <c r="H199" s="4"/>
      <c r="I199" s="4"/>
      <c r="J199" s="4"/>
    </row>
    <row r="200" customFormat="false" ht="15.75" hidden="false" customHeight="true" outlineLevel="0" collapsed="false">
      <c r="B200" s="2"/>
      <c r="C200" s="2"/>
      <c r="D200" s="3"/>
      <c r="E200" s="3"/>
      <c r="F200" s="4"/>
      <c r="G200" s="4"/>
      <c r="H200" s="4"/>
      <c r="I200" s="4"/>
      <c r="J200" s="4"/>
    </row>
    <row r="201" customFormat="false" ht="15.75" hidden="false" customHeight="true" outlineLevel="0" collapsed="false">
      <c r="B201" s="2"/>
      <c r="C201" s="2"/>
      <c r="D201" s="3"/>
      <c r="E201" s="3"/>
      <c r="F201" s="4"/>
      <c r="G201" s="4"/>
      <c r="H201" s="4"/>
      <c r="I201" s="4"/>
      <c r="J201" s="4"/>
    </row>
    <row r="202" customFormat="false" ht="15.75" hidden="false" customHeight="true" outlineLevel="0" collapsed="false">
      <c r="B202" s="2"/>
      <c r="C202" s="2"/>
      <c r="D202" s="3"/>
      <c r="E202" s="3"/>
      <c r="F202" s="4"/>
      <c r="G202" s="4"/>
      <c r="H202" s="4"/>
      <c r="I202" s="4"/>
      <c r="J202" s="4"/>
    </row>
    <row r="203" customFormat="false" ht="15.75" hidden="false" customHeight="true" outlineLevel="0" collapsed="false">
      <c r="B203" s="2"/>
      <c r="C203" s="2"/>
      <c r="D203" s="3"/>
      <c r="E203" s="3"/>
      <c r="F203" s="4"/>
      <c r="G203" s="4"/>
      <c r="H203" s="4"/>
      <c r="I203" s="4"/>
      <c r="J203" s="4"/>
    </row>
    <row r="204" customFormat="false" ht="15.75" hidden="false" customHeight="true" outlineLevel="0" collapsed="false">
      <c r="B204" s="2"/>
      <c r="C204" s="2"/>
      <c r="D204" s="3"/>
      <c r="E204" s="3"/>
      <c r="F204" s="4"/>
      <c r="G204" s="4"/>
      <c r="H204" s="4"/>
      <c r="I204" s="4"/>
      <c r="J204" s="4"/>
    </row>
    <row r="205" customFormat="false" ht="15.75" hidden="false" customHeight="true" outlineLevel="0" collapsed="false">
      <c r="B205" s="2"/>
      <c r="C205" s="2"/>
      <c r="D205" s="3"/>
      <c r="E205" s="3"/>
      <c r="F205" s="4"/>
      <c r="G205" s="4"/>
      <c r="H205" s="4"/>
      <c r="I205" s="4"/>
      <c r="J205" s="4"/>
    </row>
    <row r="206" customFormat="false" ht="15.75" hidden="false" customHeight="true" outlineLevel="0" collapsed="false">
      <c r="B206" s="2"/>
      <c r="C206" s="2"/>
      <c r="D206" s="3"/>
      <c r="E206" s="3"/>
      <c r="F206" s="4"/>
      <c r="G206" s="4"/>
      <c r="H206" s="4"/>
      <c r="I206" s="4"/>
      <c r="J206" s="4"/>
    </row>
    <row r="207" customFormat="false" ht="15.75" hidden="false" customHeight="true" outlineLevel="0" collapsed="false">
      <c r="B207" s="2"/>
      <c r="C207" s="2"/>
      <c r="D207" s="3"/>
      <c r="E207" s="3"/>
      <c r="F207" s="4"/>
      <c r="G207" s="4"/>
      <c r="H207" s="4"/>
      <c r="I207" s="4"/>
      <c r="J207" s="4"/>
    </row>
    <row r="208" customFormat="false" ht="15.75" hidden="false" customHeight="true" outlineLevel="0" collapsed="false">
      <c r="B208" s="2"/>
      <c r="C208" s="2"/>
      <c r="D208" s="3"/>
      <c r="E208" s="3"/>
      <c r="F208" s="4"/>
      <c r="G208" s="4"/>
      <c r="H208" s="4"/>
      <c r="I208" s="4"/>
      <c r="J208" s="4"/>
    </row>
    <row r="209" customFormat="false" ht="15.75" hidden="false" customHeight="true" outlineLevel="0" collapsed="false">
      <c r="B209" s="2"/>
      <c r="C209" s="2"/>
      <c r="D209" s="3"/>
      <c r="E209" s="3"/>
      <c r="F209" s="4"/>
      <c r="G209" s="4"/>
      <c r="H209" s="4"/>
      <c r="I209" s="4"/>
      <c r="J209" s="4"/>
    </row>
    <row r="210" customFormat="false" ht="15.75" hidden="false" customHeight="true" outlineLevel="0" collapsed="false">
      <c r="B210" s="2"/>
      <c r="C210" s="2"/>
      <c r="D210" s="3"/>
      <c r="E210" s="3"/>
      <c r="F210" s="4"/>
      <c r="G210" s="4"/>
      <c r="H210" s="4"/>
      <c r="I210" s="4"/>
      <c r="J210" s="4"/>
    </row>
    <row r="211" customFormat="false" ht="15.75" hidden="false" customHeight="true" outlineLevel="0" collapsed="false">
      <c r="B211" s="2"/>
      <c r="C211" s="2"/>
      <c r="D211" s="3"/>
      <c r="E211" s="3"/>
      <c r="F211" s="4"/>
      <c r="G211" s="4"/>
      <c r="H211" s="4"/>
      <c r="I211" s="4"/>
      <c r="J211" s="4"/>
    </row>
    <row r="212" customFormat="false" ht="15.75" hidden="false" customHeight="true" outlineLevel="0" collapsed="false">
      <c r="B212" s="2"/>
      <c r="C212" s="2"/>
      <c r="D212" s="3"/>
      <c r="E212" s="3"/>
      <c r="F212" s="4"/>
      <c r="G212" s="4"/>
      <c r="H212" s="4"/>
      <c r="I212" s="4"/>
      <c r="J212" s="4"/>
    </row>
    <row r="213" customFormat="false" ht="15.75" hidden="false" customHeight="true" outlineLevel="0" collapsed="false">
      <c r="B213" s="2"/>
      <c r="C213" s="2"/>
      <c r="D213" s="3"/>
      <c r="E213" s="3"/>
      <c r="F213" s="4"/>
      <c r="G213" s="4"/>
      <c r="H213" s="4"/>
      <c r="I213" s="4"/>
      <c r="J213" s="4"/>
    </row>
    <row r="214" customFormat="false" ht="15.75" hidden="false" customHeight="true" outlineLevel="0" collapsed="false">
      <c r="B214" s="2"/>
      <c r="C214" s="2"/>
      <c r="D214" s="3"/>
      <c r="E214" s="3"/>
      <c r="F214" s="4"/>
      <c r="G214" s="4"/>
      <c r="H214" s="4"/>
      <c r="I214" s="4"/>
      <c r="J214" s="4"/>
    </row>
    <row r="215" customFormat="false" ht="15.75" hidden="false" customHeight="true" outlineLevel="0" collapsed="false">
      <c r="B215" s="2"/>
      <c r="C215" s="2"/>
      <c r="D215" s="3"/>
      <c r="E215" s="3"/>
      <c r="F215" s="4"/>
      <c r="G215" s="4"/>
      <c r="H215" s="4"/>
      <c r="I215" s="4"/>
      <c r="J215" s="4"/>
    </row>
    <row r="216" customFormat="false" ht="15.75" hidden="false" customHeight="true" outlineLevel="0" collapsed="false">
      <c r="B216" s="2"/>
      <c r="C216" s="2"/>
      <c r="D216" s="3"/>
      <c r="E216" s="3"/>
      <c r="F216" s="4"/>
      <c r="G216" s="4"/>
      <c r="H216" s="4"/>
      <c r="I216" s="4"/>
      <c r="J216" s="4"/>
    </row>
    <row r="217" customFormat="false" ht="15.75" hidden="false" customHeight="true" outlineLevel="0" collapsed="false">
      <c r="B217" s="2"/>
      <c r="C217" s="2"/>
      <c r="D217" s="3"/>
      <c r="E217" s="3"/>
      <c r="F217" s="4"/>
      <c r="G217" s="4"/>
      <c r="H217" s="4"/>
      <c r="I217" s="4"/>
      <c r="J217" s="4"/>
    </row>
    <row r="218" customFormat="false" ht="15.75" hidden="false" customHeight="true" outlineLevel="0" collapsed="false">
      <c r="B218" s="2"/>
      <c r="C218" s="2"/>
      <c r="D218" s="3"/>
      <c r="E218" s="3"/>
      <c r="F218" s="4"/>
      <c r="G218" s="4"/>
      <c r="H218" s="4"/>
      <c r="I218" s="4"/>
      <c r="J218" s="4"/>
    </row>
    <row r="219" customFormat="false" ht="15.75" hidden="false" customHeight="true" outlineLevel="0" collapsed="false">
      <c r="B219" s="2"/>
      <c r="C219" s="2"/>
      <c r="D219" s="3"/>
      <c r="E219" s="3"/>
      <c r="F219" s="4"/>
      <c r="G219" s="4"/>
      <c r="H219" s="4"/>
      <c r="I219" s="4"/>
      <c r="J219" s="4"/>
    </row>
    <row r="220" customFormat="false" ht="15.75" hidden="false" customHeight="true" outlineLevel="0" collapsed="false">
      <c r="B220" s="2"/>
      <c r="C220" s="2"/>
      <c r="D220" s="3"/>
      <c r="E220" s="3"/>
      <c r="F220" s="4"/>
      <c r="G220" s="4"/>
      <c r="H220" s="4"/>
      <c r="I220" s="4"/>
      <c r="J220" s="4"/>
    </row>
    <row r="221" customFormat="false" ht="15.75" hidden="false" customHeight="true" outlineLevel="0" collapsed="false">
      <c r="B221" s="2"/>
      <c r="C221" s="2"/>
      <c r="D221" s="3"/>
      <c r="E221" s="3"/>
      <c r="F221" s="4"/>
      <c r="G221" s="4"/>
      <c r="H221" s="4"/>
      <c r="I221" s="4"/>
      <c r="J221" s="4"/>
    </row>
    <row r="222" customFormat="false" ht="15.75" hidden="false" customHeight="true" outlineLevel="0" collapsed="false">
      <c r="B222" s="2"/>
      <c r="C222" s="2"/>
      <c r="D222" s="3"/>
      <c r="E222" s="3"/>
      <c r="F222" s="4"/>
      <c r="G222" s="4"/>
      <c r="H222" s="4"/>
      <c r="I222" s="4"/>
      <c r="J222" s="4"/>
    </row>
    <row r="223" customFormat="false" ht="15.75" hidden="false" customHeight="true" outlineLevel="0" collapsed="false">
      <c r="B223" s="2"/>
      <c r="C223" s="2"/>
      <c r="D223" s="3"/>
      <c r="E223" s="3"/>
      <c r="F223" s="4"/>
      <c r="G223" s="4"/>
      <c r="H223" s="4"/>
      <c r="I223" s="4"/>
      <c r="J223" s="4"/>
    </row>
    <row r="224" customFormat="false" ht="15.75" hidden="false" customHeight="true" outlineLevel="0" collapsed="false">
      <c r="B224" s="2"/>
      <c r="C224" s="2"/>
      <c r="D224" s="3"/>
      <c r="E224" s="3"/>
      <c r="F224" s="4"/>
      <c r="G224" s="4"/>
      <c r="H224" s="4"/>
      <c r="I224" s="4"/>
      <c r="J224" s="4"/>
    </row>
    <row r="225" customFormat="false" ht="15.75" hidden="false" customHeight="true" outlineLevel="0" collapsed="false">
      <c r="B225" s="2"/>
      <c r="C225" s="2"/>
      <c r="D225" s="3"/>
      <c r="E225" s="3"/>
      <c r="F225" s="4"/>
      <c r="G225" s="4"/>
      <c r="H225" s="4"/>
      <c r="I225" s="4"/>
      <c r="J225" s="4"/>
    </row>
    <row r="226" customFormat="false" ht="15.75" hidden="false" customHeight="true" outlineLevel="0" collapsed="false">
      <c r="B226" s="2"/>
      <c r="C226" s="2"/>
      <c r="D226" s="3"/>
      <c r="E226" s="3"/>
      <c r="F226" s="4"/>
      <c r="G226" s="4"/>
      <c r="H226" s="4"/>
      <c r="I226" s="4"/>
      <c r="J226" s="4"/>
    </row>
    <row r="227" customFormat="false" ht="15.75" hidden="false" customHeight="true" outlineLevel="0" collapsed="false">
      <c r="B227" s="2"/>
      <c r="C227" s="2"/>
      <c r="D227" s="3"/>
      <c r="E227" s="3"/>
      <c r="F227" s="4"/>
      <c r="G227" s="4"/>
      <c r="H227" s="4"/>
      <c r="I227" s="4"/>
      <c r="J227" s="4"/>
    </row>
    <row r="228" customFormat="false" ht="15.75" hidden="false" customHeight="true" outlineLevel="0" collapsed="false">
      <c r="B228" s="2"/>
      <c r="C228" s="2"/>
      <c r="D228" s="3"/>
      <c r="E228" s="3"/>
      <c r="F228" s="4"/>
      <c r="G228" s="4"/>
      <c r="H228" s="4"/>
      <c r="I228" s="4"/>
      <c r="J228" s="4"/>
    </row>
    <row r="229" customFormat="false" ht="15.75" hidden="false" customHeight="true" outlineLevel="0" collapsed="false">
      <c r="B229" s="2"/>
      <c r="C229" s="2"/>
      <c r="D229" s="3"/>
      <c r="E229" s="3"/>
      <c r="F229" s="4"/>
      <c r="G229" s="4"/>
      <c r="H229" s="4"/>
      <c r="I229" s="4"/>
      <c r="J229" s="4"/>
    </row>
    <row r="230" customFormat="false" ht="15.75" hidden="false" customHeight="true" outlineLevel="0" collapsed="false">
      <c r="B230" s="2"/>
      <c r="C230" s="2"/>
      <c r="D230" s="3"/>
      <c r="E230" s="3"/>
      <c r="F230" s="4"/>
      <c r="G230" s="4"/>
      <c r="H230" s="4"/>
      <c r="I230" s="4"/>
      <c r="J230" s="4"/>
    </row>
    <row r="231" customFormat="false" ht="15.75" hidden="false" customHeight="true" outlineLevel="0" collapsed="false">
      <c r="B231" s="2"/>
      <c r="C231" s="2"/>
      <c r="D231" s="3"/>
      <c r="E231" s="3"/>
      <c r="F231" s="4"/>
      <c r="G231" s="4"/>
      <c r="H231" s="4"/>
      <c r="I231" s="4"/>
      <c r="J231" s="4"/>
    </row>
    <row r="232" customFormat="false" ht="15.75" hidden="false" customHeight="true" outlineLevel="0" collapsed="false">
      <c r="B232" s="2"/>
      <c r="C232" s="2"/>
      <c r="D232" s="3"/>
      <c r="E232" s="3"/>
      <c r="F232" s="4"/>
      <c r="G232" s="4"/>
      <c r="H232" s="4"/>
      <c r="I232" s="4"/>
      <c r="J232" s="4"/>
    </row>
    <row r="233" customFormat="false" ht="15.75" hidden="false" customHeight="true" outlineLevel="0" collapsed="false">
      <c r="B233" s="2"/>
      <c r="C233" s="2"/>
      <c r="D233" s="3"/>
      <c r="E233" s="3"/>
      <c r="F233" s="4"/>
      <c r="G233" s="4"/>
      <c r="H233" s="4"/>
      <c r="I233" s="4"/>
      <c r="J233" s="4"/>
    </row>
    <row r="234" customFormat="false" ht="15.75" hidden="false" customHeight="true" outlineLevel="0" collapsed="false">
      <c r="B234" s="2"/>
      <c r="C234" s="2"/>
      <c r="D234" s="3"/>
      <c r="E234" s="3"/>
      <c r="F234" s="4"/>
      <c r="G234" s="4"/>
      <c r="H234" s="4"/>
      <c r="I234" s="4"/>
      <c r="J234" s="4"/>
    </row>
    <row r="235" customFormat="false" ht="15.75" hidden="false" customHeight="true" outlineLevel="0" collapsed="false">
      <c r="B235" s="2"/>
      <c r="C235" s="2"/>
      <c r="D235" s="3"/>
      <c r="E235" s="3"/>
      <c r="F235" s="4"/>
      <c r="G235" s="4"/>
      <c r="H235" s="4"/>
      <c r="I235" s="4"/>
      <c r="J235" s="4"/>
    </row>
    <row r="236" customFormat="false" ht="15.75" hidden="false" customHeight="true" outlineLevel="0" collapsed="false">
      <c r="B236" s="2"/>
      <c r="C236" s="2"/>
      <c r="D236" s="3"/>
      <c r="E236" s="3"/>
      <c r="F236" s="4"/>
      <c r="G236" s="4"/>
      <c r="H236" s="4"/>
      <c r="I236" s="4"/>
      <c r="J236" s="4"/>
    </row>
    <row r="237" customFormat="false" ht="15.75" hidden="false" customHeight="true" outlineLevel="0" collapsed="false">
      <c r="B237" s="2"/>
      <c r="C237" s="2"/>
      <c r="D237" s="3"/>
      <c r="E237" s="3"/>
      <c r="F237" s="4"/>
      <c r="G237" s="4"/>
      <c r="H237" s="4"/>
      <c r="I237" s="4"/>
      <c r="J237" s="4"/>
    </row>
    <row r="238" customFormat="false" ht="15.75" hidden="false" customHeight="true" outlineLevel="0" collapsed="false">
      <c r="B238" s="2"/>
      <c r="C238" s="2"/>
      <c r="D238" s="3"/>
      <c r="E238" s="3"/>
      <c r="F238" s="4"/>
      <c r="G238" s="4"/>
      <c r="H238" s="4"/>
      <c r="I238" s="4"/>
      <c r="J238" s="4"/>
    </row>
    <row r="239" customFormat="false" ht="15.75" hidden="false" customHeight="true" outlineLevel="0" collapsed="false">
      <c r="B239" s="2"/>
      <c r="C239" s="2"/>
      <c r="D239" s="3"/>
      <c r="E239" s="3"/>
      <c r="F239" s="4"/>
      <c r="G239" s="4"/>
      <c r="H239" s="4"/>
      <c r="I239" s="4"/>
      <c r="J239" s="4"/>
    </row>
    <row r="240" customFormat="false" ht="15.75" hidden="false" customHeight="true" outlineLevel="0" collapsed="false">
      <c r="B240" s="2"/>
      <c r="C240" s="2"/>
      <c r="D240" s="3"/>
      <c r="E240" s="3"/>
      <c r="F240" s="4"/>
      <c r="G240" s="4"/>
      <c r="H240" s="4"/>
      <c r="I240" s="4"/>
      <c r="J240" s="4"/>
    </row>
    <row r="241" customFormat="false" ht="15.75" hidden="false" customHeight="true" outlineLevel="0" collapsed="false">
      <c r="B241" s="2"/>
      <c r="C241" s="2"/>
      <c r="D241" s="3"/>
      <c r="E241" s="3"/>
      <c r="F241" s="4"/>
      <c r="G241" s="4"/>
      <c r="H241" s="4"/>
      <c r="I241" s="4"/>
      <c r="J241" s="4"/>
    </row>
    <row r="242" customFormat="false" ht="15.75" hidden="false" customHeight="true" outlineLevel="0" collapsed="false">
      <c r="B242" s="2"/>
      <c r="C242" s="2"/>
      <c r="D242" s="3"/>
      <c r="E242" s="3"/>
      <c r="F242" s="4"/>
      <c r="G242" s="4"/>
      <c r="H242" s="4"/>
      <c r="I242" s="4"/>
      <c r="J242" s="4"/>
    </row>
    <row r="243" customFormat="false" ht="15.75" hidden="false" customHeight="true" outlineLevel="0" collapsed="false">
      <c r="B243" s="2"/>
      <c r="C243" s="2"/>
      <c r="D243" s="3"/>
      <c r="E243" s="3"/>
      <c r="F243" s="4"/>
      <c r="G243" s="4"/>
      <c r="H243" s="4"/>
      <c r="I243" s="4"/>
      <c r="J243" s="4"/>
    </row>
    <row r="244" customFormat="false" ht="15.75" hidden="false" customHeight="true" outlineLevel="0" collapsed="false">
      <c r="B244" s="2"/>
      <c r="C244" s="2"/>
      <c r="D244" s="3"/>
      <c r="E244" s="3"/>
      <c r="F244" s="4"/>
      <c r="G244" s="4"/>
      <c r="H244" s="4"/>
      <c r="I244" s="4"/>
      <c r="J244" s="4"/>
    </row>
    <row r="245" customFormat="false" ht="15.75" hidden="false" customHeight="true" outlineLevel="0" collapsed="false">
      <c r="B245" s="2"/>
      <c r="C245" s="2"/>
      <c r="D245" s="3"/>
      <c r="E245" s="3"/>
      <c r="F245" s="4"/>
      <c r="G245" s="4"/>
      <c r="H245" s="4"/>
      <c r="I245" s="4"/>
      <c r="J245" s="4"/>
    </row>
    <row r="246" customFormat="false" ht="15.75" hidden="false" customHeight="true" outlineLevel="0" collapsed="false">
      <c r="B246" s="2"/>
      <c r="C246" s="2"/>
      <c r="D246" s="3"/>
      <c r="E246" s="3"/>
      <c r="F246" s="4"/>
      <c r="G246" s="4"/>
      <c r="H246" s="4"/>
      <c r="I246" s="4"/>
      <c r="J246" s="4"/>
    </row>
    <row r="247" customFormat="false" ht="15.75" hidden="false" customHeight="true" outlineLevel="0" collapsed="false">
      <c r="B247" s="2"/>
      <c r="C247" s="2"/>
      <c r="D247" s="3"/>
      <c r="E247" s="3"/>
      <c r="F247" s="4"/>
      <c r="G247" s="4"/>
      <c r="H247" s="4"/>
      <c r="I247" s="4"/>
      <c r="J247" s="4"/>
    </row>
    <row r="248" customFormat="false" ht="15.75" hidden="false" customHeight="true" outlineLevel="0" collapsed="false">
      <c r="B248" s="2"/>
      <c r="C248" s="2"/>
      <c r="D248" s="3"/>
      <c r="E248" s="3"/>
      <c r="F248" s="4"/>
      <c r="G248" s="4"/>
      <c r="H248" s="4"/>
      <c r="I248" s="4"/>
      <c r="J248" s="4"/>
    </row>
    <row r="249" customFormat="false" ht="15.75" hidden="false" customHeight="true" outlineLevel="0" collapsed="false">
      <c r="B249" s="2"/>
      <c r="C249" s="2"/>
      <c r="D249" s="3"/>
      <c r="E249" s="3"/>
      <c r="F249" s="4"/>
      <c r="G249" s="4"/>
      <c r="H249" s="4"/>
      <c r="I249" s="4"/>
      <c r="J249" s="4"/>
    </row>
    <row r="250" customFormat="false" ht="15.75" hidden="false" customHeight="true" outlineLevel="0" collapsed="false">
      <c r="B250" s="2"/>
      <c r="C250" s="2"/>
      <c r="D250" s="3"/>
      <c r="E250" s="3"/>
      <c r="F250" s="4"/>
      <c r="G250" s="4"/>
      <c r="H250" s="4"/>
      <c r="I250" s="4"/>
      <c r="J250" s="4"/>
    </row>
    <row r="251" customFormat="false" ht="15.75" hidden="false" customHeight="true" outlineLevel="0" collapsed="false">
      <c r="B251" s="2"/>
      <c r="C251" s="2"/>
      <c r="D251" s="3"/>
      <c r="E251" s="3"/>
      <c r="F251" s="4"/>
      <c r="G251" s="4"/>
      <c r="H251" s="4"/>
      <c r="I251" s="4"/>
      <c r="J251" s="4"/>
    </row>
    <row r="252" customFormat="false" ht="15.75" hidden="false" customHeight="true" outlineLevel="0" collapsed="false">
      <c r="B252" s="2"/>
      <c r="C252" s="2"/>
      <c r="D252" s="3"/>
      <c r="E252" s="3"/>
      <c r="F252" s="4"/>
      <c r="G252" s="4"/>
      <c r="H252" s="4"/>
      <c r="I252" s="4"/>
      <c r="J252" s="4"/>
    </row>
    <row r="253" customFormat="false" ht="15.75" hidden="false" customHeight="true" outlineLevel="0" collapsed="false">
      <c r="B253" s="2"/>
      <c r="C253" s="2"/>
      <c r="D253" s="3"/>
      <c r="E253" s="3"/>
      <c r="F253" s="4"/>
      <c r="G253" s="4"/>
      <c r="H253" s="4"/>
      <c r="I253" s="4"/>
      <c r="J253" s="4"/>
    </row>
    <row r="254" customFormat="false" ht="15.75" hidden="false" customHeight="true" outlineLevel="0" collapsed="false">
      <c r="B254" s="2"/>
      <c r="C254" s="2"/>
      <c r="D254" s="3"/>
      <c r="E254" s="3"/>
      <c r="F254" s="4"/>
      <c r="G254" s="4"/>
      <c r="H254" s="4"/>
      <c r="I254" s="4"/>
      <c r="J254" s="4"/>
    </row>
    <row r="255" customFormat="false" ht="15.75" hidden="false" customHeight="true" outlineLevel="0" collapsed="false">
      <c r="B255" s="2"/>
      <c r="C255" s="2"/>
      <c r="D255" s="3"/>
      <c r="E255" s="3"/>
      <c r="F255" s="4"/>
      <c r="G255" s="4"/>
      <c r="H255" s="4"/>
      <c r="I255" s="4"/>
      <c r="J255" s="4"/>
    </row>
    <row r="256" customFormat="false" ht="15.75" hidden="false" customHeight="true" outlineLevel="0" collapsed="false">
      <c r="B256" s="2"/>
      <c r="C256" s="2"/>
      <c r="D256" s="3"/>
      <c r="E256" s="3"/>
      <c r="F256" s="4"/>
      <c r="G256" s="4"/>
      <c r="H256" s="4"/>
      <c r="I256" s="4"/>
      <c r="J256" s="4"/>
    </row>
    <row r="257" customFormat="false" ht="15.75" hidden="false" customHeight="true" outlineLevel="0" collapsed="false">
      <c r="B257" s="2"/>
      <c r="C257" s="2"/>
      <c r="D257" s="3"/>
      <c r="E257" s="3"/>
      <c r="F257" s="4"/>
      <c r="G257" s="4"/>
      <c r="H257" s="4"/>
      <c r="I257" s="4"/>
      <c r="J257" s="4"/>
    </row>
    <row r="258" customFormat="false" ht="15.75" hidden="false" customHeight="true" outlineLevel="0" collapsed="false">
      <c r="B258" s="2"/>
      <c r="C258" s="2"/>
      <c r="D258" s="3"/>
      <c r="E258" s="3"/>
      <c r="F258" s="4"/>
      <c r="G258" s="4"/>
      <c r="H258" s="4"/>
      <c r="I258" s="4"/>
      <c r="J258" s="4"/>
    </row>
    <row r="259" customFormat="false" ht="15.75" hidden="false" customHeight="true" outlineLevel="0" collapsed="false">
      <c r="B259" s="2"/>
      <c r="C259" s="2"/>
      <c r="D259" s="3"/>
      <c r="E259" s="3"/>
      <c r="F259" s="4"/>
      <c r="G259" s="4"/>
      <c r="H259" s="4"/>
      <c r="I259" s="4"/>
      <c r="J259" s="4"/>
    </row>
    <row r="260" customFormat="false" ht="15.75" hidden="false" customHeight="true" outlineLevel="0" collapsed="false">
      <c r="B260" s="2"/>
      <c r="C260" s="2"/>
      <c r="D260" s="3"/>
      <c r="E260" s="3"/>
      <c r="F260" s="4"/>
      <c r="G260" s="4"/>
      <c r="H260" s="4"/>
      <c r="I260" s="4"/>
      <c r="J260" s="4"/>
    </row>
    <row r="261" customFormat="false" ht="15.75" hidden="false" customHeight="true" outlineLevel="0" collapsed="false">
      <c r="B261" s="2"/>
      <c r="C261" s="2"/>
      <c r="D261" s="3"/>
      <c r="E261" s="3"/>
      <c r="F261" s="4"/>
      <c r="G261" s="4"/>
      <c r="H261" s="4"/>
      <c r="I261" s="4"/>
      <c r="J261" s="4"/>
    </row>
    <row r="262" customFormat="false" ht="15.75" hidden="false" customHeight="true" outlineLevel="0" collapsed="false">
      <c r="B262" s="2"/>
      <c r="C262" s="2"/>
      <c r="D262" s="3"/>
      <c r="E262" s="3"/>
      <c r="F262" s="4"/>
      <c r="G262" s="4"/>
      <c r="H262" s="4"/>
      <c r="I262" s="4"/>
      <c r="J262" s="4"/>
    </row>
    <row r="263" customFormat="false" ht="15.75" hidden="false" customHeight="true" outlineLevel="0" collapsed="false">
      <c r="B263" s="2"/>
      <c r="C263" s="2"/>
      <c r="D263" s="3"/>
      <c r="E263" s="3"/>
      <c r="F263" s="4"/>
      <c r="G263" s="4"/>
      <c r="H263" s="4"/>
      <c r="I263" s="4"/>
      <c r="J263" s="4"/>
    </row>
    <row r="264" customFormat="false" ht="15.75" hidden="false" customHeight="true" outlineLevel="0" collapsed="false">
      <c r="B264" s="2"/>
      <c r="C264" s="2"/>
      <c r="D264" s="3"/>
      <c r="E264" s="3"/>
      <c r="F264" s="4"/>
      <c r="G264" s="4"/>
      <c r="H264" s="4"/>
      <c r="I264" s="4"/>
      <c r="J264" s="4"/>
    </row>
    <row r="265" customFormat="false" ht="15.75" hidden="false" customHeight="true" outlineLevel="0" collapsed="false">
      <c r="B265" s="2"/>
      <c r="C265" s="2"/>
      <c r="D265" s="3"/>
      <c r="E265" s="3"/>
      <c r="F265" s="4"/>
      <c r="G265" s="4"/>
      <c r="H265" s="4"/>
      <c r="I265" s="4"/>
      <c r="J265" s="4"/>
    </row>
    <row r="266" customFormat="false" ht="15.75" hidden="false" customHeight="true" outlineLevel="0" collapsed="false">
      <c r="B266" s="2"/>
      <c r="C266" s="2"/>
      <c r="D266" s="3"/>
      <c r="E266" s="3"/>
      <c r="F266" s="4"/>
      <c r="G266" s="4"/>
      <c r="H266" s="4"/>
      <c r="I266" s="4"/>
      <c r="J266" s="4"/>
    </row>
    <row r="267" customFormat="false" ht="15.75" hidden="false" customHeight="true" outlineLevel="0" collapsed="false">
      <c r="B267" s="2"/>
      <c r="C267" s="2"/>
      <c r="D267" s="3"/>
      <c r="E267" s="3"/>
      <c r="F267" s="4"/>
      <c r="G267" s="4"/>
      <c r="H267" s="4"/>
      <c r="I267" s="4"/>
      <c r="J267" s="4"/>
    </row>
    <row r="268" customFormat="false" ht="15.75" hidden="false" customHeight="true" outlineLevel="0" collapsed="false">
      <c r="B268" s="2"/>
      <c r="C268" s="2"/>
      <c r="D268" s="3"/>
      <c r="E268" s="3"/>
      <c r="F268" s="4"/>
      <c r="G268" s="4"/>
      <c r="H268" s="4"/>
      <c r="I268" s="4"/>
      <c r="J268" s="4"/>
    </row>
    <row r="269" customFormat="false" ht="15.75" hidden="false" customHeight="true" outlineLevel="0" collapsed="false">
      <c r="B269" s="2"/>
      <c r="C269" s="2"/>
      <c r="D269" s="3"/>
      <c r="E269" s="3"/>
      <c r="F269" s="4"/>
      <c r="G269" s="4"/>
      <c r="H269" s="4"/>
      <c r="I269" s="4"/>
      <c r="J269" s="4"/>
    </row>
    <row r="270" customFormat="false" ht="15.75" hidden="false" customHeight="true" outlineLevel="0" collapsed="false">
      <c r="B270" s="2"/>
      <c r="C270" s="2"/>
      <c r="D270" s="3"/>
      <c r="E270" s="3"/>
      <c r="F270" s="4"/>
      <c r="G270" s="4"/>
      <c r="H270" s="4"/>
      <c r="I270" s="4"/>
      <c r="J270" s="4"/>
    </row>
    <row r="271" customFormat="false" ht="15.75" hidden="false" customHeight="true" outlineLevel="0" collapsed="false">
      <c r="B271" s="2"/>
      <c r="C271" s="2"/>
      <c r="D271" s="3"/>
      <c r="E271" s="3"/>
      <c r="F271" s="4"/>
      <c r="G271" s="4"/>
      <c r="H271" s="4"/>
      <c r="I271" s="4"/>
      <c r="J271" s="4"/>
    </row>
    <row r="272" customFormat="false" ht="15.75" hidden="false" customHeight="true" outlineLevel="0" collapsed="false">
      <c r="B272" s="2"/>
      <c r="C272" s="2"/>
      <c r="D272" s="3"/>
      <c r="E272" s="3"/>
      <c r="F272" s="4"/>
      <c r="G272" s="4"/>
      <c r="H272" s="4"/>
      <c r="I272" s="4"/>
      <c r="J272" s="4"/>
    </row>
    <row r="273" customFormat="false" ht="15.75" hidden="false" customHeight="true" outlineLevel="0" collapsed="false">
      <c r="B273" s="2"/>
      <c r="C273" s="2"/>
      <c r="D273" s="3"/>
      <c r="E273" s="3"/>
      <c r="F273" s="4"/>
      <c r="G273" s="4"/>
      <c r="H273" s="4"/>
      <c r="I273" s="4"/>
      <c r="J273" s="4"/>
    </row>
    <row r="274" customFormat="false" ht="15.75" hidden="false" customHeight="true" outlineLevel="0" collapsed="false">
      <c r="B274" s="2"/>
      <c r="C274" s="2"/>
      <c r="D274" s="3"/>
      <c r="E274" s="3"/>
      <c r="F274" s="4"/>
      <c r="G274" s="4"/>
      <c r="H274" s="4"/>
      <c r="I274" s="4"/>
      <c r="J274" s="4"/>
    </row>
    <row r="275" customFormat="false" ht="15.75" hidden="false" customHeight="true" outlineLevel="0" collapsed="false">
      <c r="B275" s="2"/>
      <c r="C275" s="2"/>
      <c r="D275" s="3"/>
      <c r="E275" s="3"/>
      <c r="F275" s="4"/>
      <c r="G275" s="4"/>
      <c r="H275" s="4"/>
      <c r="I275" s="4"/>
      <c r="J275" s="4"/>
    </row>
    <row r="276" customFormat="false" ht="15.75" hidden="false" customHeight="true" outlineLevel="0" collapsed="false">
      <c r="B276" s="2"/>
      <c r="C276" s="2"/>
      <c r="D276" s="3"/>
      <c r="E276" s="3"/>
      <c r="F276" s="4"/>
      <c r="G276" s="4"/>
      <c r="H276" s="4"/>
      <c r="I276" s="4"/>
      <c r="J276" s="4"/>
    </row>
    <row r="277" customFormat="false" ht="15.75" hidden="false" customHeight="true" outlineLevel="0" collapsed="false">
      <c r="B277" s="2"/>
      <c r="C277" s="2"/>
      <c r="D277" s="3"/>
      <c r="E277" s="3"/>
      <c r="F277" s="4"/>
      <c r="G277" s="4"/>
      <c r="H277" s="4"/>
      <c r="I277" s="4"/>
      <c r="J277" s="4"/>
    </row>
    <row r="278" customFormat="false" ht="15.75" hidden="false" customHeight="true" outlineLevel="0" collapsed="false">
      <c r="B278" s="2"/>
      <c r="C278" s="2"/>
      <c r="D278" s="3"/>
      <c r="E278" s="3"/>
      <c r="F278" s="4"/>
      <c r="G278" s="4"/>
      <c r="H278" s="4"/>
      <c r="I278" s="4"/>
      <c r="J278" s="4"/>
    </row>
    <row r="279" customFormat="false" ht="15.75" hidden="false" customHeight="true" outlineLevel="0" collapsed="false">
      <c r="B279" s="2"/>
      <c r="C279" s="2"/>
      <c r="D279" s="3"/>
      <c r="E279" s="3"/>
      <c r="F279" s="4"/>
      <c r="G279" s="4"/>
      <c r="H279" s="4"/>
      <c r="I279" s="4"/>
      <c r="J279" s="4"/>
    </row>
    <row r="280" customFormat="false" ht="15.75" hidden="false" customHeight="true" outlineLevel="0" collapsed="false">
      <c r="B280" s="2"/>
      <c r="C280" s="2"/>
      <c r="D280" s="3"/>
      <c r="E280" s="3"/>
      <c r="F280" s="4"/>
      <c r="G280" s="4"/>
      <c r="H280" s="4"/>
      <c r="I280" s="4"/>
      <c r="J280" s="4"/>
    </row>
    <row r="281" customFormat="false" ht="15.75" hidden="false" customHeight="true" outlineLevel="0" collapsed="false">
      <c r="B281" s="2"/>
      <c r="C281" s="2"/>
      <c r="D281" s="3"/>
      <c r="E281" s="3"/>
      <c r="F281" s="4"/>
      <c r="G281" s="4"/>
      <c r="H281" s="4"/>
      <c r="I281" s="4"/>
      <c r="J281" s="4"/>
    </row>
    <row r="282" customFormat="false" ht="15.75" hidden="false" customHeight="true" outlineLevel="0" collapsed="false">
      <c r="B282" s="2"/>
      <c r="C282" s="2"/>
      <c r="D282" s="3"/>
      <c r="E282" s="3"/>
      <c r="F282" s="4"/>
      <c r="G282" s="4"/>
      <c r="H282" s="4"/>
      <c r="I282" s="4"/>
      <c r="J282" s="4"/>
    </row>
    <row r="283" customFormat="false" ht="15.75" hidden="false" customHeight="true" outlineLevel="0" collapsed="false">
      <c r="B283" s="2"/>
      <c r="C283" s="2"/>
      <c r="D283" s="3"/>
      <c r="E283" s="3"/>
      <c r="F283" s="4"/>
      <c r="G283" s="4"/>
      <c r="H283" s="4"/>
      <c r="I283" s="4"/>
      <c r="J283" s="4"/>
    </row>
    <row r="284" customFormat="false" ht="15.75" hidden="false" customHeight="true" outlineLevel="0" collapsed="false">
      <c r="B284" s="2"/>
      <c r="C284" s="2"/>
      <c r="D284" s="3"/>
      <c r="E284" s="3"/>
      <c r="F284" s="4"/>
      <c r="G284" s="4"/>
      <c r="H284" s="4"/>
      <c r="I284" s="4"/>
      <c r="J284" s="4"/>
    </row>
    <row r="285" customFormat="false" ht="15.75" hidden="false" customHeight="true" outlineLevel="0" collapsed="false">
      <c r="B285" s="2"/>
      <c r="C285" s="2"/>
      <c r="D285" s="3"/>
      <c r="E285" s="3"/>
      <c r="F285" s="4"/>
      <c r="G285" s="4"/>
      <c r="H285" s="4"/>
      <c r="I285" s="4"/>
      <c r="J285" s="4"/>
    </row>
    <row r="286" customFormat="false" ht="15.75" hidden="false" customHeight="true" outlineLevel="0" collapsed="false">
      <c r="B286" s="2"/>
      <c r="C286" s="2"/>
      <c r="D286" s="3"/>
      <c r="E286" s="3"/>
      <c r="F286" s="4"/>
      <c r="G286" s="4"/>
      <c r="H286" s="4"/>
      <c r="I286" s="4"/>
      <c r="J286" s="4"/>
    </row>
    <row r="287" customFormat="false" ht="15.75" hidden="false" customHeight="true" outlineLevel="0" collapsed="false">
      <c r="B287" s="2"/>
      <c r="C287" s="2"/>
      <c r="D287" s="3"/>
      <c r="E287" s="3"/>
      <c r="F287" s="4"/>
      <c r="G287" s="4"/>
      <c r="H287" s="4"/>
      <c r="I287" s="4"/>
      <c r="J287" s="4"/>
    </row>
    <row r="288" customFormat="false" ht="15.75" hidden="false" customHeight="true" outlineLevel="0" collapsed="false">
      <c r="B288" s="2"/>
      <c r="C288" s="2"/>
      <c r="D288" s="3"/>
      <c r="E288" s="3"/>
      <c r="F288" s="4"/>
      <c r="G288" s="4"/>
      <c r="H288" s="4"/>
      <c r="I288" s="4"/>
      <c r="J288" s="4"/>
    </row>
    <row r="289" customFormat="false" ht="15.75" hidden="false" customHeight="true" outlineLevel="0" collapsed="false">
      <c r="B289" s="2"/>
      <c r="C289" s="2"/>
      <c r="D289" s="3"/>
      <c r="E289" s="3"/>
      <c r="F289" s="4"/>
      <c r="G289" s="4"/>
      <c r="H289" s="4"/>
      <c r="I289" s="4"/>
      <c r="J289" s="4"/>
    </row>
    <row r="290" customFormat="false" ht="15.75" hidden="false" customHeight="true" outlineLevel="0" collapsed="false">
      <c r="B290" s="2"/>
      <c r="C290" s="2"/>
      <c r="D290" s="3"/>
      <c r="E290" s="3"/>
      <c r="F290" s="4"/>
      <c r="G290" s="4"/>
      <c r="H290" s="4"/>
      <c r="I290" s="4"/>
      <c r="J290" s="4"/>
    </row>
    <row r="291" customFormat="false" ht="15.75" hidden="false" customHeight="true" outlineLevel="0" collapsed="false">
      <c r="B291" s="2"/>
      <c r="C291" s="2"/>
      <c r="D291" s="3"/>
      <c r="E291" s="3"/>
      <c r="F291" s="4"/>
      <c r="G291" s="4"/>
      <c r="H291" s="4"/>
      <c r="I291" s="4"/>
      <c r="J291" s="4"/>
    </row>
    <row r="292" customFormat="false" ht="15.75" hidden="false" customHeight="true" outlineLevel="0" collapsed="false">
      <c r="B292" s="2"/>
      <c r="C292" s="2"/>
      <c r="D292" s="3"/>
      <c r="E292" s="3"/>
      <c r="F292" s="4"/>
      <c r="G292" s="4"/>
      <c r="H292" s="4"/>
      <c r="I292" s="4"/>
      <c r="J292" s="4"/>
    </row>
    <row r="293" customFormat="false" ht="15.75" hidden="false" customHeight="true" outlineLevel="0" collapsed="false">
      <c r="B293" s="2"/>
      <c r="C293" s="2"/>
      <c r="D293" s="3"/>
      <c r="E293" s="3"/>
      <c r="F293" s="4"/>
      <c r="G293" s="4"/>
      <c r="H293" s="4"/>
      <c r="I293" s="4"/>
      <c r="J293" s="4"/>
    </row>
    <row r="294" customFormat="false" ht="15.75" hidden="false" customHeight="true" outlineLevel="0" collapsed="false">
      <c r="B294" s="2"/>
      <c r="C294" s="2"/>
      <c r="D294" s="3"/>
      <c r="E294" s="3"/>
      <c r="F294" s="4"/>
      <c r="G294" s="4"/>
      <c r="H294" s="4"/>
      <c r="I294" s="4"/>
      <c r="J294" s="4"/>
    </row>
    <row r="295" customFormat="false" ht="15.75" hidden="false" customHeight="true" outlineLevel="0" collapsed="false">
      <c r="B295" s="2"/>
      <c r="C295" s="2"/>
      <c r="D295" s="3"/>
      <c r="E295" s="3"/>
      <c r="F295" s="4"/>
      <c r="G295" s="4"/>
      <c r="H295" s="4"/>
      <c r="I295" s="4"/>
      <c r="J295" s="4"/>
    </row>
    <row r="296" customFormat="false" ht="15.75" hidden="false" customHeight="true" outlineLevel="0" collapsed="false">
      <c r="B296" s="2"/>
      <c r="C296" s="2"/>
      <c r="D296" s="3"/>
      <c r="E296" s="3"/>
      <c r="F296" s="4"/>
      <c r="G296" s="4"/>
      <c r="H296" s="4"/>
      <c r="I296" s="4"/>
      <c r="J296" s="4"/>
    </row>
    <row r="297" customFormat="false" ht="15.75" hidden="false" customHeight="true" outlineLevel="0" collapsed="false">
      <c r="B297" s="2"/>
      <c r="C297" s="2"/>
      <c r="D297" s="3"/>
      <c r="E297" s="3"/>
      <c r="F297" s="4"/>
      <c r="G297" s="4"/>
      <c r="H297" s="4"/>
      <c r="I297" s="4"/>
      <c r="J297" s="4"/>
    </row>
    <row r="298" customFormat="false" ht="15.75" hidden="false" customHeight="true" outlineLevel="0" collapsed="false">
      <c r="B298" s="2"/>
      <c r="C298" s="2"/>
      <c r="D298" s="3"/>
      <c r="E298" s="3"/>
      <c r="F298" s="4"/>
      <c r="G298" s="4"/>
      <c r="H298" s="4"/>
      <c r="I298" s="4"/>
      <c r="J298" s="4"/>
    </row>
    <row r="299" customFormat="false" ht="15.75" hidden="false" customHeight="true" outlineLevel="0" collapsed="false">
      <c r="B299" s="2"/>
      <c r="C299" s="2"/>
      <c r="D299" s="3"/>
      <c r="E299" s="3"/>
      <c r="F299" s="4"/>
      <c r="G299" s="4"/>
      <c r="H299" s="4"/>
      <c r="I299" s="4"/>
      <c r="J299" s="4"/>
    </row>
    <row r="300" customFormat="false" ht="15.75" hidden="false" customHeight="true" outlineLevel="0" collapsed="false">
      <c r="B300" s="2"/>
      <c r="C300" s="2"/>
      <c r="D300" s="3"/>
      <c r="E300" s="3"/>
      <c r="F300" s="4"/>
      <c r="G300" s="4"/>
      <c r="H300" s="4"/>
      <c r="I300" s="4"/>
      <c r="J300" s="4"/>
    </row>
    <row r="301" customFormat="false" ht="15.75" hidden="false" customHeight="true" outlineLevel="0" collapsed="false">
      <c r="B301" s="2"/>
      <c r="C301" s="2"/>
      <c r="D301" s="3"/>
      <c r="E301" s="3"/>
      <c r="F301" s="4"/>
      <c r="G301" s="4"/>
      <c r="H301" s="4"/>
      <c r="I301" s="4"/>
      <c r="J301" s="4"/>
    </row>
    <row r="302" customFormat="false" ht="15.75" hidden="false" customHeight="true" outlineLevel="0" collapsed="false">
      <c r="B302" s="2"/>
      <c r="C302" s="2"/>
      <c r="D302" s="3"/>
      <c r="E302" s="3"/>
      <c r="F302" s="4"/>
      <c r="G302" s="4"/>
      <c r="H302" s="4"/>
      <c r="I302" s="4"/>
      <c r="J302" s="4"/>
    </row>
    <row r="303" customFormat="false" ht="15.75" hidden="false" customHeight="true" outlineLevel="0" collapsed="false">
      <c r="B303" s="2"/>
      <c r="C303" s="2"/>
      <c r="D303" s="3"/>
      <c r="E303" s="3"/>
      <c r="F303" s="4"/>
      <c r="G303" s="4"/>
      <c r="H303" s="4"/>
      <c r="I303" s="4"/>
      <c r="J303" s="4"/>
    </row>
    <row r="304" customFormat="false" ht="15.75" hidden="false" customHeight="true" outlineLevel="0" collapsed="false">
      <c r="B304" s="2"/>
      <c r="C304" s="2"/>
      <c r="D304" s="3"/>
      <c r="E304" s="3"/>
      <c r="F304" s="4"/>
      <c r="G304" s="4"/>
      <c r="H304" s="4"/>
      <c r="I304" s="4"/>
      <c r="J304" s="4"/>
    </row>
    <row r="305" customFormat="false" ht="15.75" hidden="false" customHeight="true" outlineLevel="0" collapsed="false">
      <c r="B305" s="2"/>
      <c r="C305" s="2"/>
      <c r="D305" s="3"/>
      <c r="E305" s="3"/>
      <c r="F305" s="4"/>
      <c r="G305" s="4"/>
      <c r="H305" s="4"/>
      <c r="I305" s="4"/>
      <c r="J305" s="4"/>
    </row>
    <row r="306" customFormat="false" ht="15.75" hidden="false" customHeight="true" outlineLevel="0" collapsed="false">
      <c r="B306" s="2"/>
      <c r="C306" s="2"/>
      <c r="D306" s="3"/>
      <c r="E306" s="3"/>
      <c r="F306" s="4"/>
      <c r="G306" s="4"/>
      <c r="H306" s="4"/>
      <c r="I306" s="4"/>
      <c r="J306" s="4"/>
    </row>
    <row r="307" customFormat="false" ht="15.75" hidden="false" customHeight="true" outlineLevel="0" collapsed="false">
      <c r="B307" s="2"/>
      <c r="C307" s="2"/>
      <c r="D307" s="3"/>
      <c r="E307" s="3"/>
      <c r="F307" s="4"/>
      <c r="G307" s="4"/>
      <c r="H307" s="4"/>
      <c r="I307" s="4"/>
      <c r="J307" s="4"/>
    </row>
    <row r="308" customFormat="false" ht="15.75" hidden="false" customHeight="true" outlineLevel="0" collapsed="false">
      <c r="B308" s="2"/>
      <c r="C308" s="2"/>
      <c r="D308" s="3"/>
      <c r="E308" s="3"/>
      <c r="F308" s="4"/>
      <c r="G308" s="4"/>
      <c r="H308" s="4"/>
      <c r="I308" s="4"/>
      <c r="J308" s="4"/>
    </row>
    <row r="309" customFormat="false" ht="15.75" hidden="false" customHeight="true" outlineLevel="0" collapsed="false">
      <c r="B309" s="2"/>
      <c r="C309" s="2"/>
      <c r="D309" s="3"/>
      <c r="E309" s="3"/>
      <c r="F309" s="4"/>
      <c r="G309" s="4"/>
      <c r="H309" s="4"/>
      <c r="I309" s="4"/>
      <c r="J309" s="4"/>
    </row>
    <row r="310" customFormat="false" ht="15.75" hidden="false" customHeight="true" outlineLevel="0" collapsed="false">
      <c r="B310" s="2"/>
      <c r="C310" s="2"/>
      <c r="D310" s="3"/>
      <c r="E310" s="3"/>
      <c r="F310" s="4"/>
      <c r="G310" s="4"/>
      <c r="H310" s="4"/>
      <c r="I310" s="4"/>
      <c r="J310" s="4"/>
    </row>
    <row r="311" customFormat="false" ht="15.75" hidden="false" customHeight="true" outlineLevel="0" collapsed="false">
      <c r="B311" s="2"/>
      <c r="C311" s="2"/>
      <c r="D311" s="3"/>
      <c r="E311" s="3"/>
      <c r="F311" s="4"/>
      <c r="G311" s="4"/>
      <c r="H311" s="4"/>
      <c r="I311" s="4"/>
      <c r="J311" s="4"/>
    </row>
    <row r="312" customFormat="false" ht="15.75" hidden="false" customHeight="true" outlineLevel="0" collapsed="false">
      <c r="B312" s="2"/>
      <c r="C312" s="2"/>
      <c r="D312" s="3"/>
      <c r="E312" s="3"/>
      <c r="F312" s="4"/>
      <c r="G312" s="4"/>
      <c r="H312" s="4"/>
      <c r="I312" s="4"/>
      <c r="J312" s="4"/>
    </row>
    <row r="313" customFormat="false" ht="15.75" hidden="false" customHeight="true" outlineLevel="0" collapsed="false">
      <c r="B313" s="2"/>
      <c r="C313" s="2"/>
      <c r="D313" s="3"/>
      <c r="E313" s="3"/>
      <c r="F313" s="4"/>
      <c r="G313" s="4"/>
      <c r="H313" s="4"/>
      <c r="I313" s="4"/>
      <c r="J313" s="4"/>
    </row>
    <row r="314" customFormat="false" ht="15.75" hidden="false" customHeight="true" outlineLevel="0" collapsed="false">
      <c r="B314" s="2"/>
      <c r="C314" s="2"/>
      <c r="D314" s="3"/>
      <c r="E314" s="3"/>
      <c r="F314" s="4"/>
      <c r="G314" s="4"/>
      <c r="H314" s="4"/>
      <c r="I314" s="4"/>
      <c r="J314" s="4"/>
    </row>
    <row r="315" customFormat="false" ht="15.75" hidden="false" customHeight="true" outlineLevel="0" collapsed="false">
      <c r="B315" s="2"/>
      <c r="C315" s="2"/>
      <c r="D315" s="3"/>
      <c r="E315" s="3"/>
      <c r="F315" s="4"/>
      <c r="G315" s="4"/>
      <c r="H315" s="4"/>
      <c r="I315" s="4"/>
      <c r="J315" s="4"/>
    </row>
    <row r="316" customFormat="false" ht="15.75" hidden="false" customHeight="true" outlineLevel="0" collapsed="false">
      <c r="B316" s="2"/>
      <c r="C316" s="2"/>
      <c r="D316" s="3"/>
      <c r="E316" s="3"/>
      <c r="F316" s="4"/>
      <c r="G316" s="4"/>
      <c r="H316" s="4"/>
      <c r="I316" s="4"/>
      <c r="J316" s="4"/>
    </row>
    <row r="317" customFormat="false" ht="15.75" hidden="false" customHeight="true" outlineLevel="0" collapsed="false">
      <c r="B317" s="2"/>
      <c r="C317" s="2"/>
      <c r="D317" s="3"/>
      <c r="E317" s="3"/>
      <c r="F317" s="4"/>
      <c r="G317" s="4"/>
      <c r="H317" s="4"/>
      <c r="I317" s="4"/>
      <c r="J317" s="4"/>
    </row>
    <row r="318" customFormat="false" ht="15.75" hidden="false" customHeight="true" outlineLevel="0" collapsed="false">
      <c r="B318" s="2"/>
      <c r="C318" s="2"/>
      <c r="D318" s="3"/>
      <c r="E318" s="3"/>
      <c r="F318" s="4"/>
      <c r="G318" s="4"/>
      <c r="H318" s="4"/>
      <c r="I318" s="4"/>
      <c r="J318" s="4"/>
    </row>
    <row r="319" customFormat="false" ht="15.75" hidden="false" customHeight="true" outlineLevel="0" collapsed="false">
      <c r="B319" s="2"/>
      <c r="C319" s="2"/>
      <c r="D319" s="3"/>
      <c r="E319" s="3"/>
      <c r="F319" s="4"/>
      <c r="G319" s="4"/>
      <c r="H319" s="4"/>
      <c r="I319" s="4"/>
      <c r="J319" s="4"/>
    </row>
    <row r="320" customFormat="false" ht="15.75" hidden="false" customHeight="true" outlineLevel="0" collapsed="false">
      <c r="B320" s="2"/>
      <c r="C320" s="2"/>
      <c r="D320" s="3"/>
      <c r="E320" s="3"/>
      <c r="F320" s="4"/>
      <c r="G320" s="4"/>
      <c r="H320" s="4"/>
      <c r="I320" s="4"/>
      <c r="J320" s="4"/>
    </row>
    <row r="321" customFormat="false" ht="15.75" hidden="false" customHeight="true" outlineLevel="0" collapsed="false">
      <c r="B321" s="2"/>
      <c r="C321" s="2"/>
      <c r="D321" s="3"/>
      <c r="E321" s="3"/>
      <c r="F321" s="4"/>
      <c r="G321" s="4"/>
      <c r="H321" s="4"/>
      <c r="I321" s="4"/>
      <c r="J321" s="4"/>
    </row>
    <row r="322" customFormat="false" ht="15.75" hidden="false" customHeight="true" outlineLevel="0" collapsed="false">
      <c r="B322" s="2"/>
      <c r="C322" s="2"/>
      <c r="D322" s="3"/>
      <c r="E322" s="3"/>
      <c r="F322" s="4"/>
      <c r="G322" s="4"/>
      <c r="H322" s="4"/>
      <c r="I322" s="4"/>
      <c r="J322" s="4"/>
    </row>
    <row r="323" customFormat="false" ht="15.75" hidden="false" customHeight="true" outlineLevel="0" collapsed="false">
      <c r="B323" s="2"/>
      <c r="C323" s="2"/>
      <c r="D323" s="3"/>
      <c r="E323" s="3"/>
      <c r="F323" s="4"/>
      <c r="G323" s="4"/>
      <c r="H323" s="4"/>
      <c r="I323" s="4"/>
      <c r="J323" s="4"/>
    </row>
    <row r="324" customFormat="false" ht="15.75" hidden="false" customHeight="true" outlineLevel="0" collapsed="false">
      <c r="B324" s="2"/>
      <c r="C324" s="2"/>
      <c r="D324" s="3"/>
      <c r="E324" s="3"/>
      <c r="F324" s="4"/>
      <c r="G324" s="4"/>
      <c r="H324" s="4"/>
      <c r="I324" s="4"/>
      <c r="J324" s="4"/>
    </row>
    <row r="325" customFormat="false" ht="15.75" hidden="false" customHeight="true" outlineLevel="0" collapsed="false">
      <c r="B325" s="2"/>
      <c r="C325" s="2"/>
      <c r="D325" s="3"/>
      <c r="E325" s="3"/>
      <c r="F325" s="4"/>
      <c r="G325" s="4"/>
      <c r="H325" s="4"/>
      <c r="I325" s="4"/>
      <c r="J325" s="4"/>
    </row>
    <row r="326" customFormat="false" ht="15.75" hidden="false" customHeight="true" outlineLevel="0" collapsed="false">
      <c r="B326" s="2"/>
      <c r="C326" s="2"/>
      <c r="D326" s="3"/>
      <c r="E326" s="3"/>
      <c r="F326" s="4"/>
      <c r="G326" s="4"/>
      <c r="H326" s="4"/>
      <c r="I326" s="4"/>
      <c r="J326" s="4"/>
    </row>
    <row r="327" customFormat="false" ht="15.75" hidden="false" customHeight="true" outlineLevel="0" collapsed="false">
      <c r="B327" s="2"/>
      <c r="C327" s="2"/>
      <c r="D327" s="3"/>
      <c r="E327" s="3"/>
      <c r="F327" s="4"/>
      <c r="G327" s="4"/>
      <c r="H327" s="4"/>
      <c r="I327" s="4"/>
      <c r="J327" s="4"/>
    </row>
    <row r="328" customFormat="false" ht="15.75" hidden="false" customHeight="true" outlineLevel="0" collapsed="false">
      <c r="B328" s="2"/>
      <c r="C328" s="2"/>
      <c r="D328" s="3"/>
      <c r="E328" s="3"/>
      <c r="F328" s="4"/>
      <c r="G328" s="4"/>
      <c r="H328" s="4"/>
      <c r="I328" s="4"/>
      <c r="J328" s="4"/>
    </row>
    <row r="329" customFormat="false" ht="15.75" hidden="false" customHeight="true" outlineLevel="0" collapsed="false">
      <c r="B329" s="2"/>
      <c r="C329" s="2"/>
      <c r="D329" s="3"/>
      <c r="E329" s="3"/>
      <c r="F329" s="4"/>
      <c r="G329" s="4"/>
      <c r="H329" s="4"/>
      <c r="I329" s="4"/>
      <c r="J329" s="4"/>
    </row>
    <row r="330" customFormat="false" ht="15.75" hidden="false" customHeight="true" outlineLevel="0" collapsed="false">
      <c r="B330" s="2"/>
      <c r="C330" s="2"/>
      <c r="D330" s="3"/>
      <c r="E330" s="3"/>
      <c r="F330" s="4"/>
      <c r="G330" s="4"/>
      <c r="H330" s="4"/>
      <c r="I330" s="4"/>
      <c r="J330" s="4"/>
    </row>
    <row r="331" customFormat="false" ht="15.75" hidden="false" customHeight="true" outlineLevel="0" collapsed="false">
      <c r="B331" s="2"/>
      <c r="C331" s="2"/>
      <c r="D331" s="3"/>
      <c r="E331" s="3"/>
      <c r="F331" s="4"/>
      <c r="G331" s="4"/>
      <c r="H331" s="4"/>
      <c r="I331" s="4"/>
      <c r="J331" s="4"/>
    </row>
    <row r="332" customFormat="false" ht="15.75" hidden="false" customHeight="true" outlineLevel="0" collapsed="false">
      <c r="B332" s="2"/>
      <c r="C332" s="2"/>
      <c r="D332" s="3"/>
      <c r="E332" s="3"/>
      <c r="F332" s="4"/>
      <c r="G332" s="4"/>
      <c r="H332" s="4"/>
      <c r="I332" s="4"/>
      <c r="J332" s="4"/>
    </row>
    <row r="333" customFormat="false" ht="15.75" hidden="false" customHeight="true" outlineLevel="0" collapsed="false">
      <c r="B333" s="2"/>
      <c r="C333" s="2"/>
      <c r="D333" s="3"/>
      <c r="E333" s="3"/>
      <c r="F333" s="4"/>
      <c r="G333" s="4"/>
      <c r="H333" s="4"/>
      <c r="I333" s="4"/>
      <c r="J333" s="4"/>
    </row>
    <row r="334" customFormat="false" ht="15.75" hidden="false" customHeight="true" outlineLevel="0" collapsed="false">
      <c r="B334" s="2"/>
      <c r="C334" s="2"/>
      <c r="D334" s="3"/>
      <c r="E334" s="3"/>
      <c r="F334" s="4"/>
      <c r="G334" s="4"/>
      <c r="H334" s="4"/>
      <c r="I334" s="4"/>
      <c r="J334" s="4"/>
    </row>
    <row r="335" customFormat="false" ht="15.75" hidden="false" customHeight="true" outlineLevel="0" collapsed="false">
      <c r="B335" s="2"/>
      <c r="C335" s="2"/>
      <c r="D335" s="3"/>
      <c r="E335" s="3"/>
      <c r="F335" s="4"/>
      <c r="G335" s="4"/>
      <c r="H335" s="4"/>
      <c r="I335" s="4"/>
      <c r="J335" s="4"/>
    </row>
    <row r="336" customFormat="false" ht="15.75" hidden="false" customHeight="true" outlineLevel="0" collapsed="false">
      <c r="B336" s="2"/>
      <c r="C336" s="2"/>
      <c r="D336" s="3"/>
      <c r="E336" s="3"/>
      <c r="F336" s="4"/>
      <c r="G336" s="4"/>
      <c r="H336" s="4"/>
      <c r="I336" s="4"/>
      <c r="J336" s="4"/>
    </row>
    <row r="337" customFormat="false" ht="15.75" hidden="false" customHeight="true" outlineLevel="0" collapsed="false">
      <c r="B337" s="2"/>
      <c r="C337" s="2"/>
      <c r="D337" s="3"/>
      <c r="E337" s="3"/>
      <c r="F337" s="4"/>
      <c r="G337" s="4"/>
      <c r="H337" s="4"/>
      <c r="I337" s="4"/>
      <c r="J337" s="4"/>
    </row>
    <row r="338" customFormat="false" ht="15.75" hidden="false" customHeight="true" outlineLevel="0" collapsed="false">
      <c r="B338" s="2"/>
      <c r="C338" s="2"/>
      <c r="D338" s="3"/>
      <c r="E338" s="3"/>
      <c r="F338" s="4"/>
      <c r="G338" s="4"/>
      <c r="H338" s="4"/>
      <c r="I338" s="4"/>
      <c r="J338" s="4"/>
    </row>
    <row r="339" customFormat="false" ht="15.75" hidden="false" customHeight="true" outlineLevel="0" collapsed="false">
      <c r="B339" s="2"/>
      <c r="C339" s="2"/>
      <c r="D339" s="3"/>
      <c r="E339" s="3"/>
      <c r="F339" s="4"/>
      <c r="G339" s="4"/>
      <c r="H339" s="4"/>
      <c r="I339" s="4"/>
      <c r="J339" s="4"/>
    </row>
    <row r="340" customFormat="false" ht="15.75" hidden="false" customHeight="true" outlineLevel="0" collapsed="false">
      <c r="B340" s="2"/>
      <c r="C340" s="2"/>
      <c r="D340" s="3"/>
      <c r="E340" s="3"/>
      <c r="F340" s="4"/>
      <c r="G340" s="4"/>
      <c r="H340" s="4"/>
      <c r="I340" s="4"/>
      <c r="J340" s="4"/>
    </row>
    <row r="341" customFormat="false" ht="15.75" hidden="false" customHeight="true" outlineLevel="0" collapsed="false">
      <c r="B341" s="2"/>
      <c r="C341" s="2"/>
      <c r="D341" s="3"/>
      <c r="E341" s="3"/>
      <c r="F341" s="4"/>
      <c r="G341" s="4"/>
      <c r="H341" s="4"/>
      <c r="I341" s="4"/>
      <c r="J341" s="4"/>
    </row>
    <row r="342" customFormat="false" ht="15.75" hidden="false" customHeight="true" outlineLevel="0" collapsed="false">
      <c r="B342" s="2"/>
      <c r="C342" s="2"/>
      <c r="D342" s="3"/>
      <c r="E342" s="3"/>
      <c r="F342" s="4"/>
      <c r="G342" s="4"/>
      <c r="H342" s="4"/>
      <c r="I342" s="4"/>
      <c r="J342" s="4"/>
    </row>
    <row r="343" customFormat="false" ht="15.75" hidden="false" customHeight="true" outlineLevel="0" collapsed="false">
      <c r="B343" s="2"/>
      <c r="C343" s="2"/>
      <c r="D343" s="3"/>
      <c r="E343" s="3"/>
      <c r="F343" s="4"/>
      <c r="G343" s="4"/>
      <c r="H343" s="4"/>
      <c r="I343" s="4"/>
      <c r="J343" s="4"/>
    </row>
    <row r="344" customFormat="false" ht="15.75" hidden="false" customHeight="true" outlineLevel="0" collapsed="false">
      <c r="B344" s="2"/>
      <c r="C344" s="2"/>
      <c r="D344" s="3"/>
      <c r="E344" s="3"/>
      <c r="F344" s="4"/>
      <c r="G344" s="4"/>
      <c r="H344" s="4"/>
      <c r="I344" s="4"/>
      <c r="J344" s="4"/>
    </row>
    <row r="345" customFormat="false" ht="15.75" hidden="false" customHeight="true" outlineLevel="0" collapsed="false">
      <c r="B345" s="2"/>
      <c r="C345" s="2"/>
      <c r="D345" s="3"/>
      <c r="E345" s="3"/>
      <c r="F345" s="4"/>
      <c r="G345" s="4"/>
      <c r="H345" s="4"/>
      <c r="I345" s="4"/>
      <c r="J345" s="4"/>
    </row>
    <row r="346" customFormat="false" ht="15.75" hidden="false" customHeight="true" outlineLevel="0" collapsed="false">
      <c r="B346" s="2"/>
      <c r="C346" s="2"/>
      <c r="D346" s="3"/>
      <c r="E346" s="3"/>
      <c r="F346" s="4"/>
      <c r="G346" s="4"/>
      <c r="H346" s="4"/>
      <c r="I346" s="4"/>
      <c r="J346" s="4"/>
    </row>
    <row r="347" customFormat="false" ht="15.75" hidden="false" customHeight="true" outlineLevel="0" collapsed="false">
      <c r="B347" s="2"/>
      <c r="C347" s="2"/>
      <c r="D347" s="3"/>
      <c r="E347" s="3"/>
      <c r="F347" s="4"/>
      <c r="G347" s="4"/>
      <c r="H347" s="4"/>
      <c r="I347" s="4"/>
      <c r="J347" s="4"/>
    </row>
    <row r="348" customFormat="false" ht="15.75" hidden="false" customHeight="true" outlineLevel="0" collapsed="false">
      <c r="B348" s="2"/>
      <c r="C348" s="2"/>
      <c r="D348" s="3"/>
      <c r="E348" s="3"/>
      <c r="F348" s="4"/>
      <c r="G348" s="4"/>
      <c r="H348" s="4"/>
      <c r="I348" s="4"/>
      <c r="J348" s="4"/>
    </row>
    <row r="349" customFormat="false" ht="15.75" hidden="false" customHeight="true" outlineLevel="0" collapsed="false">
      <c r="B349" s="2"/>
      <c r="C349" s="2"/>
      <c r="D349" s="3"/>
      <c r="E349" s="3"/>
      <c r="F349" s="4"/>
      <c r="G349" s="4"/>
      <c r="H349" s="4"/>
      <c r="I349" s="4"/>
      <c r="J349" s="4"/>
    </row>
    <row r="350" customFormat="false" ht="15.75" hidden="false" customHeight="true" outlineLevel="0" collapsed="false">
      <c r="B350" s="2"/>
      <c r="C350" s="2"/>
      <c r="D350" s="3"/>
      <c r="E350" s="3"/>
      <c r="F350" s="4"/>
      <c r="G350" s="4"/>
      <c r="H350" s="4"/>
      <c r="I350" s="4"/>
      <c r="J350" s="4"/>
    </row>
    <row r="351" customFormat="false" ht="15.75" hidden="false" customHeight="true" outlineLevel="0" collapsed="false">
      <c r="B351" s="2"/>
      <c r="C351" s="2"/>
      <c r="D351" s="3"/>
      <c r="E351" s="3"/>
      <c r="F351" s="4"/>
      <c r="G351" s="4"/>
      <c r="H351" s="4"/>
      <c r="I351" s="4"/>
      <c r="J351" s="4"/>
    </row>
    <row r="352" customFormat="false" ht="15.75" hidden="false" customHeight="true" outlineLevel="0" collapsed="false">
      <c r="B352" s="2"/>
      <c r="C352" s="2"/>
      <c r="D352" s="3"/>
      <c r="E352" s="3"/>
      <c r="F352" s="4"/>
      <c r="G352" s="4"/>
      <c r="H352" s="4"/>
      <c r="I352" s="4"/>
      <c r="J352" s="4"/>
    </row>
    <row r="353" customFormat="false" ht="15.75" hidden="false" customHeight="true" outlineLevel="0" collapsed="false">
      <c r="B353" s="2"/>
      <c r="C353" s="2"/>
      <c r="D353" s="3"/>
      <c r="E353" s="3"/>
      <c r="F353" s="4"/>
      <c r="G353" s="4"/>
      <c r="H353" s="4"/>
      <c r="I353" s="4"/>
      <c r="J353" s="4"/>
    </row>
    <row r="354" customFormat="false" ht="15.75" hidden="false" customHeight="true" outlineLevel="0" collapsed="false">
      <c r="B354" s="2"/>
      <c r="C354" s="2"/>
      <c r="D354" s="3"/>
      <c r="E354" s="3"/>
      <c r="F354" s="4"/>
      <c r="G354" s="4"/>
      <c r="H354" s="4"/>
      <c r="I354" s="4"/>
      <c r="J354" s="4"/>
    </row>
    <row r="355" customFormat="false" ht="15.75" hidden="false" customHeight="true" outlineLevel="0" collapsed="false">
      <c r="B355" s="2"/>
      <c r="C355" s="2"/>
      <c r="D355" s="3"/>
      <c r="E355" s="3"/>
      <c r="F355" s="4"/>
      <c r="G355" s="4"/>
      <c r="H355" s="4"/>
      <c r="I355" s="4"/>
      <c r="J355" s="4"/>
    </row>
    <row r="356" customFormat="false" ht="15.75" hidden="false" customHeight="true" outlineLevel="0" collapsed="false">
      <c r="B356" s="2"/>
      <c r="C356" s="2"/>
      <c r="D356" s="3"/>
      <c r="E356" s="3"/>
      <c r="F356" s="4"/>
      <c r="G356" s="4"/>
      <c r="H356" s="4"/>
      <c r="I356" s="4"/>
      <c r="J356" s="4"/>
    </row>
    <row r="357" customFormat="false" ht="15.75" hidden="false" customHeight="true" outlineLevel="0" collapsed="false">
      <c r="B357" s="2"/>
      <c r="C357" s="2"/>
      <c r="D357" s="3"/>
      <c r="E357" s="3"/>
      <c r="F357" s="4"/>
      <c r="G357" s="4"/>
      <c r="H357" s="4"/>
      <c r="I357" s="4"/>
      <c r="J357" s="4"/>
    </row>
    <row r="358" customFormat="false" ht="15.75" hidden="false" customHeight="true" outlineLevel="0" collapsed="false">
      <c r="B358" s="2"/>
      <c r="C358" s="2"/>
      <c r="D358" s="3"/>
      <c r="E358" s="3"/>
      <c r="F358" s="4"/>
      <c r="G358" s="4"/>
      <c r="H358" s="4"/>
      <c r="I358" s="4"/>
      <c r="J358" s="4"/>
    </row>
    <row r="359" customFormat="false" ht="15.75" hidden="false" customHeight="true" outlineLevel="0" collapsed="false">
      <c r="B359" s="2"/>
      <c r="C359" s="2"/>
      <c r="D359" s="3"/>
      <c r="E359" s="3"/>
      <c r="F359" s="4"/>
      <c r="G359" s="4"/>
      <c r="H359" s="4"/>
      <c r="I359" s="4"/>
      <c r="J359" s="4"/>
    </row>
    <row r="360" customFormat="false" ht="15.75" hidden="false" customHeight="true" outlineLevel="0" collapsed="false">
      <c r="B360" s="2"/>
      <c r="C360" s="2"/>
      <c r="D360" s="3"/>
      <c r="E360" s="3"/>
      <c r="F360" s="4"/>
      <c r="G360" s="4"/>
      <c r="H360" s="4"/>
      <c r="I360" s="4"/>
      <c r="J360" s="4"/>
    </row>
    <row r="361" customFormat="false" ht="15.75" hidden="false" customHeight="true" outlineLevel="0" collapsed="false">
      <c r="B361" s="2"/>
      <c r="C361" s="2"/>
      <c r="D361" s="3"/>
      <c r="E361" s="3"/>
      <c r="F361" s="4"/>
      <c r="G361" s="4"/>
      <c r="H361" s="4"/>
      <c r="I361" s="4"/>
      <c r="J361" s="4"/>
    </row>
    <row r="362" customFormat="false" ht="15.75" hidden="false" customHeight="true" outlineLevel="0" collapsed="false">
      <c r="B362" s="2"/>
      <c r="C362" s="2"/>
      <c r="D362" s="3"/>
      <c r="E362" s="3"/>
      <c r="F362" s="4"/>
      <c r="G362" s="4"/>
      <c r="H362" s="4"/>
      <c r="I362" s="4"/>
      <c r="J362" s="4"/>
    </row>
    <row r="363" customFormat="false" ht="15.75" hidden="false" customHeight="true" outlineLevel="0" collapsed="false">
      <c r="B363" s="2"/>
      <c r="C363" s="2"/>
      <c r="D363" s="3"/>
      <c r="E363" s="3"/>
      <c r="F363" s="4"/>
      <c r="G363" s="4"/>
      <c r="H363" s="4"/>
      <c r="I363" s="4"/>
      <c r="J363" s="4"/>
    </row>
    <row r="364" customFormat="false" ht="15.75" hidden="false" customHeight="true" outlineLevel="0" collapsed="false">
      <c r="B364" s="2"/>
      <c r="C364" s="2"/>
      <c r="D364" s="3"/>
      <c r="E364" s="3"/>
      <c r="F364" s="4"/>
      <c r="G364" s="4"/>
      <c r="H364" s="4"/>
      <c r="I364" s="4"/>
      <c r="J364" s="4"/>
    </row>
    <row r="365" customFormat="false" ht="15.75" hidden="false" customHeight="true" outlineLevel="0" collapsed="false">
      <c r="B365" s="2"/>
      <c r="C365" s="2"/>
      <c r="D365" s="3"/>
      <c r="E365" s="3"/>
      <c r="F365" s="4"/>
      <c r="G365" s="4"/>
      <c r="H365" s="4"/>
      <c r="I365" s="4"/>
      <c r="J365" s="4"/>
    </row>
    <row r="366" customFormat="false" ht="15.75" hidden="false" customHeight="true" outlineLevel="0" collapsed="false">
      <c r="B366" s="2"/>
      <c r="C366" s="2"/>
      <c r="D366" s="3"/>
      <c r="E366" s="3"/>
      <c r="F366" s="4"/>
      <c r="G366" s="4"/>
      <c r="H366" s="4"/>
      <c r="I366" s="4"/>
      <c r="J366" s="4"/>
    </row>
    <row r="367" customFormat="false" ht="15.75" hidden="false" customHeight="true" outlineLevel="0" collapsed="false">
      <c r="B367" s="2"/>
      <c r="C367" s="2"/>
      <c r="D367" s="3"/>
      <c r="E367" s="3"/>
      <c r="F367" s="4"/>
      <c r="G367" s="4"/>
      <c r="H367" s="4"/>
      <c r="I367" s="4"/>
      <c r="J367" s="4"/>
    </row>
    <row r="368" customFormat="false" ht="15.75" hidden="false" customHeight="true" outlineLevel="0" collapsed="false">
      <c r="B368" s="2"/>
      <c r="C368" s="2"/>
      <c r="D368" s="3"/>
      <c r="E368" s="3"/>
      <c r="F368" s="4"/>
      <c r="G368" s="4"/>
      <c r="H368" s="4"/>
      <c r="I368" s="4"/>
      <c r="J368" s="4"/>
    </row>
    <row r="369" customFormat="false" ht="15.75" hidden="false" customHeight="true" outlineLevel="0" collapsed="false">
      <c r="B369" s="2"/>
      <c r="C369" s="2"/>
      <c r="D369" s="3"/>
      <c r="E369" s="3"/>
      <c r="F369" s="4"/>
      <c r="G369" s="4"/>
      <c r="H369" s="4"/>
      <c r="I369" s="4"/>
      <c r="J369" s="4"/>
    </row>
    <row r="370" customFormat="false" ht="15.75" hidden="false" customHeight="true" outlineLevel="0" collapsed="false">
      <c r="B370" s="2"/>
      <c r="C370" s="2"/>
      <c r="D370" s="3"/>
      <c r="E370" s="3"/>
      <c r="F370" s="4"/>
      <c r="G370" s="4"/>
      <c r="H370" s="4"/>
      <c r="I370" s="4"/>
      <c r="J370" s="4"/>
    </row>
    <row r="371" customFormat="false" ht="15.75" hidden="false" customHeight="true" outlineLevel="0" collapsed="false">
      <c r="B371" s="2"/>
      <c r="C371" s="2"/>
      <c r="D371" s="3"/>
      <c r="E371" s="3"/>
      <c r="F371" s="4"/>
      <c r="G371" s="4"/>
      <c r="H371" s="4"/>
      <c r="I371" s="4"/>
      <c r="J371" s="4"/>
    </row>
    <row r="372" customFormat="false" ht="15.75" hidden="false" customHeight="true" outlineLevel="0" collapsed="false">
      <c r="B372" s="2"/>
      <c r="C372" s="2"/>
      <c r="D372" s="3"/>
      <c r="E372" s="3"/>
      <c r="F372" s="4"/>
      <c r="G372" s="4"/>
      <c r="H372" s="4"/>
      <c r="I372" s="4"/>
      <c r="J372" s="4"/>
    </row>
    <row r="373" customFormat="false" ht="15.75" hidden="false" customHeight="true" outlineLevel="0" collapsed="false">
      <c r="B373" s="2"/>
      <c r="C373" s="2"/>
      <c r="D373" s="3"/>
      <c r="E373" s="3"/>
      <c r="F373" s="4"/>
      <c r="G373" s="4"/>
      <c r="H373" s="4"/>
      <c r="I373" s="4"/>
      <c r="J373" s="4"/>
    </row>
    <row r="374" customFormat="false" ht="15.75" hidden="false" customHeight="true" outlineLevel="0" collapsed="false">
      <c r="B374" s="2"/>
      <c r="C374" s="2"/>
      <c r="D374" s="3"/>
      <c r="E374" s="3"/>
      <c r="F374" s="4"/>
      <c r="G374" s="4"/>
      <c r="H374" s="4"/>
      <c r="I374" s="4"/>
      <c r="J374" s="4"/>
    </row>
    <row r="375" customFormat="false" ht="15.75" hidden="false" customHeight="true" outlineLevel="0" collapsed="false">
      <c r="B375" s="2"/>
      <c r="C375" s="2"/>
      <c r="D375" s="3"/>
      <c r="E375" s="3"/>
      <c r="F375" s="4"/>
      <c r="G375" s="4"/>
      <c r="H375" s="4"/>
      <c r="I375" s="4"/>
      <c r="J375" s="4"/>
    </row>
    <row r="376" customFormat="false" ht="15.75" hidden="false" customHeight="true" outlineLevel="0" collapsed="false">
      <c r="B376" s="2"/>
      <c r="C376" s="2"/>
      <c r="D376" s="3"/>
      <c r="E376" s="3"/>
      <c r="F376" s="4"/>
      <c r="G376" s="4"/>
      <c r="H376" s="4"/>
      <c r="I376" s="4"/>
      <c r="J376" s="4"/>
    </row>
    <row r="377" customFormat="false" ht="15.75" hidden="false" customHeight="true" outlineLevel="0" collapsed="false">
      <c r="B377" s="2"/>
      <c r="C377" s="2"/>
      <c r="D377" s="3"/>
      <c r="E377" s="3"/>
      <c r="F377" s="4"/>
      <c r="G377" s="4"/>
      <c r="H377" s="4"/>
      <c r="I377" s="4"/>
      <c r="J377" s="4"/>
    </row>
    <row r="378" customFormat="false" ht="15.75" hidden="false" customHeight="true" outlineLevel="0" collapsed="false">
      <c r="B378" s="2"/>
      <c r="C378" s="2"/>
      <c r="D378" s="3"/>
      <c r="E378" s="3"/>
      <c r="F378" s="4"/>
      <c r="G378" s="4"/>
      <c r="H378" s="4"/>
      <c r="I378" s="4"/>
      <c r="J378" s="4"/>
    </row>
    <row r="379" customFormat="false" ht="15.75" hidden="false" customHeight="true" outlineLevel="0" collapsed="false">
      <c r="B379" s="2"/>
      <c r="C379" s="2"/>
      <c r="D379" s="3"/>
      <c r="E379" s="3"/>
      <c r="F379" s="4"/>
      <c r="G379" s="4"/>
      <c r="H379" s="4"/>
      <c r="I379" s="4"/>
      <c r="J379" s="4"/>
    </row>
    <row r="380" customFormat="false" ht="15.75" hidden="false" customHeight="true" outlineLevel="0" collapsed="false">
      <c r="B380" s="2"/>
      <c r="C380" s="2"/>
      <c r="D380" s="3"/>
      <c r="E380" s="3"/>
      <c r="F380" s="4"/>
      <c r="G380" s="4"/>
      <c r="H380" s="4"/>
      <c r="I380" s="4"/>
      <c r="J380" s="4"/>
    </row>
    <row r="381" customFormat="false" ht="15.75" hidden="false" customHeight="true" outlineLevel="0" collapsed="false">
      <c r="B381" s="2"/>
      <c r="C381" s="2"/>
      <c r="D381" s="3"/>
      <c r="E381" s="3"/>
      <c r="F381" s="4"/>
      <c r="G381" s="4"/>
      <c r="H381" s="4"/>
      <c r="I381" s="4"/>
      <c r="J381" s="4"/>
    </row>
    <row r="382" customFormat="false" ht="15.75" hidden="false" customHeight="true" outlineLevel="0" collapsed="false">
      <c r="B382" s="2"/>
      <c r="C382" s="2"/>
      <c r="D382" s="3"/>
      <c r="E382" s="3"/>
      <c r="F382" s="4"/>
      <c r="G382" s="4"/>
      <c r="H382" s="4"/>
      <c r="I382" s="4"/>
      <c r="J382" s="4"/>
    </row>
    <row r="383" customFormat="false" ht="15.75" hidden="false" customHeight="true" outlineLevel="0" collapsed="false">
      <c r="B383" s="2"/>
      <c r="C383" s="2"/>
      <c r="D383" s="3"/>
      <c r="E383" s="3"/>
      <c r="F383" s="4"/>
      <c r="G383" s="4"/>
      <c r="H383" s="4"/>
      <c r="I383" s="4"/>
      <c r="J383" s="4"/>
    </row>
    <row r="384" customFormat="false" ht="15.75" hidden="false" customHeight="true" outlineLevel="0" collapsed="false">
      <c r="B384" s="2"/>
      <c r="C384" s="2"/>
      <c r="D384" s="3"/>
      <c r="E384" s="3"/>
      <c r="F384" s="4"/>
      <c r="G384" s="4"/>
      <c r="H384" s="4"/>
      <c r="I384" s="4"/>
      <c r="J384" s="4"/>
    </row>
    <row r="385" customFormat="false" ht="15.75" hidden="false" customHeight="true" outlineLevel="0" collapsed="false">
      <c r="B385" s="2"/>
      <c r="C385" s="2"/>
      <c r="D385" s="3"/>
      <c r="E385" s="3"/>
      <c r="F385" s="4"/>
      <c r="G385" s="4"/>
      <c r="H385" s="4"/>
      <c r="I385" s="4"/>
      <c r="J385" s="4"/>
    </row>
    <row r="386" customFormat="false" ht="15.75" hidden="false" customHeight="true" outlineLevel="0" collapsed="false">
      <c r="B386" s="2"/>
      <c r="C386" s="2"/>
      <c r="D386" s="3"/>
      <c r="E386" s="3"/>
      <c r="F386" s="4"/>
      <c r="G386" s="4"/>
      <c r="H386" s="4"/>
      <c r="I386" s="4"/>
      <c r="J386" s="4"/>
    </row>
    <row r="387" customFormat="false" ht="15.75" hidden="false" customHeight="true" outlineLevel="0" collapsed="false">
      <c r="B387" s="2"/>
      <c r="C387" s="2"/>
      <c r="D387" s="3"/>
      <c r="E387" s="3"/>
      <c r="F387" s="4"/>
      <c r="G387" s="4"/>
      <c r="H387" s="4"/>
      <c r="I387" s="4"/>
      <c r="J387" s="4"/>
    </row>
    <row r="388" customFormat="false" ht="15.75" hidden="false" customHeight="true" outlineLevel="0" collapsed="false">
      <c r="B388" s="2"/>
      <c r="C388" s="2"/>
      <c r="D388" s="3"/>
      <c r="E388" s="3"/>
      <c r="F388" s="4"/>
      <c r="G388" s="4"/>
      <c r="H388" s="4"/>
      <c r="I388" s="4"/>
      <c r="J388" s="4"/>
    </row>
    <row r="389" customFormat="false" ht="15.75" hidden="false" customHeight="true" outlineLevel="0" collapsed="false">
      <c r="B389" s="2"/>
      <c r="C389" s="2"/>
      <c r="D389" s="3"/>
      <c r="E389" s="3"/>
      <c r="F389" s="4"/>
      <c r="G389" s="4"/>
      <c r="H389" s="4"/>
      <c r="I389" s="4"/>
      <c r="J389" s="4"/>
    </row>
    <row r="390" customFormat="false" ht="15.75" hidden="false" customHeight="true" outlineLevel="0" collapsed="false">
      <c r="B390" s="2"/>
      <c r="C390" s="2"/>
      <c r="D390" s="3"/>
      <c r="E390" s="3"/>
      <c r="F390" s="4"/>
      <c r="G390" s="4"/>
      <c r="H390" s="4"/>
      <c r="I390" s="4"/>
      <c r="J390" s="4"/>
    </row>
    <row r="391" customFormat="false" ht="15.75" hidden="false" customHeight="true" outlineLevel="0" collapsed="false">
      <c r="B391" s="2"/>
      <c r="C391" s="2"/>
      <c r="D391" s="3"/>
      <c r="E391" s="3"/>
      <c r="F391" s="4"/>
      <c r="G391" s="4"/>
      <c r="H391" s="4"/>
      <c r="I391" s="4"/>
      <c r="J391" s="4"/>
    </row>
    <row r="392" customFormat="false" ht="15.75" hidden="false" customHeight="true" outlineLevel="0" collapsed="false">
      <c r="B392" s="2"/>
      <c r="C392" s="2"/>
      <c r="D392" s="3"/>
      <c r="E392" s="3"/>
      <c r="F392" s="4"/>
      <c r="G392" s="4"/>
      <c r="H392" s="4"/>
      <c r="I392" s="4"/>
      <c r="J392" s="4"/>
    </row>
    <row r="393" customFormat="false" ht="15.75" hidden="false" customHeight="true" outlineLevel="0" collapsed="false">
      <c r="B393" s="2"/>
      <c r="C393" s="2"/>
      <c r="D393" s="3"/>
      <c r="E393" s="3"/>
      <c r="F393" s="4"/>
      <c r="G393" s="4"/>
      <c r="H393" s="4"/>
      <c r="I393" s="4"/>
      <c r="J393" s="4"/>
    </row>
    <row r="394" customFormat="false" ht="15.75" hidden="false" customHeight="true" outlineLevel="0" collapsed="false">
      <c r="B394" s="2"/>
      <c r="C394" s="2"/>
      <c r="D394" s="3"/>
      <c r="E394" s="3"/>
      <c r="F394" s="4"/>
      <c r="G394" s="4"/>
      <c r="H394" s="4"/>
      <c r="I394" s="4"/>
      <c r="J394" s="4"/>
    </row>
    <row r="395" customFormat="false" ht="15.75" hidden="false" customHeight="true" outlineLevel="0" collapsed="false">
      <c r="B395" s="2"/>
      <c r="C395" s="2"/>
      <c r="D395" s="3"/>
      <c r="E395" s="3"/>
      <c r="F395" s="4"/>
      <c r="G395" s="4"/>
      <c r="H395" s="4"/>
      <c r="I395" s="4"/>
      <c r="J395" s="4"/>
    </row>
    <row r="396" customFormat="false" ht="15.75" hidden="false" customHeight="true" outlineLevel="0" collapsed="false">
      <c r="B396" s="2"/>
      <c r="C396" s="2"/>
      <c r="D396" s="3"/>
      <c r="E396" s="3"/>
      <c r="F396" s="4"/>
      <c r="G396" s="4"/>
      <c r="H396" s="4"/>
      <c r="I396" s="4"/>
      <c r="J396" s="4"/>
    </row>
    <row r="397" customFormat="false" ht="15.75" hidden="false" customHeight="true" outlineLevel="0" collapsed="false">
      <c r="B397" s="2"/>
      <c r="C397" s="2"/>
      <c r="D397" s="3"/>
      <c r="E397" s="3"/>
      <c r="F397" s="4"/>
      <c r="G397" s="4"/>
      <c r="H397" s="4"/>
      <c r="I397" s="4"/>
      <c r="J397" s="4"/>
    </row>
    <row r="398" customFormat="false" ht="15.75" hidden="false" customHeight="true" outlineLevel="0" collapsed="false">
      <c r="B398" s="2"/>
      <c r="C398" s="2"/>
      <c r="D398" s="3"/>
      <c r="E398" s="3"/>
      <c r="F398" s="4"/>
      <c r="G398" s="4"/>
      <c r="H398" s="4"/>
      <c r="I398" s="4"/>
      <c r="J398" s="4"/>
    </row>
    <row r="399" customFormat="false" ht="15.75" hidden="false" customHeight="true" outlineLevel="0" collapsed="false">
      <c r="B399" s="2"/>
      <c r="C399" s="2"/>
      <c r="D399" s="3"/>
      <c r="E399" s="3"/>
      <c r="F399" s="4"/>
      <c r="G399" s="4"/>
      <c r="H399" s="4"/>
      <c r="I399" s="4"/>
      <c r="J399" s="4"/>
    </row>
    <row r="400" customFormat="false" ht="15.75" hidden="false" customHeight="true" outlineLevel="0" collapsed="false">
      <c r="B400" s="2"/>
      <c r="C400" s="2"/>
      <c r="D400" s="3"/>
      <c r="E400" s="3"/>
      <c r="F400" s="4"/>
      <c r="G400" s="4"/>
      <c r="H400" s="4"/>
      <c r="I400" s="4"/>
      <c r="J400" s="4"/>
    </row>
    <row r="401" customFormat="false" ht="15.75" hidden="false" customHeight="true" outlineLevel="0" collapsed="false">
      <c r="B401" s="2"/>
      <c r="C401" s="2"/>
      <c r="D401" s="3"/>
      <c r="E401" s="3"/>
      <c r="F401" s="4"/>
      <c r="G401" s="4"/>
      <c r="H401" s="4"/>
      <c r="I401" s="4"/>
      <c r="J401" s="4"/>
    </row>
    <row r="402" customFormat="false" ht="15.75" hidden="false" customHeight="true" outlineLevel="0" collapsed="false">
      <c r="B402" s="2"/>
      <c r="C402" s="2"/>
      <c r="D402" s="3"/>
      <c r="E402" s="3"/>
      <c r="F402" s="4"/>
      <c r="G402" s="4"/>
      <c r="H402" s="4"/>
      <c r="I402" s="4"/>
      <c r="J402" s="4"/>
    </row>
    <row r="403" customFormat="false" ht="15.75" hidden="false" customHeight="true" outlineLevel="0" collapsed="false">
      <c r="B403" s="2"/>
      <c r="C403" s="2"/>
      <c r="D403" s="3"/>
      <c r="E403" s="3"/>
      <c r="F403" s="4"/>
      <c r="G403" s="4"/>
      <c r="H403" s="4"/>
      <c r="I403" s="4"/>
      <c r="J403" s="4"/>
    </row>
    <row r="404" customFormat="false" ht="15.75" hidden="false" customHeight="true" outlineLevel="0" collapsed="false">
      <c r="B404" s="2"/>
      <c r="C404" s="2"/>
      <c r="D404" s="3"/>
      <c r="E404" s="3"/>
      <c r="F404" s="4"/>
      <c r="G404" s="4"/>
      <c r="H404" s="4"/>
      <c r="I404" s="4"/>
      <c r="J404" s="4"/>
    </row>
    <row r="405" customFormat="false" ht="15.75" hidden="false" customHeight="true" outlineLevel="0" collapsed="false">
      <c r="B405" s="2"/>
      <c r="C405" s="2"/>
      <c r="D405" s="3"/>
      <c r="E405" s="3"/>
      <c r="F405" s="4"/>
      <c r="G405" s="4"/>
      <c r="H405" s="4"/>
      <c r="I405" s="4"/>
      <c r="J405" s="4"/>
    </row>
    <row r="406" customFormat="false" ht="15.75" hidden="false" customHeight="true" outlineLevel="0" collapsed="false">
      <c r="B406" s="2"/>
      <c r="C406" s="2"/>
      <c r="D406" s="3"/>
      <c r="E406" s="3"/>
      <c r="F406" s="4"/>
      <c r="G406" s="4"/>
      <c r="H406" s="4"/>
      <c r="I406" s="4"/>
      <c r="J406" s="4"/>
    </row>
    <row r="407" customFormat="false" ht="15.75" hidden="false" customHeight="true" outlineLevel="0" collapsed="false">
      <c r="B407" s="2"/>
      <c r="C407" s="2"/>
      <c r="D407" s="3"/>
      <c r="E407" s="3"/>
      <c r="F407" s="4"/>
      <c r="G407" s="4"/>
      <c r="H407" s="4"/>
      <c r="I407" s="4"/>
      <c r="J407" s="4"/>
    </row>
    <row r="408" customFormat="false" ht="15.75" hidden="false" customHeight="true" outlineLevel="0" collapsed="false">
      <c r="B408" s="2"/>
      <c r="C408" s="2"/>
      <c r="D408" s="3"/>
      <c r="E408" s="3"/>
      <c r="F408" s="4"/>
      <c r="G408" s="4"/>
      <c r="H408" s="4"/>
      <c r="I408" s="4"/>
      <c r="J408" s="4"/>
    </row>
    <row r="409" customFormat="false" ht="15.75" hidden="false" customHeight="true" outlineLevel="0" collapsed="false">
      <c r="B409" s="2"/>
      <c r="C409" s="2"/>
      <c r="D409" s="3"/>
      <c r="E409" s="3"/>
      <c r="F409" s="4"/>
      <c r="G409" s="4"/>
      <c r="H409" s="4"/>
      <c r="I409" s="4"/>
      <c r="J409" s="4"/>
    </row>
    <row r="410" customFormat="false" ht="15.75" hidden="false" customHeight="true" outlineLevel="0" collapsed="false">
      <c r="B410" s="2"/>
      <c r="C410" s="2"/>
      <c r="D410" s="3"/>
      <c r="E410" s="3"/>
      <c r="F410" s="4"/>
      <c r="G410" s="4"/>
      <c r="H410" s="4"/>
      <c r="I410" s="4"/>
      <c r="J410" s="4"/>
    </row>
    <row r="411" customFormat="false" ht="15.75" hidden="false" customHeight="true" outlineLevel="0" collapsed="false">
      <c r="B411" s="2"/>
      <c r="C411" s="2"/>
      <c r="D411" s="3"/>
      <c r="E411" s="3"/>
      <c r="F411" s="4"/>
      <c r="G411" s="4"/>
      <c r="H411" s="4"/>
      <c r="I411" s="4"/>
      <c r="J411" s="4"/>
    </row>
    <row r="412" customFormat="false" ht="15.75" hidden="false" customHeight="true" outlineLevel="0" collapsed="false">
      <c r="B412" s="2"/>
      <c r="C412" s="2"/>
      <c r="D412" s="3"/>
      <c r="E412" s="3"/>
      <c r="F412" s="4"/>
      <c r="G412" s="4"/>
      <c r="H412" s="4"/>
      <c r="I412" s="4"/>
      <c r="J412" s="4"/>
    </row>
    <row r="413" customFormat="false" ht="15.75" hidden="false" customHeight="true" outlineLevel="0" collapsed="false">
      <c r="B413" s="2"/>
      <c r="C413" s="2"/>
      <c r="D413" s="3"/>
      <c r="E413" s="3"/>
      <c r="F413" s="4"/>
      <c r="G413" s="4"/>
      <c r="H413" s="4"/>
      <c r="I413" s="4"/>
      <c r="J413" s="4"/>
    </row>
    <row r="414" customFormat="false" ht="15.75" hidden="false" customHeight="true" outlineLevel="0" collapsed="false">
      <c r="B414" s="2"/>
      <c r="C414" s="2"/>
      <c r="D414" s="3"/>
      <c r="E414" s="3"/>
      <c r="F414" s="4"/>
      <c r="G414" s="4"/>
      <c r="H414" s="4"/>
      <c r="I414" s="4"/>
      <c r="J414" s="4"/>
    </row>
    <row r="415" customFormat="false" ht="15.75" hidden="false" customHeight="true" outlineLevel="0" collapsed="false">
      <c r="B415" s="2"/>
      <c r="C415" s="2"/>
      <c r="D415" s="3"/>
      <c r="E415" s="3"/>
      <c r="F415" s="4"/>
      <c r="G415" s="4"/>
      <c r="H415" s="4"/>
      <c r="I415" s="4"/>
      <c r="J415" s="4"/>
    </row>
    <row r="416" customFormat="false" ht="15.75" hidden="false" customHeight="true" outlineLevel="0" collapsed="false">
      <c r="B416" s="2"/>
      <c r="C416" s="2"/>
      <c r="D416" s="3"/>
      <c r="E416" s="3"/>
      <c r="F416" s="4"/>
      <c r="G416" s="4"/>
      <c r="H416" s="4"/>
      <c r="I416" s="4"/>
      <c r="J416" s="4"/>
    </row>
    <row r="417" customFormat="false" ht="15.75" hidden="false" customHeight="true" outlineLevel="0" collapsed="false">
      <c r="B417" s="2"/>
      <c r="C417" s="2"/>
      <c r="D417" s="3"/>
      <c r="E417" s="3"/>
      <c r="F417" s="4"/>
      <c r="G417" s="4"/>
      <c r="H417" s="4"/>
      <c r="I417" s="4"/>
      <c r="J417" s="4"/>
    </row>
    <row r="418" customFormat="false" ht="15.75" hidden="false" customHeight="true" outlineLevel="0" collapsed="false">
      <c r="B418" s="2"/>
      <c r="C418" s="2"/>
      <c r="D418" s="3"/>
      <c r="E418" s="3"/>
      <c r="F418" s="4"/>
      <c r="G418" s="4"/>
      <c r="H418" s="4"/>
      <c r="I418" s="4"/>
      <c r="J418" s="4"/>
    </row>
    <row r="419" customFormat="false" ht="15.75" hidden="false" customHeight="true" outlineLevel="0" collapsed="false">
      <c r="B419" s="2"/>
      <c r="C419" s="2"/>
      <c r="D419" s="3"/>
      <c r="E419" s="3"/>
      <c r="F419" s="4"/>
      <c r="G419" s="4"/>
      <c r="H419" s="4"/>
      <c r="I419" s="4"/>
      <c r="J419" s="4"/>
    </row>
    <row r="420" customFormat="false" ht="15.75" hidden="false" customHeight="true" outlineLevel="0" collapsed="false">
      <c r="B420" s="2"/>
      <c r="C420" s="2"/>
      <c r="D420" s="3"/>
      <c r="E420" s="3"/>
      <c r="F420" s="4"/>
      <c r="G420" s="4"/>
      <c r="H420" s="4"/>
      <c r="I420" s="4"/>
      <c r="J420" s="4"/>
    </row>
    <row r="421" customFormat="false" ht="15.75" hidden="false" customHeight="true" outlineLevel="0" collapsed="false">
      <c r="B421" s="2"/>
      <c r="C421" s="2"/>
      <c r="D421" s="3"/>
      <c r="E421" s="3"/>
      <c r="F421" s="4"/>
      <c r="G421" s="4"/>
      <c r="H421" s="4"/>
      <c r="I421" s="4"/>
      <c r="J421" s="4"/>
    </row>
    <row r="422" customFormat="false" ht="15.75" hidden="false" customHeight="true" outlineLevel="0" collapsed="false">
      <c r="B422" s="2"/>
      <c r="C422" s="2"/>
      <c r="D422" s="3"/>
      <c r="E422" s="3"/>
      <c r="F422" s="4"/>
      <c r="G422" s="4"/>
      <c r="H422" s="4"/>
      <c r="I422" s="4"/>
      <c r="J422" s="4"/>
    </row>
    <row r="423" customFormat="false" ht="15.75" hidden="false" customHeight="true" outlineLevel="0" collapsed="false">
      <c r="B423" s="2"/>
      <c r="C423" s="2"/>
      <c r="D423" s="3"/>
      <c r="E423" s="3"/>
      <c r="F423" s="4"/>
      <c r="G423" s="4"/>
      <c r="H423" s="4"/>
      <c r="I423" s="4"/>
      <c r="J423" s="4"/>
    </row>
    <row r="424" customFormat="false" ht="15.75" hidden="false" customHeight="true" outlineLevel="0" collapsed="false">
      <c r="B424" s="2"/>
      <c r="C424" s="2"/>
      <c r="D424" s="3"/>
      <c r="E424" s="3"/>
      <c r="F424" s="4"/>
      <c r="G424" s="4"/>
      <c r="H424" s="4"/>
      <c r="I424" s="4"/>
      <c r="J424" s="4"/>
    </row>
    <row r="425" customFormat="false" ht="15.75" hidden="false" customHeight="true" outlineLevel="0" collapsed="false">
      <c r="B425" s="2"/>
      <c r="C425" s="2"/>
      <c r="D425" s="3"/>
      <c r="E425" s="3"/>
      <c r="F425" s="4"/>
      <c r="G425" s="4"/>
      <c r="H425" s="4"/>
      <c r="I425" s="4"/>
      <c r="J425" s="4"/>
    </row>
    <row r="426" customFormat="false" ht="15.75" hidden="false" customHeight="true" outlineLevel="0" collapsed="false">
      <c r="B426" s="2"/>
      <c r="C426" s="2"/>
      <c r="D426" s="3"/>
      <c r="E426" s="3"/>
      <c r="F426" s="4"/>
      <c r="G426" s="4"/>
      <c r="H426" s="4"/>
      <c r="I426" s="4"/>
      <c r="J426" s="4"/>
    </row>
    <row r="427" customFormat="false" ht="15.75" hidden="false" customHeight="true" outlineLevel="0" collapsed="false">
      <c r="B427" s="2"/>
      <c r="C427" s="2"/>
      <c r="D427" s="3"/>
      <c r="E427" s="3"/>
      <c r="F427" s="4"/>
      <c r="G427" s="4"/>
      <c r="H427" s="4"/>
      <c r="I427" s="4"/>
      <c r="J427" s="4"/>
    </row>
    <row r="428" customFormat="false" ht="15.75" hidden="false" customHeight="true" outlineLevel="0" collapsed="false">
      <c r="B428" s="2"/>
      <c r="C428" s="2"/>
      <c r="D428" s="3"/>
      <c r="E428" s="3"/>
      <c r="F428" s="4"/>
      <c r="G428" s="4"/>
      <c r="H428" s="4"/>
      <c r="I428" s="4"/>
      <c r="J428" s="4"/>
    </row>
    <row r="429" customFormat="false" ht="15.75" hidden="false" customHeight="true" outlineLevel="0" collapsed="false">
      <c r="B429" s="2"/>
      <c r="C429" s="2"/>
      <c r="D429" s="3"/>
      <c r="E429" s="3"/>
      <c r="F429" s="4"/>
      <c r="G429" s="4"/>
      <c r="H429" s="4"/>
      <c r="I429" s="4"/>
      <c r="J429" s="4"/>
    </row>
    <row r="430" customFormat="false" ht="15.75" hidden="false" customHeight="true" outlineLevel="0" collapsed="false">
      <c r="B430" s="2"/>
      <c r="C430" s="2"/>
      <c r="D430" s="3"/>
      <c r="E430" s="3"/>
      <c r="F430" s="4"/>
      <c r="G430" s="4"/>
      <c r="H430" s="4"/>
      <c r="I430" s="4"/>
      <c r="J430" s="4"/>
    </row>
    <row r="431" customFormat="false" ht="15.75" hidden="false" customHeight="true" outlineLevel="0" collapsed="false">
      <c r="B431" s="2"/>
      <c r="C431" s="2"/>
      <c r="D431" s="3"/>
      <c r="E431" s="3"/>
      <c r="F431" s="4"/>
      <c r="G431" s="4"/>
      <c r="H431" s="4"/>
      <c r="I431" s="4"/>
      <c r="J431" s="4"/>
    </row>
    <row r="432" customFormat="false" ht="15.75" hidden="false" customHeight="true" outlineLevel="0" collapsed="false">
      <c r="B432" s="2"/>
      <c r="C432" s="2"/>
      <c r="D432" s="3"/>
      <c r="E432" s="3"/>
      <c r="F432" s="4"/>
      <c r="G432" s="4"/>
      <c r="H432" s="4"/>
      <c r="I432" s="4"/>
      <c r="J432" s="4"/>
    </row>
    <row r="433" customFormat="false" ht="15.75" hidden="false" customHeight="true" outlineLevel="0" collapsed="false">
      <c r="B433" s="2"/>
      <c r="C433" s="2"/>
      <c r="D433" s="3"/>
      <c r="E433" s="3"/>
      <c r="F433" s="4"/>
      <c r="G433" s="4"/>
      <c r="H433" s="4"/>
      <c r="I433" s="4"/>
      <c r="J433" s="4"/>
    </row>
    <row r="434" customFormat="false" ht="15.75" hidden="false" customHeight="true" outlineLevel="0" collapsed="false">
      <c r="B434" s="2"/>
      <c r="C434" s="2"/>
      <c r="D434" s="3"/>
      <c r="E434" s="3"/>
      <c r="F434" s="4"/>
      <c r="G434" s="4"/>
      <c r="H434" s="4"/>
      <c r="I434" s="4"/>
      <c r="J434" s="4"/>
    </row>
    <row r="435" customFormat="false" ht="15.75" hidden="false" customHeight="true" outlineLevel="0" collapsed="false">
      <c r="B435" s="2"/>
      <c r="C435" s="2"/>
      <c r="D435" s="3"/>
      <c r="E435" s="3"/>
      <c r="F435" s="4"/>
      <c r="G435" s="4"/>
      <c r="H435" s="4"/>
      <c r="I435" s="4"/>
      <c r="J435" s="4"/>
    </row>
    <row r="436" customFormat="false" ht="15.75" hidden="false" customHeight="true" outlineLevel="0" collapsed="false">
      <c r="B436" s="2"/>
      <c r="C436" s="2"/>
      <c r="D436" s="3"/>
      <c r="E436" s="3"/>
      <c r="F436" s="4"/>
      <c r="G436" s="4"/>
      <c r="H436" s="4"/>
      <c r="I436" s="4"/>
      <c r="J436" s="4"/>
    </row>
    <row r="437" customFormat="false" ht="15.75" hidden="false" customHeight="true" outlineLevel="0" collapsed="false">
      <c r="B437" s="2"/>
      <c r="C437" s="2"/>
      <c r="D437" s="3"/>
      <c r="E437" s="3"/>
      <c r="F437" s="4"/>
      <c r="G437" s="4"/>
      <c r="H437" s="4"/>
      <c r="I437" s="4"/>
      <c r="J437" s="4"/>
    </row>
    <row r="438" customFormat="false" ht="15.75" hidden="false" customHeight="true" outlineLevel="0" collapsed="false">
      <c r="B438" s="2"/>
      <c r="C438" s="2"/>
      <c r="D438" s="3"/>
      <c r="E438" s="3"/>
      <c r="F438" s="4"/>
      <c r="G438" s="4"/>
      <c r="H438" s="4"/>
      <c r="I438" s="4"/>
      <c r="J438" s="4"/>
    </row>
    <row r="439" customFormat="false" ht="15.75" hidden="false" customHeight="true" outlineLevel="0" collapsed="false">
      <c r="B439" s="2"/>
      <c r="C439" s="2"/>
      <c r="D439" s="3"/>
      <c r="E439" s="3"/>
      <c r="F439" s="4"/>
      <c r="G439" s="4"/>
      <c r="H439" s="4"/>
      <c r="I439" s="4"/>
      <c r="J439" s="4"/>
    </row>
    <row r="440" customFormat="false" ht="15.75" hidden="false" customHeight="true" outlineLevel="0" collapsed="false">
      <c r="B440" s="2"/>
      <c r="C440" s="2"/>
      <c r="D440" s="3"/>
      <c r="E440" s="3"/>
      <c r="F440" s="4"/>
      <c r="G440" s="4"/>
      <c r="H440" s="4"/>
      <c r="I440" s="4"/>
      <c r="J440" s="4"/>
    </row>
    <row r="441" customFormat="false" ht="15.75" hidden="false" customHeight="true" outlineLevel="0" collapsed="false">
      <c r="B441" s="2"/>
      <c r="C441" s="2"/>
      <c r="D441" s="3"/>
      <c r="E441" s="3"/>
      <c r="F441" s="4"/>
      <c r="G441" s="4"/>
      <c r="H441" s="4"/>
      <c r="I441" s="4"/>
      <c r="J441" s="4"/>
    </row>
    <row r="442" customFormat="false" ht="15.75" hidden="false" customHeight="true" outlineLevel="0" collapsed="false">
      <c r="B442" s="2"/>
      <c r="C442" s="2"/>
      <c r="D442" s="3"/>
      <c r="E442" s="3"/>
      <c r="F442" s="4"/>
      <c r="G442" s="4"/>
      <c r="H442" s="4"/>
      <c r="I442" s="4"/>
      <c r="J442" s="4"/>
    </row>
    <row r="443" customFormat="false" ht="15.75" hidden="false" customHeight="true" outlineLevel="0" collapsed="false">
      <c r="B443" s="2"/>
      <c r="C443" s="2"/>
      <c r="D443" s="3"/>
      <c r="E443" s="3"/>
      <c r="F443" s="4"/>
      <c r="G443" s="4"/>
      <c r="H443" s="4"/>
      <c r="I443" s="4"/>
      <c r="J443" s="4"/>
    </row>
    <row r="444" customFormat="false" ht="15.75" hidden="false" customHeight="true" outlineLevel="0" collapsed="false">
      <c r="B444" s="2"/>
      <c r="C444" s="2"/>
      <c r="D444" s="3"/>
      <c r="E444" s="3"/>
      <c r="F444" s="4"/>
      <c r="G444" s="4"/>
      <c r="H444" s="4"/>
      <c r="I444" s="4"/>
      <c r="J444" s="4"/>
    </row>
    <row r="445" customFormat="false" ht="15.75" hidden="false" customHeight="true" outlineLevel="0" collapsed="false">
      <c r="B445" s="2"/>
      <c r="C445" s="2"/>
      <c r="D445" s="3"/>
      <c r="E445" s="3"/>
      <c r="F445" s="4"/>
      <c r="G445" s="4"/>
      <c r="H445" s="4"/>
      <c r="I445" s="4"/>
      <c r="J445" s="4"/>
    </row>
    <row r="446" customFormat="false" ht="15.75" hidden="false" customHeight="true" outlineLevel="0" collapsed="false">
      <c r="B446" s="2"/>
      <c r="C446" s="2"/>
      <c r="D446" s="3"/>
      <c r="E446" s="3"/>
      <c r="F446" s="4"/>
      <c r="G446" s="4"/>
      <c r="H446" s="4"/>
      <c r="I446" s="4"/>
      <c r="J446" s="4"/>
    </row>
    <row r="447" customFormat="false" ht="15.75" hidden="false" customHeight="true" outlineLevel="0" collapsed="false">
      <c r="B447" s="2"/>
      <c r="C447" s="2"/>
      <c r="D447" s="3"/>
      <c r="E447" s="3"/>
      <c r="F447" s="4"/>
      <c r="G447" s="4"/>
      <c r="H447" s="4"/>
      <c r="I447" s="4"/>
      <c r="J447" s="4"/>
    </row>
    <row r="448" customFormat="false" ht="15.75" hidden="false" customHeight="true" outlineLevel="0" collapsed="false">
      <c r="B448" s="2"/>
      <c r="C448" s="2"/>
      <c r="D448" s="3"/>
      <c r="E448" s="3"/>
      <c r="F448" s="4"/>
      <c r="G448" s="4"/>
      <c r="H448" s="4"/>
      <c r="I448" s="4"/>
      <c r="J448" s="4"/>
    </row>
    <row r="449" customFormat="false" ht="15.75" hidden="false" customHeight="true" outlineLevel="0" collapsed="false">
      <c r="B449" s="2"/>
      <c r="C449" s="2"/>
      <c r="D449" s="3"/>
      <c r="E449" s="3"/>
      <c r="F449" s="4"/>
      <c r="G449" s="4"/>
      <c r="H449" s="4"/>
      <c r="I449" s="4"/>
      <c r="J449" s="4"/>
    </row>
    <row r="450" customFormat="false" ht="15.75" hidden="false" customHeight="true" outlineLevel="0" collapsed="false">
      <c r="B450" s="2"/>
      <c r="C450" s="2"/>
      <c r="D450" s="3"/>
      <c r="E450" s="3"/>
      <c r="F450" s="4"/>
      <c r="G450" s="4"/>
      <c r="H450" s="4"/>
      <c r="I450" s="4"/>
      <c r="J450" s="4"/>
    </row>
    <row r="451" customFormat="false" ht="15.75" hidden="false" customHeight="true" outlineLevel="0" collapsed="false">
      <c r="B451" s="2"/>
      <c r="C451" s="2"/>
      <c r="D451" s="3"/>
      <c r="E451" s="3"/>
      <c r="F451" s="4"/>
      <c r="G451" s="4"/>
      <c r="H451" s="4"/>
      <c r="I451" s="4"/>
      <c r="J451" s="4"/>
    </row>
    <row r="452" customFormat="false" ht="15.75" hidden="false" customHeight="true" outlineLevel="0" collapsed="false">
      <c r="B452" s="2"/>
      <c r="C452" s="2"/>
      <c r="D452" s="3"/>
      <c r="E452" s="3"/>
      <c r="F452" s="4"/>
      <c r="G452" s="4"/>
      <c r="H452" s="4"/>
      <c r="I452" s="4"/>
      <c r="J452" s="4"/>
    </row>
    <row r="453" customFormat="false" ht="15.75" hidden="false" customHeight="true" outlineLevel="0" collapsed="false">
      <c r="B453" s="2"/>
      <c r="C453" s="2"/>
      <c r="D453" s="3"/>
      <c r="E453" s="3"/>
      <c r="F453" s="4"/>
      <c r="G453" s="4"/>
      <c r="H453" s="4"/>
      <c r="I453" s="4"/>
      <c r="J453" s="4"/>
    </row>
    <row r="454" customFormat="false" ht="15.75" hidden="false" customHeight="true" outlineLevel="0" collapsed="false">
      <c r="B454" s="2"/>
      <c r="C454" s="2"/>
      <c r="D454" s="3"/>
      <c r="E454" s="3"/>
      <c r="F454" s="4"/>
      <c r="G454" s="4"/>
      <c r="H454" s="4"/>
      <c r="I454" s="4"/>
      <c r="J454" s="4"/>
    </row>
    <row r="455" customFormat="false" ht="15.75" hidden="false" customHeight="true" outlineLevel="0" collapsed="false">
      <c r="B455" s="2"/>
      <c r="C455" s="2"/>
      <c r="D455" s="3"/>
      <c r="E455" s="3"/>
      <c r="F455" s="4"/>
      <c r="G455" s="4"/>
      <c r="H455" s="4"/>
      <c r="I455" s="4"/>
      <c r="J455" s="4"/>
    </row>
    <row r="456" customFormat="false" ht="15.75" hidden="false" customHeight="true" outlineLevel="0" collapsed="false">
      <c r="B456" s="2"/>
      <c r="C456" s="2"/>
      <c r="D456" s="3"/>
      <c r="E456" s="3"/>
      <c r="F456" s="4"/>
      <c r="G456" s="4"/>
      <c r="H456" s="4"/>
      <c r="I456" s="4"/>
      <c r="J456" s="4"/>
    </row>
    <row r="457" customFormat="false" ht="15.75" hidden="false" customHeight="true" outlineLevel="0" collapsed="false">
      <c r="B457" s="2"/>
      <c r="C457" s="2"/>
      <c r="D457" s="3"/>
      <c r="E457" s="3"/>
      <c r="F457" s="4"/>
      <c r="G457" s="4"/>
      <c r="H457" s="4"/>
      <c r="I457" s="4"/>
      <c r="J457" s="4"/>
    </row>
    <row r="458" customFormat="false" ht="15.75" hidden="false" customHeight="true" outlineLevel="0" collapsed="false">
      <c r="B458" s="2"/>
      <c r="C458" s="2"/>
      <c r="D458" s="3"/>
      <c r="E458" s="3"/>
      <c r="F458" s="4"/>
      <c r="G458" s="4"/>
      <c r="H458" s="4"/>
      <c r="I458" s="4"/>
      <c r="J458" s="4"/>
    </row>
    <row r="459" customFormat="false" ht="15.75" hidden="false" customHeight="true" outlineLevel="0" collapsed="false">
      <c r="B459" s="2"/>
      <c r="C459" s="2"/>
      <c r="D459" s="3"/>
      <c r="E459" s="3"/>
      <c r="F459" s="4"/>
      <c r="G459" s="4"/>
      <c r="H459" s="4"/>
      <c r="I459" s="4"/>
      <c r="J459" s="4"/>
    </row>
    <row r="460" customFormat="false" ht="15.75" hidden="false" customHeight="true" outlineLevel="0" collapsed="false">
      <c r="B460" s="2"/>
      <c r="C460" s="2"/>
      <c r="D460" s="3"/>
      <c r="E460" s="3"/>
      <c r="F460" s="4"/>
      <c r="G460" s="4"/>
      <c r="H460" s="4"/>
      <c r="I460" s="4"/>
      <c r="J460" s="4"/>
    </row>
    <row r="461" customFormat="false" ht="15.75" hidden="false" customHeight="true" outlineLevel="0" collapsed="false">
      <c r="B461" s="2"/>
      <c r="C461" s="2"/>
      <c r="D461" s="3"/>
      <c r="E461" s="3"/>
      <c r="F461" s="4"/>
      <c r="G461" s="4"/>
      <c r="H461" s="4"/>
      <c r="I461" s="4"/>
      <c r="J461" s="4"/>
    </row>
    <row r="462" customFormat="false" ht="15.75" hidden="false" customHeight="true" outlineLevel="0" collapsed="false">
      <c r="B462" s="2"/>
      <c r="C462" s="2"/>
      <c r="D462" s="3"/>
      <c r="E462" s="3"/>
      <c r="F462" s="4"/>
      <c r="G462" s="4"/>
      <c r="H462" s="4"/>
      <c r="I462" s="4"/>
      <c r="J462" s="4"/>
    </row>
    <row r="463" customFormat="false" ht="15.75" hidden="false" customHeight="true" outlineLevel="0" collapsed="false">
      <c r="B463" s="2"/>
      <c r="C463" s="2"/>
      <c r="D463" s="3"/>
      <c r="E463" s="3"/>
      <c r="F463" s="4"/>
      <c r="G463" s="4"/>
      <c r="H463" s="4"/>
      <c r="I463" s="4"/>
      <c r="J463" s="4"/>
    </row>
    <row r="464" customFormat="false" ht="15.75" hidden="false" customHeight="true" outlineLevel="0" collapsed="false">
      <c r="B464" s="2"/>
      <c r="C464" s="2"/>
      <c r="D464" s="3"/>
      <c r="E464" s="3"/>
      <c r="F464" s="4"/>
      <c r="G464" s="4"/>
      <c r="H464" s="4"/>
      <c r="I464" s="4"/>
      <c r="J464" s="4"/>
    </row>
    <row r="465" customFormat="false" ht="15.75" hidden="false" customHeight="true" outlineLevel="0" collapsed="false">
      <c r="B465" s="2"/>
      <c r="C465" s="2"/>
      <c r="D465" s="3"/>
      <c r="E465" s="3"/>
      <c r="F465" s="4"/>
      <c r="G465" s="4"/>
      <c r="H465" s="4"/>
      <c r="I465" s="4"/>
      <c r="J465" s="4"/>
    </row>
    <row r="466" customFormat="false" ht="15.75" hidden="false" customHeight="true" outlineLevel="0" collapsed="false">
      <c r="B466" s="2"/>
      <c r="C466" s="2"/>
      <c r="D466" s="3"/>
      <c r="E466" s="3"/>
      <c r="F466" s="4"/>
      <c r="G466" s="4"/>
      <c r="H466" s="4"/>
      <c r="I466" s="4"/>
      <c r="J466" s="4"/>
    </row>
    <row r="467" customFormat="false" ht="15.75" hidden="false" customHeight="true" outlineLevel="0" collapsed="false">
      <c r="B467" s="2"/>
      <c r="C467" s="2"/>
      <c r="D467" s="3"/>
      <c r="E467" s="3"/>
      <c r="F467" s="4"/>
      <c r="G467" s="4"/>
      <c r="H467" s="4"/>
      <c r="I467" s="4"/>
      <c r="J467" s="4"/>
    </row>
    <row r="468" customFormat="false" ht="15.75" hidden="false" customHeight="true" outlineLevel="0" collapsed="false">
      <c r="B468" s="2"/>
      <c r="C468" s="2"/>
      <c r="D468" s="3"/>
      <c r="E468" s="3"/>
      <c r="F468" s="4"/>
      <c r="G468" s="4"/>
      <c r="H468" s="4"/>
      <c r="I468" s="4"/>
      <c r="J468" s="4"/>
    </row>
    <row r="469" customFormat="false" ht="15.75" hidden="false" customHeight="true" outlineLevel="0" collapsed="false">
      <c r="B469" s="2"/>
      <c r="C469" s="2"/>
      <c r="D469" s="3"/>
      <c r="E469" s="3"/>
      <c r="F469" s="4"/>
      <c r="G469" s="4"/>
      <c r="H469" s="4"/>
      <c r="I469" s="4"/>
      <c r="J469" s="4"/>
    </row>
    <row r="470" customFormat="false" ht="15.75" hidden="false" customHeight="true" outlineLevel="0" collapsed="false">
      <c r="B470" s="2"/>
      <c r="C470" s="2"/>
      <c r="D470" s="3"/>
      <c r="E470" s="3"/>
      <c r="F470" s="4"/>
      <c r="G470" s="4"/>
      <c r="H470" s="4"/>
      <c r="I470" s="4"/>
      <c r="J470" s="4"/>
    </row>
    <row r="471" customFormat="false" ht="15.75" hidden="false" customHeight="true" outlineLevel="0" collapsed="false">
      <c r="B471" s="2"/>
      <c r="C471" s="2"/>
      <c r="D471" s="3"/>
      <c r="E471" s="3"/>
      <c r="F471" s="4"/>
      <c r="G471" s="4"/>
      <c r="H471" s="4"/>
      <c r="I471" s="4"/>
      <c r="J471" s="4"/>
    </row>
    <row r="472" customFormat="false" ht="15.75" hidden="false" customHeight="true" outlineLevel="0" collapsed="false">
      <c r="B472" s="2"/>
      <c r="C472" s="2"/>
      <c r="D472" s="3"/>
      <c r="E472" s="3"/>
      <c r="F472" s="4"/>
      <c r="G472" s="4"/>
      <c r="H472" s="4"/>
      <c r="I472" s="4"/>
      <c r="J472" s="4"/>
    </row>
    <row r="473" customFormat="false" ht="15.75" hidden="false" customHeight="true" outlineLevel="0" collapsed="false">
      <c r="B473" s="2"/>
      <c r="C473" s="2"/>
      <c r="D473" s="3"/>
      <c r="E473" s="3"/>
      <c r="F473" s="4"/>
      <c r="G473" s="4"/>
      <c r="H473" s="4"/>
      <c r="I473" s="4"/>
      <c r="J473" s="4"/>
    </row>
    <row r="474" customFormat="false" ht="15.75" hidden="false" customHeight="true" outlineLevel="0" collapsed="false">
      <c r="B474" s="2"/>
      <c r="C474" s="2"/>
      <c r="D474" s="3"/>
      <c r="E474" s="3"/>
      <c r="F474" s="4"/>
      <c r="G474" s="4"/>
      <c r="H474" s="4"/>
      <c r="I474" s="4"/>
      <c r="J474" s="4"/>
    </row>
    <row r="475" customFormat="false" ht="15.75" hidden="false" customHeight="true" outlineLevel="0" collapsed="false">
      <c r="B475" s="2"/>
      <c r="C475" s="2"/>
      <c r="D475" s="3"/>
      <c r="E475" s="3"/>
      <c r="F475" s="4"/>
      <c r="G475" s="4"/>
      <c r="H475" s="4"/>
      <c r="I475" s="4"/>
      <c r="J475" s="4"/>
    </row>
    <row r="476" customFormat="false" ht="15.75" hidden="false" customHeight="true" outlineLevel="0" collapsed="false">
      <c r="B476" s="2"/>
      <c r="C476" s="2"/>
      <c r="D476" s="3"/>
      <c r="E476" s="3"/>
      <c r="F476" s="4"/>
      <c r="G476" s="4"/>
      <c r="H476" s="4"/>
      <c r="I476" s="4"/>
      <c r="J476" s="4"/>
    </row>
    <row r="477" customFormat="false" ht="15.75" hidden="false" customHeight="true" outlineLevel="0" collapsed="false">
      <c r="B477" s="2"/>
      <c r="C477" s="2"/>
      <c r="D477" s="3"/>
      <c r="E477" s="3"/>
      <c r="F477" s="4"/>
      <c r="G477" s="4"/>
      <c r="H477" s="4"/>
      <c r="I477" s="4"/>
      <c r="J477" s="4"/>
    </row>
    <row r="478" customFormat="false" ht="15.75" hidden="false" customHeight="true" outlineLevel="0" collapsed="false">
      <c r="B478" s="2"/>
      <c r="C478" s="2"/>
      <c r="D478" s="3"/>
      <c r="E478" s="3"/>
      <c r="F478" s="4"/>
      <c r="G478" s="4"/>
      <c r="H478" s="4"/>
      <c r="I478" s="4"/>
      <c r="J478" s="4"/>
    </row>
    <row r="479" customFormat="false" ht="15.75" hidden="false" customHeight="true" outlineLevel="0" collapsed="false">
      <c r="B479" s="2"/>
      <c r="C479" s="2"/>
      <c r="D479" s="3"/>
      <c r="E479" s="3"/>
      <c r="F479" s="4"/>
      <c r="G479" s="4"/>
      <c r="H479" s="4"/>
      <c r="I479" s="4"/>
      <c r="J479" s="4"/>
    </row>
    <row r="480" customFormat="false" ht="15.75" hidden="false" customHeight="true" outlineLevel="0" collapsed="false">
      <c r="B480" s="2"/>
      <c r="C480" s="2"/>
      <c r="D480" s="3"/>
      <c r="E480" s="3"/>
      <c r="F480" s="4"/>
      <c r="G480" s="4"/>
      <c r="H480" s="4"/>
      <c r="I480" s="4"/>
      <c r="J480" s="4"/>
    </row>
    <row r="481" customFormat="false" ht="15.75" hidden="false" customHeight="true" outlineLevel="0" collapsed="false">
      <c r="B481" s="2"/>
      <c r="C481" s="2"/>
      <c r="D481" s="3"/>
      <c r="E481" s="3"/>
      <c r="F481" s="4"/>
      <c r="G481" s="4"/>
      <c r="H481" s="4"/>
      <c r="I481" s="4"/>
      <c r="J481" s="4"/>
    </row>
    <row r="482" customFormat="false" ht="15.75" hidden="false" customHeight="true" outlineLevel="0" collapsed="false">
      <c r="B482" s="2"/>
      <c r="C482" s="2"/>
      <c r="D482" s="3"/>
      <c r="E482" s="3"/>
      <c r="F482" s="4"/>
      <c r="G482" s="4"/>
      <c r="H482" s="4"/>
      <c r="I482" s="4"/>
      <c r="J482" s="4"/>
    </row>
    <row r="483" customFormat="false" ht="15.75" hidden="false" customHeight="true" outlineLevel="0" collapsed="false">
      <c r="B483" s="2"/>
      <c r="C483" s="2"/>
      <c r="D483" s="3"/>
      <c r="E483" s="3"/>
      <c r="F483" s="4"/>
      <c r="G483" s="4"/>
      <c r="H483" s="4"/>
      <c r="I483" s="4"/>
      <c r="J483" s="4"/>
    </row>
    <row r="484" customFormat="false" ht="15.75" hidden="false" customHeight="true" outlineLevel="0" collapsed="false">
      <c r="B484" s="2"/>
      <c r="C484" s="2"/>
      <c r="D484" s="3"/>
      <c r="E484" s="3"/>
      <c r="F484" s="4"/>
      <c r="G484" s="4"/>
      <c r="H484" s="4"/>
      <c r="I484" s="4"/>
      <c r="J484" s="4"/>
    </row>
    <row r="485" customFormat="false" ht="15.75" hidden="false" customHeight="true" outlineLevel="0" collapsed="false">
      <c r="B485" s="2"/>
      <c r="C485" s="2"/>
      <c r="D485" s="3"/>
      <c r="E485" s="3"/>
      <c r="F485" s="4"/>
      <c r="G485" s="4"/>
      <c r="H485" s="4"/>
      <c r="I485" s="4"/>
      <c r="J485" s="4"/>
    </row>
    <row r="486" customFormat="false" ht="15.75" hidden="false" customHeight="true" outlineLevel="0" collapsed="false">
      <c r="B486" s="2"/>
      <c r="C486" s="2"/>
      <c r="D486" s="3"/>
      <c r="E486" s="3"/>
      <c r="F486" s="4"/>
      <c r="G486" s="4"/>
      <c r="H486" s="4"/>
      <c r="I486" s="4"/>
      <c r="J486" s="4"/>
    </row>
    <row r="487" customFormat="false" ht="15.75" hidden="false" customHeight="true" outlineLevel="0" collapsed="false">
      <c r="B487" s="2"/>
      <c r="C487" s="2"/>
      <c r="D487" s="3"/>
      <c r="E487" s="3"/>
      <c r="F487" s="4"/>
      <c r="G487" s="4"/>
      <c r="H487" s="4"/>
      <c r="I487" s="4"/>
      <c r="J487" s="4"/>
    </row>
    <row r="488" customFormat="false" ht="15.75" hidden="false" customHeight="true" outlineLevel="0" collapsed="false">
      <c r="B488" s="2"/>
      <c r="C488" s="2"/>
      <c r="D488" s="3"/>
      <c r="E488" s="3"/>
      <c r="F488" s="4"/>
      <c r="G488" s="4"/>
      <c r="H488" s="4"/>
      <c r="I488" s="4"/>
      <c r="J488" s="4"/>
    </row>
    <row r="489" customFormat="false" ht="15.75" hidden="false" customHeight="true" outlineLevel="0" collapsed="false">
      <c r="B489" s="2"/>
      <c r="C489" s="2"/>
      <c r="D489" s="3"/>
      <c r="E489" s="3"/>
      <c r="F489" s="4"/>
      <c r="G489" s="4"/>
      <c r="H489" s="4"/>
      <c r="I489" s="4"/>
      <c r="J489" s="4"/>
    </row>
    <row r="490" customFormat="false" ht="15.75" hidden="false" customHeight="true" outlineLevel="0" collapsed="false">
      <c r="B490" s="2"/>
      <c r="C490" s="2"/>
      <c r="D490" s="3"/>
      <c r="E490" s="3"/>
      <c r="F490" s="4"/>
      <c r="G490" s="4"/>
      <c r="H490" s="4"/>
      <c r="I490" s="4"/>
      <c r="J490" s="4"/>
    </row>
    <row r="491" customFormat="false" ht="15.75" hidden="false" customHeight="true" outlineLevel="0" collapsed="false">
      <c r="B491" s="2"/>
      <c r="C491" s="2"/>
      <c r="D491" s="3"/>
      <c r="E491" s="3"/>
      <c r="F491" s="4"/>
      <c r="G491" s="4"/>
      <c r="H491" s="4"/>
      <c r="I491" s="4"/>
      <c r="J491" s="4"/>
    </row>
    <row r="492" customFormat="false" ht="15.75" hidden="false" customHeight="true" outlineLevel="0" collapsed="false">
      <c r="B492" s="2"/>
      <c r="C492" s="2"/>
      <c r="D492" s="3"/>
      <c r="E492" s="3"/>
      <c r="F492" s="4"/>
      <c r="G492" s="4"/>
      <c r="H492" s="4"/>
      <c r="I492" s="4"/>
      <c r="J492" s="4"/>
    </row>
    <row r="493" customFormat="false" ht="15.75" hidden="false" customHeight="true" outlineLevel="0" collapsed="false">
      <c r="B493" s="2"/>
      <c r="C493" s="2"/>
      <c r="D493" s="3"/>
      <c r="E493" s="3"/>
      <c r="F493" s="4"/>
      <c r="G493" s="4"/>
      <c r="H493" s="4"/>
      <c r="I493" s="4"/>
      <c r="J493" s="4"/>
    </row>
    <row r="494" customFormat="false" ht="15.75" hidden="false" customHeight="true" outlineLevel="0" collapsed="false">
      <c r="B494" s="2"/>
      <c r="C494" s="2"/>
      <c r="D494" s="3"/>
      <c r="E494" s="3"/>
      <c r="F494" s="4"/>
      <c r="G494" s="4"/>
      <c r="H494" s="4"/>
      <c r="I494" s="4"/>
      <c r="J494" s="4"/>
    </row>
    <row r="495" customFormat="false" ht="15.75" hidden="false" customHeight="true" outlineLevel="0" collapsed="false">
      <c r="B495" s="2"/>
      <c r="C495" s="2"/>
      <c r="D495" s="3"/>
      <c r="E495" s="3"/>
      <c r="F495" s="4"/>
      <c r="G495" s="4"/>
      <c r="H495" s="4"/>
      <c r="I495" s="4"/>
      <c r="J495" s="4"/>
    </row>
    <row r="496" customFormat="false" ht="15.75" hidden="false" customHeight="true" outlineLevel="0" collapsed="false">
      <c r="B496" s="2"/>
      <c r="C496" s="2"/>
      <c r="D496" s="3"/>
      <c r="E496" s="3"/>
      <c r="F496" s="4"/>
      <c r="G496" s="4"/>
      <c r="H496" s="4"/>
      <c r="I496" s="4"/>
      <c r="J496" s="4"/>
    </row>
    <row r="497" customFormat="false" ht="15.75" hidden="false" customHeight="true" outlineLevel="0" collapsed="false">
      <c r="B497" s="2"/>
      <c r="C497" s="2"/>
      <c r="D497" s="3"/>
      <c r="E497" s="3"/>
      <c r="F497" s="4"/>
      <c r="G497" s="4"/>
      <c r="H497" s="4"/>
      <c r="I497" s="4"/>
      <c r="J497" s="4"/>
    </row>
    <row r="498" customFormat="false" ht="15.75" hidden="false" customHeight="true" outlineLevel="0" collapsed="false">
      <c r="B498" s="2"/>
      <c r="C498" s="2"/>
      <c r="D498" s="3"/>
      <c r="E498" s="3"/>
      <c r="F498" s="4"/>
      <c r="G498" s="4"/>
      <c r="H498" s="4"/>
      <c r="I498" s="4"/>
      <c r="J498" s="4"/>
    </row>
    <row r="499" customFormat="false" ht="15.75" hidden="false" customHeight="true" outlineLevel="0" collapsed="false">
      <c r="B499" s="2"/>
      <c r="C499" s="2"/>
      <c r="D499" s="3"/>
      <c r="E499" s="3"/>
      <c r="F499" s="4"/>
      <c r="G499" s="4"/>
      <c r="H499" s="4"/>
      <c r="I499" s="4"/>
      <c r="J499" s="4"/>
    </row>
    <row r="500" customFormat="false" ht="15.75" hidden="false" customHeight="true" outlineLevel="0" collapsed="false">
      <c r="B500" s="2"/>
      <c r="C500" s="2"/>
      <c r="D500" s="3"/>
      <c r="E500" s="3"/>
      <c r="F500" s="4"/>
      <c r="G500" s="4"/>
      <c r="H500" s="4"/>
      <c r="I500" s="4"/>
      <c r="J500" s="4"/>
    </row>
    <row r="501" customFormat="false" ht="15.75" hidden="false" customHeight="true" outlineLevel="0" collapsed="false">
      <c r="B501" s="2"/>
      <c r="C501" s="2"/>
      <c r="D501" s="3"/>
      <c r="E501" s="3"/>
      <c r="F501" s="4"/>
      <c r="G501" s="4"/>
      <c r="H501" s="4"/>
      <c r="I501" s="4"/>
      <c r="J501" s="4"/>
    </row>
    <row r="502" customFormat="false" ht="15.75" hidden="false" customHeight="true" outlineLevel="0" collapsed="false">
      <c r="B502" s="2"/>
      <c r="C502" s="2"/>
      <c r="D502" s="3"/>
      <c r="E502" s="3"/>
      <c r="F502" s="4"/>
      <c r="G502" s="4"/>
      <c r="H502" s="4"/>
      <c r="I502" s="4"/>
      <c r="J502" s="4"/>
    </row>
    <row r="503" customFormat="false" ht="15.75" hidden="false" customHeight="true" outlineLevel="0" collapsed="false">
      <c r="B503" s="2"/>
      <c r="C503" s="2"/>
      <c r="D503" s="3"/>
      <c r="E503" s="3"/>
      <c r="F503" s="4"/>
      <c r="G503" s="4"/>
      <c r="H503" s="4"/>
      <c r="I503" s="4"/>
      <c r="J503" s="4"/>
    </row>
    <row r="504" customFormat="false" ht="15.75" hidden="false" customHeight="true" outlineLevel="0" collapsed="false">
      <c r="B504" s="2"/>
      <c r="C504" s="2"/>
      <c r="D504" s="3"/>
      <c r="E504" s="3"/>
      <c r="F504" s="4"/>
      <c r="G504" s="4"/>
      <c r="H504" s="4"/>
      <c r="I504" s="4"/>
      <c r="J504" s="4"/>
    </row>
    <row r="505" customFormat="false" ht="15.75" hidden="false" customHeight="true" outlineLevel="0" collapsed="false">
      <c r="B505" s="2"/>
      <c r="C505" s="2"/>
      <c r="D505" s="3"/>
      <c r="E505" s="3"/>
      <c r="F505" s="4"/>
      <c r="G505" s="4"/>
      <c r="H505" s="4"/>
      <c r="I505" s="4"/>
      <c r="J505" s="4"/>
    </row>
    <row r="506" customFormat="false" ht="15.75" hidden="false" customHeight="true" outlineLevel="0" collapsed="false">
      <c r="B506" s="2"/>
      <c r="C506" s="2"/>
      <c r="D506" s="3"/>
      <c r="E506" s="3"/>
      <c r="F506" s="4"/>
      <c r="G506" s="4"/>
      <c r="H506" s="4"/>
      <c r="I506" s="4"/>
      <c r="J506" s="4"/>
    </row>
    <row r="507" customFormat="false" ht="15.75" hidden="false" customHeight="true" outlineLevel="0" collapsed="false">
      <c r="B507" s="2"/>
      <c r="C507" s="2"/>
      <c r="D507" s="3"/>
      <c r="E507" s="3"/>
      <c r="F507" s="4"/>
      <c r="G507" s="4"/>
      <c r="H507" s="4"/>
      <c r="I507" s="4"/>
      <c r="J507" s="4"/>
    </row>
    <row r="508" customFormat="false" ht="15.75" hidden="false" customHeight="true" outlineLevel="0" collapsed="false">
      <c r="B508" s="2"/>
      <c r="C508" s="2"/>
      <c r="D508" s="3"/>
      <c r="E508" s="3"/>
      <c r="F508" s="4"/>
      <c r="G508" s="4"/>
      <c r="H508" s="4"/>
      <c r="I508" s="4"/>
      <c r="J508" s="4"/>
    </row>
    <row r="509" customFormat="false" ht="15.75" hidden="false" customHeight="true" outlineLevel="0" collapsed="false">
      <c r="B509" s="2"/>
      <c r="C509" s="2"/>
      <c r="D509" s="3"/>
      <c r="E509" s="3"/>
      <c r="F509" s="4"/>
      <c r="G509" s="4"/>
      <c r="H509" s="4"/>
      <c r="I509" s="4"/>
      <c r="J509" s="4"/>
    </row>
    <row r="510" customFormat="false" ht="15.75" hidden="false" customHeight="true" outlineLevel="0" collapsed="false">
      <c r="B510" s="2"/>
      <c r="C510" s="2"/>
      <c r="D510" s="3"/>
      <c r="E510" s="3"/>
      <c r="F510" s="4"/>
      <c r="G510" s="4"/>
      <c r="H510" s="4"/>
      <c r="I510" s="4"/>
      <c r="J510" s="4"/>
    </row>
    <row r="511" customFormat="false" ht="15.75" hidden="false" customHeight="true" outlineLevel="0" collapsed="false">
      <c r="B511" s="2"/>
      <c r="C511" s="2"/>
      <c r="D511" s="3"/>
      <c r="E511" s="3"/>
      <c r="F511" s="4"/>
      <c r="G511" s="4"/>
      <c r="H511" s="4"/>
      <c r="I511" s="4"/>
      <c r="J511" s="4"/>
    </row>
    <row r="512" customFormat="false" ht="15.75" hidden="false" customHeight="true" outlineLevel="0" collapsed="false">
      <c r="B512" s="2"/>
      <c r="C512" s="2"/>
      <c r="D512" s="3"/>
      <c r="E512" s="3"/>
      <c r="F512" s="4"/>
      <c r="G512" s="4"/>
      <c r="H512" s="4"/>
      <c r="I512" s="4"/>
      <c r="J512" s="4"/>
    </row>
    <row r="513" customFormat="false" ht="15.75" hidden="false" customHeight="true" outlineLevel="0" collapsed="false">
      <c r="B513" s="2"/>
      <c r="C513" s="2"/>
      <c r="D513" s="3"/>
      <c r="E513" s="3"/>
      <c r="F513" s="4"/>
      <c r="G513" s="4"/>
      <c r="H513" s="4"/>
      <c r="I513" s="4"/>
      <c r="J513" s="4"/>
    </row>
    <row r="514" customFormat="false" ht="15.75" hidden="false" customHeight="true" outlineLevel="0" collapsed="false">
      <c r="B514" s="2"/>
      <c r="C514" s="2"/>
      <c r="D514" s="3"/>
      <c r="E514" s="3"/>
      <c r="F514" s="4"/>
      <c r="G514" s="4"/>
      <c r="H514" s="4"/>
      <c r="I514" s="4"/>
      <c r="J514" s="4"/>
    </row>
    <row r="515" customFormat="false" ht="15.75" hidden="false" customHeight="true" outlineLevel="0" collapsed="false">
      <c r="B515" s="2"/>
      <c r="C515" s="2"/>
      <c r="D515" s="3"/>
      <c r="E515" s="3"/>
      <c r="F515" s="4"/>
      <c r="G515" s="4"/>
      <c r="H515" s="4"/>
      <c r="I515" s="4"/>
      <c r="J515" s="4"/>
    </row>
    <row r="516" customFormat="false" ht="15.75" hidden="false" customHeight="true" outlineLevel="0" collapsed="false">
      <c r="B516" s="2"/>
      <c r="C516" s="2"/>
      <c r="D516" s="3"/>
      <c r="E516" s="3"/>
      <c r="F516" s="4"/>
      <c r="G516" s="4"/>
      <c r="H516" s="4"/>
      <c r="I516" s="4"/>
      <c r="J516" s="4"/>
    </row>
    <row r="517" customFormat="false" ht="15.75" hidden="false" customHeight="true" outlineLevel="0" collapsed="false">
      <c r="B517" s="2"/>
      <c r="C517" s="2"/>
      <c r="D517" s="3"/>
      <c r="E517" s="3"/>
      <c r="F517" s="4"/>
      <c r="G517" s="4"/>
      <c r="H517" s="4"/>
      <c r="I517" s="4"/>
      <c r="J517" s="4"/>
    </row>
    <row r="518" customFormat="false" ht="15.75" hidden="false" customHeight="true" outlineLevel="0" collapsed="false">
      <c r="B518" s="2"/>
      <c r="C518" s="2"/>
      <c r="D518" s="3"/>
      <c r="E518" s="3"/>
      <c r="F518" s="4"/>
      <c r="G518" s="4"/>
      <c r="H518" s="4"/>
      <c r="I518" s="4"/>
      <c r="J518" s="4"/>
    </row>
    <row r="519" customFormat="false" ht="15.75" hidden="false" customHeight="true" outlineLevel="0" collapsed="false">
      <c r="B519" s="2"/>
      <c r="C519" s="2"/>
      <c r="D519" s="3"/>
      <c r="E519" s="3"/>
      <c r="F519" s="4"/>
      <c r="G519" s="4"/>
      <c r="H519" s="4"/>
      <c r="I519" s="4"/>
      <c r="J519" s="4"/>
    </row>
    <row r="520" customFormat="false" ht="15.75" hidden="false" customHeight="true" outlineLevel="0" collapsed="false">
      <c r="B520" s="2"/>
      <c r="C520" s="2"/>
      <c r="D520" s="3"/>
      <c r="E520" s="3"/>
      <c r="F520" s="4"/>
      <c r="G520" s="4"/>
      <c r="H520" s="4"/>
      <c r="I520" s="4"/>
      <c r="J520" s="4"/>
    </row>
    <row r="521" customFormat="false" ht="15.75" hidden="false" customHeight="true" outlineLevel="0" collapsed="false">
      <c r="B521" s="2"/>
      <c r="C521" s="2"/>
      <c r="D521" s="3"/>
      <c r="E521" s="3"/>
      <c r="F521" s="4"/>
      <c r="G521" s="4"/>
      <c r="H521" s="4"/>
      <c r="I521" s="4"/>
      <c r="J521" s="4"/>
    </row>
    <row r="522" customFormat="false" ht="15.75" hidden="false" customHeight="true" outlineLevel="0" collapsed="false">
      <c r="B522" s="2"/>
      <c r="C522" s="2"/>
      <c r="D522" s="3"/>
      <c r="E522" s="3"/>
      <c r="F522" s="4"/>
      <c r="G522" s="4"/>
      <c r="H522" s="4"/>
      <c r="I522" s="4"/>
      <c r="J522" s="4"/>
    </row>
    <row r="523" customFormat="false" ht="15.75" hidden="false" customHeight="true" outlineLevel="0" collapsed="false">
      <c r="B523" s="2"/>
      <c r="C523" s="2"/>
      <c r="D523" s="3"/>
      <c r="E523" s="3"/>
      <c r="F523" s="4"/>
      <c r="G523" s="4"/>
      <c r="H523" s="4"/>
      <c r="I523" s="4"/>
      <c r="J523" s="4"/>
    </row>
    <row r="524" customFormat="false" ht="15.75" hidden="false" customHeight="true" outlineLevel="0" collapsed="false">
      <c r="B524" s="2"/>
      <c r="C524" s="2"/>
      <c r="D524" s="3"/>
      <c r="E524" s="3"/>
      <c r="F524" s="4"/>
      <c r="G524" s="4"/>
      <c r="H524" s="4"/>
      <c r="I524" s="4"/>
      <c r="J524" s="4"/>
    </row>
    <row r="525" customFormat="false" ht="15.75" hidden="false" customHeight="true" outlineLevel="0" collapsed="false">
      <c r="B525" s="2"/>
      <c r="C525" s="2"/>
      <c r="D525" s="3"/>
      <c r="E525" s="3"/>
      <c r="F525" s="4"/>
      <c r="G525" s="4"/>
      <c r="H525" s="4"/>
      <c r="I525" s="4"/>
      <c r="J525" s="4"/>
    </row>
    <row r="526" customFormat="false" ht="15.75" hidden="false" customHeight="true" outlineLevel="0" collapsed="false">
      <c r="B526" s="2"/>
      <c r="C526" s="2"/>
      <c r="D526" s="3"/>
      <c r="E526" s="3"/>
      <c r="F526" s="4"/>
      <c r="G526" s="4"/>
      <c r="H526" s="4"/>
      <c r="I526" s="4"/>
      <c r="J526" s="4"/>
    </row>
    <row r="527" customFormat="false" ht="15.75" hidden="false" customHeight="true" outlineLevel="0" collapsed="false">
      <c r="B527" s="2"/>
      <c r="C527" s="2"/>
      <c r="D527" s="3"/>
      <c r="E527" s="3"/>
      <c r="F527" s="4"/>
      <c r="G527" s="4"/>
      <c r="H527" s="4"/>
      <c r="I527" s="4"/>
      <c r="J527" s="4"/>
    </row>
    <row r="528" customFormat="false" ht="15.75" hidden="false" customHeight="true" outlineLevel="0" collapsed="false">
      <c r="B528" s="2"/>
      <c r="C528" s="2"/>
      <c r="D528" s="3"/>
      <c r="E528" s="3"/>
      <c r="F528" s="4"/>
      <c r="G528" s="4"/>
      <c r="H528" s="4"/>
      <c r="I528" s="4"/>
      <c r="J528" s="4"/>
    </row>
    <row r="529" customFormat="false" ht="15.75" hidden="false" customHeight="true" outlineLevel="0" collapsed="false">
      <c r="B529" s="2"/>
      <c r="C529" s="2"/>
      <c r="D529" s="3"/>
      <c r="E529" s="3"/>
      <c r="F529" s="4"/>
      <c r="G529" s="4"/>
      <c r="H529" s="4"/>
      <c r="I529" s="4"/>
      <c r="J529" s="4"/>
    </row>
    <row r="530" customFormat="false" ht="15.75" hidden="false" customHeight="true" outlineLevel="0" collapsed="false">
      <c r="B530" s="2"/>
      <c r="C530" s="2"/>
      <c r="D530" s="3"/>
      <c r="E530" s="3"/>
      <c r="F530" s="4"/>
      <c r="G530" s="4"/>
      <c r="H530" s="4"/>
      <c r="I530" s="4"/>
      <c r="J530" s="4"/>
    </row>
    <row r="531" customFormat="false" ht="15.75" hidden="false" customHeight="true" outlineLevel="0" collapsed="false">
      <c r="B531" s="2"/>
      <c r="C531" s="2"/>
      <c r="D531" s="3"/>
      <c r="E531" s="3"/>
      <c r="F531" s="4"/>
      <c r="G531" s="4"/>
      <c r="H531" s="4"/>
      <c r="I531" s="4"/>
      <c r="J531" s="4"/>
    </row>
    <row r="532" customFormat="false" ht="15.75" hidden="false" customHeight="true" outlineLevel="0" collapsed="false">
      <c r="B532" s="2"/>
      <c r="C532" s="2"/>
      <c r="D532" s="3"/>
      <c r="E532" s="3"/>
      <c r="F532" s="4"/>
      <c r="G532" s="4"/>
      <c r="H532" s="4"/>
      <c r="I532" s="4"/>
      <c r="J532" s="4"/>
    </row>
    <row r="533" customFormat="false" ht="15.75" hidden="false" customHeight="true" outlineLevel="0" collapsed="false">
      <c r="B533" s="2"/>
      <c r="C533" s="2"/>
      <c r="D533" s="3"/>
      <c r="E533" s="3"/>
      <c r="F533" s="4"/>
      <c r="G533" s="4"/>
      <c r="H533" s="4"/>
      <c r="I533" s="4"/>
      <c r="J533" s="4"/>
    </row>
    <row r="534" customFormat="false" ht="15.75" hidden="false" customHeight="true" outlineLevel="0" collapsed="false">
      <c r="B534" s="2"/>
      <c r="C534" s="2"/>
      <c r="D534" s="3"/>
      <c r="E534" s="3"/>
      <c r="F534" s="4"/>
      <c r="G534" s="4"/>
      <c r="H534" s="4"/>
      <c r="I534" s="4"/>
      <c r="J534" s="4"/>
    </row>
    <row r="535" customFormat="false" ht="15.75" hidden="false" customHeight="true" outlineLevel="0" collapsed="false">
      <c r="B535" s="2"/>
      <c r="C535" s="2"/>
      <c r="D535" s="3"/>
      <c r="E535" s="3"/>
      <c r="F535" s="4"/>
      <c r="G535" s="4"/>
      <c r="H535" s="4"/>
      <c r="I535" s="4"/>
      <c r="J535" s="4"/>
    </row>
    <row r="536" customFormat="false" ht="15.75" hidden="false" customHeight="true" outlineLevel="0" collapsed="false">
      <c r="B536" s="2"/>
      <c r="C536" s="2"/>
      <c r="D536" s="3"/>
      <c r="E536" s="3"/>
      <c r="F536" s="4"/>
      <c r="G536" s="4"/>
      <c r="H536" s="4"/>
      <c r="I536" s="4"/>
      <c r="J536" s="4"/>
    </row>
    <row r="537" customFormat="false" ht="15.75" hidden="false" customHeight="true" outlineLevel="0" collapsed="false">
      <c r="B537" s="2"/>
      <c r="C537" s="2"/>
      <c r="D537" s="3"/>
      <c r="E537" s="3"/>
      <c r="F537" s="4"/>
      <c r="G537" s="4"/>
      <c r="H537" s="4"/>
      <c r="I537" s="4"/>
      <c r="J537" s="4"/>
    </row>
    <row r="538" customFormat="false" ht="15.75" hidden="false" customHeight="true" outlineLevel="0" collapsed="false">
      <c r="B538" s="2"/>
      <c r="C538" s="2"/>
      <c r="D538" s="3"/>
      <c r="E538" s="3"/>
      <c r="F538" s="4"/>
      <c r="G538" s="4"/>
      <c r="H538" s="4"/>
      <c r="I538" s="4"/>
      <c r="J538" s="4"/>
    </row>
    <row r="539" customFormat="false" ht="15.75" hidden="false" customHeight="true" outlineLevel="0" collapsed="false">
      <c r="B539" s="2"/>
      <c r="C539" s="2"/>
      <c r="D539" s="3"/>
      <c r="E539" s="3"/>
      <c r="F539" s="4"/>
      <c r="G539" s="4"/>
      <c r="H539" s="4"/>
      <c r="I539" s="4"/>
      <c r="J539" s="4"/>
    </row>
    <row r="540" customFormat="false" ht="15.75" hidden="false" customHeight="true" outlineLevel="0" collapsed="false">
      <c r="B540" s="2"/>
      <c r="C540" s="2"/>
      <c r="D540" s="3"/>
      <c r="E540" s="3"/>
      <c r="F540" s="4"/>
      <c r="G540" s="4"/>
      <c r="H540" s="4"/>
      <c r="I540" s="4"/>
      <c r="J540" s="4"/>
    </row>
    <row r="541" customFormat="false" ht="15.75" hidden="false" customHeight="true" outlineLevel="0" collapsed="false">
      <c r="B541" s="2"/>
      <c r="C541" s="2"/>
      <c r="D541" s="3"/>
      <c r="E541" s="3"/>
      <c r="F541" s="4"/>
      <c r="G541" s="4"/>
      <c r="H541" s="4"/>
      <c r="I541" s="4"/>
      <c r="J541" s="4"/>
    </row>
    <row r="542" customFormat="false" ht="15.75" hidden="false" customHeight="true" outlineLevel="0" collapsed="false">
      <c r="B542" s="2"/>
      <c r="C542" s="2"/>
      <c r="D542" s="3"/>
      <c r="E542" s="3"/>
      <c r="F542" s="4"/>
      <c r="G542" s="4"/>
      <c r="H542" s="4"/>
      <c r="I542" s="4"/>
      <c r="J542" s="4"/>
    </row>
    <row r="543" customFormat="false" ht="15.75" hidden="false" customHeight="true" outlineLevel="0" collapsed="false">
      <c r="B543" s="2"/>
      <c r="C543" s="2"/>
      <c r="D543" s="3"/>
      <c r="E543" s="3"/>
      <c r="F543" s="4"/>
      <c r="G543" s="4"/>
      <c r="H543" s="4"/>
      <c r="I543" s="4"/>
      <c r="J543" s="4"/>
    </row>
    <row r="544" customFormat="false" ht="15.75" hidden="false" customHeight="true" outlineLevel="0" collapsed="false">
      <c r="B544" s="2"/>
      <c r="C544" s="2"/>
      <c r="D544" s="3"/>
      <c r="E544" s="3"/>
      <c r="F544" s="4"/>
      <c r="G544" s="4"/>
      <c r="H544" s="4"/>
      <c r="I544" s="4"/>
      <c r="J544" s="4"/>
    </row>
    <row r="545" customFormat="false" ht="15.75" hidden="false" customHeight="true" outlineLevel="0" collapsed="false">
      <c r="B545" s="2"/>
      <c r="C545" s="2"/>
      <c r="D545" s="3"/>
      <c r="E545" s="3"/>
      <c r="F545" s="4"/>
      <c r="G545" s="4"/>
      <c r="H545" s="4"/>
      <c r="I545" s="4"/>
      <c r="J545" s="4"/>
    </row>
    <row r="546" customFormat="false" ht="15.75" hidden="false" customHeight="true" outlineLevel="0" collapsed="false">
      <c r="B546" s="2"/>
      <c r="C546" s="2"/>
      <c r="D546" s="3"/>
      <c r="E546" s="3"/>
      <c r="F546" s="4"/>
      <c r="G546" s="4"/>
      <c r="H546" s="4"/>
      <c r="I546" s="4"/>
      <c r="J546" s="4"/>
    </row>
    <row r="547" customFormat="false" ht="15.75" hidden="false" customHeight="true" outlineLevel="0" collapsed="false">
      <c r="B547" s="2"/>
      <c r="C547" s="2"/>
      <c r="D547" s="3"/>
      <c r="E547" s="3"/>
      <c r="F547" s="4"/>
      <c r="G547" s="4"/>
      <c r="H547" s="4"/>
      <c r="I547" s="4"/>
      <c r="J547" s="4"/>
    </row>
    <row r="548" customFormat="false" ht="15.75" hidden="false" customHeight="true" outlineLevel="0" collapsed="false">
      <c r="B548" s="2"/>
      <c r="C548" s="2"/>
      <c r="D548" s="3"/>
      <c r="E548" s="3"/>
      <c r="F548" s="4"/>
      <c r="G548" s="4"/>
      <c r="H548" s="4"/>
      <c r="I548" s="4"/>
      <c r="J548" s="4"/>
    </row>
    <row r="549" customFormat="false" ht="15.75" hidden="false" customHeight="true" outlineLevel="0" collapsed="false">
      <c r="B549" s="2"/>
      <c r="C549" s="2"/>
      <c r="D549" s="3"/>
      <c r="E549" s="3"/>
      <c r="F549" s="4"/>
      <c r="G549" s="4"/>
      <c r="H549" s="4"/>
      <c r="I549" s="4"/>
      <c r="J549" s="4"/>
    </row>
    <row r="550" customFormat="false" ht="15.75" hidden="false" customHeight="true" outlineLevel="0" collapsed="false">
      <c r="B550" s="2"/>
      <c r="C550" s="2"/>
      <c r="D550" s="3"/>
      <c r="E550" s="3"/>
      <c r="F550" s="4"/>
      <c r="G550" s="4"/>
      <c r="H550" s="4"/>
      <c r="I550" s="4"/>
      <c r="J550" s="4"/>
    </row>
    <row r="551" customFormat="false" ht="15.75" hidden="false" customHeight="true" outlineLevel="0" collapsed="false">
      <c r="B551" s="2"/>
      <c r="C551" s="2"/>
      <c r="D551" s="3"/>
      <c r="E551" s="3"/>
      <c r="F551" s="4"/>
      <c r="G551" s="4"/>
      <c r="H551" s="4"/>
      <c r="I551" s="4"/>
      <c r="J551" s="4"/>
    </row>
    <row r="552" customFormat="false" ht="15.75" hidden="false" customHeight="true" outlineLevel="0" collapsed="false">
      <c r="B552" s="2"/>
      <c r="C552" s="2"/>
      <c r="D552" s="3"/>
      <c r="E552" s="3"/>
      <c r="F552" s="4"/>
      <c r="G552" s="4"/>
      <c r="H552" s="4"/>
      <c r="I552" s="4"/>
      <c r="J552" s="4"/>
    </row>
    <row r="553" customFormat="false" ht="15.75" hidden="false" customHeight="true" outlineLevel="0" collapsed="false">
      <c r="B553" s="2"/>
      <c r="C553" s="2"/>
      <c r="D553" s="3"/>
      <c r="E553" s="3"/>
      <c r="F553" s="4"/>
      <c r="G553" s="4"/>
      <c r="H553" s="4"/>
      <c r="I553" s="4"/>
      <c r="J553" s="4"/>
    </row>
    <row r="554" customFormat="false" ht="15.75" hidden="false" customHeight="true" outlineLevel="0" collapsed="false">
      <c r="B554" s="2"/>
      <c r="C554" s="2"/>
      <c r="D554" s="3"/>
      <c r="E554" s="3"/>
      <c r="F554" s="4"/>
      <c r="G554" s="4"/>
      <c r="H554" s="4"/>
      <c r="I554" s="4"/>
      <c r="J554" s="4"/>
    </row>
    <row r="555" customFormat="false" ht="15.75" hidden="false" customHeight="true" outlineLevel="0" collapsed="false">
      <c r="B555" s="2"/>
      <c r="C555" s="2"/>
      <c r="D555" s="3"/>
      <c r="E555" s="3"/>
      <c r="F555" s="4"/>
      <c r="G555" s="4"/>
      <c r="H555" s="4"/>
      <c r="I555" s="4"/>
      <c r="J555" s="4"/>
    </row>
    <row r="556" customFormat="false" ht="15.75" hidden="false" customHeight="true" outlineLevel="0" collapsed="false">
      <c r="B556" s="2"/>
      <c r="C556" s="2"/>
      <c r="D556" s="3"/>
      <c r="E556" s="3"/>
      <c r="F556" s="4"/>
      <c r="G556" s="4"/>
      <c r="H556" s="4"/>
      <c r="I556" s="4"/>
      <c r="J556" s="4"/>
    </row>
    <row r="557" customFormat="false" ht="15.75" hidden="false" customHeight="true" outlineLevel="0" collapsed="false">
      <c r="B557" s="2"/>
      <c r="C557" s="2"/>
      <c r="D557" s="3"/>
      <c r="E557" s="3"/>
      <c r="F557" s="4"/>
      <c r="G557" s="4"/>
      <c r="H557" s="4"/>
      <c r="I557" s="4"/>
      <c r="J557" s="4"/>
    </row>
    <row r="558" customFormat="false" ht="15.75" hidden="false" customHeight="true" outlineLevel="0" collapsed="false">
      <c r="B558" s="2"/>
      <c r="C558" s="2"/>
      <c r="D558" s="3"/>
      <c r="E558" s="3"/>
      <c r="F558" s="4"/>
      <c r="G558" s="4"/>
      <c r="H558" s="4"/>
      <c r="I558" s="4"/>
      <c r="J558" s="4"/>
    </row>
    <row r="559" customFormat="false" ht="15.75" hidden="false" customHeight="true" outlineLevel="0" collapsed="false">
      <c r="B559" s="2"/>
      <c r="C559" s="2"/>
      <c r="D559" s="3"/>
      <c r="E559" s="3"/>
      <c r="F559" s="4"/>
      <c r="G559" s="4"/>
      <c r="H559" s="4"/>
      <c r="I559" s="4"/>
      <c r="J559" s="4"/>
    </row>
    <row r="560" customFormat="false" ht="15.75" hidden="false" customHeight="true" outlineLevel="0" collapsed="false">
      <c r="B560" s="2"/>
      <c r="C560" s="2"/>
      <c r="D560" s="3"/>
      <c r="E560" s="3"/>
      <c r="F560" s="4"/>
      <c r="G560" s="4"/>
      <c r="H560" s="4"/>
      <c r="I560" s="4"/>
      <c r="J560" s="4"/>
    </row>
    <row r="561" customFormat="false" ht="15.75" hidden="false" customHeight="true" outlineLevel="0" collapsed="false">
      <c r="B561" s="2"/>
      <c r="C561" s="2"/>
      <c r="D561" s="3"/>
      <c r="E561" s="3"/>
      <c r="F561" s="4"/>
      <c r="G561" s="4"/>
      <c r="H561" s="4"/>
      <c r="I561" s="4"/>
      <c r="J561" s="4"/>
    </row>
    <row r="562" customFormat="false" ht="15.75" hidden="false" customHeight="true" outlineLevel="0" collapsed="false">
      <c r="B562" s="2"/>
      <c r="C562" s="2"/>
      <c r="D562" s="3"/>
      <c r="E562" s="3"/>
      <c r="F562" s="4"/>
      <c r="G562" s="4"/>
      <c r="H562" s="4"/>
      <c r="I562" s="4"/>
      <c r="J562" s="4"/>
    </row>
    <row r="563" customFormat="false" ht="15.75" hidden="false" customHeight="true" outlineLevel="0" collapsed="false">
      <c r="B563" s="2"/>
      <c r="C563" s="2"/>
      <c r="D563" s="3"/>
      <c r="E563" s="3"/>
      <c r="F563" s="4"/>
      <c r="G563" s="4"/>
      <c r="H563" s="4"/>
      <c r="I563" s="4"/>
      <c r="J563" s="4"/>
    </row>
    <row r="564" customFormat="false" ht="15.75" hidden="false" customHeight="true" outlineLevel="0" collapsed="false">
      <c r="B564" s="2"/>
      <c r="C564" s="2"/>
      <c r="D564" s="3"/>
      <c r="E564" s="3"/>
      <c r="F564" s="4"/>
      <c r="G564" s="4"/>
      <c r="H564" s="4"/>
      <c r="I564" s="4"/>
      <c r="J564" s="4"/>
    </row>
    <row r="565" customFormat="false" ht="15.75" hidden="false" customHeight="true" outlineLevel="0" collapsed="false">
      <c r="B565" s="2"/>
      <c r="C565" s="2"/>
      <c r="D565" s="3"/>
      <c r="E565" s="3"/>
      <c r="F565" s="4"/>
      <c r="G565" s="4"/>
      <c r="H565" s="4"/>
      <c r="I565" s="4"/>
      <c r="J565" s="4"/>
    </row>
    <row r="566" customFormat="false" ht="15.75" hidden="false" customHeight="true" outlineLevel="0" collapsed="false">
      <c r="B566" s="2"/>
      <c r="C566" s="2"/>
      <c r="D566" s="3"/>
      <c r="E566" s="3"/>
      <c r="F566" s="4"/>
      <c r="G566" s="4"/>
      <c r="H566" s="4"/>
      <c r="I566" s="4"/>
      <c r="J566" s="4"/>
    </row>
    <row r="567" customFormat="false" ht="15.75" hidden="false" customHeight="true" outlineLevel="0" collapsed="false">
      <c r="B567" s="2"/>
      <c r="C567" s="2"/>
      <c r="D567" s="3"/>
      <c r="E567" s="3"/>
      <c r="F567" s="4"/>
      <c r="G567" s="4"/>
      <c r="H567" s="4"/>
      <c r="I567" s="4"/>
      <c r="J567" s="4"/>
    </row>
    <row r="568" customFormat="false" ht="15.75" hidden="false" customHeight="true" outlineLevel="0" collapsed="false">
      <c r="B568" s="2"/>
      <c r="C568" s="2"/>
      <c r="D568" s="3"/>
      <c r="E568" s="3"/>
      <c r="F568" s="4"/>
      <c r="G568" s="4"/>
      <c r="H568" s="4"/>
      <c r="I568" s="4"/>
      <c r="J568" s="4"/>
    </row>
    <row r="569" customFormat="false" ht="15.75" hidden="false" customHeight="true" outlineLevel="0" collapsed="false">
      <c r="B569" s="2"/>
      <c r="C569" s="2"/>
      <c r="D569" s="3"/>
      <c r="E569" s="3"/>
      <c r="F569" s="4"/>
      <c r="G569" s="4"/>
      <c r="H569" s="4"/>
      <c r="I569" s="4"/>
      <c r="J569" s="4"/>
    </row>
    <row r="570" customFormat="false" ht="15.75" hidden="false" customHeight="true" outlineLevel="0" collapsed="false">
      <c r="B570" s="2"/>
      <c r="C570" s="2"/>
      <c r="D570" s="3"/>
      <c r="E570" s="3"/>
      <c r="F570" s="4"/>
      <c r="G570" s="4"/>
      <c r="H570" s="4"/>
      <c r="I570" s="4"/>
      <c r="J570" s="4"/>
    </row>
    <row r="571" customFormat="false" ht="15.75" hidden="false" customHeight="true" outlineLevel="0" collapsed="false">
      <c r="B571" s="2"/>
      <c r="C571" s="2"/>
      <c r="D571" s="3"/>
      <c r="E571" s="3"/>
      <c r="F571" s="4"/>
      <c r="G571" s="4"/>
      <c r="H571" s="4"/>
      <c r="I571" s="4"/>
      <c r="J571" s="4"/>
    </row>
    <row r="572" customFormat="false" ht="15.75" hidden="false" customHeight="true" outlineLevel="0" collapsed="false">
      <c r="B572" s="2"/>
      <c r="C572" s="2"/>
      <c r="D572" s="3"/>
      <c r="E572" s="3"/>
      <c r="F572" s="4"/>
      <c r="G572" s="4"/>
      <c r="H572" s="4"/>
      <c r="I572" s="4"/>
      <c r="J572" s="4"/>
    </row>
    <row r="573" customFormat="false" ht="15.75" hidden="false" customHeight="true" outlineLevel="0" collapsed="false">
      <c r="B573" s="2"/>
      <c r="C573" s="2"/>
      <c r="D573" s="3"/>
      <c r="E573" s="3"/>
      <c r="F573" s="4"/>
      <c r="G573" s="4"/>
      <c r="H573" s="4"/>
      <c r="I573" s="4"/>
      <c r="J573" s="4"/>
    </row>
    <row r="574" customFormat="false" ht="15.75" hidden="false" customHeight="true" outlineLevel="0" collapsed="false">
      <c r="B574" s="2"/>
      <c r="C574" s="2"/>
      <c r="D574" s="3"/>
      <c r="E574" s="3"/>
      <c r="F574" s="4"/>
      <c r="G574" s="4"/>
      <c r="H574" s="4"/>
      <c r="I574" s="4"/>
      <c r="J574" s="4"/>
    </row>
    <row r="575" customFormat="false" ht="15.75" hidden="false" customHeight="true" outlineLevel="0" collapsed="false">
      <c r="B575" s="2"/>
      <c r="C575" s="2"/>
      <c r="D575" s="3"/>
      <c r="E575" s="3"/>
      <c r="F575" s="4"/>
      <c r="G575" s="4"/>
      <c r="H575" s="4"/>
      <c r="I575" s="4"/>
      <c r="J575" s="4"/>
    </row>
    <row r="576" customFormat="false" ht="15.75" hidden="false" customHeight="true" outlineLevel="0" collapsed="false">
      <c r="B576" s="2"/>
      <c r="C576" s="2"/>
      <c r="D576" s="3"/>
      <c r="E576" s="3"/>
      <c r="F576" s="4"/>
      <c r="G576" s="4"/>
      <c r="H576" s="4"/>
      <c r="I576" s="4"/>
      <c r="J576" s="4"/>
    </row>
    <row r="577" customFormat="false" ht="15.75" hidden="false" customHeight="true" outlineLevel="0" collapsed="false">
      <c r="B577" s="2"/>
      <c r="C577" s="2"/>
      <c r="D577" s="3"/>
      <c r="E577" s="3"/>
      <c r="F577" s="4"/>
      <c r="G577" s="4"/>
      <c r="H577" s="4"/>
      <c r="I577" s="4"/>
      <c r="J577" s="4"/>
    </row>
    <row r="578" customFormat="false" ht="15.75" hidden="false" customHeight="true" outlineLevel="0" collapsed="false">
      <c r="B578" s="2"/>
      <c r="C578" s="2"/>
      <c r="D578" s="3"/>
      <c r="E578" s="3"/>
      <c r="F578" s="4"/>
      <c r="G578" s="4"/>
      <c r="H578" s="4"/>
      <c r="I578" s="4"/>
      <c r="J578" s="4"/>
    </row>
    <row r="579" customFormat="false" ht="15.75" hidden="false" customHeight="true" outlineLevel="0" collapsed="false">
      <c r="B579" s="2"/>
      <c r="C579" s="2"/>
      <c r="D579" s="3"/>
      <c r="E579" s="3"/>
      <c r="F579" s="4"/>
      <c r="G579" s="4"/>
      <c r="H579" s="4"/>
      <c r="I579" s="4"/>
      <c r="J579" s="4"/>
    </row>
    <row r="580" customFormat="false" ht="15.75" hidden="false" customHeight="true" outlineLevel="0" collapsed="false">
      <c r="B580" s="2"/>
      <c r="C580" s="2"/>
      <c r="D580" s="3"/>
      <c r="E580" s="3"/>
      <c r="F580" s="4"/>
      <c r="G580" s="4"/>
      <c r="H580" s="4"/>
      <c r="I580" s="4"/>
      <c r="J580" s="4"/>
    </row>
    <row r="581" customFormat="false" ht="15.75" hidden="false" customHeight="true" outlineLevel="0" collapsed="false">
      <c r="B581" s="2"/>
      <c r="C581" s="2"/>
      <c r="D581" s="3"/>
      <c r="E581" s="3"/>
      <c r="F581" s="4"/>
      <c r="G581" s="4"/>
      <c r="H581" s="4"/>
      <c r="I581" s="4"/>
      <c r="J581" s="4"/>
    </row>
    <row r="582" customFormat="false" ht="15.75" hidden="false" customHeight="true" outlineLevel="0" collapsed="false">
      <c r="B582" s="2"/>
      <c r="C582" s="2"/>
      <c r="D582" s="3"/>
      <c r="E582" s="3"/>
      <c r="F582" s="4"/>
      <c r="G582" s="4"/>
      <c r="H582" s="4"/>
      <c r="I582" s="4"/>
      <c r="J582" s="4"/>
    </row>
    <row r="583" customFormat="false" ht="15.75" hidden="false" customHeight="true" outlineLevel="0" collapsed="false">
      <c r="B583" s="2"/>
      <c r="C583" s="2"/>
      <c r="D583" s="3"/>
      <c r="E583" s="3"/>
      <c r="F583" s="4"/>
      <c r="G583" s="4"/>
      <c r="H583" s="4"/>
      <c r="I583" s="4"/>
      <c r="J583" s="4"/>
    </row>
    <row r="584" customFormat="false" ht="15.75" hidden="false" customHeight="true" outlineLevel="0" collapsed="false">
      <c r="B584" s="2"/>
      <c r="C584" s="2"/>
      <c r="D584" s="3"/>
      <c r="E584" s="3"/>
      <c r="F584" s="4"/>
      <c r="G584" s="4"/>
      <c r="H584" s="4"/>
      <c r="I584" s="4"/>
      <c r="J584" s="4"/>
    </row>
    <row r="585" customFormat="false" ht="15.75" hidden="false" customHeight="true" outlineLevel="0" collapsed="false">
      <c r="B585" s="2"/>
      <c r="C585" s="2"/>
      <c r="D585" s="3"/>
      <c r="E585" s="3"/>
      <c r="F585" s="4"/>
      <c r="G585" s="4"/>
      <c r="H585" s="4"/>
      <c r="I585" s="4"/>
      <c r="J585" s="4"/>
    </row>
    <row r="586" customFormat="false" ht="15.75" hidden="false" customHeight="true" outlineLevel="0" collapsed="false">
      <c r="B586" s="2"/>
      <c r="C586" s="2"/>
      <c r="D586" s="3"/>
      <c r="E586" s="3"/>
      <c r="F586" s="4"/>
      <c r="G586" s="4"/>
      <c r="H586" s="4"/>
      <c r="I586" s="4"/>
      <c r="J586" s="4"/>
    </row>
    <row r="587" customFormat="false" ht="15.75" hidden="false" customHeight="true" outlineLevel="0" collapsed="false">
      <c r="B587" s="2"/>
      <c r="C587" s="2"/>
      <c r="D587" s="3"/>
      <c r="E587" s="3"/>
      <c r="F587" s="4"/>
      <c r="G587" s="4"/>
      <c r="H587" s="4"/>
      <c r="I587" s="4"/>
      <c r="J587" s="4"/>
    </row>
    <row r="588" customFormat="false" ht="15.75" hidden="false" customHeight="true" outlineLevel="0" collapsed="false">
      <c r="B588" s="2"/>
      <c r="C588" s="2"/>
      <c r="D588" s="3"/>
      <c r="E588" s="3"/>
      <c r="F588" s="4"/>
      <c r="G588" s="4"/>
      <c r="H588" s="4"/>
      <c r="I588" s="4"/>
      <c r="J588" s="4"/>
    </row>
    <row r="589" customFormat="false" ht="15.75" hidden="false" customHeight="true" outlineLevel="0" collapsed="false">
      <c r="B589" s="2"/>
      <c r="C589" s="2"/>
      <c r="D589" s="3"/>
      <c r="E589" s="3"/>
      <c r="F589" s="4"/>
      <c r="G589" s="4"/>
      <c r="H589" s="4"/>
      <c r="I589" s="4"/>
      <c r="J589" s="4"/>
    </row>
    <row r="590" customFormat="false" ht="15.75" hidden="false" customHeight="true" outlineLevel="0" collapsed="false">
      <c r="B590" s="2"/>
      <c r="C590" s="2"/>
      <c r="D590" s="3"/>
      <c r="E590" s="3"/>
      <c r="F590" s="4"/>
      <c r="G590" s="4"/>
      <c r="H590" s="4"/>
      <c r="I590" s="4"/>
      <c r="J590" s="4"/>
    </row>
    <row r="591" customFormat="false" ht="15.75" hidden="false" customHeight="true" outlineLevel="0" collapsed="false">
      <c r="B591" s="2"/>
      <c r="C591" s="2"/>
      <c r="D591" s="3"/>
      <c r="E591" s="3"/>
      <c r="F591" s="4"/>
      <c r="G591" s="4"/>
      <c r="H591" s="4"/>
      <c r="I591" s="4"/>
      <c r="J591" s="4"/>
    </row>
    <row r="592" customFormat="false" ht="15.75" hidden="false" customHeight="true" outlineLevel="0" collapsed="false">
      <c r="B592" s="2"/>
      <c r="C592" s="2"/>
      <c r="D592" s="3"/>
      <c r="E592" s="3"/>
      <c r="F592" s="4"/>
      <c r="G592" s="4"/>
      <c r="H592" s="4"/>
      <c r="I592" s="4"/>
      <c r="J592" s="4"/>
    </row>
    <row r="593" customFormat="false" ht="15.75" hidden="false" customHeight="true" outlineLevel="0" collapsed="false">
      <c r="B593" s="2"/>
      <c r="C593" s="2"/>
      <c r="D593" s="3"/>
      <c r="E593" s="3"/>
      <c r="F593" s="4"/>
      <c r="G593" s="4"/>
      <c r="H593" s="4"/>
      <c r="I593" s="4"/>
      <c r="J593" s="4"/>
    </row>
    <row r="594" customFormat="false" ht="15.75" hidden="false" customHeight="true" outlineLevel="0" collapsed="false">
      <c r="B594" s="2"/>
      <c r="C594" s="2"/>
      <c r="D594" s="3"/>
      <c r="E594" s="3"/>
      <c r="F594" s="4"/>
      <c r="G594" s="4"/>
      <c r="H594" s="4"/>
      <c r="I594" s="4"/>
      <c r="J594" s="4"/>
    </row>
    <row r="595" customFormat="false" ht="15.75" hidden="false" customHeight="true" outlineLevel="0" collapsed="false">
      <c r="B595" s="2"/>
      <c r="C595" s="2"/>
      <c r="D595" s="3"/>
      <c r="E595" s="3"/>
      <c r="F595" s="4"/>
      <c r="G595" s="4"/>
      <c r="H595" s="4"/>
      <c r="I595" s="4"/>
      <c r="J595" s="4"/>
    </row>
    <row r="596" customFormat="false" ht="15.75" hidden="false" customHeight="true" outlineLevel="0" collapsed="false">
      <c r="B596" s="2"/>
      <c r="C596" s="2"/>
      <c r="D596" s="3"/>
      <c r="E596" s="3"/>
      <c r="F596" s="4"/>
      <c r="G596" s="4"/>
      <c r="H596" s="4"/>
      <c r="I596" s="4"/>
      <c r="J596" s="4"/>
    </row>
    <row r="597" customFormat="false" ht="15.75" hidden="false" customHeight="true" outlineLevel="0" collapsed="false">
      <c r="B597" s="2"/>
      <c r="C597" s="2"/>
      <c r="D597" s="3"/>
      <c r="E597" s="3"/>
      <c r="F597" s="4"/>
      <c r="G597" s="4"/>
      <c r="H597" s="4"/>
      <c r="I597" s="4"/>
      <c r="J597" s="4"/>
    </row>
    <row r="598" customFormat="false" ht="15.75" hidden="false" customHeight="true" outlineLevel="0" collapsed="false">
      <c r="B598" s="2"/>
      <c r="C598" s="2"/>
      <c r="D598" s="3"/>
      <c r="E598" s="3"/>
      <c r="F598" s="4"/>
      <c r="G598" s="4"/>
      <c r="H598" s="4"/>
      <c r="I598" s="4"/>
      <c r="J598" s="4"/>
    </row>
    <row r="599" customFormat="false" ht="15.75" hidden="false" customHeight="true" outlineLevel="0" collapsed="false">
      <c r="B599" s="2"/>
      <c r="C599" s="2"/>
      <c r="D599" s="3"/>
      <c r="E599" s="3"/>
      <c r="F599" s="4"/>
      <c r="G599" s="4"/>
      <c r="H599" s="4"/>
      <c r="I599" s="4"/>
      <c r="J599" s="4"/>
    </row>
    <row r="600" customFormat="false" ht="15.75" hidden="false" customHeight="true" outlineLevel="0" collapsed="false">
      <c r="B600" s="2"/>
      <c r="C600" s="2"/>
      <c r="D600" s="3"/>
      <c r="E600" s="3"/>
      <c r="F600" s="4"/>
      <c r="G600" s="4"/>
      <c r="H600" s="4"/>
      <c r="I600" s="4"/>
      <c r="J600" s="4"/>
    </row>
    <row r="601" customFormat="false" ht="15.75" hidden="false" customHeight="true" outlineLevel="0" collapsed="false">
      <c r="B601" s="2"/>
      <c r="C601" s="2"/>
      <c r="D601" s="3"/>
      <c r="E601" s="3"/>
      <c r="F601" s="4"/>
      <c r="G601" s="4"/>
      <c r="H601" s="4"/>
      <c r="I601" s="4"/>
      <c r="J601" s="4"/>
    </row>
    <row r="602" customFormat="false" ht="15.75" hidden="false" customHeight="true" outlineLevel="0" collapsed="false">
      <c r="B602" s="2"/>
      <c r="C602" s="2"/>
      <c r="D602" s="3"/>
      <c r="E602" s="3"/>
      <c r="F602" s="4"/>
      <c r="G602" s="4"/>
      <c r="H602" s="4"/>
      <c r="I602" s="4"/>
      <c r="J602" s="4"/>
    </row>
    <row r="603" customFormat="false" ht="15.75" hidden="false" customHeight="true" outlineLevel="0" collapsed="false">
      <c r="B603" s="2"/>
      <c r="C603" s="2"/>
      <c r="D603" s="3"/>
      <c r="E603" s="3"/>
      <c r="F603" s="4"/>
      <c r="G603" s="4"/>
      <c r="H603" s="4"/>
      <c r="I603" s="4"/>
      <c r="J603" s="4"/>
    </row>
    <row r="604" customFormat="false" ht="15.75" hidden="false" customHeight="true" outlineLevel="0" collapsed="false">
      <c r="B604" s="2"/>
      <c r="C604" s="2"/>
      <c r="D604" s="3"/>
      <c r="E604" s="3"/>
      <c r="F604" s="4"/>
      <c r="G604" s="4"/>
      <c r="H604" s="4"/>
      <c r="I604" s="4"/>
      <c r="J604" s="4"/>
    </row>
    <row r="605" customFormat="false" ht="15.75" hidden="false" customHeight="true" outlineLevel="0" collapsed="false">
      <c r="B605" s="2"/>
      <c r="C605" s="2"/>
      <c r="D605" s="3"/>
      <c r="E605" s="3"/>
      <c r="F605" s="4"/>
      <c r="G605" s="4"/>
      <c r="H605" s="4"/>
      <c r="I605" s="4"/>
      <c r="J605" s="4"/>
    </row>
    <row r="606" customFormat="false" ht="15.75" hidden="false" customHeight="true" outlineLevel="0" collapsed="false">
      <c r="B606" s="2"/>
      <c r="C606" s="2"/>
      <c r="D606" s="3"/>
      <c r="E606" s="3"/>
      <c r="F606" s="4"/>
      <c r="G606" s="4"/>
      <c r="H606" s="4"/>
      <c r="I606" s="4"/>
      <c r="J606" s="4"/>
    </row>
    <row r="607" customFormat="false" ht="15.75" hidden="false" customHeight="true" outlineLevel="0" collapsed="false">
      <c r="B607" s="2"/>
      <c r="C607" s="2"/>
      <c r="D607" s="3"/>
      <c r="E607" s="3"/>
      <c r="F607" s="4"/>
      <c r="G607" s="4"/>
      <c r="H607" s="4"/>
      <c r="I607" s="4"/>
      <c r="J607" s="4"/>
    </row>
    <row r="608" customFormat="false" ht="15.75" hidden="false" customHeight="true" outlineLevel="0" collapsed="false">
      <c r="B608" s="2"/>
      <c r="C608" s="2"/>
      <c r="D608" s="3"/>
      <c r="E608" s="3"/>
      <c r="F608" s="4"/>
      <c r="G608" s="4"/>
      <c r="H608" s="4"/>
      <c r="I608" s="4"/>
      <c r="J608" s="4"/>
    </row>
    <row r="609" customFormat="false" ht="15.75" hidden="false" customHeight="true" outlineLevel="0" collapsed="false">
      <c r="B609" s="2"/>
      <c r="C609" s="2"/>
      <c r="D609" s="3"/>
      <c r="E609" s="3"/>
      <c r="F609" s="4"/>
      <c r="G609" s="4"/>
      <c r="H609" s="4"/>
      <c r="I609" s="4"/>
      <c r="J609" s="4"/>
    </row>
    <row r="610" customFormat="false" ht="15.75" hidden="false" customHeight="true" outlineLevel="0" collapsed="false">
      <c r="B610" s="2"/>
      <c r="C610" s="2"/>
      <c r="D610" s="3"/>
      <c r="E610" s="3"/>
      <c r="F610" s="4"/>
      <c r="G610" s="4"/>
      <c r="H610" s="4"/>
      <c r="I610" s="4"/>
      <c r="J610" s="4"/>
    </row>
    <row r="611" customFormat="false" ht="15.75" hidden="false" customHeight="true" outlineLevel="0" collapsed="false">
      <c r="B611" s="2"/>
      <c r="C611" s="2"/>
      <c r="D611" s="3"/>
      <c r="E611" s="3"/>
      <c r="F611" s="4"/>
      <c r="G611" s="4"/>
      <c r="H611" s="4"/>
      <c r="I611" s="4"/>
      <c r="J611" s="4"/>
    </row>
    <row r="612" customFormat="false" ht="15.75" hidden="false" customHeight="true" outlineLevel="0" collapsed="false">
      <c r="B612" s="2"/>
      <c r="C612" s="2"/>
      <c r="D612" s="3"/>
      <c r="E612" s="3"/>
      <c r="F612" s="4"/>
      <c r="G612" s="4"/>
      <c r="H612" s="4"/>
      <c r="I612" s="4"/>
      <c r="J612" s="4"/>
    </row>
    <row r="613" customFormat="false" ht="15.75" hidden="false" customHeight="true" outlineLevel="0" collapsed="false">
      <c r="B613" s="2"/>
      <c r="C613" s="2"/>
      <c r="D613" s="3"/>
      <c r="E613" s="3"/>
      <c r="F613" s="4"/>
      <c r="G613" s="4"/>
      <c r="H613" s="4"/>
      <c r="I613" s="4"/>
      <c r="J613" s="4"/>
    </row>
    <row r="614" customFormat="false" ht="15.75" hidden="false" customHeight="true" outlineLevel="0" collapsed="false">
      <c r="B614" s="2"/>
      <c r="C614" s="2"/>
      <c r="D614" s="3"/>
      <c r="E614" s="3"/>
      <c r="F614" s="4"/>
      <c r="G614" s="4"/>
      <c r="H614" s="4"/>
      <c r="I614" s="4"/>
      <c r="J614" s="4"/>
    </row>
    <row r="615" customFormat="false" ht="15.75" hidden="false" customHeight="true" outlineLevel="0" collapsed="false">
      <c r="B615" s="2"/>
      <c r="C615" s="2"/>
      <c r="D615" s="3"/>
      <c r="E615" s="3"/>
      <c r="F615" s="4"/>
      <c r="G615" s="4"/>
      <c r="H615" s="4"/>
      <c r="I615" s="4"/>
      <c r="J615" s="4"/>
    </row>
    <row r="616" customFormat="false" ht="15.75" hidden="false" customHeight="true" outlineLevel="0" collapsed="false">
      <c r="B616" s="2"/>
      <c r="C616" s="2"/>
      <c r="D616" s="3"/>
      <c r="E616" s="3"/>
      <c r="F616" s="4"/>
      <c r="G616" s="4"/>
      <c r="H616" s="4"/>
      <c r="I616" s="4"/>
      <c r="J616" s="4"/>
    </row>
    <row r="617" customFormat="false" ht="15.75" hidden="false" customHeight="true" outlineLevel="0" collapsed="false">
      <c r="B617" s="2"/>
      <c r="C617" s="2"/>
      <c r="D617" s="3"/>
      <c r="E617" s="3"/>
      <c r="F617" s="4"/>
      <c r="G617" s="4"/>
      <c r="H617" s="4"/>
      <c r="I617" s="4"/>
      <c r="J617" s="4"/>
    </row>
    <row r="618" customFormat="false" ht="15.75" hidden="false" customHeight="true" outlineLevel="0" collapsed="false">
      <c r="B618" s="2"/>
      <c r="C618" s="2"/>
      <c r="D618" s="3"/>
      <c r="E618" s="3"/>
      <c r="F618" s="4"/>
      <c r="G618" s="4"/>
      <c r="H618" s="4"/>
      <c r="I618" s="4"/>
      <c r="J618" s="4"/>
    </row>
    <row r="619" customFormat="false" ht="15.75" hidden="false" customHeight="true" outlineLevel="0" collapsed="false">
      <c r="B619" s="2"/>
      <c r="C619" s="2"/>
      <c r="D619" s="3"/>
      <c r="E619" s="3"/>
      <c r="F619" s="4"/>
      <c r="G619" s="4"/>
      <c r="H619" s="4"/>
      <c r="I619" s="4"/>
      <c r="J619" s="4"/>
    </row>
    <row r="620" customFormat="false" ht="15.75" hidden="false" customHeight="true" outlineLevel="0" collapsed="false">
      <c r="B620" s="2"/>
      <c r="C620" s="2"/>
      <c r="D620" s="3"/>
      <c r="E620" s="3"/>
      <c r="F620" s="4"/>
      <c r="G620" s="4"/>
      <c r="H620" s="4"/>
      <c r="I620" s="4"/>
      <c r="J620" s="4"/>
    </row>
    <row r="621" customFormat="false" ht="15.75" hidden="false" customHeight="true" outlineLevel="0" collapsed="false">
      <c r="B621" s="2"/>
      <c r="C621" s="2"/>
      <c r="D621" s="3"/>
      <c r="E621" s="3"/>
      <c r="F621" s="4"/>
      <c r="G621" s="4"/>
      <c r="H621" s="4"/>
      <c r="I621" s="4"/>
      <c r="J621" s="4"/>
    </row>
    <row r="622" customFormat="false" ht="15.75" hidden="false" customHeight="true" outlineLevel="0" collapsed="false">
      <c r="B622" s="2"/>
      <c r="C622" s="2"/>
      <c r="D622" s="3"/>
      <c r="E622" s="3"/>
      <c r="F622" s="4"/>
      <c r="G622" s="4"/>
      <c r="H622" s="4"/>
      <c r="I622" s="4"/>
      <c r="J622" s="4"/>
    </row>
    <row r="623" customFormat="false" ht="15.75" hidden="false" customHeight="true" outlineLevel="0" collapsed="false">
      <c r="B623" s="2"/>
      <c r="C623" s="2"/>
      <c r="D623" s="3"/>
      <c r="E623" s="3"/>
      <c r="F623" s="4"/>
      <c r="G623" s="4"/>
      <c r="H623" s="4"/>
      <c r="I623" s="4"/>
      <c r="J623" s="4"/>
    </row>
    <row r="624" customFormat="false" ht="15.75" hidden="false" customHeight="true" outlineLevel="0" collapsed="false">
      <c r="B624" s="2"/>
      <c r="C624" s="2"/>
      <c r="D624" s="3"/>
      <c r="E624" s="3"/>
      <c r="F624" s="4"/>
      <c r="G624" s="4"/>
      <c r="H624" s="4"/>
      <c r="I624" s="4"/>
      <c r="J624" s="4"/>
    </row>
    <row r="625" customFormat="false" ht="15.75" hidden="false" customHeight="true" outlineLevel="0" collapsed="false">
      <c r="B625" s="2"/>
      <c r="C625" s="2"/>
      <c r="D625" s="3"/>
      <c r="E625" s="3"/>
      <c r="F625" s="4"/>
      <c r="G625" s="4"/>
      <c r="H625" s="4"/>
      <c r="I625" s="4"/>
      <c r="J625" s="4"/>
    </row>
    <row r="626" customFormat="false" ht="15.75" hidden="false" customHeight="true" outlineLevel="0" collapsed="false">
      <c r="B626" s="2"/>
      <c r="C626" s="2"/>
      <c r="D626" s="3"/>
      <c r="E626" s="3"/>
      <c r="F626" s="4"/>
      <c r="G626" s="4"/>
      <c r="H626" s="4"/>
      <c r="I626" s="4"/>
      <c r="J626" s="4"/>
    </row>
    <row r="627" customFormat="false" ht="15.75" hidden="false" customHeight="true" outlineLevel="0" collapsed="false">
      <c r="B627" s="2"/>
      <c r="C627" s="2"/>
      <c r="D627" s="3"/>
      <c r="E627" s="3"/>
      <c r="F627" s="4"/>
      <c r="G627" s="4"/>
      <c r="H627" s="4"/>
      <c r="I627" s="4"/>
      <c r="J627" s="4"/>
    </row>
    <row r="628" customFormat="false" ht="15.75" hidden="false" customHeight="true" outlineLevel="0" collapsed="false">
      <c r="B628" s="2"/>
      <c r="C628" s="2"/>
      <c r="D628" s="3"/>
      <c r="E628" s="3"/>
      <c r="F628" s="4"/>
      <c r="G628" s="4"/>
      <c r="H628" s="4"/>
      <c r="I628" s="4"/>
      <c r="J628" s="4"/>
    </row>
    <row r="629" customFormat="false" ht="15.75" hidden="false" customHeight="true" outlineLevel="0" collapsed="false">
      <c r="B629" s="2"/>
      <c r="C629" s="2"/>
      <c r="D629" s="3"/>
      <c r="E629" s="3"/>
      <c r="F629" s="4"/>
      <c r="G629" s="4"/>
      <c r="H629" s="4"/>
      <c r="I629" s="4"/>
      <c r="J629" s="4"/>
    </row>
    <row r="630" customFormat="false" ht="15.75" hidden="false" customHeight="true" outlineLevel="0" collapsed="false">
      <c r="B630" s="2"/>
      <c r="C630" s="2"/>
      <c r="D630" s="3"/>
      <c r="E630" s="3"/>
      <c r="F630" s="4"/>
      <c r="G630" s="4"/>
      <c r="H630" s="4"/>
      <c r="I630" s="4"/>
      <c r="J630" s="4"/>
    </row>
    <row r="631" customFormat="false" ht="15.75" hidden="false" customHeight="true" outlineLevel="0" collapsed="false">
      <c r="B631" s="2"/>
      <c r="C631" s="2"/>
      <c r="D631" s="3"/>
      <c r="E631" s="3"/>
      <c r="F631" s="4"/>
      <c r="G631" s="4"/>
      <c r="H631" s="4"/>
      <c r="I631" s="4"/>
      <c r="J631" s="4"/>
    </row>
    <row r="632" customFormat="false" ht="15.75" hidden="false" customHeight="true" outlineLevel="0" collapsed="false">
      <c r="B632" s="2"/>
      <c r="C632" s="2"/>
      <c r="D632" s="3"/>
      <c r="E632" s="3"/>
      <c r="F632" s="4"/>
      <c r="G632" s="4"/>
      <c r="H632" s="4"/>
      <c r="I632" s="4"/>
      <c r="J632" s="4"/>
    </row>
    <row r="633" customFormat="false" ht="15.75" hidden="false" customHeight="true" outlineLevel="0" collapsed="false">
      <c r="B633" s="2"/>
      <c r="C633" s="2"/>
      <c r="D633" s="3"/>
      <c r="E633" s="3"/>
      <c r="F633" s="4"/>
      <c r="G633" s="4"/>
      <c r="H633" s="4"/>
      <c r="I633" s="4"/>
      <c r="J633" s="4"/>
    </row>
    <row r="634" customFormat="false" ht="15.75" hidden="false" customHeight="true" outlineLevel="0" collapsed="false">
      <c r="B634" s="2"/>
      <c r="C634" s="2"/>
      <c r="D634" s="3"/>
      <c r="E634" s="3"/>
      <c r="F634" s="4"/>
      <c r="G634" s="4"/>
      <c r="H634" s="4"/>
      <c r="I634" s="4"/>
      <c r="J634" s="4"/>
    </row>
    <row r="635" customFormat="false" ht="15.75" hidden="false" customHeight="true" outlineLevel="0" collapsed="false">
      <c r="B635" s="2"/>
      <c r="C635" s="2"/>
      <c r="D635" s="3"/>
      <c r="E635" s="3"/>
      <c r="F635" s="4"/>
      <c r="G635" s="4"/>
      <c r="H635" s="4"/>
      <c r="I635" s="4"/>
      <c r="J635" s="4"/>
    </row>
    <row r="636" customFormat="false" ht="15.75" hidden="false" customHeight="true" outlineLevel="0" collapsed="false">
      <c r="B636" s="2"/>
      <c r="C636" s="2"/>
      <c r="D636" s="3"/>
      <c r="E636" s="3"/>
      <c r="F636" s="4"/>
      <c r="G636" s="4"/>
      <c r="H636" s="4"/>
      <c r="I636" s="4"/>
      <c r="J636" s="4"/>
    </row>
    <row r="637" customFormat="false" ht="15.75" hidden="false" customHeight="true" outlineLevel="0" collapsed="false">
      <c r="B637" s="2"/>
      <c r="C637" s="2"/>
      <c r="D637" s="3"/>
      <c r="E637" s="3"/>
      <c r="F637" s="4"/>
      <c r="G637" s="4"/>
      <c r="H637" s="4"/>
      <c r="I637" s="4"/>
      <c r="J637" s="4"/>
    </row>
    <row r="638" customFormat="false" ht="15.75" hidden="false" customHeight="true" outlineLevel="0" collapsed="false">
      <c r="B638" s="2"/>
      <c r="C638" s="2"/>
      <c r="D638" s="3"/>
      <c r="E638" s="3"/>
      <c r="F638" s="4"/>
      <c r="G638" s="4"/>
      <c r="H638" s="4"/>
      <c r="I638" s="4"/>
      <c r="J638" s="4"/>
    </row>
    <row r="639" customFormat="false" ht="15.75" hidden="false" customHeight="true" outlineLevel="0" collapsed="false">
      <c r="B639" s="2"/>
      <c r="C639" s="2"/>
      <c r="D639" s="3"/>
      <c r="E639" s="3"/>
      <c r="F639" s="4"/>
      <c r="G639" s="4"/>
      <c r="H639" s="4"/>
      <c r="I639" s="4"/>
      <c r="J639" s="4"/>
    </row>
    <row r="640" customFormat="false" ht="15.75" hidden="false" customHeight="true" outlineLevel="0" collapsed="false">
      <c r="B640" s="2"/>
      <c r="C640" s="2"/>
      <c r="D640" s="3"/>
      <c r="E640" s="3"/>
      <c r="F640" s="4"/>
      <c r="G640" s="4"/>
      <c r="H640" s="4"/>
      <c r="I640" s="4"/>
      <c r="J640" s="4"/>
    </row>
    <row r="641" customFormat="false" ht="15.75" hidden="false" customHeight="true" outlineLevel="0" collapsed="false">
      <c r="B641" s="2"/>
      <c r="C641" s="2"/>
      <c r="D641" s="3"/>
      <c r="E641" s="3"/>
      <c r="F641" s="4"/>
      <c r="G641" s="4"/>
      <c r="H641" s="4"/>
      <c r="I641" s="4"/>
      <c r="J641" s="4"/>
    </row>
    <row r="642" customFormat="false" ht="15.75" hidden="false" customHeight="true" outlineLevel="0" collapsed="false">
      <c r="B642" s="2"/>
      <c r="C642" s="2"/>
      <c r="D642" s="3"/>
      <c r="E642" s="3"/>
      <c r="F642" s="4"/>
      <c r="G642" s="4"/>
      <c r="H642" s="4"/>
      <c r="I642" s="4"/>
      <c r="J642" s="4"/>
    </row>
    <row r="643" customFormat="false" ht="15.75" hidden="false" customHeight="true" outlineLevel="0" collapsed="false">
      <c r="B643" s="2"/>
      <c r="C643" s="2"/>
      <c r="D643" s="3"/>
      <c r="E643" s="3"/>
      <c r="F643" s="4"/>
      <c r="G643" s="4"/>
      <c r="H643" s="4"/>
      <c r="I643" s="4"/>
      <c r="J643" s="4"/>
    </row>
    <row r="644" customFormat="false" ht="15.75" hidden="false" customHeight="true" outlineLevel="0" collapsed="false">
      <c r="B644" s="2"/>
      <c r="C644" s="2"/>
      <c r="D644" s="3"/>
      <c r="E644" s="3"/>
      <c r="F644" s="4"/>
      <c r="G644" s="4"/>
      <c r="H644" s="4"/>
      <c r="I644" s="4"/>
      <c r="J644" s="4"/>
    </row>
    <row r="645" customFormat="false" ht="15.75" hidden="false" customHeight="true" outlineLevel="0" collapsed="false">
      <c r="B645" s="2"/>
      <c r="C645" s="2"/>
      <c r="D645" s="3"/>
      <c r="E645" s="3"/>
      <c r="F645" s="4"/>
      <c r="G645" s="4"/>
      <c r="H645" s="4"/>
      <c r="I645" s="4"/>
      <c r="J645" s="4"/>
    </row>
    <row r="646" customFormat="false" ht="15.75" hidden="false" customHeight="true" outlineLevel="0" collapsed="false">
      <c r="B646" s="2"/>
      <c r="C646" s="2"/>
      <c r="D646" s="3"/>
      <c r="E646" s="3"/>
      <c r="F646" s="4"/>
      <c r="G646" s="4"/>
      <c r="H646" s="4"/>
      <c r="I646" s="4"/>
      <c r="J646" s="4"/>
    </row>
    <row r="647" customFormat="false" ht="15.75" hidden="false" customHeight="true" outlineLevel="0" collapsed="false">
      <c r="B647" s="2"/>
      <c r="C647" s="2"/>
      <c r="D647" s="3"/>
      <c r="E647" s="3"/>
      <c r="F647" s="4"/>
      <c r="G647" s="4"/>
      <c r="H647" s="4"/>
      <c r="I647" s="4"/>
      <c r="J647" s="4"/>
    </row>
    <row r="648" customFormat="false" ht="15.75" hidden="false" customHeight="true" outlineLevel="0" collapsed="false">
      <c r="B648" s="2"/>
      <c r="C648" s="2"/>
      <c r="D648" s="3"/>
      <c r="E648" s="3"/>
      <c r="F648" s="4"/>
      <c r="G648" s="4"/>
      <c r="H648" s="4"/>
      <c r="I648" s="4"/>
      <c r="J648" s="4"/>
    </row>
    <row r="649" customFormat="false" ht="15.75" hidden="false" customHeight="true" outlineLevel="0" collapsed="false">
      <c r="B649" s="2"/>
      <c r="C649" s="2"/>
      <c r="D649" s="3"/>
      <c r="E649" s="3"/>
      <c r="F649" s="4"/>
      <c r="G649" s="4"/>
      <c r="H649" s="4"/>
      <c r="I649" s="4"/>
      <c r="J649" s="4"/>
    </row>
    <row r="650" customFormat="false" ht="15.75" hidden="false" customHeight="true" outlineLevel="0" collapsed="false">
      <c r="B650" s="2"/>
      <c r="C650" s="2"/>
      <c r="D650" s="3"/>
      <c r="E650" s="3"/>
      <c r="F650" s="4"/>
      <c r="G650" s="4"/>
      <c r="H650" s="4"/>
      <c r="I650" s="4"/>
      <c r="J650" s="4"/>
    </row>
    <row r="651" customFormat="false" ht="15.75" hidden="false" customHeight="true" outlineLevel="0" collapsed="false">
      <c r="B651" s="2"/>
      <c r="C651" s="2"/>
      <c r="D651" s="3"/>
      <c r="E651" s="3"/>
      <c r="F651" s="4"/>
      <c r="G651" s="4"/>
      <c r="H651" s="4"/>
      <c r="I651" s="4"/>
      <c r="J651" s="4"/>
    </row>
    <row r="652" customFormat="false" ht="15.75" hidden="false" customHeight="true" outlineLevel="0" collapsed="false">
      <c r="B652" s="2"/>
      <c r="C652" s="2"/>
      <c r="D652" s="3"/>
      <c r="E652" s="3"/>
      <c r="F652" s="4"/>
      <c r="G652" s="4"/>
      <c r="H652" s="4"/>
      <c r="I652" s="4"/>
      <c r="J652" s="4"/>
    </row>
    <row r="653" customFormat="false" ht="15.75" hidden="false" customHeight="true" outlineLevel="0" collapsed="false">
      <c r="B653" s="2"/>
      <c r="C653" s="2"/>
      <c r="D653" s="3"/>
      <c r="E653" s="3"/>
      <c r="F653" s="4"/>
      <c r="G653" s="4"/>
      <c r="H653" s="4"/>
      <c r="I653" s="4"/>
      <c r="J653" s="4"/>
    </row>
    <row r="654" customFormat="false" ht="15.75" hidden="false" customHeight="true" outlineLevel="0" collapsed="false">
      <c r="B654" s="2"/>
      <c r="C654" s="2"/>
      <c r="D654" s="3"/>
      <c r="E654" s="3"/>
      <c r="F654" s="4"/>
      <c r="G654" s="4"/>
      <c r="H654" s="4"/>
      <c r="I654" s="4"/>
      <c r="J654" s="4"/>
    </row>
    <row r="655" customFormat="false" ht="15.75" hidden="false" customHeight="true" outlineLevel="0" collapsed="false">
      <c r="B655" s="2"/>
      <c r="C655" s="2"/>
      <c r="D655" s="3"/>
      <c r="E655" s="3"/>
      <c r="F655" s="4"/>
      <c r="G655" s="4"/>
      <c r="H655" s="4"/>
      <c r="I655" s="4"/>
      <c r="J655" s="4"/>
    </row>
    <row r="656" customFormat="false" ht="15.75" hidden="false" customHeight="true" outlineLevel="0" collapsed="false">
      <c r="B656" s="2"/>
      <c r="C656" s="2"/>
      <c r="D656" s="3"/>
      <c r="E656" s="3"/>
      <c r="F656" s="4"/>
      <c r="G656" s="4"/>
      <c r="H656" s="4"/>
      <c r="I656" s="4"/>
      <c r="J656" s="4"/>
    </row>
    <row r="657" customFormat="false" ht="15.75" hidden="false" customHeight="true" outlineLevel="0" collapsed="false">
      <c r="B657" s="2"/>
      <c r="C657" s="2"/>
      <c r="D657" s="3"/>
      <c r="E657" s="3"/>
      <c r="F657" s="4"/>
      <c r="G657" s="4"/>
      <c r="H657" s="4"/>
      <c r="I657" s="4"/>
      <c r="J657" s="4"/>
    </row>
    <row r="658" customFormat="false" ht="15.75" hidden="false" customHeight="true" outlineLevel="0" collapsed="false">
      <c r="B658" s="2"/>
      <c r="C658" s="2"/>
      <c r="D658" s="3"/>
      <c r="E658" s="3"/>
      <c r="F658" s="4"/>
      <c r="G658" s="4"/>
      <c r="H658" s="4"/>
      <c r="I658" s="4"/>
      <c r="J658" s="4"/>
    </row>
    <row r="659" customFormat="false" ht="15.75" hidden="false" customHeight="true" outlineLevel="0" collapsed="false">
      <c r="B659" s="2"/>
      <c r="C659" s="2"/>
      <c r="D659" s="3"/>
      <c r="E659" s="3"/>
      <c r="F659" s="4"/>
      <c r="G659" s="4"/>
      <c r="H659" s="4"/>
      <c r="I659" s="4"/>
      <c r="J659" s="4"/>
    </row>
    <row r="660" customFormat="false" ht="15.75" hidden="false" customHeight="true" outlineLevel="0" collapsed="false">
      <c r="B660" s="2"/>
      <c r="C660" s="2"/>
      <c r="D660" s="3"/>
      <c r="E660" s="3"/>
      <c r="F660" s="4"/>
      <c r="G660" s="4"/>
      <c r="H660" s="4"/>
      <c r="I660" s="4"/>
      <c r="J660" s="4"/>
    </row>
    <row r="661" customFormat="false" ht="15.75" hidden="false" customHeight="true" outlineLevel="0" collapsed="false">
      <c r="B661" s="2"/>
      <c r="C661" s="2"/>
      <c r="D661" s="3"/>
      <c r="E661" s="3"/>
      <c r="F661" s="4"/>
      <c r="G661" s="4"/>
      <c r="H661" s="4"/>
      <c r="I661" s="4"/>
      <c r="J661" s="4"/>
    </row>
    <row r="662" customFormat="false" ht="15.75" hidden="false" customHeight="true" outlineLevel="0" collapsed="false">
      <c r="B662" s="2"/>
      <c r="C662" s="2"/>
      <c r="D662" s="3"/>
      <c r="E662" s="3"/>
      <c r="F662" s="4"/>
      <c r="G662" s="4"/>
      <c r="H662" s="4"/>
      <c r="I662" s="4"/>
      <c r="J662" s="4"/>
    </row>
    <row r="663" customFormat="false" ht="15.75" hidden="false" customHeight="true" outlineLevel="0" collapsed="false">
      <c r="B663" s="2"/>
      <c r="C663" s="2"/>
      <c r="D663" s="3"/>
      <c r="E663" s="3"/>
      <c r="F663" s="4"/>
      <c r="G663" s="4"/>
      <c r="H663" s="4"/>
      <c r="I663" s="4"/>
      <c r="J663" s="4"/>
    </row>
    <row r="664" customFormat="false" ht="15.75" hidden="false" customHeight="true" outlineLevel="0" collapsed="false">
      <c r="B664" s="2"/>
      <c r="C664" s="2"/>
      <c r="D664" s="3"/>
      <c r="E664" s="3"/>
      <c r="F664" s="4"/>
      <c r="G664" s="4"/>
      <c r="H664" s="4"/>
      <c r="I664" s="4"/>
      <c r="J664" s="4"/>
    </row>
    <row r="665" customFormat="false" ht="15.75" hidden="false" customHeight="true" outlineLevel="0" collapsed="false">
      <c r="B665" s="2"/>
      <c r="C665" s="2"/>
      <c r="D665" s="3"/>
      <c r="E665" s="3"/>
      <c r="F665" s="4"/>
      <c r="G665" s="4"/>
      <c r="H665" s="4"/>
      <c r="I665" s="4"/>
      <c r="J665" s="4"/>
    </row>
    <row r="666" customFormat="false" ht="15.75" hidden="false" customHeight="true" outlineLevel="0" collapsed="false">
      <c r="B666" s="2"/>
      <c r="C666" s="2"/>
      <c r="D666" s="3"/>
      <c r="E666" s="3"/>
      <c r="F666" s="4"/>
      <c r="G666" s="4"/>
      <c r="H666" s="4"/>
      <c r="I666" s="4"/>
      <c r="J666" s="4"/>
    </row>
    <row r="667" customFormat="false" ht="15.75" hidden="false" customHeight="true" outlineLevel="0" collapsed="false">
      <c r="B667" s="2"/>
      <c r="C667" s="2"/>
      <c r="D667" s="3"/>
      <c r="E667" s="3"/>
      <c r="F667" s="4"/>
      <c r="G667" s="4"/>
      <c r="H667" s="4"/>
      <c r="I667" s="4"/>
      <c r="J667" s="4"/>
    </row>
    <row r="668" customFormat="false" ht="15.75" hidden="false" customHeight="true" outlineLevel="0" collapsed="false">
      <c r="B668" s="2"/>
      <c r="C668" s="2"/>
      <c r="D668" s="3"/>
      <c r="E668" s="3"/>
      <c r="F668" s="4"/>
      <c r="G668" s="4"/>
      <c r="H668" s="4"/>
      <c r="I668" s="4"/>
      <c r="J668" s="4"/>
    </row>
    <row r="669" customFormat="false" ht="15.75" hidden="false" customHeight="true" outlineLevel="0" collapsed="false">
      <c r="B669" s="2"/>
      <c r="C669" s="2"/>
      <c r="D669" s="3"/>
      <c r="E669" s="3"/>
      <c r="F669" s="4"/>
      <c r="G669" s="4"/>
      <c r="H669" s="4"/>
      <c r="I669" s="4"/>
      <c r="J669" s="4"/>
    </row>
    <row r="670" customFormat="false" ht="15.75" hidden="false" customHeight="true" outlineLevel="0" collapsed="false">
      <c r="B670" s="2"/>
      <c r="C670" s="2"/>
      <c r="D670" s="3"/>
      <c r="E670" s="3"/>
      <c r="F670" s="4"/>
      <c r="G670" s="4"/>
      <c r="H670" s="4"/>
      <c r="I670" s="4"/>
      <c r="J670" s="4"/>
    </row>
    <row r="671" customFormat="false" ht="15.75" hidden="false" customHeight="true" outlineLevel="0" collapsed="false">
      <c r="B671" s="2"/>
      <c r="C671" s="2"/>
      <c r="D671" s="3"/>
      <c r="E671" s="3"/>
      <c r="F671" s="4"/>
      <c r="G671" s="4"/>
      <c r="H671" s="4"/>
      <c r="I671" s="4"/>
      <c r="J671" s="4"/>
    </row>
    <row r="672" customFormat="false" ht="15.75" hidden="false" customHeight="true" outlineLevel="0" collapsed="false">
      <c r="B672" s="2"/>
      <c r="C672" s="2"/>
      <c r="D672" s="3"/>
      <c r="E672" s="3"/>
      <c r="F672" s="4"/>
      <c r="G672" s="4"/>
      <c r="H672" s="4"/>
      <c r="I672" s="4"/>
      <c r="J672" s="4"/>
    </row>
    <row r="673" customFormat="false" ht="15.75" hidden="false" customHeight="true" outlineLevel="0" collapsed="false">
      <c r="B673" s="2"/>
      <c r="C673" s="2"/>
      <c r="D673" s="3"/>
      <c r="E673" s="3"/>
      <c r="F673" s="4"/>
      <c r="G673" s="4"/>
      <c r="H673" s="4"/>
      <c r="I673" s="4"/>
      <c r="J673" s="4"/>
    </row>
    <row r="674" customFormat="false" ht="15.75" hidden="false" customHeight="true" outlineLevel="0" collapsed="false">
      <c r="B674" s="2"/>
      <c r="C674" s="2"/>
      <c r="D674" s="3"/>
      <c r="E674" s="3"/>
      <c r="F674" s="4"/>
      <c r="G674" s="4"/>
      <c r="H674" s="4"/>
      <c r="I674" s="4"/>
      <c r="J674" s="4"/>
    </row>
    <row r="675" customFormat="false" ht="15.75" hidden="false" customHeight="true" outlineLevel="0" collapsed="false">
      <c r="B675" s="2"/>
      <c r="C675" s="2"/>
      <c r="D675" s="3"/>
      <c r="E675" s="3"/>
      <c r="F675" s="4"/>
      <c r="G675" s="4"/>
      <c r="H675" s="4"/>
      <c r="I675" s="4"/>
      <c r="J675" s="4"/>
    </row>
    <row r="676" customFormat="false" ht="15.75" hidden="false" customHeight="true" outlineLevel="0" collapsed="false">
      <c r="B676" s="2"/>
      <c r="C676" s="2"/>
      <c r="D676" s="3"/>
      <c r="E676" s="3"/>
      <c r="F676" s="4"/>
      <c r="G676" s="4"/>
      <c r="H676" s="4"/>
      <c r="I676" s="4"/>
      <c r="J676" s="4"/>
    </row>
    <row r="677" customFormat="false" ht="15.75" hidden="false" customHeight="true" outlineLevel="0" collapsed="false">
      <c r="B677" s="2"/>
      <c r="C677" s="2"/>
      <c r="D677" s="3"/>
      <c r="E677" s="3"/>
      <c r="F677" s="4"/>
      <c r="G677" s="4"/>
      <c r="H677" s="4"/>
      <c r="I677" s="4"/>
      <c r="J677" s="4"/>
    </row>
    <row r="678" customFormat="false" ht="15.75" hidden="false" customHeight="true" outlineLevel="0" collapsed="false">
      <c r="B678" s="2"/>
      <c r="C678" s="2"/>
      <c r="D678" s="3"/>
      <c r="E678" s="3"/>
      <c r="F678" s="4"/>
      <c r="G678" s="4"/>
      <c r="H678" s="4"/>
      <c r="I678" s="4"/>
      <c r="J678" s="4"/>
    </row>
    <row r="679" customFormat="false" ht="15.75" hidden="false" customHeight="true" outlineLevel="0" collapsed="false">
      <c r="B679" s="2"/>
      <c r="C679" s="2"/>
      <c r="D679" s="3"/>
      <c r="E679" s="3"/>
      <c r="F679" s="4"/>
      <c r="G679" s="4"/>
      <c r="H679" s="4"/>
      <c r="I679" s="4"/>
      <c r="J679" s="4"/>
    </row>
    <row r="680" customFormat="false" ht="15.75" hidden="false" customHeight="true" outlineLevel="0" collapsed="false">
      <c r="B680" s="2"/>
      <c r="C680" s="2"/>
      <c r="D680" s="3"/>
      <c r="E680" s="3"/>
      <c r="F680" s="4"/>
      <c r="G680" s="4"/>
      <c r="H680" s="4"/>
      <c r="I680" s="4"/>
      <c r="J680" s="4"/>
    </row>
    <row r="681" customFormat="false" ht="15.75" hidden="false" customHeight="true" outlineLevel="0" collapsed="false">
      <c r="B681" s="2"/>
      <c r="C681" s="2"/>
      <c r="D681" s="3"/>
      <c r="E681" s="3"/>
      <c r="F681" s="4"/>
      <c r="G681" s="4"/>
      <c r="H681" s="4"/>
      <c r="I681" s="4"/>
      <c r="J681" s="4"/>
    </row>
    <row r="682" customFormat="false" ht="15.75" hidden="false" customHeight="true" outlineLevel="0" collapsed="false">
      <c r="B682" s="2"/>
      <c r="C682" s="2"/>
      <c r="D682" s="3"/>
      <c r="E682" s="3"/>
      <c r="F682" s="4"/>
      <c r="G682" s="4"/>
      <c r="H682" s="4"/>
      <c r="I682" s="4"/>
      <c r="J682" s="4"/>
    </row>
    <row r="683" customFormat="false" ht="15.75" hidden="false" customHeight="true" outlineLevel="0" collapsed="false">
      <c r="B683" s="2"/>
      <c r="C683" s="2"/>
      <c r="D683" s="3"/>
      <c r="E683" s="3"/>
      <c r="F683" s="4"/>
      <c r="G683" s="4"/>
      <c r="H683" s="4"/>
      <c r="I683" s="4"/>
      <c r="J683" s="4"/>
    </row>
    <row r="684" customFormat="false" ht="15.75" hidden="false" customHeight="true" outlineLevel="0" collapsed="false">
      <c r="B684" s="2"/>
      <c r="C684" s="2"/>
      <c r="D684" s="3"/>
      <c r="E684" s="3"/>
      <c r="F684" s="4"/>
      <c r="G684" s="4"/>
      <c r="H684" s="4"/>
      <c r="I684" s="4"/>
      <c r="J684" s="4"/>
    </row>
    <row r="685" customFormat="false" ht="15.75" hidden="false" customHeight="true" outlineLevel="0" collapsed="false">
      <c r="B685" s="2"/>
      <c r="C685" s="2"/>
      <c r="D685" s="3"/>
      <c r="E685" s="3"/>
      <c r="F685" s="4"/>
      <c r="G685" s="4"/>
      <c r="H685" s="4"/>
      <c r="I685" s="4"/>
      <c r="J685" s="4"/>
    </row>
    <row r="686" customFormat="false" ht="15.75" hidden="false" customHeight="true" outlineLevel="0" collapsed="false">
      <c r="B686" s="2"/>
      <c r="C686" s="2"/>
      <c r="D686" s="3"/>
      <c r="E686" s="3"/>
      <c r="F686" s="4"/>
      <c r="G686" s="4"/>
      <c r="H686" s="4"/>
      <c r="I686" s="4"/>
      <c r="J686" s="4"/>
    </row>
    <row r="687" customFormat="false" ht="15.75" hidden="false" customHeight="true" outlineLevel="0" collapsed="false">
      <c r="B687" s="2"/>
      <c r="C687" s="2"/>
      <c r="D687" s="3"/>
      <c r="E687" s="3"/>
      <c r="F687" s="4"/>
      <c r="G687" s="4"/>
      <c r="H687" s="4"/>
      <c r="I687" s="4"/>
      <c r="J687" s="4"/>
    </row>
    <row r="688" customFormat="false" ht="15.75" hidden="false" customHeight="true" outlineLevel="0" collapsed="false">
      <c r="B688" s="2"/>
      <c r="C688" s="2"/>
      <c r="D688" s="3"/>
      <c r="E688" s="3"/>
      <c r="F688" s="4"/>
      <c r="G688" s="4"/>
      <c r="H688" s="4"/>
      <c r="I688" s="4"/>
      <c r="J688" s="4"/>
    </row>
    <row r="689" customFormat="false" ht="15.75" hidden="false" customHeight="true" outlineLevel="0" collapsed="false">
      <c r="B689" s="2"/>
      <c r="C689" s="2"/>
      <c r="D689" s="3"/>
      <c r="E689" s="3"/>
      <c r="F689" s="4"/>
      <c r="G689" s="4"/>
      <c r="H689" s="4"/>
      <c r="I689" s="4"/>
      <c r="J689" s="4"/>
    </row>
    <row r="690" customFormat="false" ht="15.75" hidden="false" customHeight="true" outlineLevel="0" collapsed="false">
      <c r="B690" s="2"/>
      <c r="C690" s="2"/>
      <c r="D690" s="3"/>
      <c r="E690" s="3"/>
      <c r="F690" s="4"/>
      <c r="G690" s="4"/>
      <c r="H690" s="4"/>
      <c r="I690" s="4"/>
      <c r="J690" s="4"/>
    </row>
    <row r="691" customFormat="false" ht="15.75" hidden="false" customHeight="true" outlineLevel="0" collapsed="false">
      <c r="B691" s="2"/>
      <c r="C691" s="2"/>
      <c r="D691" s="3"/>
      <c r="E691" s="3"/>
      <c r="F691" s="4"/>
      <c r="G691" s="4"/>
      <c r="H691" s="4"/>
      <c r="I691" s="4"/>
      <c r="J691" s="4"/>
    </row>
    <row r="692" customFormat="false" ht="15.75" hidden="false" customHeight="true" outlineLevel="0" collapsed="false">
      <c r="B692" s="2"/>
      <c r="C692" s="2"/>
      <c r="D692" s="3"/>
      <c r="E692" s="3"/>
      <c r="F692" s="4"/>
      <c r="G692" s="4"/>
      <c r="H692" s="4"/>
      <c r="I692" s="4"/>
      <c r="J692" s="4"/>
    </row>
    <row r="693" customFormat="false" ht="15.75" hidden="false" customHeight="true" outlineLevel="0" collapsed="false">
      <c r="B693" s="2"/>
      <c r="C693" s="2"/>
      <c r="D693" s="3"/>
      <c r="E693" s="3"/>
      <c r="F693" s="4"/>
      <c r="G693" s="4"/>
      <c r="H693" s="4"/>
      <c r="I693" s="4"/>
      <c r="J693" s="4"/>
    </row>
    <row r="694" customFormat="false" ht="15.75" hidden="false" customHeight="true" outlineLevel="0" collapsed="false">
      <c r="B694" s="2"/>
      <c r="C694" s="2"/>
      <c r="D694" s="3"/>
      <c r="E694" s="3"/>
      <c r="F694" s="4"/>
      <c r="G694" s="4"/>
      <c r="H694" s="4"/>
      <c r="I694" s="4"/>
      <c r="J694" s="4"/>
    </row>
    <row r="695" customFormat="false" ht="15.75" hidden="false" customHeight="true" outlineLevel="0" collapsed="false">
      <c r="B695" s="2"/>
      <c r="C695" s="2"/>
      <c r="D695" s="3"/>
      <c r="E695" s="3"/>
      <c r="F695" s="4"/>
      <c r="G695" s="4"/>
      <c r="H695" s="4"/>
      <c r="I695" s="4"/>
      <c r="J695" s="4"/>
    </row>
    <row r="696" customFormat="false" ht="15.75" hidden="false" customHeight="true" outlineLevel="0" collapsed="false">
      <c r="B696" s="2"/>
      <c r="C696" s="2"/>
      <c r="D696" s="3"/>
      <c r="E696" s="3"/>
      <c r="F696" s="4"/>
      <c r="G696" s="4"/>
      <c r="H696" s="4"/>
      <c r="I696" s="4"/>
      <c r="J696" s="4"/>
    </row>
    <row r="697" customFormat="false" ht="15.75" hidden="false" customHeight="true" outlineLevel="0" collapsed="false">
      <c r="B697" s="2"/>
      <c r="C697" s="2"/>
      <c r="D697" s="3"/>
      <c r="E697" s="3"/>
      <c r="F697" s="4"/>
      <c r="G697" s="4"/>
      <c r="H697" s="4"/>
      <c r="I697" s="4"/>
      <c r="J697" s="4"/>
    </row>
    <row r="698" customFormat="false" ht="15.75" hidden="false" customHeight="true" outlineLevel="0" collapsed="false">
      <c r="B698" s="2"/>
      <c r="C698" s="2"/>
      <c r="D698" s="3"/>
      <c r="E698" s="3"/>
      <c r="F698" s="4"/>
      <c r="G698" s="4"/>
      <c r="H698" s="4"/>
      <c r="I698" s="4"/>
      <c r="J698" s="4"/>
    </row>
    <row r="699" customFormat="false" ht="15.75" hidden="false" customHeight="true" outlineLevel="0" collapsed="false">
      <c r="B699" s="2"/>
      <c r="C699" s="2"/>
      <c r="D699" s="3"/>
      <c r="E699" s="3"/>
      <c r="F699" s="4"/>
      <c r="G699" s="4"/>
      <c r="H699" s="4"/>
      <c r="I699" s="4"/>
      <c r="J699" s="4"/>
    </row>
    <row r="700" customFormat="false" ht="15.75" hidden="false" customHeight="true" outlineLevel="0" collapsed="false">
      <c r="B700" s="2"/>
      <c r="C700" s="2"/>
      <c r="D700" s="3"/>
      <c r="E700" s="3"/>
      <c r="F700" s="4"/>
      <c r="G700" s="4"/>
      <c r="H700" s="4"/>
      <c r="I700" s="4"/>
      <c r="J700" s="4"/>
    </row>
    <row r="701" customFormat="false" ht="15.75" hidden="false" customHeight="true" outlineLevel="0" collapsed="false">
      <c r="B701" s="2"/>
      <c r="C701" s="2"/>
      <c r="D701" s="3"/>
      <c r="E701" s="3"/>
      <c r="F701" s="4"/>
      <c r="G701" s="4"/>
      <c r="H701" s="4"/>
      <c r="I701" s="4"/>
      <c r="J701" s="4"/>
    </row>
    <row r="702" customFormat="false" ht="15.75" hidden="false" customHeight="true" outlineLevel="0" collapsed="false">
      <c r="B702" s="2"/>
      <c r="C702" s="2"/>
      <c r="D702" s="3"/>
      <c r="E702" s="3"/>
      <c r="F702" s="4"/>
      <c r="G702" s="4"/>
      <c r="H702" s="4"/>
      <c r="I702" s="4"/>
      <c r="J702" s="4"/>
    </row>
    <row r="703" customFormat="false" ht="15.75" hidden="false" customHeight="true" outlineLevel="0" collapsed="false">
      <c r="B703" s="2"/>
      <c r="C703" s="2"/>
      <c r="D703" s="3"/>
      <c r="E703" s="3"/>
      <c r="F703" s="4"/>
      <c r="G703" s="4"/>
      <c r="H703" s="4"/>
      <c r="I703" s="4"/>
      <c r="J703" s="4"/>
    </row>
    <row r="704" customFormat="false" ht="15.75" hidden="false" customHeight="true" outlineLevel="0" collapsed="false">
      <c r="B704" s="2"/>
      <c r="C704" s="2"/>
      <c r="D704" s="3"/>
      <c r="E704" s="3"/>
      <c r="F704" s="4"/>
      <c r="G704" s="4"/>
      <c r="H704" s="4"/>
      <c r="I704" s="4"/>
      <c r="J704" s="4"/>
    </row>
    <row r="705" customFormat="false" ht="15.75" hidden="false" customHeight="true" outlineLevel="0" collapsed="false">
      <c r="B705" s="2"/>
      <c r="C705" s="2"/>
      <c r="D705" s="3"/>
      <c r="E705" s="3"/>
      <c r="F705" s="4"/>
      <c r="G705" s="4"/>
      <c r="H705" s="4"/>
      <c r="I705" s="4"/>
      <c r="J705" s="4"/>
    </row>
    <row r="706" customFormat="false" ht="15.75" hidden="false" customHeight="true" outlineLevel="0" collapsed="false">
      <c r="B706" s="2"/>
      <c r="C706" s="2"/>
      <c r="D706" s="3"/>
      <c r="E706" s="3"/>
      <c r="F706" s="4"/>
      <c r="G706" s="4"/>
      <c r="H706" s="4"/>
      <c r="I706" s="4"/>
      <c r="J706" s="4"/>
    </row>
    <row r="707" customFormat="false" ht="15.75" hidden="false" customHeight="true" outlineLevel="0" collapsed="false">
      <c r="B707" s="2"/>
      <c r="C707" s="2"/>
      <c r="D707" s="3"/>
      <c r="E707" s="3"/>
      <c r="F707" s="4"/>
      <c r="G707" s="4"/>
      <c r="H707" s="4"/>
      <c r="I707" s="4"/>
      <c r="J707" s="4"/>
    </row>
    <row r="708" customFormat="false" ht="15.75" hidden="false" customHeight="true" outlineLevel="0" collapsed="false">
      <c r="B708" s="2"/>
      <c r="C708" s="2"/>
      <c r="D708" s="3"/>
      <c r="E708" s="3"/>
      <c r="F708" s="4"/>
      <c r="G708" s="4"/>
      <c r="H708" s="4"/>
      <c r="I708" s="4"/>
      <c r="J708" s="4"/>
    </row>
    <row r="709" customFormat="false" ht="15.75" hidden="false" customHeight="true" outlineLevel="0" collapsed="false">
      <c r="B709" s="2"/>
      <c r="C709" s="2"/>
      <c r="D709" s="3"/>
      <c r="E709" s="3"/>
      <c r="F709" s="4"/>
      <c r="G709" s="4"/>
      <c r="H709" s="4"/>
      <c r="I709" s="4"/>
      <c r="J709" s="4"/>
    </row>
    <row r="710" customFormat="false" ht="15.75" hidden="false" customHeight="true" outlineLevel="0" collapsed="false">
      <c r="B710" s="2"/>
      <c r="C710" s="2"/>
      <c r="D710" s="3"/>
      <c r="E710" s="3"/>
      <c r="F710" s="4"/>
      <c r="G710" s="4"/>
      <c r="H710" s="4"/>
      <c r="I710" s="4"/>
      <c r="J710" s="4"/>
    </row>
    <row r="711" customFormat="false" ht="15.75" hidden="false" customHeight="true" outlineLevel="0" collapsed="false">
      <c r="B711" s="2"/>
      <c r="C711" s="2"/>
      <c r="D711" s="3"/>
      <c r="E711" s="3"/>
      <c r="F711" s="4"/>
      <c r="G711" s="4"/>
      <c r="H711" s="4"/>
      <c r="I711" s="4"/>
      <c r="J711" s="4"/>
    </row>
    <row r="712" customFormat="false" ht="15.75" hidden="false" customHeight="true" outlineLevel="0" collapsed="false">
      <c r="B712" s="2"/>
      <c r="C712" s="2"/>
      <c r="D712" s="3"/>
      <c r="E712" s="3"/>
      <c r="F712" s="4"/>
      <c r="G712" s="4"/>
      <c r="H712" s="4"/>
      <c r="I712" s="4"/>
      <c r="J712" s="4"/>
    </row>
    <row r="713" customFormat="false" ht="15.75" hidden="false" customHeight="true" outlineLevel="0" collapsed="false">
      <c r="B713" s="2"/>
      <c r="C713" s="2"/>
      <c r="D713" s="3"/>
      <c r="E713" s="3"/>
      <c r="F713" s="4"/>
      <c r="G713" s="4"/>
      <c r="H713" s="4"/>
      <c r="I713" s="4"/>
      <c r="J713" s="4"/>
    </row>
    <row r="714" customFormat="false" ht="15.75" hidden="false" customHeight="true" outlineLevel="0" collapsed="false">
      <c r="B714" s="2"/>
      <c r="C714" s="2"/>
      <c r="D714" s="3"/>
      <c r="E714" s="3"/>
      <c r="F714" s="4"/>
      <c r="G714" s="4"/>
      <c r="H714" s="4"/>
      <c r="I714" s="4"/>
      <c r="J714" s="4"/>
    </row>
    <row r="715" customFormat="false" ht="15.75" hidden="false" customHeight="true" outlineLevel="0" collapsed="false">
      <c r="B715" s="2"/>
      <c r="C715" s="2"/>
      <c r="D715" s="3"/>
      <c r="E715" s="3"/>
      <c r="F715" s="4"/>
      <c r="G715" s="4"/>
      <c r="H715" s="4"/>
      <c r="I715" s="4"/>
      <c r="J715" s="4"/>
    </row>
    <row r="716" customFormat="false" ht="15.75" hidden="false" customHeight="true" outlineLevel="0" collapsed="false">
      <c r="B716" s="2"/>
      <c r="C716" s="2"/>
      <c r="D716" s="3"/>
      <c r="E716" s="3"/>
      <c r="F716" s="4"/>
      <c r="G716" s="4"/>
      <c r="H716" s="4"/>
      <c r="I716" s="4"/>
      <c r="J716" s="4"/>
    </row>
    <row r="717" customFormat="false" ht="15.75" hidden="false" customHeight="true" outlineLevel="0" collapsed="false">
      <c r="B717" s="2"/>
      <c r="C717" s="2"/>
      <c r="D717" s="3"/>
      <c r="E717" s="3"/>
      <c r="F717" s="4"/>
      <c r="G717" s="4"/>
      <c r="H717" s="4"/>
      <c r="I717" s="4"/>
      <c r="J717" s="4"/>
    </row>
    <row r="718" customFormat="false" ht="15.75" hidden="false" customHeight="true" outlineLevel="0" collapsed="false">
      <c r="B718" s="2"/>
      <c r="C718" s="2"/>
      <c r="D718" s="3"/>
      <c r="E718" s="3"/>
      <c r="F718" s="4"/>
      <c r="G718" s="4"/>
      <c r="H718" s="4"/>
      <c r="I718" s="4"/>
      <c r="J718" s="4"/>
    </row>
    <row r="719" customFormat="false" ht="15.75" hidden="false" customHeight="true" outlineLevel="0" collapsed="false">
      <c r="B719" s="2"/>
      <c r="C719" s="2"/>
      <c r="D719" s="3"/>
      <c r="E719" s="3"/>
      <c r="F719" s="4"/>
      <c r="G719" s="4"/>
      <c r="H719" s="4"/>
      <c r="I719" s="4"/>
      <c r="J719" s="4"/>
    </row>
    <row r="720" customFormat="false" ht="15.75" hidden="false" customHeight="true" outlineLevel="0" collapsed="false">
      <c r="B720" s="2"/>
      <c r="C720" s="2"/>
      <c r="D720" s="3"/>
      <c r="E720" s="3"/>
      <c r="F720" s="4"/>
      <c r="G720" s="4"/>
      <c r="H720" s="4"/>
      <c r="I720" s="4"/>
      <c r="J720" s="4"/>
    </row>
    <row r="721" customFormat="false" ht="15.75" hidden="false" customHeight="true" outlineLevel="0" collapsed="false">
      <c r="B721" s="2"/>
      <c r="C721" s="2"/>
      <c r="D721" s="3"/>
      <c r="E721" s="3"/>
      <c r="F721" s="4"/>
      <c r="G721" s="4"/>
      <c r="H721" s="4"/>
      <c r="I721" s="4"/>
      <c r="J721" s="4"/>
    </row>
    <row r="722" customFormat="false" ht="15.75" hidden="false" customHeight="true" outlineLevel="0" collapsed="false">
      <c r="B722" s="2"/>
      <c r="C722" s="2"/>
      <c r="D722" s="3"/>
      <c r="E722" s="3"/>
      <c r="F722" s="4"/>
      <c r="G722" s="4"/>
      <c r="H722" s="4"/>
      <c r="I722" s="4"/>
      <c r="J722" s="4"/>
    </row>
    <row r="723" customFormat="false" ht="15.75" hidden="false" customHeight="true" outlineLevel="0" collapsed="false">
      <c r="B723" s="2"/>
      <c r="C723" s="2"/>
      <c r="D723" s="3"/>
      <c r="E723" s="3"/>
      <c r="F723" s="4"/>
      <c r="G723" s="4"/>
      <c r="H723" s="4"/>
      <c r="I723" s="4"/>
      <c r="J723" s="4"/>
    </row>
    <row r="724" customFormat="false" ht="15.75" hidden="false" customHeight="true" outlineLevel="0" collapsed="false">
      <c r="B724" s="2"/>
      <c r="C724" s="2"/>
      <c r="D724" s="3"/>
      <c r="E724" s="3"/>
      <c r="F724" s="4"/>
      <c r="G724" s="4"/>
      <c r="H724" s="4"/>
      <c r="I724" s="4"/>
      <c r="J724" s="4"/>
    </row>
    <row r="725" customFormat="false" ht="15.75" hidden="false" customHeight="true" outlineLevel="0" collapsed="false">
      <c r="B725" s="2"/>
      <c r="C725" s="2"/>
      <c r="D725" s="3"/>
      <c r="E725" s="3"/>
      <c r="F725" s="4"/>
      <c r="G725" s="4"/>
      <c r="H725" s="4"/>
      <c r="I725" s="4"/>
      <c r="J725" s="4"/>
    </row>
    <row r="726" customFormat="false" ht="15.75" hidden="false" customHeight="true" outlineLevel="0" collapsed="false">
      <c r="B726" s="2"/>
      <c r="C726" s="2"/>
      <c r="D726" s="3"/>
      <c r="E726" s="3"/>
      <c r="F726" s="4"/>
      <c r="G726" s="4"/>
      <c r="H726" s="4"/>
      <c r="I726" s="4"/>
      <c r="J726" s="4"/>
    </row>
    <row r="727" customFormat="false" ht="15.75" hidden="false" customHeight="true" outlineLevel="0" collapsed="false">
      <c r="B727" s="2"/>
      <c r="C727" s="2"/>
      <c r="D727" s="3"/>
      <c r="E727" s="3"/>
      <c r="F727" s="4"/>
      <c r="G727" s="4"/>
      <c r="H727" s="4"/>
      <c r="I727" s="4"/>
      <c r="J727" s="4"/>
    </row>
    <row r="728" customFormat="false" ht="15.75" hidden="false" customHeight="true" outlineLevel="0" collapsed="false">
      <c r="B728" s="2"/>
      <c r="C728" s="2"/>
      <c r="D728" s="3"/>
      <c r="E728" s="3"/>
      <c r="F728" s="4"/>
      <c r="G728" s="4"/>
      <c r="H728" s="4"/>
      <c r="I728" s="4"/>
      <c r="J728" s="4"/>
    </row>
    <row r="729" customFormat="false" ht="15.75" hidden="false" customHeight="true" outlineLevel="0" collapsed="false">
      <c r="B729" s="2"/>
      <c r="C729" s="2"/>
      <c r="D729" s="3"/>
      <c r="E729" s="3"/>
      <c r="F729" s="4"/>
      <c r="G729" s="4"/>
      <c r="H729" s="4"/>
      <c r="I729" s="4"/>
      <c r="J729" s="4"/>
    </row>
    <row r="730" customFormat="false" ht="15.75" hidden="false" customHeight="true" outlineLevel="0" collapsed="false">
      <c r="B730" s="2"/>
      <c r="C730" s="2"/>
      <c r="D730" s="3"/>
      <c r="E730" s="3"/>
      <c r="F730" s="4"/>
      <c r="G730" s="4"/>
      <c r="H730" s="4"/>
      <c r="I730" s="4"/>
      <c r="J730" s="4"/>
    </row>
    <row r="731" customFormat="false" ht="15.75" hidden="false" customHeight="true" outlineLevel="0" collapsed="false">
      <c r="B731" s="2"/>
      <c r="C731" s="2"/>
      <c r="D731" s="3"/>
      <c r="E731" s="3"/>
      <c r="F731" s="4"/>
      <c r="G731" s="4"/>
      <c r="H731" s="4"/>
      <c r="I731" s="4"/>
      <c r="J731" s="4"/>
    </row>
    <row r="732" customFormat="false" ht="15.75" hidden="false" customHeight="true" outlineLevel="0" collapsed="false">
      <c r="B732" s="2"/>
      <c r="C732" s="2"/>
      <c r="D732" s="3"/>
      <c r="E732" s="3"/>
      <c r="F732" s="4"/>
      <c r="G732" s="4"/>
      <c r="H732" s="4"/>
      <c r="I732" s="4"/>
      <c r="J732" s="4"/>
    </row>
    <row r="733" customFormat="false" ht="15.75" hidden="false" customHeight="true" outlineLevel="0" collapsed="false">
      <c r="B733" s="2"/>
      <c r="C733" s="2"/>
      <c r="D733" s="3"/>
      <c r="E733" s="3"/>
      <c r="F733" s="4"/>
      <c r="G733" s="4"/>
      <c r="H733" s="4"/>
      <c r="I733" s="4"/>
      <c r="J733" s="4"/>
    </row>
    <row r="734" customFormat="false" ht="15.75" hidden="false" customHeight="true" outlineLevel="0" collapsed="false">
      <c r="B734" s="2"/>
      <c r="C734" s="2"/>
      <c r="D734" s="3"/>
      <c r="E734" s="3"/>
      <c r="F734" s="4"/>
      <c r="G734" s="4"/>
      <c r="H734" s="4"/>
      <c r="I734" s="4"/>
      <c r="J734" s="4"/>
    </row>
    <row r="735" customFormat="false" ht="15.75" hidden="false" customHeight="true" outlineLevel="0" collapsed="false">
      <c r="B735" s="2"/>
      <c r="C735" s="2"/>
      <c r="D735" s="3"/>
      <c r="E735" s="3"/>
      <c r="F735" s="4"/>
      <c r="G735" s="4"/>
      <c r="H735" s="4"/>
      <c r="I735" s="4"/>
      <c r="J735" s="4"/>
    </row>
    <row r="736" customFormat="false" ht="15.75" hidden="false" customHeight="true" outlineLevel="0" collapsed="false">
      <c r="B736" s="2"/>
      <c r="C736" s="2"/>
      <c r="D736" s="3"/>
      <c r="E736" s="3"/>
      <c r="F736" s="4"/>
      <c r="G736" s="4"/>
      <c r="H736" s="4"/>
      <c r="I736" s="4"/>
      <c r="J736" s="4"/>
    </row>
    <row r="737" customFormat="false" ht="15.75" hidden="false" customHeight="true" outlineLevel="0" collapsed="false">
      <c r="B737" s="2"/>
      <c r="C737" s="2"/>
      <c r="D737" s="3"/>
      <c r="E737" s="3"/>
      <c r="F737" s="4"/>
      <c r="G737" s="4"/>
      <c r="H737" s="4"/>
      <c r="I737" s="4"/>
      <c r="J737" s="4"/>
    </row>
    <row r="738" customFormat="false" ht="15.75" hidden="false" customHeight="true" outlineLevel="0" collapsed="false">
      <c r="B738" s="2"/>
      <c r="C738" s="2"/>
      <c r="D738" s="3"/>
      <c r="E738" s="3"/>
      <c r="F738" s="4"/>
      <c r="G738" s="4"/>
      <c r="H738" s="4"/>
      <c r="I738" s="4"/>
      <c r="J738" s="4"/>
    </row>
    <row r="739" customFormat="false" ht="15.75" hidden="false" customHeight="true" outlineLevel="0" collapsed="false">
      <c r="B739" s="2"/>
      <c r="C739" s="2"/>
      <c r="D739" s="3"/>
      <c r="E739" s="3"/>
      <c r="F739" s="4"/>
      <c r="G739" s="4"/>
      <c r="H739" s="4"/>
      <c r="I739" s="4"/>
      <c r="J739" s="4"/>
    </row>
    <row r="740" customFormat="false" ht="15.75" hidden="false" customHeight="true" outlineLevel="0" collapsed="false">
      <c r="B740" s="2"/>
      <c r="C740" s="2"/>
      <c r="D740" s="3"/>
      <c r="E740" s="3"/>
      <c r="F740" s="4"/>
      <c r="G740" s="4"/>
      <c r="H740" s="4"/>
      <c r="I740" s="4"/>
      <c r="J740" s="4"/>
    </row>
    <row r="741" customFormat="false" ht="15.75" hidden="false" customHeight="true" outlineLevel="0" collapsed="false">
      <c r="B741" s="2"/>
      <c r="C741" s="2"/>
      <c r="D741" s="3"/>
      <c r="E741" s="3"/>
      <c r="F741" s="4"/>
      <c r="G741" s="4"/>
      <c r="H741" s="4"/>
      <c r="I741" s="4"/>
      <c r="J741" s="4"/>
    </row>
    <row r="742" customFormat="false" ht="15.75" hidden="false" customHeight="true" outlineLevel="0" collapsed="false">
      <c r="B742" s="2"/>
      <c r="C742" s="2"/>
      <c r="D742" s="3"/>
      <c r="E742" s="3"/>
      <c r="F742" s="4"/>
      <c r="G742" s="4"/>
      <c r="H742" s="4"/>
      <c r="I742" s="4"/>
      <c r="J742" s="4"/>
    </row>
    <row r="743" customFormat="false" ht="15.75" hidden="false" customHeight="true" outlineLevel="0" collapsed="false">
      <c r="B743" s="2"/>
      <c r="C743" s="2"/>
      <c r="D743" s="3"/>
      <c r="E743" s="3"/>
      <c r="F743" s="4"/>
      <c r="G743" s="4"/>
      <c r="H743" s="4"/>
      <c r="I743" s="4"/>
      <c r="J743" s="4"/>
    </row>
    <row r="744" customFormat="false" ht="15.75" hidden="false" customHeight="true" outlineLevel="0" collapsed="false">
      <c r="B744" s="2"/>
      <c r="C744" s="2"/>
      <c r="D744" s="3"/>
      <c r="E744" s="3"/>
      <c r="F744" s="4"/>
      <c r="G744" s="4"/>
      <c r="H744" s="4"/>
      <c r="I744" s="4"/>
      <c r="J744" s="4"/>
    </row>
    <row r="745" customFormat="false" ht="15.75" hidden="false" customHeight="true" outlineLevel="0" collapsed="false">
      <c r="B745" s="2"/>
      <c r="C745" s="2"/>
      <c r="D745" s="3"/>
      <c r="E745" s="3"/>
      <c r="F745" s="4"/>
      <c r="G745" s="4"/>
      <c r="H745" s="4"/>
      <c r="I745" s="4"/>
      <c r="J745" s="4"/>
    </row>
    <row r="746" customFormat="false" ht="15.75" hidden="false" customHeight="true" outlineLevel="0" collapsed="false">
      <c r="B746" s="2"/>
      <c r="C746" s="2"/>
      <c r="D746" s="3"/>
      <c r="E746" s="3"/>
      <c r="F746" s="4"/>
      <c r="G746" s="4"/>
      <c r="H746" s="4"/>
      <c r="I746" s="4"/>
      <c r="J746" s="4"/>
    </row>
    <row r="747" customFormat="false" ht="15.75" hidden="false" customHeight="true" outlineLevel="0" collapsed="false">
      <c r="B747" s="2"/>
      <c r="C747" s="2"/>
      <c r="D747" s="3"/>
      <c r="E747" s="3"/>
      <c r="F747" s="4"/>
      <c r="G747" s="4"/>
      <c r="H747" s="4"/>
      <c r="I747" s="4"/>
      <c r="J747" s="4"/>
    </row>
    <row r="748" customFormat="false" ht="15.75" hidden="false" customHeight="true" outlineLevel="0" collapsed="false">
      <c r="B748" s="2"/>
      <c r="C748" s="2"/>
      <c r="D748" s="3"/>
      <c r="E748" s="3"/>
      <c r="F748" s="4"/>
      <c r="G748" s="4"/>
      <c r="H748" s="4"/>
      <c r="I748" s="4"/>
      <c r="J748" s="4"/>
    </row>
    <row r="749" customFormat="false" ht="15.75" hidden="false" customHeight="true" outlineLevel="0" collapsed="false">
      <c r="B749" s="2"/>
      <c r="C749" s="2"/>
      <c r="D749" s="3"/>
      <c r="E749" s="3"/>
      <c r="F749" s="4"/>
      <c r="G749" s="4"/>
      <c r="H749" s="4"/>
      <c r="I749" s="4"/>
      <c r="J749" s="4"/>
    </row>
    <row r="750" customFormat="false" ht="15.75" hidden="false" customHeight="true" outlineLevel="0" collapsed="false">
      <c r="B750" s="2"/>
      <c r="C750" s="2"/>
      <c r="D750" s="3"/>
      <c r="E750" s="3"/>
      <c r="F750" s="4"/>
      <c r="G750" s="4"/>
      <c r="H750" s="4"/>
      <c r="I750" s="4"/>
      <c r="J750" s="4"/>
    </row>
    <row r="751" customFormat="false" ht="15.75" hidden="false" customHeight="true" outlineLevel="0" collapsed="false">
      <c r="B751" s="2"/>
      <c r="C751" s="2"/>
      <c r="D751" s="3"/>
      <c r="E751" s="3"/>
      <c r="F751" s="4"/>
      <c r="G751" s="4"/>
      <c r="H751" s="4"/>
      <c r="I751" s="4"/>
      <c r="J751" s="4"/>
    </row>
    <row r="752" customFormat="false" ht="15.75" hidden="false" customHeight="true" outlineLevel="0" collapsed="false">
      <c r="B752" s="2"/>
      <c r="C752" s="2"/>
      <c r="D752" s="3"/>
      <c r="E752" s="3"/>
      <c r="F752" s="4"/>
      <c r="G752" s="4"/>
      <c r="H752" s="4"/>
      <c r="I752" s="4"/>
      <c r="J752" s="4"/>
    </row>
    <row r="753" customFormat="false" ht="15.75" hidden="false" customHeight="true" outlineLevel="0" collapsed="false">
      <c r="B753" s="2"/>
      <c r="C753" s="2"/>
      <c r="D753" s="3"/>
      <c r="E753" s="3"/>
      <c r="F753" s="4"/>
      <c r="G753" s="4"/>
      <c r="H753" s="4"/>
      <c r="I753" s="4"/>
      <c r="J753" s="4"/>
    </row>
    <row r="754" customFormat="false" ht="15.75" hidden="false" customHeight="true" outlineLevel="0" collapsed="false">
      <c r="B754" s="2"/>
      <c r="C754" s="2"/>
      <c r="D754" s="3"/>
      <c r="E754" s="3"/>
      <c r="F754" s="4"/>
      <c r="G754" s="4"/>
      <c r="H754" s="4"/>
      <c r="I754" s="4"/>
      <c r="J754" s="4"/>
    </row>
    <row r="755" customFormat="false" ht="15.75" hidden="false" customHeight="true" outlineLevel="0" collapsed="false">
      <c r="B755" s="2"/>
      <c r="C755" s="2"/>
      <c r="D755" s="3"/>
      <c r="E755" s="3"/>
      <c r="F755" s="4"/>
      <c r="G755" s="4"/>
      <c r="H755" s="4"/>
      <c r="I755" s="4"/>
      <c r="J755" s="4"/>
    </row>
    <row r="756" customFormat="false" ht="15.75" hidden="false" customHeight="true" outlineLevel="0" collapsed="false">
      <c r="B756" s="2"/>
      <c r="C756" s="2"/>
      <c r="D756" s="3"/>
      <c r="E756" s="3"/>
      <c r="F756" s="4"/>
      <c r="G756" s="4"/>
      <c r="H756" s="4"/>
      <c r="I756" s="4"/>
      <c r="J756" s="4"/>
    </row>
    <row r="757" customFormat="false" ht="15.75" hidden="false" customHeight="true" outlineLevel="0" collapsed="false">
      <c r="B757" s="2"/>
      <c r="C757" s="2"/>
      <c r="D757" s="3"/>
      <c r="E757" s="3"/>
      <c r="F757" s="4"/>
      <c r="G757" s="4"/>
      <c r="H757" s="4"/>
      <c r="I757" s="4"/>
      <c r="J757" s="4"/>
    </row>
    <row r="758" customFormat="false" ht="15.75" hidden="false" customHeight="true" outlineLevel="0" collapsed="false">
      <c r="B758" s="2"/>
      <c r="C758" s="2"/>
      <c r="D758" s="3"/>
      <c r="E758" s="3"/>
      <c r="F758" s="4"/>
      <c r="G758" s="4"/>
      <c r="H758" s="4"/>
      <c r="I758" s="4"/>
      <c r="J758" s="4"/>
    </row>
    <row r="759" customFormat="false" ht="15.75" hidden="false" customHeight="true" outlineLevel="0" collapsed="false">
      <c r="B759" s="2"/>
      <c r="C759" s="2"/>
      <c r="D759" s="3"/>
      <c r="E759" s="3"/>
      <c r="F759" s="4"/>
      <c r="G759" s="4"/>
      <c r="H759" s="4"/>
      <c r="I759" s="4"/>
      <c r="J759" s="4"/>
    </row>
    <row r="760" customFormat="false" ht="15.75" hidden="false" customHeight="true" outlineLevel="0" collapsed="false">
      <c r="B760" s="2"/>
      <c r="C760" s="2"/>
      <c r="D760" s="3"/>
      <c r="E760" s="3"/>
      <c r="F760" s="4"/>
      <c r="G760" s="4"/>
      <c r="H760" s="4"/>
      <c r="I760" s="4"/>
      <c r="J760" s="4"/>
    </row>
    <row r="761" customFormat="false" ht="15.75" hidden="false" customHeight="true" outlineLevel="0" collapsed="false">
      <c r="B761" s="2"/>
      <c r="C761" s="2"/>
      <c r="D761" s="3"/>
      <c r="E761" s="3"/>
      <c r="F761" s="4"/>
      <c r="G761" s="4"/>
      <c r="H761" s="4"/>
      <c r="I761" s="4"/>
      <c r="J761" s="4"/>
    </row>
    <row r="762" customFormat="false" ht="15.75" hidden="false" customHeight="true" outlineLevel="0" collapsed="false">
      <c r="B762" s="2"/>
      <c r="C762" s="2"/>
      <c r="D762" s="3"/>
      <c r="E762" s="3"/>
      <c r="F762" s="4"/>
      <c r="G762" s="4"/>
      <c r="H762" s="4"/>
      <c r="I762" s="4"/>
      <c r="J762" s="4"/>
    </row>
    <row r="763" customFormat="false" ht="15.75" hidden="false" customHeight="true" outlineLevel="0" collapsed="false">
      <c r="B763" s="2"/>
      <c r="C763" s="2"/>
      <c r="D763" s="3"/>
      <c r="E763" s="3"/>
      <c r="F763" s="4"/>
      <c r="G763" s="4"/>
      <c r="H763" s="4"/>
      <c r="I763" s="4"/>
      <c r="J763" s="4"/>
    </row>
    <row r="764" customFormat="false" ht="15.75" hidden="false" customHeight="true" outlineLevel="0" collapsed="false">
      <c r="B764" s="2"/>
      <c r="C764" s="2"/>
      <c r="D764" s="3"/>
      <c r="E764" s="3"/>
      <c r="F764" s="4"/>
      <c r="G764" s="4"/>
      <c r="H764" s="4"/>
      <c r="I764" s="4"/>
      <c r="J764" s="4"/>
    </row>
    <row r="765" customFormat="false" ht="15.75" hidden="false" customHeight="true" outlineLevel="0" collapsed="false">
      <c r="B765" s="2"/>
      <c r="C765" s="2"/>
      <c r="D765" s="3"/>
      <c r="E765" s="3"/>
      <c r="F765" s="4"/>
      <c r="G765" s="4"/>
      <c r="H765" s="4"/>
      <c r="I765" s="4"/>
      <c r="J765" s="4"/>
    </row>
    <row r="766" customFormat="false" ht="15.75" hidden="false" customHeight="true" outlineLevel="0" collapsed="false">
      <c r="B766" s="2"/>
      <c r="C766" s="2"/>
      <c r="D766" s="3"/>
      <c r="E766" s="3"/>
      <c r="F766" s="4"/>
      <c r="G766" s="4"/>
      <c r="H766" s="4"/>
      <c r="I766" s="4"/>
      <c r="J766" s="4"/>
    </row>
    <row r="767" customFormat="false" ht="15.75" hidden="false" customHeight="true" outlineLevel="0" collapsed="false">
      <c r="B767" s="2"/>
      <c r="C767" s="2"/>
      <c r="D767" s="3"/>
      <c r="E767" s="3"/>
      <c r="F767" s="4"/>
      <c r="G767" s="4"/>
      <c r="H767" s="4"/>
      <c r="I767" s="4"/>
      <c r="J767" s="4"/>
    </row>
    <row r="768" customFormat="false" ht="15.75" hidden="false" customHeight="true" outlineLevel="0" collapsed="false">
      <c r="B768" s="2"/>
      <c r="C768" s="2"/>
      <c r="D768" s="3"/>
      <c r="E768" s="3"/>
      <c r="F768" s="4"/>
      <c r="G768" s="4"/>
      <c r="H768" s="4"/>
      <c r="I768" s="4"/>
      <c r="J768" s="4"/>
    </row>
    <row r="769" customFormat="false" ht="15.75" hidden="false" customHeight="true" outlineLevel="0" collapsed="false">
      <c r="B769" s="2"/>
      <c r="C769" s="2"/>
      <c r="D769" s="3"/>
      <c r="E769" s="3"/>
      <c r="F769" s="4"/>
      <c r="G769" s="4"/>
      <c r="H769" s="4"/>
      <c r="I769" s="4"/>
      <c r="J769" s="4"/>
    </row>
    <row r="770" customFormat="false" ht="15.75" hidden="false" customHeight="true" outlineLevel="0" collapsed="false">
      <c r="B770" s="2"/>
      <c r="C770" s="2"/>
      <c r="D770" s="3"/>
      <c r="E770" s="3"/>
      <c r="F770" s="4"/>
      <c r="G770" s="4"/>
      <c r="H770" s="4"/>
      <c r="I770" s="4"/>
      <c r="J770" s="4"/>
    </row>
    <row r="771" customFormat="false" ht="15.75" hidden="false" customHeight="true" outlineLevel="0" collapsed="false">
      <c r="B771" s="2"/>
      <c r="C771" s="2"/>
      <c r="D771" s="3"/>
      <c r="E771" s="3"/>
      <c r="F771" s="4"/>
      <c r="G771" s="4"/>
      <c r="H771" s="4"/>
      <c r="I771" s="4"/>
      <c r="J771" s="4"/>
    </row>
    <row r="772" customFormat="false" ht="15.75" hidden="false" customHeight="true" outlineLevel="0" collapsed="false">
      <c r="B772" s="2"/>
      <c r="C772" s="2"/>
      <c r="D772" s="3"/>
      <c r="E772" s="3"/>
      <c r="F772" s="4"/>
      <c r="G772" s="4"/>
      <c r="H772" s="4"/>
      <c r="I772" s="4"/>
      <c r="J772" s="4"/>
    </row>
    <row r="773" customFormat="false" ht="15.75" hidden="false" customHeight="true" outlineLevel="0" collapsed="false">
      <c r="B773" s="2"/>
      <c r="C773" s="2"/>
      <c r="D773" s="3"/>
      <c r="E773" s="3"/>
      <c r="F773" s="4"/>
      <c r="G773" s="4"/>
      <c r="H773" s="4"/>
      <c r="I773" s="4"/>
      <c r="J773" s="4"/>
    </row>
    <row r="774" customFormat="false" ht="15.75" hidden="false" customHeight="true" outlineLevel="0" collapsed="false">
      <c r="B774" s="2"/>
      <c r="C774" s="2"/>
      <c r="D774" s="3"/>
      <c r="E774" s="3"/>
      <c r="F774" s="4"/>
      <c r="G774" s="4"/>
      <c r="H774" s="4"/>
      <c r="I774" s="4"/>
      <c r="J774" s="4"/>
    </row>
    <row r="775" customFormat="false" ht="15.75" hidden="false" customHeight="true" outlineLevel="0" collapsed="false">
      <c r="B775" s="2"/>
      <c r="C775" s="2"/>
      <c r="D775" s="3"/>
      <c r="E775" s="3"/>
      <c r="F775" s="4"/>
      <c r="G775" s="4"/>
      <c r="H775" s="4"/>
      <c r="I775" s="4"/>
      <c r="J775" s="4"/>
    </row>
    <row r="776" customFormat="false" ht="15.75" hidden="false" customHeight="true" outlineLevel="0" collapsed="false">
      <c r="B776" s="2"/>
      <c r="C776" s="2"/>
      <c r="D776" s="3"/>
      <c r="E776" s="3"/>
      <c r="F776" s="4"/>
      <c r="G776" s="4"/>
      <c r="H776" s="4"/>
      <c r="I776" s="4"/>
      <c r="J776" s="4"/>
    </row>
    <row r="777" customFormat="false" ht="15.75" hidden="false" customHeight="true" outlineLevel="0" collapsed="false">
      <c r="B777" s="2"/>
      <c r="C777" s="2"/>
      <c r="D777" s="3"/>
      <c r="E777" s="3"/>
      <c r="F777" s="4"/>
      <c r="G777" s="4"/>
      <c r="H777" s="4"/>
      <c r="I777" s="4"/>
      <c r="J777" s="4"/>
    </row>
    <row r="778" customFormat="false" ht="15.75" hidden="false" customHeight="true" outlineLevel="0" collapsed="false">
      <c r="B778" s="2"/>
      <c r="C778" s="2"/>
      <c r="D778" s="3"/>
      <c r="E778" s="3"/>
      <c r="F778" s="4"/>
      <c r="G778" s="4"/>
      <c r="H778" s="4"/>
      <c r="I778" s="4"/>
      <c r="J778" s="4"/>
    </row>
    <row r="779" customFormat="false" ht="15.75" hidden="false" customHeight="true" outlineLevel="0" collapsed="false">
      <c r="B779" s="2"/>
      <c r="C779" s="2"/>
      <c r="D779" s="3"/>
      <c r="E779" s="3"/>
      <c r="F779" s="4"/>
      <c r="G779" s="4"/>
      <c r="H779" s="4"/>
      <c r="I779" s="4"/>
      <c r="J779" s="4"/>
    </row>
    <row r="780" customFormat="false" ht="15.75" hidden="false" customHeight="true" outlineLevel="0" collapsed="false">
      <c r="B780" s="2"/>
      <c r="C780" s="2"/>
      <c r="D780" s="3"/>
      <c r="E780" s="3"/>
      <c r="F780" s="4"/>
      <c r="G780" s="4"/>
      <c r="H780" s="4"/>
      <c r="I780" s="4"/>
      <c r="J780" s="4"/>
    </row>
    <row r="781" customFormat="false" ht="15.75" hidden="false" customHeight="true" outlineLevel="0" collapsed="false">
      <c r="B781" s="2"/>
      <c r="C781" s="2"/>
      <c r="D781" s="3"/>
      <c r="E781" s="3"/>
      <c r="F781" s="4"/>
      <c r="G781" s="4"/>
      <c r="H781" s="4"/>
      <c r="I781" s="4"/>
      <c r="J781" s="4"/>
    </row>
    <row r="782" customFormat="false" ht="15.75" hidden="false" customHeight="true" outlineLevel="0" collapsed="false">
      <c r="B782" s="2"/>
      <c r="C782" s="2"/>
      <c r="D782" s="3"/>
      <c r="E782" s="3"/>
      <c r="F782" s="4"/>
      <c r="G782" s="4"/>
      <c r="H782" s="4"/>
      <c r="I782" s="4"/>
      <c r="J782" s="4"/>
    </row>
    <row r="783" customFormat="false" ht="15.75" hidden="false" customHeight="true" outlineLevel="0" collapsed="false">
      <c r="B783" s="2"/>
      <c r="C783" s="2"/>
      <c r="D783" s="3"/>
      <c r="E783" s="3"/>
      <c r="F783" s="4"/>
      <c r="G783" s="4"/>
      <c r="H783" s="4"/>
      <c r="I783" s="4"/>
      <c r="J783" s="4"/>
    </row>
    <row r="784" customFormat="false" ht="15.75" hidden="false" customHeight="true" outlineLevel="0" collapsed="false">
      <c r="B784" s="2"/>
      <c r="C784" s="2"/>
      <c r="D784" s="3"/>
      <c r="E784" s="3"/>
      <c r="F784" s="4"/>
      <c r="G784" s="4"/>
      <c r="H784" s="4"/>
      <c r="I784" s="4"/>
      <c r="J784" s="4"/>
    </row>
    <row r="785" customFormat="false" ht="15.75" hidden="false" customHeight="true" outlineLevel="0" collapsed="false">
      <c r="B785" s="2"/>
      <c r="C785" s="2"/>
      <c r="D785" s="3"/>
      <c r="E785" s="3"/>
      <c r="F785" s="4"/>
      <c r="G785" s="4"/>
      <c r="H785" s="4"/>
      <c r="I785" s="4"/>
      <c r="J785" s="4"/>
    </row>
    <row r="786" customFormat="false" ht="15.75" hidden="false" customHeight="true" outlineLevel="0" collapsed="false">
      <c r="B786" s="2"/>
      <c r="C786" s="2"/>
      <c r="D786" s="3"/>
      <c r="E786" s="3"/>
      <c r="F786" s="4"/>
      <c r="G786" s="4"/>
      <c r="H786" s="4"/>
      <c r="I786" s="4"/>
      <c r="J786" s="4"/>
    </row>
    <row r="787" customFormat="false" ht="15.75" hidden="false" customHeight="true" outlineLevel="0" collapsed="false">
      <c r="B787" s="2"/>
      <c r="C787" s="2"/>
      <c r="D787" s="3"/>
      <c r="E787" s="3"/>
      <c r="F787" s="4"/>
      <c r="G787" s="4"/>
      <c r="H787" s="4"/>
      <c r="I787" s="4"/>
      <c r="J787" s="4"/>
    </row>
    <row r="788" customFormat="false" ht="15.75" hidden="false" customHeight="true" outlineLevel="0" collapsed="false">
      <c r="B788" s="2"/>
      <c r="C788" s="2"/>
      <c r="D788" s="3"/>
      <c r="E788" s="3"/>
      <c r="F788" s="4"/>
      <c r="G788" s="4"/>
      <c r="H788" s="4"/>
      <c r="I788" s="4"/>
      <c r="J788" s="4"/>
    </row>
    <row r="789" customFormat="false" ht="15.75" hidden="false" customHeight="true" outlineLevel="0" collapsed="false">
      <c r="B789" s="2"/>
      <c r="C789" s="2"/>
      <c r="D789" s="3"/>
      <c r="E789" s="3"/>
      <c r="F789" s="4"/>
      <c r="G789" s="4"/>
      <c r="H789" s="4"/>
      <c r="I789" s="4"/>
      <c r="J789" s="4"/>
    </row>
    <row r="790" customFormat="false" ht="15.75" hidden="false" customHeight="true" outlineLevel="0" collapsed="false">
      <c r="B790" s="2"/>
      <c r="C790" s="2"/>
      <c r="D790" s="3"/>
      <c r="E790" s="3"/>
      <c r="F790" s="4"/>
      <c r="G790" s="4"/>
      <c r="H790" s="4"/>
      <c r="I790" s="4"/>
      <c r="J790" s="4"/>
    </row>
    <row r="791" customFormat="false" ht="15.75" hidden="false" customHeight="true" outlineLevel="0" collapsed="false">
      <c r="B791" s="2"/>
      <c r="C791" s="2"/>
      <c r="D791" s="3"/>
      <c r="E791" s="3"/>
      <c r="F791" s="4"/>
      <c r="G791" s="4"/>
      <c r="H791" s="4"/>
      <c r="I791" s="4"/>
      <c r="J791" s="4"/>
    </row>
    <row r="792" customFormat="false" ht="15.75" hidden="false" customHeight="true" outlineLevel="0" collapsed="false">
      <c r="B792" s="2"/>
      <c r="C792" s="2"/>
      <c r="D792" s="3"/>
      <c r="E792" s="3"/>
      <c r="F792" s="4"/>
      <c r="G792" s="4"/>
      <c r="H792" s="4"/>
      <c r="I792" s="4"/>
      <c r="J792" s="4"/>
    </row>
    <row r="793" customFormat="false" ht="15.75" hidden="false" customHeight="true" outlineLevel="0" collapsed="false">
      <c r="B793" s="2"/>
      <c r="C793" s="2"/>
      <c r="D793" s="3"/>
      <c r="E793" s="3"/>
      <c r="F793" s="4"/>
      <c r="G793" s="4"/>
      <c r="H793" s="4"/>
      <c r="I793" s="4"/>
      <c r="J793" s="4"/>
    </row>
    <row r="794" customFormat="false" ht="15.75" hidden="false" customHeight="true" outlineLevel="0" collapsed="false">
      <c r="B794" s="2"/>
      <c r="C794" s="2"/>
      <c r="D794" s="3"/>
      <c r="E794" s="3"/>
      <c r="F794" s="4"/>
      <c r="G794" s="4"/>
      <c r="H794" s="4"/>
      <c r="I794" s="4"/>
      <c r="J794" s="4"/>
    </row>
    <row r="795" customFormat="false" ht="15.75" hidden="false" customHeight="true" outlineLevel="0" collapsed="false">
      <c r="B795" s="2"/>
      <c r="C795" s="2"/>
      <c r="D795" s="3"/>
      <c r="E795" s="3"/>
      <c r="F795" s="4"/>
      <c r="G795" s="4"/>
      <c r="H795" s="4"/>
      <c r="I795" s="4"/>
      <c r="J795" s="4"/>
    </row>
    <row r="796" customFormat="false" ht="15.75" hidden="false" customHeight="true" outlineLevel="0" collapsed="false">
      <c r="B796" s="2"/>
      <c r="C796" s="2"/>
      <c r="D796" s="3"/>
      <c r="E796" s="3"/>
      <c r="F796" s="4"/>
      <c r="G796" s="4"/>
      <c r="H796" s="4"/>
      <c r="I796" s="4"/>
      <c r="J796" s="4"/>
    </row>
    <row r="797" customFormat="false" ht="15.75" hidden="false" customHeight="true" outlineLevel="0" collapsed="false">
      <c r="B797" s="2"/>
      <c r="C797" s="2"/>
      <c r="D797" s="3"/>
      <c r="E797" s="3"/>
      <c r="F797" s="4"/>
      <c r="G797" s="4"/>
      <c r="H797" s="4"/>
      <c r="I797" s="4"/>
      <c r="J797" s="4"/>
    </row>
    <row r="798" customFormat="false" ht="15.75" hidden="false" customHeight="true" outlineLevel="0" collapsed="false">
      <c r="B798" s="2"/>
      <c r="C798" s="2"/>
      <c r="D798" s="3"/>
      <c r="E798" s="3"/>
      <c r="F798" s="4"/>
      <c r="G798" s="4"/>
      <c r="H798" s="4"/>
      <c r="I798" s="4"/>
      <c r="J798" s="4"/>
    </row>
    <row r="799" customFormat="false" ht="15.75" hidden="false" customHeight="true" outlineLevel="0" collapsed="false">
      <c r="B799" s="2"/>
      <c r="C799" s="2"/>
      <c r="D799" s="3"/>
      <c r="E799" s="3"/>
      <c r="F799" s="4"/>
      <c r="G799" s="4"/>
      <c r="H799" s="4"/>
      <c r="I799" s="4"/>
      <c r="J799" s="4"/>
    </row>
    <row r="800" customFormat="false" ht="15.75" hidden="false" customHeight="true" outlineLevel="0" collapsed="false">
      <c r="B800" s="2"/>
      <c r="C800" s="2"/>
      <c r="D800" s="3"/>
      <c r="E800" s="3"/>
      <c r="F800" s="4"/>
      <c r="G800" s="4"/>
      <c r="H800" s="4"/>
      <c r="I800" s="4"/>
      <c r="J800" s="4"/>
    </row>
    <row r="801" customFormat="false" ht="15.75" hidden="false" customHeight="true" outlineLevel="0" collapsed="false">
      <c r="B801" s="2"/>
      <c r="C801" s="2"/>
      <c r="D801" s="3"/>
      <c r="E801" s="3"/>
      <c r="F801" s="4"/>
      <c r="G801" s="4"/>
      <c r="H801" s="4"/>
      <c r="I801" s="4"/>
      <c r="J801" s="4"/>
    </row>
    <row r="802" customFormat="false" ht="15.75" hidden="false" customHeight="true" outlineLevel="0" collapsed="false">
      <c r="B802" s="2"/>
      <c r="C802" s="2"/>
      <c r="D802" s="3"/>
      <c r="E802" s="3"/>
      <c r="F802" s="4"/>
      <c r="G802" s="4"/>
      <c r="H802" s="4"/>
      <c r="I802" s="4"/>
      <c r="J802" s="4"/>
    </row>
    <row r="803" customFormat="false" ht="15.75" hidden="false" customHeight="true" outlineLevel="0" collapsed="false">
      <c r="B803" s="2"/>
      <c r="C803" s="2"/>
      <c r="D803" s="3"/>
      <c r="E803" s="3"/>
      <c r="F803" s="4"/>
      <c r="G803" s="4"/>
      <c r="H803" s="4"/>
      <c r="I803" s="4"/>
      <c r="J803" s="4"/>
    </row>
    <row r="804" customFormat="false" ht="15.75" hidden="false" customHeight="true" outlineLevel="0" collapsed="false">
      <c r="B804" s="2"/>
      <c r="C804" s="2"/>
      <c r="D804" s="3"/>
      <c r="E804" s="3"/>
      <c r="F804" s="4"/>
      <c r="G804" s="4"/>
      <c r="H804" s="4"/>
      <c r="I804" s="4"/>
      <c r="J804" s="4"/>
    </row>
    <row r="805" customFormat="false" ht="15.75" hidden="false" customHeight="true" outlineLevel="0" collapsed="false">
      <c r="B805" s="2"/>
      <c r="C805" s="2"/>
      <c r="D805" s="3"/>
      <c r="E805" s="3"/>
      <c r="F805" s="4"/>
      <c r="G805" s="4"/>
      <c r="H805" s="4"/>
      <c r="I805" s="4"/>
      <c r="J805" s="4"/>
    </row>
    <row r="806" customFormat="false" ht="15.75" hidden="false" customHeight="true" outlineLevel="0" collapsed="false">
      <c r="B806" s="2"/>
      <c r="C806" s="2"/>
      <c r="D806" s="3"/>
      <c r="E806" s="3"/>
      <c r="F806" s="4"/>
      <c r="G806" s="4"/>
      <c r="H806" s="4"/>
      <c r="I806" s="4"/>
      <c r="J806" s="4"/>
    </row>
    <row r="807" customFormat="false" ht="15.75" hidden="false" customHeight="true" outlineLevel="0" collapsed="false">
      <c r="B807" s="2"/>
      <c r="C807" s="2"/>
      <c r="D807" s="3"/>
      <c r="E807" s="3"/>
      <c r="F807" s="4"/>
      <c r="G807" s="4"/>
      <c r="H807" s="4"/>
      <c r="I807" s="4"/>
      <c r="J807" s="4"/>
    </row>
    <row r="808" customFormat="false" ht="15.75" hidden="false" customHeight="true" outlineLevel="0" collapsed="false">
      <c r="B808" s="2"/>
      <c r="C808" s="2"/>
      <c r="D808" s="3"/>
      <c r="E808" s="3"/>
      <c r="F808" s="4"/>
      <c r="G808" s="4"/>
      <c r="H808" s="4"/>
      <c r="I808" s="4"/>
      <c r="J808" s="4"/>
    </row>
    <row r="809" customFormat="false" ht="15.75" hidden="false" customHeight="true" outlineLevel="0" collapsed="false">
      <c r="B809" s="2"/>
      <c r="C809" s="2"/>
      <c r="D809" s="3"/>
      <c r="E809" s="3"/>
      <c r="F809" s="4"/>
      <c r="G809" s="4"/>
      <c r="H809" s="4"/>
      <c r="I809" s="4"/>
      <c r="J809" s="4"/>
    </row>
    <row r="810" customFormat="false" ht="15.75" hidden="false" customHeight="true" outlineLevel="0" collapsed="false">
      <c r="B810" s="2"/>
      <c r="C810" s="2"/>
      <c r="D810" s="3"/>
      <c r="E810" s="3"/>
      <c r="F810" s="4"/>
      <c r="G810" s="4"/>
      <c r="H810" s="4"/>
      <c r="I810" s="4"/>
      <c r="J810" s="4"/>
    </row>
    <row r="811" customFormat="false" ht="15.75" hidden="false" customHeight="true" outlineLevel="0" collapsed="false">
      <c r="B811" s="2"/>
      <c r="C811" s="2"/>
      <c r="D811" s="3"/>
      <c r="E811" s="3"/>
      <c r="F811" s="4"/>
      <c r="G811" s="4"/>
      <c r="H811" s="4"/>
      <c r="I811" s="4"/>
      <c r="J811" s="4"/>
    </row>
    <row r="812" customFormat="false" ht="15.75" hidden="false" customHeight="true" outlineLevel="0" collapsed="false">
      <c r="B812" s="2"/>
      <c r="C812" s="2"/>
      <c r="D812" s="3"/>
      <c r="E812" s="3"/>
      <c r="F812" s="4"/>
      <c r="G812" s="4"/>
      <c r="H812" s="4"/>
      <c r="I812" s="4"/>
      <c r="J812" s="4"/>
    </row>
    <row r="813" customFormat="false" ht="15.75" hidden="false" customHeight="true" outlineLevel="0" collapsed="false">
      <c r="B813" s="2"/>
      <c r="C813" s="2"/>
      <c r="D813" s="3"/>
      <c r="E813" s="3"/>
      <c r="F813" s="4"/>
      <c r="G813" s="4"/>
      <c r="H813" s="4"/>
      <c r="I813" s="4"/>
      <c r="J813" s="4"/>
    </row>
    <row r="814" customFormat="false" ht="15.75" hidden="false" customHeight="true" outlineLevel="0" collapsed="false">
      <c r="B814" s="2"/>
      <c r="C814" s="2"/>
      <c r="D814" s="3"/>
      <c r="E814" s="3"/>
      <c r="F814" s="4"/>
      <c r="G814" s="4"/>
      <c r="H814" s="4"/>
      <c r="I814" s="4"/>
      <c r="J814" s="4"/>
    </row>
    <row r="815" customFormat="false" ht="15.75" hidden="false" customHeight="true" outlineLevel="0" collapsed="false">
      <c r="B815" s="2"/>
      <c r="C815" s="2"/>
      <c r="D815" s="3"/>
      <c r="E815" s="3"/>
      <c r="F815" s="4"/>
      <c r="G815" s="4"/>
      <c r="H815" s="4"/>
      <c r="I815" s="4"/>
      <c r="J815" s="4"/>
    </row>
    <row r="816" customFormat="false" ht="15.75" hidden="false" customHeight="true" outlineLevel="0" collapsed="false">
      <c r="B816" s="2"/>
      <c r="C816" s="2"/>
      <c r="D816" s="3"/>
      <c r="E816" s="3"/>
      <c r="F816" s="4"/>
      <c r="G816" s="4"/>
      <c r="H816" s="4"/>
      <c r="I816" s="4"/>
      <c r="J816" s="4"/>
    </row>
    <row r="817" customFormat="false" ht="15.75" hidden="false" customHeight="true" outlineLevel="0" collapsed="false">
      <c r="B817" s="2"/>
      <c r="C817" s="2"/>
      <c r="D817" s="3"/>
      <c r="E817" s="3"/>
      <c r="F817" s="4"/>
      <c r="G817" s="4"/>
      <c r="H817" s="4"/>
      <c r="I817" s="4"/>
      <c r="J817" s="4"/>
    </row>
    <row r="818" customFormat="false" ht="15.75" hidden="false" customHeight="true" outlineLevel="0" collapsed="false">
      <c r="B818" s="2"/>
      <c r="C818" s="2"/>
      <c r="D818" s="3"/>
      <c r="E818" s="3"/>
      <c r="F818" s="4"/>
      <c r="G818" s="4"/>
      <c r="H818" s="4"/>
      <c r="I818" s="4"/>
      <c r="J818" s="4"/>
    </row>
    <row r="819" customFormat="false" ht="15.75" hidden="false" customHeight="true" outlineLevel="0" collapsed="false">
      <c r="B819" s="2"/>
      <c r="C819" s="2"/>
      <c r="D819" s="3"/>
      <c r="E819" s="3"/>
      <c r="F819" s="4"/>
      <c r="G819" s="4"/>
      <c r="H819" s="4"/>
      <c r="I819" s="4"/>
      <c r="J819" s="4"/>
    </row>
    <row r="820" customFormat="false" ht="15.75" hidden="false" customHeight="true" outlineLevel="0" collapsed="false">
      <c r="B820" s="2"/>
      <c r="C820" s="2"/>
      <c r="D820" s="3"/>
      <c r="E820" s="3"/>
      <c r="F820" s="4"/>
      <c r="G820" s="4"/>
      <c r="H820" s="4"/>
      <c r="I820" s="4"/>
      <c r="J820" s="4"/>
    </row>
    <row r="821" customFormat="false" ht="15.75" hidden="false" customHeight="true" outlineLevel="0" collapsed="false">
      <c r="B821" s="2"/>
      <c r="C821" s="2"/>
      <c r="D821" s="3"/>
      <c r="E821" s="3"/>
      <c r="F821" s="4"/>
      <c r="G821" s="4"/>
      <c r="H821" s="4"/>
      <c r="I821" s="4"/>
      <c r="J821" s="4"/>
    </row>
    <row r="822" customFormat="false" ht="15.75" hidden="false" customHeight="true" outlineLevel="0" collapsed="false">
      <c r="B822" s="2"/>
      <c r="C822" s="2"/>
      <c r="D822" s="3"/>
      <c r="E822" s="3"/>
      <c r="F822" s="4"/>
      <c r="G822" s="4"/>
      <c r="H822" s="4"/>
      <c r="I822" s="4"/>
      <c r="J822" s="4"/>
    </row>
    <row r="823" customFormat="false" ht="15.75" hidden="false" customHeight="true" outlineLevel="0" collapsed="false">
      <c r="B823" s="2"/>
      <c r="C823" s="2"/>
      <c r="D823" s="3"/>
      <c r="E823" s="3"/>
      <c r="F823" s="4"/>
      <c r="G823" s="4"/>
      <c r="H823" s="4"/>
      <c r="I823" s="4"/>
      <c r="J823" s="4"/>
    </row>
    <row r="824" customFormat="false" ht="15.75" hidden="false" customHeight="true" outlineLevel="0" collapsed="false">
      <c r="B824" s="2"/>
      <c r="C824" s="2"/>
      <c r="D824" s="3"/>
      <c r="E824" s="3"/>
      <c r="F824" s="4"/>
      <c r="G824" s="4"/>
      <c r="H824" s="4"/>
      <c r="I824" s="4"/>
      <c r="J824" s="4"/>
    </row>
    <row r="825" customFormat="false" ht="15.75" hidden="false" customHeight="true" outlineLevel="0" collapsed="false">
      <c r="B825" s="2"/>
      <c r="C825" s="2"/>
      <c r="D825" s="3"/>
      <c r="E825" s="3"/>
      <c r="F825" s="4"/>
      <c r="G825" s="4"/>
      <c r="H825" s="4"/>
      <c r="I825" s="4"/>
      <c r="J825" s="4"/>
    </row>
    <row r="826" customFormat="false" ht="15.75" hidden="false" customHeight="true" outlineLevel="0" collapsed="false">
      <c r="B826" s="2"/>
      <c r="C826" s="2"/>
      <c r="D826" s="3"/>
      <c r="E826" s="3"/>
      <c r="F826" s="4"/>
      <c r="G826" s="4"/>
      <c r="H826" s="4"/>
      <c r="I826" s="4"/>
      <c r="J826" s="4"/>
    </row>
    <row r="827" customFormat="false" ht="15.75" hidden="false" customHeight="true" outlineLevel="0" collapsed="false">
      <c r="B827" s="2"/>
      <c r="C827" s="2"/>
      <c r="D827" s="3"/>
      <c r="E827" s="3"/>
      <c r="F827" s="4"/>
      <c r="G827" s="4"/>
      <c r="H827" s="4"/>
      <c r="I827" s="4"/>
      <c r="J827" s="4"/>
    </row>
    <row r="828" customFormat="false" ht="15.75" hidden="false" customHeight="true" outlineLevel="0" collapsed="false">
      <c r="B828" s="2"/>
      <c r="C828" s="2"/>
      <c r="D828" s="3"/>
      <c r="E828" s="3"/>
      <c r="F828" s="4"/>
      <c r="G828" s="4"/>
      <c r="H828" s="4"/>
      <c r="I828" s="4"/>
      <c r="J828" s="4"/>
    </row>
    <row r="829" customFormat="false" ht="15.75" hidden="false" customHeight="true" outlineLevel="0" collapsed="false">
      <c r="B829" s="2"/>
      <c r="C829" s="2"/>
      <c r="D829" s="3"/>
      <c r="E829" s="3"/>
      <c r="F829" s="4"/>
      <c r="G829" s="4"/>
      <c r="H829" s="4"/>
      <c r="I829" s="4"/>
      <c r="J829" s="4"/>
    </row>
    <row r="830" customFormat="false" ht="15.75" hidden="false" customHeight="true" outlineLevel="0" collapsed="false">
      <c r="B830" s="2"/>
      <c r="C830" s="2"/>
      <c r="D830" s="3"/>
      <c r="E830" s="3"/>
      <c r="F830" s="4"/>
      <c r="G830" s="4"/>
      <c r="H830" s="4"/>
      <c r="I830" s="4"/>
      <c r="J830" s="4"/>
    </row>
    <row r="831" customFormat="false" ht="15.75" hidden="false" customHeight="true" outlineLevel="0" collapsed="false">
      <c r="B831" s="2"/>
      <c r="C831" s="2"/>
      <c r="D831" s="3"/>
      <c r="E831" s="3"/>
      <c r="F831" s="4"/>
      <c r="G831" s="4"/>
      <c r="H831" s="4"/>
      <c r="I831" s="4"/>
      <c r="J831" s="4"/>
    </row>
    <row r="832" customFormat="false" ht="15.75" hidden="false" customHeight="true" outlineLevel="0" collapsed="false">
      <c r="B832" s="2"/>
      <c r="C832" s="2"/>
      <c r="D832" s="3"/>
      <c r="E832" s="3"/>
      <c r="F832" s="4"/>
      <c r="G832" s="4"/>
      <c r="H832" s="4"/>
      <c r="I832" s="4"/>
      <c r="J832" s="4"/>
    </row>
    <row r="833" customFormat="false" ht="15.75" hidden="false" customHeight="true" outlineLevel="0" collapsed="false">
      <c r="B833" s="2"/>
      <c r="C833" s="2"/>
      <c r="D833" s="3"/>
      <c r="E833" s="3"/>
      <c r="F833" s="4"/>
      <c r="G833" s="4"/>
      <c r="H833" s="4"/>
      <c r="I833" s="4"/>
      <c r="J833" s="4"/>
    </row>
    <row r="834" customFormat="false" ht="15.75" hidden="false" customHeight="true" outlineLevel="0" collapsed="false">
      <c r="B834" s="2"/>
      <c r="C834" s="2"/>
      <c r="D834" s="3"/>
      <c r="E834" s="3"/>
      <c r="F834" s="4"/>
      <c r="G834" s="4"/>
      <c r="H834" s="4"/>
      <c r="I834" s="4"/>
      <c r="J834" s="4"/>
    </row>
    <row r="835" customFormat="false" ht="15.75" hidden="false" customHeight="true" outlineLevel="0" collapsed="false">
      <c r="B835" s="2"/>
      <c r="C835" s="2"/>
      <c r="D835" s="3"/>
      <c r="E835" s="3"/>
      <c r="F835" s="4"/>
      <c r="G835" s="4"/>
      <c r="H835" s="4"/>
      <c r="I835" s="4"/>
      <c r="J835" s="4"/>
    </row>
    <row r="836" customFormat="false" ht="15.75" hidden="false" customHeight="true" outlineLevel="0" collapsed="false">
      <c r="B836" s="2"/>
      <c r="C836" s="2"/>
      <c r="D836" s="3"/>
      <c r="E836" s="3"/>
      <c r="F836" s="4"/>
      <c r="G836" s="4"/>
      <c r="H836" s="4"/>
      <c r="I836" s="4"/>
      <c r="J836" s="4"/>
    </row>
    <row r="837" customFormat="false" ht="15.75" hidden="false" customHeight="true" outlineLevel="0" collapsed="false">
      <c r="B837" s="2"/>
      <c r="C837" s="2"/>
      <c r="D837" s="3"/>
      <c r="E837" s="3"/>
      <c r="F837" s="4"/>
      <c r="G837" s="4"/>
      <c r="H837" s="4"/>
      <c r="I837" s="4"/>
      <c r="J837" s="4"/>
    </row>
    <row r="838" customFormat="false" ht="15.75" hidden="false" customHeight="true" outlineLevel="0" collapsed="false">
      <c r="B838" s="2"/>
      <c r="C838" s="2"/>
      <c r="D838" s="3"/>
      <c r="E838" s="3"/>
      <c r="F838" s="4"/>
      <c r="G838" s="4"/>
      <c r="H838" s="4"/>
      <c r="I838" s="4"/>
      <c r="J838" s="4"/>
    </row>
    <row r="839" customFormat="false" ht="15.75" hidden="false" customHeight="true" outlineLevel="0" collapsed="false">
      <c r="B839" s="2"/>
      <c r="C839" s="2"/>
      <c r="D839" s="3"/>
      <c r="E839" s="3"/>
      <c r="F839" s="4"/>
      <c r="G839" s="4"/>
      <c r="H839" s="4"/>
      <c r="I839" s="4"/>
      <c r="J839" s="4"/>
    </row>
    <row r="840" customFormat="false" ht="15.75" hidden="false" customHeight="true" outlineLevel="0" collapsed="false">
      <c r="B840" s="2"/>
      <c r="C840" s="2"/>
      <c r="D840" s="3"/>
      <c r="E840" s="3"/>
      <c r="F840" s="4"/>
      <c r="G840" s="4"/>
      <c r="H840" s="4"/>
      <c r="I840" s="4"/>
      <c r="J840" s="4"/>
    </row>
    <row r="841" customFormat="false" ht="15.75" hidden="false" customHeight="true" outlineLevel="0" collapsed="false">
      <c r="B841" s="2"/>
      <c r="C841" s="2"/>
      <c r="D841" s="3"/>
      <c r="E841" s="3"/>
      <c r="F841" s="4"/>
      <c r="G841" s="4"/>
      <c r="H841" s="4"/>
      <c r="I841" s="4"/>
      <c r="J841" s="4"/>
    </row>
    <row r="842" customFormat="false" ht="15.75" hidden="false" customHeight="true" outlineLevel="0" collapsed="false">
      <c r="B842" s="2"/>
      <c r="C842" s="2"/>
      <c r="D842" s="3"/>
      <c r="E842" s="3"/>
      <c r="F842" s="4"/>
      <c r="G842" s="4"/>
      <c r="H842" s="4"/>
      <c r="I842" s="4"/>
      <c r="J842" s="4"/>
    </row>
    <row r="843" customFormat="false" ht="15.75" hidden="false" customHeight="true" outlineLevel="0" collapsed="false">
      <c r="B843" s="2"/>
      <c r="C843" s="2"/>
      <c r="D843" s="3"/>
      <c r="E843" s="3"/>
      <c r="F843" s="4"/>
      <c r="G843" s="4"/>
      <c r="H843" s="4"/>
      <c r="I843" s="4"/>
      <c r="J843" s="4"/>
    </row>
    <row r="844" customFormat="false" ht="15.75" hidden="false" customHeight="true" outlineLevel="0" collapsed="false">
      <c r="B844" s="2"/>
      <c r="C844" s="2"/>
      <c r="D844" s="3"/>
      <c r="E844" s="3"/>
      <c r="F844" s="4"/>
      <c r="G844" s="4"/>
      <c r="H844" s="4"/>
      <c r="I844" s="4"/>
      <c r="J844" s="4"/>
    </row>
    <row r="845" customFormat="false" ht="15.75" hidden="false" customHeight="true" outlineLevel="0" collapsed="false">
      <c r="B845" s="2"/>
      <c r="C845" s="2"/>
      <c r="D845" s="3"/>
      <c r="E845" s="3"/>
      <c r="F845" s="4"/>
      <c r="G845" s="4"/>
      <c r="H845" s="4"/>
      <c r="I845" s="4"/>
      <c r="J845" s="4"/>
    </row>
    <row r="846" customFormat="false" ht="15.75" hidden="false" customHeight="true" outlineLevel="0" collapsed="false">
      <c r="B846" s="2"/>
      <c r="C846" s="2"/>
      <c r="D846" s="3"/>
      <c r="E846" s="3"/>
      <c r="F846" s="4"/>
      <c r="G846" s="4"/>
      <c r="H846" s="4"/>
      <c r="I846" s="4"/>
      <c r="J846" s="4"/>
    </row>
    <row r="847" customFormat="false" ht="15.75" hidden="false" customHeight="true" outlineLevel="0" collapsed="false">
      <c r="B847" s="2"/>
      <c r="C847" s="2"/>
      <c r="D847" s="3"/>
      <c r="E847" s="3"/>
      <c r="F847" s="4"/>
      <c r="G847" s="4"/>
      <c r="H847" s="4"/>
      <c r="I847" s="4"/>
      <c r="J847" s="4"/>
    </row>
    <row r="848" customFormat="false" ht="15.75" hidden="false" customHeight="true" outlineLevel="0" collapsed="false">
      <c r="B848" s="2"/>
      <c r="C848" s="2"/>
      <c r="D848" s="3"/>
      <c r="E848" s="3"/>
      <c r="F848" s="4"/>
      <c r="G848" s="4"/>
      <c r="H848" s="4"/>
      <c r="I848" s="4"/>
      <c r="J848" s="4"/>
    </row>
    <row r="849" customFormat="false" ht="15.75" hidden="false" customHeight="true" outlineLevel="0" collapsed="false">
      <c r="B849" s="2"/>
      <c r="C849" s="2"/>
      <c r="D849" s="3"/>
      <c r="E849" s="3"/>
      <c r="F849" s="4"/>
      <c r="G849" s="4"/>
      <c r="H849" s="4"/>
      <c r="I849" s="4"/>
      <c r="J849" s="4"/>
    </row>
    <row r="850" customFormat="false" ht="15.75" hidden="false" customHeight="true" outlineLevel="0" collapsed="false">
      <c r="B850" s="2"/>
      <c r="C850" s="2"/>
      <c r="D850" s="3"/>
      <c r="E850" s="3"/>
      <c r="F850" s="4"/>
      <c r="G850" s="4"/>
      <c r="H850" s="4"/>
      <c r="I850" s="4"/>
      <c r="J850" s="4"/>
    </row>
    <row r="851" customFormat="false" ht="15.75" hidden="false" customHeight="true" outlineLevel="0" collapsed="false">
      <c r="B851" s="2"/>
      <c r="C851" s="2"/>
      <c r="D851" s="3"/>
      <c r="E851" s="3"/>
      <c r="F851" s="4"/>
      <c r="G851" s="4"/>
      <c r="H851" s="4"/>
      <c r="I851" s="4"/>
      <c r="J851" s="4"/>
    </row>
    <row r="852" customFormat="false" ht="15.75" hidden="false" customHeight="true" outlineLevel="0" collapsed="false">
      <c r="B852" s="2"/>
      <c r="C852" s="2"/>
      <c r="D852" s="3"/>
      <c r="E852" s="3"/>
      <c r="F852" s="4"/>
      <c r="G852" s="4"/>
      <c r="H852" s="4"/>
      <c r="I852" s="4"/>
      <c r="J852" s="4"/>
    </row>
    <row r="853" customFormat="false" ht="15.75" hidden="false" customHeight="true" outlineLevel="0" collapsed="false">
      <c r="B853" s="2"/>
      <c r="C853" s="2"/>
      <c r="D853" s="3"/>
      <c r="E853" s="3"/>
      <c r="F853" s="4"/>
      <c r="G853" s="4"/>
      <c r="H853" s="4"/>
      <c r="I853" s="4"/>
      <c r="J853" s="4"/>
    </row>
    <row r="854" customFormat="false" ht="15.75" hidden="false" customHeight="true" outlineLevel="0" collapsed="false">
      <c r="B854" s="2"/>
      <c r="C854" s="2"/>
      <c r="D854" s="3"/>
      <c r="E854" s="3"/>
      <c r="F854" s="4"/>
      <c r="G854" s="4"/>
      <c r="H854" s="4"/>
      <c r="I854" s="4"/>
      <c r="J854" s="4"/>
    </row>
    <row r="855" customFormat="false" ht="15.75" hidden="false" customHeight="true" outlineLevel="0" collapsed="false">
      <c r="B855" s="2"/>
      <c r="C855" s="2"/>
      <c r="D855" s="3"/>
      <c r="E855" s="3"/>
      <c r="F855" s="4"/>
      <c r="G855" s="4"/>
      <c r="H855" s="4"/>
      <c r="I855" s="4"/>
      <c r="J855" s="4"/>
    </row>
    <row r="856" customFormat="false" ht="15.75" hidden="false" customHeight="true" outlineLevel="0" collapsed="false">
      <c r="B856" s="2"/>
      <c r="C856" s="2"/>
      <c r="D856" s="3"/>
      <c r="E856" s="3"/>
      <c r="F856" s="4"/>
      <c r="G856" s="4"/>
      <c r="H856" s="4"/>
      <c r="I856" s="4"/>
      <c r="J856" s="4"/>
    </row>
    <row r="857" customFormat="false" ht="15.75" hidden="false" customHeight="true" outlineLevel="0" collapsed="false">
      <c r="B857" s="2"/>
      <c r="C857" s="2"/>
      <c r="D857" s="3"/>
      <c r="E857" s="3"/>
      <c r="F857" s="4"/>
      <c r="G857" s="4"/>
      <c r="H857" s="4"/>
      <c r="I857" s="4"/>
      <c r="J857" s="4"/>
    </row>
    <row r="858" customFormat="false" ht="15.75" hidden="false" customHeight="true" outlineLevel="0" collapsed="false">
      <c r="B858" s="2"/>
      <c r="C858" s="2"/>
      <c r="D858" s="3"/>
      <c r="E858" s="3"/>
      <c r="F858" s="4"/>
      <c r="G858" s="4"/>
      <c r="H858" s="4"/>
      <c r="I858" s="4"/>
      <c r="J858" s="4"/>
    </row>
    <row r="859" customFormat="false" ht="15.75" hidden="false" customHeight="true" outlineLevel="0" collapsed="false">
      <c r="B859" s="2"/>
      <c r="C859" s="2"/>
      <c r="D859" s="3"/>
      <c r="E859" s="3"/>
      <c r="F859" s="4"/>
      <c r="G859" s="4"/>
      <c r="H859" s="4"/>
      <c r="I859" s="4"/>
      <c r="J859" s="4"/>
    </row>
    <row r="860" customFormat="false" ht="15.75" hidden="false" customHeight="true" outlineLevel="0" collapsed="false">
      <c r="B860" s="2"/>
      <c r="C860" s="2"/>
      <c r="D860" s="3"/>
      <c r="E860" s="3"/>
      <c r="F860" s="4"/>
      <c r="G860" s="4"/>
      <c r="H860" s="4"/>
      <c r="I860" s="4"/>
      <c r="J860" s="4"/>
    </row>
    <row r="861" customFormat="false" ht="15.75" hidden="false" customHeight="true" outlineLevel="0" collapsed="false">
      <c r="B861" s="2"/>
      <c r="C861" s="2"/>
      <c r="D861" s="3"/>
      <c r="E861" s="3"/>
      <c r="F861" s="4"/>
      <c r="G861" s="4"/>
      <c r="H861" s="4"/>
      <c r="I861" s="4"/>
      <c r="J861" s="4"/>
    </row>
    <row r="862" customFormat="false" ht="15.75" hidden="false" customHeight="true" outlineLevel="0" collapsed="false">
      <c r="B862" s="2"/>
      <c r="C862" s="2"/>
      <c r="D862" s="3"/>
      <c r="E862" s="3"/>
      <c r="F862" s="4"/>
      <c r="G862" s="4"/>
      <c r="H862" s="4"/>
      <c r="I862" s="4"/>
      <c r="J862" s="4"/>
    </row>
    <row r="863" customFormat="false" ht="15.75" hidden="false" customHeight="true" outlineLevel="0" collapsed="false">
      <c r="B863" s="2"/>
      <c r="C863" s="2"/>
      <c r="D863" s="3"/>
      <c r="E863" s="3"/>
      <c r="F863" s="4"/>
      <c r="G863" s="4"/>
      <c r="H863" s="4"/>
      <c r="I863" s="4"/>
      <c r="J863" s="4"/>
    </row>
    <row r="864" customFormat="false" ht="15.75" hidden="false" customHeight="true" outlineLevel="0" collapsed="false">
      <c r="B864" s="2"/>
      <c r="C864" s="2"/>
      <c r="D864" s="3"/>
      <c r="E864" s="3"/>
      <c r="F864" s="4"/>
      <c r="G864" s="4"/>
      <c r="H864" s="4"/>
      <c r="I864" s="4"/>
      <c r="J864" s="4"/>
    </row>
    <row r="865" customFormat="false" ht="15.75" hidden="false" customHeight="true" outlineLevel="0" collapsed="false">
      <c r="B865" s="2"/>
      <c r="C865" s="2"/>
      <c r="D865" s="3"/>
      <c r="E865" s="3"/>
      <c r="F865" s="4"/>
      <c r="G865" s="4"/>
      <c r="H865" s="4"/>
      <c r="I865" s="4"/>
      <c r="J865" s="4"/>
    </row>
    <row r="866" customFormat="false" ht="15.75" hidden="false" customHeight="true" outlineLevel="0" collapsed="false">
      <c r="B866" s="2"/>
      <c r="C866" s="2"/>
      <c r="D866" s="3"/>
      <c r="E866" s="3"/>
      <c r="F866" s="4"/>
      <c r="G866" s="4"/>
      <c r="H866" s="4"/>
      <c r="I866" s="4"/>
      <c r="J866" s="4"/>
    </row>
    <row r="867" customFormat="false" ht="15.75" hidden="false" customHeight="true" outlineLevel="0" collapsed="false">
      <c r="B867" s="2"/>
      <c r="C867" s="2"/>
      <c r="D867" s="3"/>
      <c r="E867" s="3"/>
      <c r="F867" s="4"/>
      <c r="G867" s="4"/>
      <c r="H867" s="4"/>
      <c r="I867" s="4"/>
      <c r="J867" s="4"/>
    </row>
    <row r="868" customFormat="false" ht="15.75" hidden="false" customHeight="true" outlineLevel="0" collapsed="false">
      <c r="B868" s="2"/>
      <c r="C868" s="2"/>
      <c r="D868" s="3"/>
      <c r="E868" s="3"/>
      <c r="F868" s="4"/>
      <c r="G868" s="4"/>
      <c r="H868" s="4"/>
      <c r="I868" s="4"/>
      <c r="J868" s="4"/>
    </row>
    <row r="869" customFormat="false" ht="15.75" hidden="false" customHeight="true" outlineLevel="0" collapsed="false">
      <c r="B869" s="2"/>
      <c r="C869" s="2"/>
      <c r="D869" s="3"/>
      <c r="E869" s="3"/>
      <c r="F869" s="4"/>
      <c r="G869" s="4"/>
      <c r="H869" s="4"/>
      <c r="I869" s="4"/>
      <c r="J869" s="4"/>
    </row>
    <row r="870" customFormat="false" ht="15.75" hidden="false" customHeight="true" outlineLevel="0" collapsed="false">
      <c r="B870" s="2"/>
      <c r="C870" s="2"/>
      <c r="D870" s="3"/>
      <c r="E870" s="3"/>
      <c r="F870" s="4"/>
      <c r="G870" s="4"/>
      <c r="H870" s="4"/>
      <c r="I870" s="4"/>
      <c r="J870" s="4"/>
    </row>
    <row r="871" customFormat="false" ht="15.75" hidden="false" customHeight="true" outlineLevel="0" collapsed="false">
      <c r="B871" s="2"/>
      <c r="C871" s="2"/>
      <c r="D871" s="3"/>
      <c r="E871" s="3"/>
      <c r="F871" s="4"/>
      <c r="G871" s="4"/>
      <c r="H871" s="4"/>
      <c r="I871" s="4"/>
      <c r="J871" s="4"/>
    </row>
    <row r="872" customFormat="false" ht="15.75" hidden="false" customHeight="true" outlineLevel="0" collapsed="false">
      <c r="B872" s="2"/>
      <c r="C872" s="2"/>
      <c r="D872" s="3"/>
      <c r="E872" s="3"/>
      <c r="F872" s="4"/>
      <c r="G872" s="4"/>
      <c r="H872" s="4"/>
      <c r="I872" s="4"/>
      <c r="J872" s="4"/>
    </row>
    <row r="873" customFormat="false" ht="15.75" hidden="false" customHeight="true" outlineLevel="0" collapsed="false">
      <c r="B873" s="2"/>
      <c r="C873" s="2"/>
      <c r="D873" s="3"/>
      <c r="E873" s="3"/>
      <c r="F873" s="4"/>
      <c r="G873" s="4"/>
      <c r="H873" s="4"/>
      <c r="I873" s="4"/>
      <c r="J873" s="4"/>
    </row>
    <row r="874" customFormat="false" ht="15.75" hidden="false" customHeight="true" outlineLevel="0" collapsed="false">
      <c r="B874" s="2"/>
      <c r="C874" s="2"/>
      <c r="D874" s="3"/>
      <c r="E874" s="3"/>
      <c r="F874" s="4"/>
      <c r="G874" s="4"/>
      <c r="H874" s="4"/>
      <c r="I874" s="4"/>
      <c r="J874" s="4"/>
    </row>
    <row r="875" customFormat="false" ht="15.75" hidden="false" customHeight="true" outlineLevel="0" collapsed="false">
      <c r="B875" s="2"/>
      <c r="C875" s="2"/>
      <c r="D875" s="3"/>
      <c r="E875" s="3"/>
      <c r="F875" s="4"/>
      <c r="G875" s="4"/>
      <c r="H875" s="4"/>
      <c r="I875" s="4"/>
      <c r="J875" s="4"/>
    </row>
    <row r="876" customFormat="false" ht="15.75" hidden="false" customHeight="true" outlineLevel="0" collapsed="false">
      <c r="B876" s="2"/>
      <c r="C876" s="2"/>
      <c r="D876" s="3"/>
      <c r="E876" s="3"/>
      <c r="F876" s="4"/>
      <c r="G876" s="4"/>
      <c r="H876" s="4"/>
      <c r="I876" s="4"/>
      <c r="J876" s="4"/>
    </row>
    <row r="877" customFormat="false" ht="15.75" hidden="false" customHeight="true" outlineLevel="0" collapsed="false">
      <c r="B877" s="2"/>
      <c r="C877" s="2"/>
      <c r="D877" s="3"/>
      <c r="E877" s="3"/>
      <c r="F877" s="4"/>
      <c r="G877" s="4"/>
      <c r="H877" s="4"/>
      <c r="I877" s="4"/>
      <c r="J877" s="4"/>
    </row>
    <row r="878" customFormat="false" ht="15.75" hidden="false" customHeight="true" outlineLevel="0" collapsed="false">
      <c r="B878" s="2"/>
      <c r="C878" s="2"/>
      <c r="D878" s="3"/>
      <c r="E878" s="3"/>
      <c r="F878" s="4"/>
      <c r="G878" s="4"/>
      <c r="H878" s="4"/>
      <c r="I878" s="4"/>
      <c r="J878" s="4"/>
    </row>
    <row r="879" customFormat="false" ht="15.75" hidden="false" customHeight="true" outlineLevel="0" collapsed="false">
      <c r="B879" s="2"/>
      <c r="C879" s="2"/>
      <c r="D879" s="3"/>
      <c r="E879" s="3"/>
      <c r="F879" s="4"/>
      <c r="G879" s="4"/>
      <c r="H879" s="4"/>
      <c r="I879" s="4"/>
      <c r="J879" s="4"/>
    </row>
    <row r="880" customFormat="false" ht="15.75" hidden="false" customHeight="true" outlineLevel="0" collapsed="false">
      <c r="B880" s="2"/>
      <c r="C880" s="2"/>
      <c r="D880" s="3"/>
      <c r="E880" s="3"/>
      <c r="F880" s="4"/>
      <c r="G880" s="4"/>
      <c r="H880" s="4"/>
      <c r="I880" s="4"/>
      <c r="J880" s="4"/>
    </row>
    <row r="881" customFormat="false" ht="15.75" hidden="false" customHeight="true" outlineLevel="0" collapsed="false">
      <c r="B881" s="2"/>
      <c r="C881" s="2"/>
      <c r="D881" s="3"/>
      <c r="E881" s="3"/>
      <c r="F881" s="4"/>
      <c r="G881" s="4"/>
      <c r="H881" s="4"/>
      <c r="I881" s="4"/>
      <c r="J881" s="4"/>
    </row>
    <row r="882" customFormat="false" ht="15.75" hidden="false" customHeight="true" outlineLevel="0" collapsed="false">
      <c r="B882" s="2"/>
      <c r="C882" s="2"/>
      <c r="D882" s="3"/>
      <c r="E882" s="3"/>
      <c r="F882" s="4"/>
      <c r="G882" s="4"/>
      <c r="H882" s="4"/>
      <c r="I882" s="4"/>
      <c r="J882" s="4"/>
    </row>
    <row r="883" customFormat="false" ht="15.75" hidden="false" customHeight="true" outlineLevel="0" collapsed="false">
      <c r="B883" s="2"/>
      <c r="C883" s="2"/>
      <c r="D883" s="3"/>
      <c r="E883" s="3"/>
      <c r="F883" s="4"/>
      <c r="G883" s="4"/>
      <c r="H883" s="4"/>
      <c r="I883" s="4"/>
      <c r="J883" s="4"/>
    </row>
    <row r="884" customFormat="false" ht="15.75" hidden="false" customHeight="true" outlineLevel="0" collapsed="false">
      <c r="B884" s="2"/>
      <c r="C884" s="2"/>
      <c r="D884" s="3"/>
      <c r="E884" s="3"/>
      <c r="F884" s="4"/>
      <c r="G884" s="4"/>
      <c r="H884" s="4"/>
      <c r="I884" s="4"/>
      <c r="J884" s="4"/>
    </row>
    <row r="885" customFormat="false" ht="15.75" hidden="false" customHeight="true" outlineLevel="0" collapsed="false">
      <c r="B885" s="2"/>
      <c r="C885" s="2"/>
      <c r="D885" s="3"/>
      <c r="E885" s="3"/>
      <c r="F885" s="4"/>
      <c r="G885" s="4"/>
      <c r="H885" s="4"/>
      <c r="I885" s="4"/>
      <c r="J885" s="4"/>
    </row>
    <row r="886" customFormat="false" ht="15.75" hidden="false" customHeight="true" outlineLevel="0" collapsed="false">
      <c r="B886" s="2"/>
      <c r="C886" s="2"/>
      <c r="D886" s="3"/>
      <c r="E886" s="3"/>
      <c r="F886" s="4"/>
      <c r="G886" s="4"/>
      <c r="H886" s="4"/>
      <c r="I886" s="4"/>
      <c r="J886" s="4"/>
    </row>
    <row r="887" customFormat="false" ht="15.75" hidden="false" customHeight="true" outlineLevel="0" collapsed="false">
      <c r="B887" s="2"/>
      <c r="C887" s="2"/>
      <c r="D887" s="3"/>
      <c r="E887" s="3"/>
      <c r="F887" s="4"/>
      <c r="G887" s="4"/>
      <c r="H887" s="4"/>
      <c r="I887" s="4"/>
      <c r="J887" s="4"/>
    </row>
    <row r="888" customFormat="false" ht="15.75" hidden="false" customHeight="true" outlineLevel="0" collapsed="false">
      <c r="B888" s="2"/>
      <c r="C888" s="2"/>
      <c r="D888" s="3"/>
      <c r="E888" s="3"/>
      <c r="F888" s="4"/>
      <c r="G888" s="4"/>
      <c r="H888" s="4"/>
      <c r="I888" s="4"/>
      <c r="J888" s="4"/>
    </row>
    <row r="889" customFormat="false" ht="15.75" hidden="false" customHeight="true" outlineLevel="0" collapsed="false">
      <c r="B889" s="2"/>
      <c r="C889" s="2"/>
      <c r="D889" s="3"/>
      <c r="E889" s="3"/>
      <c r="F889" s="4"/>
      <c r="G889" s="4"/>
      <c r="H889" s="4"/>
      <c r="I889" s="4"/>
      <c r="J889" s="4"/>
    </row>
    <row r="890" customFormat="false" ht="15.75" hidden="false" customHeight="true" outlineLevel="0" collapsed="false">
      <c r="B890" s="2"/>
      <c r="C890" s="2"/>
      <c r="D890" s="3"/>
      <c r="E890" s="3"/>
      <c r="F890" s="4"/>
      <c r="G890" s="4"/>
      <c r="H890" s="4"/>
      <c r="I890" s="4"/>
      <c r="J890" s="4"/>
    </row>
    <row r="891" customFormat="false" ht="15.75" hidden="false" customHeight="true" outlineLevel="0" collapsed="false">
      <c r="B891" s="2"/>
      <c r="C891" s="2"/>
      <c r="D891" s="3"/>
      <c r="E891" s="3"/>
      <c r="F891" s="4"/>
      <c r="G891" s="4"/>
      <c r="H891" s="4"/>
      <c r="I891" s="4"/>
      <c r="J891" s="4"/>
    </row>
    <row r="892" customFormat="false" ht="15.75" hidden="false" customHeight="true" outlineLevel="0" collapsed="false">
      <c r="B892" s="2"/>
      <c r="C892" s="2"/>
      <c r="D892" s="3"/>
      <c r="E892" s="3"/>
      <c r="F892" s="4"/>
      <c r="G892" s="4"/>
      <c r="H892" s="4"/>
      <c r="I892" s="4"/>
      <c r="J892" s="4"/>
    </row>
    <row r="893" customFormat="false" ht="15.75" hidden="false" customHeight="true" outlineLevel="0" collapsed="false">
      <c r="B893" s="2"/>
      <c r="C893" s="2"/>
      <c r="D893" s="3"/>
      <c r="E893" s="3"/>
      <c r="F893" s="4"/>
      <c r="G893" s="4"/>
      <c r="H893" s="4"/>
      <c r="I893" s="4"/>
      <c r="J893" s="4"/>
    </row>
    <row r="894" customFormat="false" ht="15.75" hidden="false" customHeight="true" outlineLevel="0" collapsed="false">
      <c r="B894" s="2"/>
      <c r="C894" s="2"/>
      <c r="D894" s="3"/>
      <c r="E894" s="3"/>
      <c r="F894" s="4"/>
      <c r="G894" s="4"/>
      <c r="H894" s="4"/>
      <c r="I894" s="4"/>
      <c r="J894" s="4"/>
    </row>
    <row r="895" customFormat="false" ht="15.75" hidden="false" customHeight="true" outlineLevel="0" collapsed="false">
      <c r="B895" s="2"/>
      <c r="C895" s="2"/>
      <c r="D895" s="3"/>
      <c r="E895" s="3"/>
      <c r="F895" s="4"/>
      <c r="G895" s="4"/>
      <c r="H895" s="4"/>
      <c r="I895" s="4"/>
      <c r="J895" s="4"/>
    </row>
    <row r="896" customFormat="false" ht="15.75" hidden="false" customHeight="true" outlineLevel="0" collapsed="false">
      <c r="B896" s="2"/>
      <c r="C896" s="2"/>
      <c r="D896" s="3"/>
      <c r="E896" s="3"/>
      <c r="F896" s="4"/>
      <c r="G896" s="4"/>
      <c r="H896" s="4"/>
      <c r="I896" s="4"/>
      <c r="J896" s="4"/>
    </row>
    <row r="897" customFormat="false" ht="15.75" hidden="false" customHeight="true" outlineLevel="0" collapsed="false">
      <c r="B897" s="2"/>
      <c r="C897" s="2"/>
      <c r="D897" s="3"/>
      <c r="E897" s="3"/>
      <c r="F897" s="4"/>
      <c r="G897" s="4"/>
      <c r="H897" s="4"/>
      <c r="I897" s="4"/>
      <c r="J897" s="4"/>
    </row>
    <row r="898" customFormat="false" ht="15.75" hidden="false" customHeight="true" outlineLevel="0" collapsed="false">
      <c r="B898" s="2"/>
      <c r="C898" s="2"/>
      <c r="D898" s="3"/>
      <c r="E898" s="3"/>
      <c r="F898" s="4"/>
      <c r="G898" s="4"/>
      <c r="H898" s="4"/>
      <c r="I898" s="4"/>
      <c r="J898" s="4"/>
    </row>
    <row r="899" customFormat="false" ht="15.75" hidden="false" customHeight="true" outlineLevel="0" collapsed="false">
      <c r="B899" s="2"/>
      <c r="C899" s="2"/>
      <c r="D899" s="3"/>
      <c r="E899" s="3"/>
      <c r="F899" s="4"/>
      <c r="G899" s="4"/>
      <c r="H899" s="4"/>
      <c r="I899" s="4"/>
      <c r="J899" s="4"/>
    </row>
    <row r="900" customFormat="false" ht="15.75" hidden="false" customHeight="true" outlineLevel="0" collapsed="false">
      <c r="B900" s="2"/>
      <c r="C900" s="2"/>
      <c r="D900" s="3"/>
      <c r="E900" s="3"/>
      <c r="F900" s="4"/>
      <c r="G900" s="4"/>
      <c r="H900" s="4"/>
      <c r="I900" s="4"/>
      <c r="J900" s="4"/>
    </row>
    <row r="901" customFormat="false" ht="15.75" hidden="false" customHeight="true" outlineLevel="0" collapsed="false">
      <c r="B901" s="2"/>
      <c r="C901" s="2"/>
      <c r="D901" s="3"/>
      <c r="E901" s="3"/>
      <c r="F901" s="4"/>
      <c r="G901" s="4"/>
      <c r="H901" s="4"/>
      <c r="I901" s="4"/>
      <c r="J901" s="4"/>
    </row>
    <row r="902" customFormat="false" ht="15.75" hidden="false" customHeight="true" outlineLevel="0" collapsed="false">
      <c r="B902" s="2"/>
      <c r="C902" s="2"/>
      <c r="D902" s="3"/>
      <c r="E902" s="3"/>
      <c r="F902" s="4"/>
      <c r="G902" s="4"/>
      <c r="H902" s="4"/>
      <c r="I902" s="4"/>
      <c r="J902" s="4"/>
    </row>
    <row r="903" customFormat="false" ht="15.75" hidden="false" customHeight="true" outlineLevel="0" collapsed="false">
      <c r="B903" s="2"/>
      <c r="C903" s="2"/>
      <c r="D903" s="3"/>
      <c r="E903" s="3"/>
      <c r="F903" s="4"/>
      <c r="G903" s="4"/>
      <c r="H903" s="4"/>
      <c r="I903" s="4"/>
      <c r="J903" s="4"/>
    </row>
    <row r="904" customFormat="false" ht="15.75" hidden="false" customHeight="true" outlineLevel="0" collapsed="false">
      <c r="B904" s="2"/>
      <c r="C904" s="2"/>
      <c r="D904" s="3"/>
      <c r="E904" s="3"/>
      <c r="F904" s="4"/>
      <c r="G904" s="4"/>
      <c r="H904" s="4"/>
      <c r="I904" s="4"/>
      <c r="J904" s="4"/>
    </row>
    <row r="905" customFormat="false" ht="15.75" hidden="false" customHeight="true" outlineLevel="0" collapsed="false">
      <c r="B905" s="2"/>
      <c r="C905" s="2"/>
      <c r="D905" s="3"/>
      <c r="E905" s="3"/>
      <c r="F905" s="4"/>
      <c r="G905" s="4"/>
      <c r="H905" s="4"/>
      <c r="I905" s="4"/>
      <c r="J905" s="4"/>
    </row>
    <row r="906" customFormat="false" ht="15.75" hidden="false" customHeight="true" outlineLevel="0" collapsed="false">
      <c r="B906" s="2"/>
      <c r="C906" s="2"/>
      <c r="D906" s="3"/>
      <c r="E906" s="3"/>
      <c r="F906" s="4"/>
      <c r="G906" s="4"/>
      <c r="H906" s="4"/>
      <c r="I906" s="4"/>
      <c r="J906" s="4"/>
    </row>
    <row r="907" customFormat="false" ht="15.75" hidden="false" customHeight="true" outlineLevel="0" collapsed="false">
      <c r="B907" s="2"/>
      <c r="C907" s="2"/>
      <c r="D907" s="3"/>
      <c r="E907" s="3"/>
      <c r="F907" s="4"/>
      <c r="G907" s="4"/>
      <c r="H907" s="4"/>
      <c r="I907" s="4"/>
      <c r="J907" s="4"/>
    </row>
    <row r="908" customFormat="false" ht="15.75" hidden="false" customHeight="true" outlineLevel="0" collapsed="false">
      <c r="B908" s="2"/>
      <c r="C908" s="2"/>
      <c r="D908" s="3"/>
      <c r="E908" s="3"/>
      <c r="F908" s="4"/>
      <c r="G908" s="4"/>
      <c r="H908" s="4"/>
      <c r="I908" s="4"/>
      <c r="J908" s="4"/>
    </row>
    <row r="909" customFormat="false" ht="15.75" hidden="false" customHeight="true" outlineLevel="0" collapsed="false">
      <c r="B909" s="2"/>
      <c r="C909" s="2"/>
      <c r="D909" s="3"/>
      <c r="E909" s="3"/>
      <c r="F909" s="4"/>
      <c r="G909" s="4"/>
      <c r="H909" s="4"/>
      <c r="I909" s="4"/>
      <c r="J909" s="4"/>
    </row>
    <row r="910" customFormat="false" ht="15.75" hidden="false" customHeight="true" outlineLevel="0" collapsed="false">
      <c r="B910" s="2"/>
      <c r="C910" s="2"/>
      <c r="D910" s="3"/>
      <c r="E910" s="3"/>
      <c r="F910" s="4"/>
      <c r="G910" s="4"/>
      <c r="H910" s="4"/>
      <c r="I910" s="4"/>
      <c r="J910" s="4"/>
    </row>
    <row r="911" customFormat="false" ht="15.75" hidden="false" customHeight="true" outlineLevel="0" collapsed="false">
      <c r="B911" s="2"/>
      <c r="C911" s="2"/>
      <c r="D911" s="3"/>
      <c r="E911" s="3"/>
      <c r="F911" s="4"/>
      <c r="G911" s="4"/>
      <c r="H911" s="4"/>
      <c r="I911" s="4"/>
      <c r="J911" s="4"/>
    </row>
    <row r="912" customFormat="false" ht="15.75" hidden="false" customHeight="true" outlineLevel="0" collapsed="false">
      <c r="B912" s="2"/>
      <c r="C912" s="2"/>
      <c r="D912" s="3"/>
      <c r="E912" s="3"/>
      <c r="F912" s="4"/>
      <c r="G912" s="4"/>
      <c r="H912" s="4"/>
      <c r="I912" s="4"/>
      <c r="J912" s="4"/>
    </row>
    <row r="913" customFormat="false" ht="15.75" hidden="false" customHeight="true" outlineLevel="0" collapsed="false">
      <c r="B913" s="2"/>
      <c r="C913" s="2"/>
      <c r="D913" s="3"/>
      <c r="E913" s="3"/>
      <c r="F913" s="4"/>
      <c r="G913" s="4"/>
      <c r="H913" s="4"/>
      <c r="I913" s="4"/>
      <c r="J913" s="4"/>
    </row>
    <row r="914" customFormat="false" ht="15.75" hidden="false" customHeight="true" outlineLevel="0" collapsed="false">
      <c r="B914" s="2"/>
      <c r="C914" s="2"/>
      <c r="D914" s="3"/>
      <c r="E914" s="3"/>
      <c r="F914" s="4"/>
      <c r="G914" s="4"/>
      <c r="H914" s="4"/>
      <c r="I914" s="4"/>
      <c r="J914" s="4"/>
    </row>
    <row r="915" customFormat="false" ht="15.75" hidden="false" customHeight="true" outlineLevel="0" collapsed="false">
      <c r="B915" s="2"/>
      <c r="C915" s="2"/>
      <c r="D915" s="3"/>
      <c r="E915" s="3"/>
      <c r="F915" s="4"/>
      <c r="G915" s="4"/>
      <c r="H915" s="4"/>
      <c r="I915" s="4"/>
      <c r="J915" s="4"/>
    </row>
    <row r="916" customFormat="false" ht="15.75" hidden="false" customHeight="true" outlineLevel="0" collapsed="false">
      <c r="B916" s="2"/>
      <c r="C916" s="2"/>
      <c r="D916" s="3"/>
      <c r="E916" s="3"/>
      <c r="F916" s="4"/>
      <c r="G916" s="4"/>
      <c r="H916" s="4"/>
      <c r="I916" s="4"/>
      <c r="J916" s="4"/>
    </row>
    <row r="917" customFormat="false" ht="15.75" hidden="false" customHeight="true" outlineLevel="0" collapsed="false">
      <c r="B917" s="2"/>
      <c r="C917" s="2"/>
      <c r="D917" s="3"/>
      <c r="E917" s="3"/>
      <c r="F917" s="4"/>
      <c r="G917" s="4"/>
      <c r="H917" s="4"/>
      <c r="I917" s="4"/>
      <c r="J917" s="4"/>
    </row>
    <row r="918" customFormat="false" ht="15.75" hidden="false" customHeight="true" outlineLevel="0" collapsed="false">
      <c r="B918" s="2"/>
      <c r="C918" s="2"/>
      <c r="D918" s="3"/>
      <c r="E918" s="3"/>
      <c r="F918" s="4"/>
      <c r="G918" s="4"/>
      <c r="H918" s="4"/>
      <c r="I918" s="4"/>
      <c r="J918" s="4"/>
    </row>
    <row r="919" customFormat="false" ht="15.75" hidden="false" customHeight="true" outlineLevel="0" collapsed="false">
      <c r="B919" s="2"/>
      <c r="C919" s="2"/>
      <c r="D919" s="3"/>
      <c r="E919" s="3"/>
      <c r="F919" s="4"/>
      <c r="G919" s="4"/>
      <c r="H919" s="4"/>
      <c r="I919" s="4"/>
      <c r="J919" s="4"/>
    </row>
    <row r="920" customFormat="false" ht="15.75" hidden="false" customHeight="true" outlineLevel="0" collapsed="false">
      <c r="B920" s="2"/>
      <c r="C920" s="2"/>
      <c r="D920" s="3"/>
      <c r="E920" s="3"/>
      <c r="F920" s="4"/>
      <c r="G920" s="4"/>
      <c r="H920" s="4"/>
      <c r="I920" s="4"/>
      <c r="J920" s="4"/>
    </row>
    <row r="921" customFormat="false" ht="15.75" hidden="false" customHeight="true" outlineLevel="0" collapsed="false">
      <c r="B921" s="2"/>
      <c r="C921" s="2"/>
      <c r="D921" s="3"/>
      <c r="E921" s="3"/>
      <c r="F921" s="4"/>
      <c r="G921" s="4"/>
      <c r="H921" s="4"/>
      <c r="I921" s="4"/>
      <c r="J921" s="4"/>
    </row>
    <row r="922" customFormat="false" ht="15.75" hidden="false" customHeight="true" outlineLevel="0" collapsed="false">
      <c r="B922" s="2"/>
      <c r="C922" s="2"/>
      <c r="D922" s="3"/>
      <c r="E922" s="3"/>
      <c r="F922" s="4"/>
      <c r="G922" s="4"/>
      <c r="H922" s="4"/>
      <c r="I922" s="4"/>
      <c r="J922" s="4"/>
    </row>
    <row r="923" customFormat="false" ht="15.75" hidden="false" customHeight="true" outlineLevel="0" collapsed="false">
      <c r="B923" s="2"/>
      <c r="C923" s="2"/>
      <c r="D923" s="3"/>
      <c r="E923" s="3"/>
      <c r="F923" s="4"/>
      <c r="G923" s="4"/>
      <c r="H923" s="4"/>
      <c r="I923" s="4"/>
      <c r="J923" s="4"/>
    </row>
    <row r="924" customFormat="false" ht="15.75" hidden="false" customHeight="true" outlineLevel="0" collapsed="false">
      <c r="B924" s="2"/>
      <c r="C924" s="2"/>
      <c r="D924" s="3"/>
      <c r="E924" s="3"/>
      <c r="F924" s="4"/>
      <c r="G924" s="4"/>
      <c r="H924" s="4"/>
      <c r="I924" s="4"/>
      <c r="J924" s="4"/>
    </row>
    <row r="925" customFormat="false" ht="15.75" hidden="false" customHeight="true" outlineLevel="0" collapsed="false">
      <c r="B925" s="2"/>
      <c r="C925" s="2"/>
      <c r="D925" s="3"/>
      <c r="E925" s="3"/>
      <c r="F925" s="4"/>
      <c r="G925" s="4"/>
      <c r="H925" s="4"/>
      <c r="I925" s="4"/>
      <c r="J925" s="4"/>
    </row>
    <row r="926" customFormat="false" ht="15.75" hidden="false" customHeight="true" outlineLevel="0" collapsed="false">
      <c r="B926" s="2"/>
      <c r="C926" s="2"/>
      <c r="D926" s="3"/>
      <c r="E926" s="3"/>
      <c r="F926" s="4"/>
      <c r="G926" s="4"/>
      <c r="H926" s="4"/>
      <c r="I926" s="4"/>
      <c r="J926" s="4"/>
    </row>
    <row r="927" customFormat="false" ht="15.75" hidden="false" customHeight="true" outlineLevel="0" collapsed="false">
      <c r="B927" s="2"/>
      <c r="C927" s="2"/>
      <c r="D927" s="3"/>
      <c r="E927" s="3"/>
      <c r="F927" s="4"/>
      <c r="G927" s="4"/>
      <c r="H927" s="4"/>
      <c r="I927" s="4"/>
      <c r="J927" s="4"/>
    </row>
    <row r="928" customFormat="false" ht="15.75" hidden="false" customHeight="true" outlineLevel="0" collapsed="false">
      <c r="B928" s="2"/>
      <c r="C928" s="2"/>
      <c r="D928" s="3"/>
      <c r="E928" s="3"/>
      <c r="F928" s="4"/>
      <c r="G928" s="4"/>
      <c r="H928" s="4"/>
      <c r="I928" s="4"/>
      <c r="J928" s="4"/>
    </row>
    <row r="929" customFormat="false" ht="15.75" hidden="false" customHeight="true" outlineLevel="0" collapsed="false">
      <c r="B929" s="2"/>
      <c r="C929" s="2"/>
      <c r="D929" s="3"/>
      <c r="E929" s="3"/>
      <c r="F929" s="4"/>
      <c r="G929" s="4"/>
      <c r="H929" s="4"/>
      <c r="I929" s="4"/>
      <c r="J929" s="4"/>
    </row>
    <row r="930" customFormat="false" ht="15.75" hidden="false" customHeight="true" outlineLevel="0" collapsed="false">
      <c r="B930" s="2"/>
      <c r="C930" s="2"/>
      <c r="D930" s="3"/>
      <c r="E930" s="3"/>
      <c r="F930" s="4"/>
      <c r="G930" s="4"/>
      <c r="H930" s="4"/>
      <c r="I930" s="4"/>
      <c r="J930" s="4"/>
    </row>
    <row r="931" customFormat="false" ht="15.75" hidden="false" customHeight="true" outlineLevel="0" collapsed="false">
      <c r="B931" s="2"/>
      <c r="C931" s="2"/>
      <c r="D931" s="3"/>
      <c r="E931" s="3"/>
      <c r="F931" s="4"/>
      <c r="G931" s="4"/>
      <c r="H931" s="4"/>
      <c r="I931" s="4"/>
      <c r="J931" s="4"/>
    </row>
    <row r="932" customFormat="false" ht="15.75" hidden="false" customHeight="true" outlineLevel="0" collapsed="false">
      <c r="B932" s="2"/>
      <c r="C932" s="2"/>
      <c r="D932" s="3"/>
      <c r="E932" s="3"/>
      <c r="F932" s="4"/>
      <c r="G932" s="4"/>
      <c r="H932" s="4"/>
      <c r="I932" s="4"/>
      <c r="J932" s="4"/>
    </row>
    <row r="933" customFormat="false" ht="15.75" hidden="false" customHeight="true" outlineLevel="0" collapsed="false">
      <c r="B933" s="2"/>
      <c r="C933" s="2"/>
      <c r="D933" s="3"/>
      <c r="E933" s="3"/>
      <c r="F933" s="4"/>
      <c r="G933" s="4"/>
      <c r="H933" s="4"/>
      <c r="I933" s="4"/>
      <c r="J933" s="4"/>
    </row>
    <row r="934" customFormat="false" ht="15.75" hidden="false" customHeight="true" outlineLevel="0" collapsed="false">
      <c r="B934" s="2"/>
      <c r="C934" s="2"/>
      <c r="D934" s="3"/>
      <c r="E934" s="3"/>
      <c r="F934" s="4"/>
      <c r="G934" s="4"/>
      <c r="H934" s="4"/>
      <c r="I934" s="4"/>
      <c r="J934" s="4"/>
    </row>
    <row r="935" customFormat="false" ht="15.75" hidden="false" customHeight="true" outlineLevel="0" collapsed="false">
      <c r="B935" s="2"/>
      <c r="C935" s="2"/>
      <c r="D935" s="3"/>
      <c r="E935" s="3"/>
      <c r="F935" s="4"/>
      <c r="G935" s="4"/>
      <c r="H935" s="4"/>
      <c r="I935" s="4"/>
      <c r="J935" s="4"/>
    </row>
    <row r="936" customFormat="false" ht="15.75" hidden="false" customHeight="true" outlineLevel="0" collapsed="false">
      <c r="B936" s="2"/>
      <c r="C936" s="2"/>
      <c r="D936" s="3"/>
      <c r="E936" s="3"/>
      <c r="F936" s="4"/>
      <c r="G936" s="4"/>
      <c r="H936" s="4"/>
      <c r="I936" s="4"/>
      <c r="J936" s="4"/>
    </row>
    <row r="937" customFormat="false" ht="15.75" hidden="false" customHeight="true" outlineLevel="0" collapsed="false">
      <c r="B937" s="2"/>
      <c r="C937" s="2"/>
      <c r="D937" s="3"/>
      <c r="E937" s="3"/>
      <c r="F937" s="4"/>
      <c r="G937" s="4"/>
      <c r="H937" s="4"/>
      <c r="I937" s="4"/>
      <c r="J937" s="4"/>
    </row>
    <row r="938" customFormat="false" ht="15.75" hidden="false" customHeight="true" outlineLevel="0" collapsed="false">
      <c r="B938" s="2"/>
      <c r="C938" s="2"/>
      <c r="D938" s="3"/>
      <c r="E938" s="3"/>
      <c r="F938" s="4"/>
      <c r="G938" s="4"/>
      <c r="H938" s="4"/>
      <c r="I938" s="4"/>
      <c r="J938" s="4"/>
    </row>
    <row r="939" customFormat="false" ht="15.75" hidden="false" customHeight="true" outlineLevel="0" collapsed="false">
      <c r="B939" s="2"/>
      <c r="C939" s="2"/>
      <c r="D939" s="3"/>
      <c r="E939" s="3"/>
      <c r="F939" s="4"/>
      <c r="G939" s="4"/>
      <c r="H939" s="4"/>
      <c r="I939" s="4"/>
      <c r="J939" s="4"/>
    </row>
    <row r="940" customFormat="false" ht="15.75" hidden="false" customHeight="true" outlineLevel="0" collapsed="false">
      <c r="B940" s="2"/>
      <c r="C940" s="2"/>
      <c r="D940" s="3"/>
      <c r="E940" s="3"/>
      <c r="F940" s="4"/>
      <c r="G940" s="4"/>
      <c r="H940" s="4"/>
      <c r="I940" s="4"/>
      <c r="J940" s="4"/>
    </row>
    <row r="941" customFormat="false" ht="15.75" hidden="false" customHeight="true" outlineLevel="0" collapsed="false">
      <c r="B941" s="2"/>
      <c r="C941" s="2"/>
      <c r="D941" s="3"/>
      <c r="E941" s="3"/>
      <c r="F941" s="4"/>
      <c r="G941" s="4"/>
      <c r="H941" s="4"/>
      <c r="I941" s="4"/>
      <c r="J941" s="4"/>
    </row>
    <row r="942" customFormat="false" ht="15.75" hidden="false" customHeight="true" outlineLevel="0" collapsed="false">
      <c r="B942" s="2"/>
      <c r="C942" s="2"/>
      <c r="D942" s="3"/>
      <c r="E942" s="3"/>
      <c r="F942" s="4"/>
      <c r="G942" s="4"/>
      <c r="H942" s="4"/>
      <c r="I942" s="4"/>
      <c r="J942" s="4"/>
    </row>
    <row r="943" customFormat="false" ht="15.75" hidden="false" customHeight="true" outlineLevel="0" collapsed="false">
      <c r="B943" s="2"/>
      <c r="C943" s="2"/>
      <c r="D943" s="3"/>
      <c r="E943" s="3"/>
      <c r="F943" s="4"/>
      <c r="G943" s="4"/>
      <c r="H943" s="4"/>
      <c r="I943" s="4"/>
      <c r="J943" s="4"/>
    </row>
    <row r="944" customFormat="false" ht="15.75" hidden="false" customHeight="true" outlineLevel="0" collapsed="false">
      <c r="B944" s="2"/>
      <c r="C944" s="2"/>
      <c r="D944" s="3"/>
      <c r="E944" s="3"/>
      <c r="F944" s="4"/>
      <c r="G944" s="4"/>
      <c r="H944" s="4"/>
      <c r="I944" s="4"/>
      <c r="J944" s="4"/>
    </row>
    <row r="945" customFormat="false" ht="15.75" hidden="false" customHeight="true" outlineLevel="0" collapsed="false">
      <c r="B945" s="2"/>
      <c r="C945" s="2"/>
      <c r="D945" s="3"/>
      <c r="E945" s="3"/>
      <c r="F945" s="4"/>
      <c r="G945" s="4"/>
      <c r="H945" s="4"/>
      <c r="I945" s="4"/>
      <c r="J945" s="4"/>
    </row>
    <row r="946" customFormat="false" ht="15.75" hidden="false" customHeight="true" outlineLevel="0" collapsed="false">
      <c r="B946" s="2"/>
      <c r="C946" s="2"/>
      <c r="D946" s="3"/>
      <c r="E946" s="3"/>
      <c r="F946" s="4"/>
      <c r="G946" s="4"/>
      <c r="H946" s="4"/>
      <c r="I946" s="4"/>
      <c r="J946" s="4"/>
    </row>
    <row r="947" customFormat="false" ht="15.75" hidden="false" customHeight="true" outlineLevel="0" collapsed="false">
      <c r="B947" s="2"/>
      <c r="C947" s="2"/>
      <c r="D947" s="3"/>
      <c r="E947" s="3"/>
      <c r="F947" s="4"/>
      <c r="G947" s="4"/>
      <c r="H947" s="4"/>
      <c r="I947" s="4"/>
      <c r="J947" s="4"/>
    </row>
    <row r="948" customFormat="false" ht="15.75" hidden="false" customHeight="true" outlineLevel="0" collapsed="false">
      <c r="B948" s="2"/>
      <c r="C948" s="2"/>
      <c r="D948" s="3"/>
      <c r="E948" s="3"/>
      <c r="F948" s="4"/>
      <c r="G948" s="4"/>
      <c r="H948" s="4"/>
      <c r="I948" s="4"/>
      <c r="J948" s="4"/>
    </row>
    <row r="949" customFormat="false" ht="15.75" hidden="false" customHeight="true" outlineLevel="0" collapsed="false">
      <c r="B949" s="2"/>
      <c r="C949" s="2"/>
      <c r="D949" s="3"/>
      <c r="E949" s="3"/>
      <c r="F949" s="4"/>
      <c r="G949" s="4"/>
      <c r="H949" s="4"/>
      <c r="I949" s="4"/>
      <c r="J949" s="4"/>
    </row>
    <row r="950" customFormat="false" ht="15.75" hidden="false" customHeight="true" outlineLevel="0" collapsed="false">
      <c r="B950" s="2"/>
      <c r="C950" s="2"/>
      <c r="D950" s="3"/>
      <c r="E950" s="3"/>
      <c r="F950" s="4"/>
      <c r="G950" s="4"/>
      <c r="H950" s="4"/>
      <c r="I950" s="4"/>
      <c r="J950" s="4"/>
    </row>
    <row r="951" customFormat="false" ht="15.75" hidden="false" customHeight="true" outlineLevel="0" collapsed="false">
      <c r="B951" s="2"/>
      <c r="C951" s="2"/>
      <c r="D951" s="3"/>
      <c r="E951" s="3"/>
      <c r="F951" s="4"/>
      <c r="G951" s="4"/>
      <c r="H951" s="4"/>
      <c r="I951" s="4"/>
      <c r="J951" s="4"/>
    </row>
    <row r="952" customFormat="false" ht="15.75" hidden="false" customHeight="true" outlineLevel="0" collapsed="false">
      <c r="B952" s="2"/>
      <c r="C952" s="2"/>
      <c r="D952" s="3"/>
      <c r="E952" s="3"/>
      <c r="F952" s="4"/>
      <c r="G952" s="4"/>
      <c r="H952" s="4"/>
      <c r="I952" s="4"/>
      <c r="J952" s="4"/>
    </row>
    <row r="953" customFormat="false" ht="15.75" hidden="false" customHeight="true" outlineLevel="0" collapsed="false">
      <c r="B953" s="2"/>
      <c r="C953" s="2"/>
      <c r="D953" s="3"/>
      <c r="E953" s="3"/>
      <c r="F953" s="4"/>
      <c r="G953" s="4"/>
      <c r="H953" s="4"/>
      <c r="I953" s="4"/>
      <c r="J953" s="4"/>
    </row>
    <row r="954" customFormat="false" ht="15.75" hidden="false" customHeight="true" outlineLevel="0" collapsed="false">
      <c r="B954" s="2"/>
      <c r="C954" s="2"/>
      <c r="D954" s="3"/>
      <c r="E954" s="3"/>
      <c r="F954" s="4"/>
      <c r="G954" s="4"/>
      <c r="H954" s="4"/>
      <c r="I954" s="4"/>
      <c r="J954" s="4"/>
    </row>
    <row r="955" customFormat="false" ht="15.75" hidden="false" customHeight="true" outlineLevel="0" collapsed="false">
      <c r="B955" s="2"/>
      <c r="C955" s="2"/>
      <c r="D955" s="3"/>
      <c r="E955" s="3"/>
      <c r="F955" s="4"/>
      <c r="G955" s="4"/>
      <c r="H955" s="4"/>
      <c r="I955" s="4"/>
      <c r="J955" s="4"/>
    </row>
    <row r="956" customFormat="false" ht="15.75" hidden="false" customHeight="true" outlineLevel="0" collapsed="false">
      <c r="B956" s="2"/>
      <c r="C956" s="2"/>
      <c r="D956" s="3"/>
      <c r="E956" s="3"/>
      <c r="F956" s="4"/>
      <c r="G956" s="4"/>
      <c r="H956" s="4"/>
      <c r="I956" s="4"/>
      <c r="J956" s="4"/>
    </row>
    <row r="957" customFormat="false" ht="15.75" hidden="false" customHeight="true" outlineLevel="0" collapsed="false">
      <c r="B957" s="2"/>
      <c r="C957" s="2"/>
      <c r="D957" s="3"/>
      <c r="E957" s="3"/>
      <c r="F957" s="4"/>
      <c r="G957" s="4"/>
      <c r="H957" s="4"/>
      <c r="I957" s="4"/>
      <c r="J957" s="4"/>
    </row>
    <row r="958" customFormat="false" ht="15.75" hidden="false" customHeight="true" outlineLevel="0" collapsed="false">
      <c r="B958" s="2"/>
      <c r="C958" s="2"/>
      <c r="D958" s="3"/>
      <c r="E958" s="3"/>
      <c r="F958" s="4"/>
      <c r="G958" s="4"/>
      <c r="H958" s="4"/>
      <c r="I958" s="4"/>
      <c r="J958" s="4"/>
    </row>
    <row r="959" customFormat="false" ht="15.75" hidden="false" customHeight="true" outlineLevel="0" collapsed="false">
      <c r="B959" s="2"/>
      <c r="C959" s="2"/>
      <c r="D959" s="3"/>
      <c r="E959" s="3"/>
      <c r="F959" s="4"/>
      <c r="G959" s="4"/>
      <c r="H959" s="4"/>
      <c r="I959" s="4"/>
      <c r="J959" s="4"/>
    </row>
    <row r="960" customFormat="false" ht="15.75" hidden="false" customHeight="true" outlineLevel="0" collapsed="false">
      <c r="B960" s="2"/>
      <c r="C960" s="2"/>
      <c r="D960" s="3"/>
      <c r="E960" s="3"/>
      <c r="F960" s="4"/>
      <c r="G960" s="4"/>
      <c r="H960" s="4"/>
      <c r="I960" s="4"/>
      <c r="J960" s="4"/>
    </row>
    <row r="961" customFormat="false" ht="15.75" hidden="false" customHeight="true" outlineLevel="0" collapsed="false">
      <c r="B961" s="2"/>
      <c r="C961" s="2"/>
      <c r="D961" s="3"/>
      <c r="E961" s="3"/>
      <c r="F961" s="4"/>
      <c r="G961" s="4"/>
      <c r="H961" s="4"/>
      <c r="I961" s="4"/>
      <c r="J961" s="4"/>
    </row>
    <row r="962" customFormat="false" ht="15.75" hidden="false" customHeight="true" outlineLevel="0" collapsed="false">
      <c r="B962" s="2"/>
      <c r="C962" s="2"/>
      <c r="D962" s="3"/>
      <c r="E962" s="3"/>
      <c r="F962" s="4"/>
      <c r="G962" s="4"/>
      <c r="H962" s="4"/>
      <c r="I962" s="4"/>
      <c r="J962" s="4"/>
    </row>
    <row r="963" customFormat="false" ht="15.75" hidden="false" customHeight="true" outlineLevel="0" collapsed="false">
      <c r="B963" s="2"/>
      <c r="C963" s="2"/>
      <c r="D963" s="3"/>
      <c r="E963" s="3"/>
      <c r="F963" s="4"/>
      <c r="G963" s="4"/>
      <c r="H963" s="4"/>
      <c r="I963" s="4"/>
      <c r="J963" s="4"/>
    </row>
    <row r="964" customFormat="false" ht="15.75" hidden="false" customHeight="true" outlineLevel="0" collapsed="false">
      <c r="B964" s="2"/>
      <c r="C964" s="2"/>
      <c r="D964" s="3"/>
      <c r="E964" s="3"/>
      <c r="F964" s="4"/>
      <c r="G964" s="4"/>
      <c r="H964" s="4"/>
      <c r="I964" s="4"/>
      <c r="J964" s="4"/>
    </row>
    <row r="965" customFormat="false" ht="15.75" hidden="false" customHeight="true" outlineLevel="0" collapsed="false">
      <c r="B965" s="2"/>
      <c r="C965" s="2"/>
      <c r="D965" s="3"/>
      <c r="E965" s="3"/>
      <c r="F965" s="4"/>
      <c r="G965" s="4"/>
      <c r="H965" s="4"/>
      <c r="I965" s="4"/>
      <c r="J965" s="4"/>
    </row>
    <row r="966" customFormat="false" ht="15.75" hidden="false" customHeight="true" outlineLevel="0" collapsed="false">
      <c r="B966" s="2"/>
      <c r="C966" s="2"/>
      <c r="D966" s="3"/>
      <c r="E966" s="3"/>
      <c r="F966" s="4"/>
      <c r="G966" s="4"/>
      <c r="H966" s="4"/>
      <c r="I966" s="4"/>
      <c r="J966" s="4"/>
    </row>
    <row r="967" customFormat="false" ht="15.75" hidden="false" customHeight="true" outlineLevel="0" collapsed="false">
      <c r="B967" s="2"/>
      <c r="C967" s="2"/>
      <c r="D967" s="3"/>
      <c r="E967" s="3"/>
      <c r="F967" s="4"/>
      <c r="G967" s="4"/>
      <c r="H967" s="4"/>
      <c r="I967" s="4"/>
      <c r="J967" s="4"/>
    </row>
    <row r="968" customFormat="false" ht="15.75" hidden="false" customHeight="true" outlineLevel="0" collapsed="false">
      <c r="B968" s="2"/>
      <c r="C968" s="2"/>
      <c r="D968" s="3"/>
      <c r="E968" s="3"/>
      <c r="F968" s="4"/>
      <c r="G968" s="4"/>
      <c r="H968" s="4"/>
      <c r="I968" s="4"/>
      <c r="J968" s="4"/>
    </row>
    <row r="969" customFormat="false" ht="15.75" hidden="false" customHeight="true" outlineLevel="0" collapsed="false">
      <c r="B969" s="2"/>
      <c r="C969" s="2"/>
      <c r="D969" s="3"/>
      <c r="E969" s="3"/>
      <c r="F969" s="4"/>
      <c r="G969" s="4"/>
      <c r="H969" s="4"/>
      <c r="I969" s="4"/>
      <c r="J969" s="4"/>
    </row>
    <row r="970" customFormat="false" ht="15.75" hidden="false" customHeight="true" outlineLevel="0" collapsed="false">
      <c r="B970" s="2"/>
      <c r="C970" s="2"/>
      <c r="D970" s="3"/>
      <c r="E970" s="3"/>
      <c r="F970" s="4"/>
      <c r="G970" s="4"/>
      <c r="H970" s="4"/>
      <c r="I970" s="4"/>
      <c r="J970" s="4"/>
    </row>
    <row r="971" customFormat="false" ht="15.75" hidden="false" customHeight="true" outlineLevel="0" collapsed="false">
      <c r="B971" s="2"/>
      <c r="C971" s="2"/>
      <c r="D971" s="3"/>
      <c r="E971" s="3"/>
      <c r="F971" s="4"/>
      <c r="G971" s="4"/>
      <c r="H971" s="4"/>
      <c r="I971" s="4"/>
      <c r="J971" s="4"/>
    </row>
    <row r="972" customFormat="false" ht="15.75" hidden="false" customHeight="true" outlineLevel="0" collapsed="false">
      <c r="B972" s="2"/>
      <c r="C972" s="2"/>
      <c r="D972" s="3"/>
      <c r="E972" s="3"/>
      <c r="F972" s="4"/>
      <c r="G972" s="4"/>
      <c r="H972" s="4"/>
      <c r="I972" s="4"/>
      <c r="J972" s="4"/>
    </row>
    <row r="973" customFormat="false" ht="15.75" hidden="false" customHeight="true" outlineLevel="0" collapsed="false">
      <c r="B973" s="2"/>
      <c r="C973" s="2"/>
      <c r="D973" s="3"/>
      <c r="E973" s="3"/>
      <c r="F973" s="4"/>
      <c r="G973" s="4"/>
      <c r="H973" s="4"/>
      <c r="I973" s="4"/>
      <c r="J973" s="4"/>
    </row>
    <row r="974" customFormat="false" ht="15.75" hidden="false" customHeight="true" outlineLevel="0" collapsed="false">
      <c r="B974" s="2"/>
      <c r="C974" s="2"/>
      <c r="D974" s="3"/>
      <c r="E974" s="3"/>
      <c r="F974" s="4"/>
      <c r="G974" s="4"/>
      <c r="H974" s="4"/>
      <c r="I974" s="4"/>
      <c r="J974" s="4"/>
    </row>
    <row r="975" customFormat="false" ht="15.75" hidden="false" customHeight="true" outlineLevel="0" collapsed="false">
      <c r="B975" s="2"/>
      <c r="C975" s="2"/>
      <c r="D975" s="3"/>
      <c r="E975" s="3"/>
      <c r="F975" s="4"/>
      <c r="G975" s="4"/>
      <c r="H975" s="4"/>
      <c r="I975" s="4"/>
      <c r="J975" s="4"/>
    </row>
    <row r="976" customFormat="false" ht="15.75" hidden="false" customHeight="true" outlineLevel="0" collapsed="false">
      <c r="B976" s="2"/>
      <c r="C976" s="2"/>
      <c r="D976" s="3"/>
      <c r="E976" s="3"/>
      <c r="F976" s="4"/>
      <c r="G976" s="4"/>
      <c r="H976" s="4"/>
      <c r="I976" s="4"/>
      <c r="J976" s="4"/>
    </row>
    <row r="977" customFormat="false" ht="15.75" hidden="false" customHeight="true" outlineLevel="0" collapsed="false">
      <c r="B977" s="2"/>
      <c r="C977" s="2"/>
      <c r="D977" s="3"/>
      <c r="E977" s="3"/>
      <c r="F977" s="4"/>
      <c r="G977" s="4"/>
      <c r="H977" s="4"/>
      <c r="I977" s="4"/>
      <c r="J977" s="4"/>
    </row>
    <row r="978" customFormat="false" ht="15.75" hidden="false" customHeight="true" outlineLevel="0" collapsed="false">
      <c r="B978" s="2"/>
      <c r="C978" s="2"/>
      <c r="D978" s="3"/>
      <c r="E978" s="3"/>
      <c r="F978" s="4"/>
      <c r="G978" s="4"/>
      <c r="H978" s="4"/>
      <c r="I978" s="4"/>
      <c r="J978" s="4"/>
    </row>
    <row r="979" customFormat="false" ht="15.75" hidden="false" customHeight="true" outlineLevel="0" collapsed="false">
      <c r="B979" s="2"/>
      <c r="C979" s="2"/>
      <c r="D979" s="3"/>
      <c r="E979" s="3"/>
      <c r="F979" s="4"/>
      <c r="G979" s="4"/>
      <c r="H979" s="4"/>
      <c r="I979" s="4"/>
      <c r="J979" s="4"/>
    </row>
    <row r="980" customFormat="false" ht="15.75" hidden="false" customHeight="true" outlineLevel="0" collapsed="false">
      <c r="B980" s="2"/>
      <c r="C980" s="2"/>
      <c r="D980" s="3"/>
      <c r="E980" s="3"/>
      <c r="F980" s="4"/>
      <c r="G980" s="4"/>
      <c r="H980" s="4"/>
      <c r="I980" s="4"/>
      <c r="J980" s="4"/>
    </row>
    <row r="981" customFormat="false" ht="15.75" hidden="false" customHeight="true" outlineLevel="0" collapsed="false">
      <c r="B981" s="2"/>
      <c r="C981" s="2"/>
      <c r="D981" s="3"/>
      <c r="E981" s="3"/>
      <c r="F981" s="4"/>
      <c r="G981" s="4"/>
      <c r="H981" s="4"/>
      <c r="I981" s="4"/>
      <c r="J981" s="4"/>
    </row>
    <row r="982" customFormat="false" ht="15.75" hidden="false" customHeight="true" outlineLevel="0" collapsed="false">
      <c r="B982" s="2"/>
      <c r="C982" s="2"/>
      <c r="D982" s="3"/>
      <c r="E982" s="3"/>
      <c r="F982" s="4"/>
      <c r="G982" s="4"/>
      <c r="H982" s="4"/>
      <c r="I982" s="4"/>
      <c r="J982" s="4"/>
    </row>
    <row r="983" customFormat="false" ht="15.75" hidden="false" customHeight="true" outlineLevel="0" collapsed="false">
      <c r="B983" s="2"/>
      <c r="C983" s="2"/>
      <c r="D983" s="3"/>
      <c r="E983" s="3"/>
      <c r="F983" s="4"/>
      <c r="G983" s="4"/>
      <c r="H983" s="4"/>
      <c r="I983" s="4"/>
      <c r="J983" s="4"/>
    </row>
  </sheetData>
  <autoFilter ref="A2:P82">
    <filterColumn colId="0">
      <filters>
        <filter val="Batty &amp; Cadol"/>
        <filter val="DT &amp; Batty"/>
        <filter val="Chi &amp; Mike"/>
        <filter val="Kita &amp; Cadol"/>
        <filter val="Mike &amp; Kita"/>
        <filter val="DT &amp; Mole"/>
        <filter val="Chi &amp; Andrew"/>
        <filter val="DT &amp; Andrew"/>
        <filter val="Chi &amp; Curtis"/>
        <filter val="Andrew &amp; Cadol"/>
        <filter val="Mike &amp; Batty"/>
        <filter val="Chi &amp; DT"/>
        <filter val="DT &amp; Kita"/>
        <filter val="Chi &amp; Kita"/>
        <filter val="Batty &amp; Mole"/>
        <filter val="SG &amp; Cadol"/>
        <filter val="WM &amp; DT"/>
        <filter val="WM &amp; Kita"/>
        <filter val="Kita &amp; Mole"/>
        <filter val="SG &amp; DT"/>
        <filter val="SG &amp; Mike"/>
        <filter val="DT &amp; Cadol"/>
        <filter val="WM &amp; Batty"/>
        <filter val="Kita &amp; Batty"/>
        <filter val="Mole &amp; Andrew"/>
        <filter val="Kita &amp; Andrew"/>
        <filter val="Mike &amp; Cadol"/>
        <filter val="WM &amp; Chi"/>
        <filter val="Mike &amp; DT"/>
        <filter val="Mike &amp; Andrew"/>
        <filter val="Chi &amp; SG"/>
        <filter val="Ari &amp; Andrew"/>
        <filter val="Chi &amp; Jeff"/>
        <filter val="SG &amp; Kita"/>
        <filter val="WM &amp; Mike"/>
        <filter val="Chi &amp; Batty"/>
        <filter val="DT &amp; Curtis"/>
        <filter val="Mike &amp; Mole"/>
        <filter val="WM &amp; SG"/>
        <filter val="Chi &amp; Cadol"/>
        <filter val="WM &amp; Andrew"/>
        <filter val="WM &amp; Cadol"/>
        <filter val="SG &amp; Mole"/>
        <filter val="SG &amp; Batty"/>
        <filter val="Batty &amp; Andrew"/>
        <filter val="Chi &amp; Mole"/>
        <filter val="Mole &amp; Cadol"/>
        <filter val="WM &amp; Mole"/>
        <filter val="SG &amp; Andrew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14.43359375" defaultRowHeight="15" zeroHeight="false" outlineLevelRow="0" outlineLevelCol="0"/>
  <cols>
    <col collapsed="false" customWidth="true" hidden="false" outlineLevel="0" max="5" min="1" style="0" width="18.71"/>
    <col collapsed="false" customWidth="true" hidden="true" outlineLevel="0" max="7" min="6" style="0" width="18.71"/>
    <col collapsed="false" customWidth="true" hidden="false" outlineLevel="0" max="10" min="8" style="0" width="18.71"/>
    <col collapsed="false" customWidth="true" hidden="false" outlineLevel="0" max="28" min="11" style="0" width="8.86"/>
  </cols>
  <sheetData>
    <row r="1" customFormat="false" ht="13.8" hidden="false" customHeight="false" outlineLevel="0" collapsed="false">
      <c r="A1" s="16"/>
      <c r="B1" s="17"/>
      <c r="C1" s="17"/>
      <c r="D1" s="16"/>
      <c r="E1" s="18" t="s">
        <v>4</v>
      </c>
      <c r="F1" s="18" t="s">
        <v>5</v>
      </c>
      <c r="G1" s="18" t="s">
        <v>6</v>
      </c>
      <c r="H1" s="19" t="s">
        <v>103</v>
      </c>
      <c r="I1" s="18" t="s">
        <v>7</v>
      </c>
      <c r="J1" s="18" t="s">
        <v>8</v>
      </c>
      <c r="K1" s="20" t="s">
        <v>9</v>
      </c>
      <c r="L1" s="19" t="s">
        <v>104</v>
      </c>
    </row>
    <row r="2" customFormat="false" ht="13.8" hidden="false" customHeight="false" outlineLevel="0" collapsed="false">
      <c r="A2" s="18" t="s">
        <v>105</v>
      </c>
      <c r="B2" s="21" t="s">
        <v>106</v>
      </c>
      <c r="C2" s="22" t="str">
        <f aca="false">A2&amp;" &amp; "&amp;B2</f>
        <v>WM BH &amp; Kita FH</v>
      </c>
      <c r="D2" s="22" t="str">
        <f aca="false">B2&amp;" &amp; "&amp;A2</f>
        <v>Kita FH &amp; WM BH</v>
      </c>
      <c r="E2" s="23" t="n">
        <f aca="false">SUMIF('Rolling Data'!R:R,C2,'Rolling Data'!V:V)+SUMIF('Rolling Data'!R:R,D2,'Rolling Data'!V:V)</f>
        <v>2</v>
      </c>
      <c r="F2" s="24" t="n">
        <f aca="false">SUMIF('Rolling Data'!S:S,C2,'Rolling Data'!V:V)+SUMIF('Rolling Data'!S:S,D2,'Rolling Data'!V:V)</f>
        <v>0</v>
      </c>
      <c r="G2" s="24" t="n">
        <f aca="false">F2+E2</f>
        <v>2</v>
      </c>
      <c r="H2" s="25" t="n">
        <f aca="false">IF(G2=0,0,E2/G2)</f>
        <v>1</v>
      </c>
      <c r="I2" s="24" t="n">
        <f aca="false">SUMIF('Rolling Data'!R:R,C2,'Rolling Data'!T:T)+SUMIF('Rolling Data'!R:R,D2,'Rolling Data'!T:T)+SUMIF('Rolling Data'!S:S,C2,'Rolling Data'!U:U)+SUMIF('Rolling Data'!S:S,D2,'Rolling Data'!U:U)</f>
        <v>12</v>
      </c>
      <c r="J2" s="24" t="n">
        <f aca="false">SUMIF('Rolling Data'!S:S,C2,'Rolling Data'!T:T)+SUMIF('Rolling Data'!S:S,D2,'Rolling Data'!T:T)+SUMIF('Rolling Data'!R:R,D2,'Rolling Data'!U:U)+SUMIF('Rolling Data'!R:R,C2,'Rolling Data'!U:U)</f>
        <v>6</v>
      </c>
      <c r="K2" s="26" t="n">
        <f aca="false">J2+I2</f>
        <v>18</v>
      </c>
      <c r="L2" s="27" t="n">
        <f aca="false">IF(K2=0,0,I2/K2)</f>
        <v>0.666666666666667</v>
      </c>
    </row>
    <row r="3" customFormat="false" ht="13.8" hidden="false" customHeight="false" outlineLevel="0" collapsed="false">
      <c r="A3" s="18" t="s">
        <v>105</v>
      </c>
      <c r="B3" s="21" t="s">
        <v>107</v>
      </c>
      <c r="C3" s="22" t="str">
        <f aca="false">A3&amp;" &amp; "&amp;B3</f>
        <v>WM BH &amp; Mole FH</v>
      </c>
      <c r="D3" s="22" t="str">
        <f aca="false">B3&amp;" &amp; "&amp;A3</f>
        <v>Mole FH &amp; WM BH</v>
      </c>
      <c r="E3" s="23" t="n">
        <f aca="false">SUMIF('Rolling Data'!R:R,C3,'Rolling Data'!V:V)+SUMIF('Rolling Data'!R:R,D3,'Rolling Data'!V:V)</f>
        <v>1.5</v>
      </c>
      <c r="F3" s="24" t="n">
        <f aca="false">SUMIF('Rolling Data'!S:S,C3,'Rolling Data'!V:V)+SUMIF('Rolling Data'!S:S,D3,'Rolling Data'!V:V)</f>
        <v>0</v>
      </c>
      <c r="G3" s="24" t="n">
        <f aca="false">F3+E3</f>
        <v>1.5</v>
      </c>
      <c r="H3" s="25" t="n">
        <f aca="false">IF(G3=0,0,E3/G3)</f>
        <v>1</v>
      </c>
      <c r="I3" s="24" t="n">
        <f aca="false">SUMIF('Rolling Data'!R:R,C3,'Rolling Data'!T:T)+SUMIF('Rolling Data'!R:R,D3,'Rolling Data'!T:T)+SUMIF('Rolling Data'!S:S,C3,'Rolling Data'!U:U)+SUMIF('Rolling Data'!S:S,D3,'Rolling Data'!U:U)</f>
        <v>9</v>
      </c>
      <c r="J3" s="24" t="n">
        <f aca="false">SUMIF('Rolling Data'!S:S,C3,'Rolling Data'!T:T)+SUMIF('Rolling Data'!S:S,D3,'Rolling Data'!T:T)+SUMIF('Rolling Data'!R:R,D3,'Rolling Data'!U:U)+SUMIF('Rolling Data'!R:R,C3,'Rolling Data'!U:U)</f>
        <v>3</v>
      </c>
      <c r="K3" s="26" t="n">
        <f aca="false">J3+I3</f>
        <v>12</v>
      </c>
      <c r="L3" s="27" t="n">
        <f aca="false">IF(K3=0,0,I3/K3)</f>
        <v>0.75</v>
      </c>
    </row>
    <row r="4" customFormat="false" ht="13.8" hidden="false" customHeight="false" outlineLevel="0" collapsed="false">
      <c r="A4" s="28" t="s">
        <v>108</v>
      </c>
      <c r="B4" s="21" t="s">
        <v>109</v>
      </c>
      <c r="C4" s="22" t="str">
        <f aca="false">A4&amp;" &amp; "&amp;B4</f>
        <v>WM FH &amp; Batty BH</v>
      </c>
      <c r="D4" s="22" t="str">
        <f aca="false">B4&amp;" &amp; "&amp;A4</f>
        <v>Batty BH &amp; WM FH</v>
      </c>
      <c r="E4" s="23" t="n">
        <f aca="false">SUMIF('Rolling Data'!R:R,C4,'Rolling Data'!V:V)+SUMIF('Rolling Data'!R:R,D4,'Rolling Data'!V:V)</f>
        <v>1.5</v>
      </c>
      <c r="F4" s="24" t="n">
        <f aca="false">SUMIF('Rolling Data'!S:S,C4,'Rolling Data'!V:V)+SUMIF('Rolling Data'!S:S,D4,'Rolling Data'!V:V)</f>
        <v>0</v>
      </c>
      <c r="G4" s="24" t="n">
        <f aca="false">F4+E4</f>
        <v>1.5</v>
      </c>
      <c r="H4" s="25" t="n">
        <f aca="false">IF(G4=0,0,E4/G4)</f>
        <v>1</v>
      </c>
      <c r="I4" s="24" t="n">
        <f aca="false">SUMIF('Rolling Data'!R:R,C4,'Rolling Data'!T:T)+SUMIF('Rolling Data'!R:R,D4,'Rolling Data'!T:T)+SUMIF('Rolling Data'!S:S,C4,'Rolling Data'!U:U)+SUMIF('Rolling Data'!S:S,D4,'Rolling Data'!U:U)</f>
        <v>11</v>
      </c>
      <c r="J4" s="24" t="n">
        <f aca="false">SUMIF('Rolling Data'!S:S,C4,'Rolling Data'!T:T)+SUMIF('Rolling Data'!S:S,D4,'Rolling Data'!T:T)+SUMIF('Rolling Data'!R:R,D4,'Rolling Data'!U:U)+SUMIF('Rolling Data'!R:R,C4,'Rolling Data'!U:U)</f>
        <v>4</v>
      </c>
      <c r="K4" s="26" t="n">
        <f aca="false">J4+I4</f>
        <v>15</v>
      </c>
      <c r="L4" s="27" t="n">
        <f aca="false">IF(K4=0,0,I4/K4)</f>
        <v>0.733333333333333</v>
      </c>
    </row>
    <row r="5" customFormat="false" ht="15.75" hidden="false" customHeight="true" outlineLevel="0" collapsed="false">
      <c r="A5" s="28" t="s">
        <v>108</v>
      </c>
      <c r="B5" s="18" t="s">
        <v>110</v>
      </c>
      <c r="C5" s="22" t="str">
        <f aca="false">A5&amp;" &amp; "&amp;B5</f>
        <v>WM FH &amp; Hiro BH</v>
      </c>
      <c r="D5" s="22" t="str">
        <f aca="false">B5&amp;" &amp; "&amp;A5</f>
        <v>Hiro BH &amp; WM FH</v>
      </c>
      <c r="E5" s="23" t="n">
        <f aca="false">SUMIF('Rolling Data'!R:R,C5,'Rolling Data'!V:V)+SUMIF('Rolling Data'!R:R,D5,'Rolling Data'!V:V)</f>
        <v>1</v>
      </c>
      <c r="F5" s="24" t="n">
        <f aca="false">SUMIF('Rolling Data'!S:S,C5,'Rolling Data'!V:V)+SUMIF('Rolling Data'!S:S,D5,'Rolling Data'!V:V)</f>
        <v>0</v>
      </c>
      <c r="G5" s="24" t="n">
        <f aca="false">F5+E5</f>
        <v>1</v>
      </c>
      <c r="H5" s="25" t="n">
        <f aca="false">IF(G5=0,0,E5/G5)</f>
        <v>1</v>
      </c>
      <c r="I5" s="24" t="n">
        <f aca="false">SUMIF('Rolling Data'!R:R,C5,'Rolling Data'!T:T)+SUMIF('Rolling Data'!R:R,D5,'Rolling Data'!T:T)+SUMIF('Rolling Data'!S:S,C5,'Rolling Data'!U:U)+SUMIF('Rolling Data'!S:S,D5,'Rolling Data'!U:U)</f>
        <v>6</v>
      </c>
      <c r="J5" s="24" t="n">
        <f aca="false">SUMIF('Rolling Data'!S:S,C5,'Rolling Data'!T:T)+SUMIF('Rolling Data'!S:S,D5,'Rolling Data'!T:T)+SUMIF('Rolling Data'!R:R,D5,'Rolling Data'!U:U)+SUMIF('Rolling Data'!R:R,C5,'Rolling Data'!U:U)</f>
        <v>0</v>
      </c>
      <c r="K5" s="26" t="n">
        <f aca="false">J5+I5</f>
        <v>6</v>
      </c>
      <c r="L5" s="27" t="n">
        <f aca="false">IF(K5=0,0,I5/K5)</f>
        <v>1</v>
      </c>
    </row>
    <row r="6" customFormat="false" ht="15.75" hidden="false" customHeight="true" outlineLevel="0" collapsed="false">
      <c r="A6" s="18" t="s">
        <v>105</v>
      </c>
      <c r="B6" s="21" t="s">
        <v>111</v>
      </c>
      <c r="C6" s="22" t="str">
        <f aca="false">A6&amp;" &amp; "&amp;B6</f>
        <v>WM BH &amp; Chi FH</v>
      </c>
      <c r="D6" s="22" t="str">
        <f aca="false">B6&amp;" &amp; "&amp;A6</f>
        <v>Chi FH &amp; WM BH</v>
      </c>
      <c r="E6" s="23" t="n">
        <f aca="false">SUMIF('Rolling Data'!R:R,C6,'Rolling Data'!V:V)+SUMIF('Rolling Data'!R:R,D6,'Rolling Data'!V:V)</f>
        <v>6</v>
      </c>
      <c r="F6" s="24" t="n">
        <f aca="false">SUMIF('Rolling Data'!S:S,C6,'Rolling Data'!V:V)+SUMIF('Rolling Data'!S:S,D6,'Rolling Data'!V:V)</f>
        <v>0</v>
      </c>
      <c r="G6" s="24" t="n">
        <f aca="false">F6+E6</f>
        <v>6</v>
      </c>
      <c r="H6" s="25" t="n">
        <f aca="false">IF(G6=0,0,E6/G6)</f>
        <v>1</v>
      </c>
      <c r="I6" s="24" t="n">
        <f aca="false">SUMIF('Rolling Data'!R:R,C6,'Rolling Data'!T:T)+SUMIF('Rolling Data'!R:R,D6,'Rolling Data'!T:T)+SUMIF('Rolling Data'!S:S,C6,'Rolling Data'!U:U)+SUMIF('Rolling Data'!S:S,D6,'Rolling Data'!U:U)</f>
        <v>37</v>
      </c>
      <c r="J6" s="24" t="n">
        <f aca="false">SUMIF('Rolling Data'!S:S,C6,'Rolling Data'!T:T)+SUMIF('Rolling Data'!S:S,D6,'Rolling Data'!T:T)+SUMIF('Rolling Data'!R:R,D6,'Rolling Data'!U:U)+SUMIF('Rolling Data'!R:R,C6,'Rolling Data'!U:U)</f>
        <v>15</v>
      </c>
      <c r="K6" s="26" t="n">
        <f aca="false">J6+I6</f>
        <v>52</v>
      </c>
      <c r="L6" s="27" t="n">
        <f aca="false">IF(K6=0,0,I6/K6)</f>
        <v>0.711538461538462</v>
      </c>
    </row>
    <row r="7" customFormat="false" ht="15.75" hidden="false" customHeight="true" outlineLevel="0" collapsed="false">
      <c r="A7" s="28" t="s">
        <v>107</v>
      </c>
      <c r="B7" s="21" t="s">
        <v>112</v>
      </c>
      <c r="C7" s="22" t="str">
        <f aca="false">A7&amp;" &amp; "&amp;B7</f>
        <v>Mole FH &amp; Andrew BH</v>
      </c>
      <c r="D7" s="22" t="str">
        <f aca="false">B7&amp;" &amp; "&amp;A7</f>
        <v>Andrew BH &amp; Mole FH</v>
      </c>
      <c r="E7" s="23" t="n">
        <f aca="false">SUMIF('Rolling Data'!R:R,C7,'Rolling Data'!V:V)+SUMIF('Rolling Data'!R:R,D7,'Rolling Data'!V:V)</f>
        <v>2</v>
      </c>
      <c r="F7" s="24" t="n">
        <f aca="false">SUMIF('Rolling Data'!S:S,C7,'Rolling Data'!V:V)+SUMIF('Rolling Data'!S:S,D7,'Rolling Data'!V:V)</f>
        <v>0</v>
      </c>
      <c r="G7" s="24" t="n">
        <f aca="false">F7+E7</f>
        <v>2</v>
      </c>
      <c r="H7" s="25" t="n">
        <f aca="false">IF(G7=0,0,E7/G7)</f>
        <v>1</v>
      </c>
      <c r="I7" s="24" t="n">
        <f aca="false">SUMIF('Rolling Data'!R:R,C7,'Rolling Data'!T:T)+SUMIF('Rolling Data'!R:R,D7,'Rolling Data'!T:T)+SUMIF('Rolling Data'!S:S,C7,'Rolling Data'!U:U)+SUMIF('Rolling Data'!S:S,D7,'Rolling Data'!U:U)</f>
        <v>12</v>
      </c>
      <c r="J7" s="24" t="n">
        <f aca="false">SUMIF('Rolling Data'!S:S,C7,'Rolling Data'!T:T)+SUMIF('Rolling Data'!S:S,D7,'Rolling Data'!T:T)+SUMIF('Rolling Data'!R:R,D7,'Rolling Data'!U:U)+SUMIF('Rolling Data'!R:R,C7,'Rolling Data'!U:U)</f>
        <v>2</v>
      </c>
      <c r="K7" s="26" t="n">
        <f aca="false">J7+I7</f>
        <v>14</v>
      </c>
      <c r="L7" s="27" t="n">
        <f aca="false">IF(K7=0,0,I7/K7)</f>
        <v>0.857142857142857</v>
      </c>
    </row>
    <row r="8" customFormat="false" ht="15.75" hidden="false" customHeight="true" outlineLevel="0" collapsed="false">
      <c r="A8" s="18" t="s">
        <v>105</v>
      </c>
      <c r="B8" s="21" t="s">
        <v>113</v>
      </c>
      <c r="C8" s="22" t="str">
        <f aca="false">A8&amp;" &amp; "&amp;B8</f>
        <v>WM BH &amp; Andrew FH</v>
      </c>
      <c r="D8" s="22" t="str">
        <f aca="false">B8&amp;" &amp; "&amp;A8</f>
        <v>Andrew FH &amp; WM BH</v>
      </c>
      <c r="E8" s="23" t="n">
        <f aca="false">SUMIF('Rolling Data'!R:R,C8,'Rolling Data'!V:V)+SUMIF('Rolling Data'!R:R,D8,'Rolling Data'!V:V)</f>
        <v>1</v>
      </c>
      <c r="F8" s="24" t="n">
        <f aca="false">SUMIF('Rolling Data'!S:S,C8,'Rolling Data'!V:V)+SUMIF('Rolling Data'!S:S,D8,'Rolling Data'!V:V)</f>
        <v>0</v>
      </c>
      <c r="G8" s="24" t="n">
        <f aca="false">F8+E8</f>
        <v>1</v>
      </c>
      <c r="H8" s="25" t="n">
        <f aca="false">IF(G8=0,0,E8/G8)</f>
        <v>1</v>
      </c>
      <c r="I8" s="24" t="n">
        <f aca="false">SUMIF('Rolling Data'!R:R,C8,'Rolling Data'!T:T)+SUMIF('Rolling Data'!R:R,D8,'Rolling Data'!T:T)+SUMIF('Rolling Data'!S:S,C8,'Rolling Data'!U:U)+SUMIF('Rolling Data'!S:S,D8,'Rolling Data'!U:U)</f>
        <v>6</v>
      </c>
      <c r="J8" s="24" t="n">
        <f aca="false">SUMIF('Rolling Data'!S:S,C8,'Rolling Data'!T:T)+SUMIF('Rolling Data'!S:S,D8,'Rolling Data'!T:T)+SUMIF('Rolling Data'!R:R,D8,'Rolling Data'!U:U)+SUMIF('Rolling Data'!R:R,C8,'Rolling Data'!U:U)</f>
        <v>1</v>
      </c>
      <c r="K8" s="26" t="n">
        <f aca="false">J8+I8</f>
        <v>7</v>
      </c>
      <c r="L8" s="27" t="n">
        <f aca="false">IF(K8=0,0,I8/K8)</f>
        <v>0.857142857142857</v>
      </c>
    </row>
    <row r="9" customFormat="false" ht="15.75" hidden="false" customHeight="true" outlineLevel="0" collapsed="false">
      <c r="A9" s="28" t="s">
        <v>114</v>
      </c>
      <c r="B9" s="22" t="s">
        <v>115</v>
      </c>
      <c r="C9" s="22" t="str">
        <f aca="false">A9&amp;" &amp; "&amp;B9</f>
        <v>Hiro FH &amp; Chi BH</v>
      </c>
      <c r="D9" s="22" t="str">
        <f aca="false">B9&amp;" &amp; "&amp;A9</f>
        <v>Chi BH &amp; Hiro FH</v>
      </c>
      <c r="E9" s="23" t="n">
        <f aca="false">SUMIF('Rolling Data'!R:R,C9,'Rolling Data'!V:V)+SUMIF('Rolling Data'!R:R,D9,'Rolling Data'!V:V)</f>
        <v>1</v>
      </c>
      <c r="F9" s="24" t="n">
        <f aca="false">SUMIF('Rolling Data'!S:S,C9,'Rolling Data'!V:V)+SUMIF('Rolling Data'!S:S,D9,'Rolling Data'!V:V)</f>
        <v>0</v>
      </c>
      <c r="G9" s="24" t="n">
        <f aca="false">F9+E9</f>
        <v>1</v>
      </c>
      <c r="H9" s="25" t="n">
        <f aca="false">IF(G9=0,0,E9/G9)</f>
        <v>1</v>
      </c>
      <c r="I9" s="24" t="n">
        <f aca="false">SUMIF('Rolling Data'!R:R,C9,'Rolling Data'!T:T)+SUMIF('Rolling Data'!R:R,D9,'Rolling Data'!T:T)+SUMIF('Rolling Data'!S:S,C9,'Rolling Data'!U:U)+SUMIF('Rolling Data'!S:S,D9,'Rolling Data'!U:U)</f>
        <v>6</v>
      </c>
      <c r="J9" s="24" t="n">
        <f aca="false">SUMIF('Rolling Data'!S:S,C9,'Rolling Data'!T:T)+SUMIF('Rolling Data'!S:S,D9,'Rolling Data'!T:T)+SUMIF('Rolling Data'!R:R,D9,'Rolling Data'!U:U)+SUMIF('Rolling Data'!R:R,C9,'Rolling Data'!U:U)</f>
        <v>4</v>
      </c>
      <c r="K9" s="26" t="n">
        <f aca="false">J9+I9</f>
        <v>10</v>
      </c>
      <c r="L9" s="27" t="n">
        <f aca="false">IF(K9=0,0,I9/K9)</f>
        <v>0.6</v>
      </c>
    </row>
    <row r="10" customFormat="false" ht="15.75" hidden="false" customHeight="true" outlineLevel="0" collapsed="false">
      <c r="A10" s="22" t="s">
        <v>109</v>
      </c>
      <c r="B10" s="21" t="s">
        <v>113</v>
      </c>
      <c r="C10" s="22" t="str">
        <f aca="false">A10&amp;" &amp; "&amp;B10</f>
        <v>Batty BH &amp; Andrew FH</v>
      </c>
      <c r="D10" s="22" t="str">
        <f aca="false">B10&amp;" &amp; "&amp;A10</f>
        <v>Andrew FH &amp; Batty BH</v>
      </c>
      <c r="E10" s="23" t="n">
        <f aca="false">SUMIF('Rolling Data'!R:R,C10,'Rolling Data'!V:V)+SUMIF('Rolling Data'!R:R,D10,'Rolling Data'!V:V)</f>
        <v>1</v>
      </c>
      <c r="F10" s="24" t="n">
        <f aca="false">SUMIF('Rolling Data'!S:S,C10,'Rolling Data'!V:V)+SUMIF('Rolling Data'!S:S,D10,'Rolling Data'!V:V)</f>
        <v>0</v>
      </c>
      <c r="G10" s="24" t="n">
        <f aca="false">F10+E10</f>
        <v>1</v>
      </c>
      <c r="H10" s="25" t="n">
        <f aca="false">IF(G10=0,0,E10/G10)</f>
        <v>1</v>
      </c>
      <c r="I10" s="24" t="n">
        <f aca="false">SUMIF('Rolling Data'!R:R,C10,'Rolling Data'!T:T)+SUMIF('Rolling Data'!R:R,D10,'Rolling Data'!T:T)+SUMIF('Rolling Data'!S:S,C10,'Rolling Data'!U:U)+SUMIF('Rolling Data'!S:S,D10,'Rolling Data'!U:U)</f>
        <v>6</v>
      </c>
      <c r="J10" s="24" t="n">
        <f aca="false">SUMIF('Rolling Data'!S:S,C10,'Rolling Data'!T:T)+SUMIF('Rolling Data'!S:S,D10,'Rolling Data'!T:T)+SUMIF('Rolling Data'!R:R,D10,'Rolling Data'!U:U)+SUMIF('Rolling Data'!R:R,C10,'Rolling Data'!U:U)</f>
        <v>4</v>
      </c>
      <c r="K10" s="26" t="n">
        <f aca="false">J10+I10</f>
        <v>10</v>
      </c>
      <c r="L10" s="27" t="n">
        <f aca="false">IF(K10=0,0,I10/K10)</f>
        <v>0.6</v>
      </c>
    </row>
    <row r="11" customFormat="false" ht="15.75" hidden="false" customHeight="true" outlineLevel="0" collapsed="false">
      <c r="A11" s="18" t="s">
        <v>114</v>
      </c>
      <c r="B11" s="22" t="s">
        <v>115</v>
      </c>
      <c r="C11" s="22" t="str">
        <f aca="false">A11&amp;" &amp; "&amp;B11</f>
        <v>Hiro FH &amp; Chi BH</v>
      </c>
      <c r="D11" s="22" t="str">
        <f aca="false">B11&amp;" &amp; "&amp;A11</f>
        <v>Chi BH &amp; Hiro FH</v>
      </c>
      <c r="E11" s="23" t="n">
        <f aca="false">SUMIF('Rolling Data'!R:R,C11,'Rolling Data'!V:V)+SUMIF('Rolling Data'!R:R,D11,'Rolling Data'!V:V)</f>
        <v>1</v>
      </c>
      <c r="F11" s="24" t="n">
        <f aca="false">SUMIF('Rolling Data'!S:S,C11,'Rolling Data'!V:V)+SUMIF('Rolling Data'!S:S,D11,'Rolling Data'!V:V)</f>
        <v>0</v>
      </c>
      <c r="G11" s="24" t="n">
        <f aca="false">F11+E11</f>
        <v>1</v>
      </c>
      <c r="H11" s="25" t="n">
        <f aca="false">IF(G11=0,0,E11/G11)</f>
        <v>1</v>
      </c>
      <c r="I11" s="24" t="n">
        <f aca="false">SUMIF('Rolling Data'!R:R,C11,'Rolling Data'!T:T)+SUMIF('Rolling Data'!R:R,D11,'Rolling Data'!T:T)+SUMIF('Rolling Data'!S:S,C11,'Rolling Data'!U:U)+SUMIF('Rolling Data'!S:S,D11,'Rolling Data'!U:U)</f>
        <v>6</v>
      </c>
      <c r="J11" s="24" t="n">
        <f aca="false">SUMIF('Rolling Data'!S:S,C11,'Rolling Data'!T:T)+SUMIF('Rolling Data'!S:S,D11,'Rolling Data'!T:T)+SUMIF('Rolling Data'!R:R,D11,'Rolling Data'!U:U)+SUMIF('Rolling Data'!R:R,C11,'Rolling Data'!U:U)</f>
        <v>4</v>
      </c>
      <c r="K11" s="26" t="n">
        <f aca="false">J11+I11</f>
        <v>10</v>
      </c>
      <c r="L11" s="27" t="n">
        <f aca="false">IF(K11=0,0,I11/K11)</f>
        <v>0.6</v>
      </c>
    </row>
    <row r="12" customFormat="false" ht="15.75" hidden="false" customHeight="true" outlineLevel="0" collapsed="false">
      <c r="A12" s="28" t="s">
        <v>113</v>
      </c>
      <c r="B12" s="21" t="s">
        <v>116</v>
      </c>
      <c r="C12" s="22" t="str">
        <f aca="false">A12&amp;" &amp; "&amp;B12</f>
        <v>Andrew FH &amp; Cadol BH</v>
      </c>
      <c r="D12" s="22" t="str">
        <f aca="false">B12&amp;" &amp; "&amp;A12</f>
        <v>Cadol BH &amp; Andrew FH</v>
      </c>
      <c r="E12" s="23" t="n">
        <f aca="false">SUMIF('Rolling Data'!R:R,C12,'Rolling Data'!V:V)+SUMIF('Rolling Data'!R:R,D12,'Rolling Data'!V:V)</f>
        <v>1</v>
      </c>
      <c r="F12" s="24" t="n">
        <f aca="false">SUMIF('Rolling Data'!S:S,C12,'Rolling Data'!V:V)+SUMIF('Rolling Data'!S:S,D12,'Rolling Data'!V:V)</f>
        <v>0</v>
      </c>
      <c r="G12" s="24" t="n">
        <f aca="false">F12+E12</f>
        <v>1</v>
      </c>
      <c r="H12" s="25" t="n">
        <f aca="false">IF(G12=0,0,E12/G12)</f>
        <v>1</v>
      </c>
      <c r="I12" s="24" t="n">
        <f aca="false">SUMIF('Rolling Data'!R:R,C12,'Rolling Data'!T:T)+SUMIF('Rolling Data'!R:R,D12,'Rolling Data'!T:T)+SUMIF('Rolling Data'!S:S,C12,'Rolling Data'!U:U)+SUMIF('Rolling Data'!S:S,D12,'Rolling Data'!U:U)</f>
        <v>6</v>
      </c>
      <c r="J12" s="24" t="n">
        <f aca="false">SUMIF('Rolling Data'!S:S,C12,'Rolling Data'!T:T)+SUMIF('Rolling Data'!S:S,D12,'Rolling Data'!T:T)+SUMIF('Rolling Data'!R:R,D12,'Rolling Data'!U:U)+SUMIF('Rolling Data'!R:R,C12,'Rolling Data'!U:U)</f>
        <v>3</v>
      </c>
      <c r="K12" s="26" t="n">
        <f aca="false">J12+I12</f>
        <v>9</v>
      </c>
      <c r="L12" s="27" t="n">
        <f aca="false">IF(K12=0,0,I12/K12)</f>
        <v>0.666666666666667</v>
      </c>
    </row>
    <row r="13" customFormat="false" ht="15.75" hidden="false" customHeight="true" outlineLevel="0" collapsed="false">
      <c r="A13" s="28" t="s">
        <v>108</v>
      </c>
      <c r="B13" s="21" t="s">
        <v>112</v>
      </c>
      <c r="C13" s="22" t="str">
        <f aca="false">A13&amp;" &amp; "&amp;B13</f>
        <v>WM FH &amp; Andrew BH</v>
      </c>
      <c r="D13" s="22" t="str">
        <f aca="false">B13&amp;" &amp; "&amp;A13</f>
        <v>Andrew BH &amp; WM FH</v>
      </c>
      <c r="E13" s="23" t="n">
        <f aca="false">SUMIF('Rolling Data'!R:R,C13,'Rolling Data'!V:V)+SUMIF('Rolling Data'!R:R,D13,'Rolling Data'!V:V)</f>
        <v>2</v>
      </c>
      <c r="F13" s="24" t="n">
        <f aca="false">SUMIF('Rolling Data'!S:S,C13,'Rolling Data'!V:V)+SUMIF('Rolling Data'!S:S,D13,'Rolling Data'!V:V)</f>
        <v>0</v>
      </c>
      <c r="G13" s="24" t="n">
        <f aca="false">F13+E13</f>
        <v>2</v>
      </c>
      <c r="H13" s="25" t="n">
        <f aca="false">IF(G13=0,0,E13/G13)</f>
        <v>1</v>
      </c>
      <c r="I13" s="24" t="n">
        <f aca="false">SUMIF('Rolling Data'!R:R,C13,'Rolling Data'!T:T)+SUMIF('Rolling Data'!R:R,D13,'Rolling Data'!T:T)+SUMIF('Rolling Data'!S:S,C13,'Rolling Data'!U:U)+SUMIF('Rolling Data'!S:S,D13,'Rolling Data'!U:U)</f>
        <v>16</v>
      </c>
      <c r="J13" s="24" t="n">
        <f aca="false">SUMIF('Rolling Data'!S:S,C13,'Rolling Data'!T:T)+SUMIF('Rolling Data'!S:S,D13,'Rolling Data'!T:T)+SUMIF('Rolling Data'!R:R,D13,'Rolling Data'!U:U)+SUMIF('Rolling Data'!R:R,C13,'Rolling Data'!U:U)</f>
        <v>4</v>
      </c>
      <c r="K13" s="26" t="n">
        <f aca="false">J13+I13</f>
        <v>20</v>
      </c>
      <c r="L13" s="27" t="n">
        <f aca="false">IF(K13=0,0,I13/K13)</f>
        <v>0.8</v>
      </c>
    </row>
    <row r="14" customFormat="false" ht="15.75" hidden="false" customHeight="true" outlineLevel="0" collapsed="false">
      <c r="A14" s="28" t="s">
        <v>117</v>
      </c>
      <c r="B14" s="21" t="s">
        <v>112</v>
      </c>
      <c r="C14" s="22" t="str">
        <f aca="false">A14&amp;" &amp; "&amp;B14</f>
        <v>Mike FH &amp; Andrew BH</v>
      </c>
      <c r="D14" s="22" t="str">
        <f aca="false">B14&amp;" &amp; "&amp;A14</f>
        <v>Andrew BH &amp; Mike FH</v>
      </c>
      <c r="E14" s="23" t="n">
        <f aca="false">SUMIF('Rolling Data'!R:R,C14,'Rolling Data'!V:V)+SUMIF('Rolling Data'!R:R,D14,'Rolling Data'!V:V)</f>
        <v>1</v>
      </c>
      <c r="F14" s="24" t="n">
        <f aca="false">SUMIF('Rolling Data'!S:S,C14,'Rolling Data'!V:V)+SUMIF('Rolling Data'!S:S,D14,'Rolling Data'!V:V)</f>
        <v>0</v>
      </c>
      <c r="G14" s="24" t="n">
        <f aca="false">F14+E14</f>
        <v>1</v>
      </c>
      <c r="H14" s="25" t="n">
        <f aca="false">IF(G14=0,0,E14/G14)</f>
        <v>1</v>
      </c>
      <c r="I14" s="24" t="n">
        <f aca="false">SUMIF('Rolling Data'!R:R,C14,'Rolling Data'!T:T)+SUMIF('Rolling Data'!R:R,D14,'Rolling Data'!T:T)+SUMIF('Rolling Data'!S:S,C14,'Rolling Data'!U:U)+SUMIF('Rolling Data'!S:S,D14,'Rolling Data'!U:U)</f>
        <v>6</v>
      </c>
      <c r="J14" s="24" t="n">
        <f aca="false">SUMIF('Rolling Data'!S:S,C14,'Rolling Data'!T:T)+SUMIF('Rolling Data'!S:S,D14,'Rolling Data'!T:T)+SUMIF('Rolling Data'!R:R,D14,'Rolling Data'!U:U)+SUMIF('Rolling Data'!R:R,C14,'Rolling Data'!U:U)</f>
        <v>3</v>
      </c>
      <c r="K14" s="26" t="n">
        <f aca="false">J14+I14</f>
        <v>9</v>
      </c>
      <c r="L14" s="27" t="n">
        <f aca="false">IF(K14=0,0,I14/K14)</f>
        <v>0.666666666666667</v>
      </c>
    </row>
    <row r="15" customFormat="false" ht="15.75" hidden="false" customHeight="true" outlineLevel="0" collapsed="false">
      <c r="A15" s="18" t="s">
        <v>105</v>
      </c>
      <c r="B15" s="23" t="s">
        <v>118</v>
      </c>
      <c r="C15" s="22" t="str">
        <f aca="false">A15&amp;" &amp; "&amp;B15</f>
        <v>WM BH &amp; Cadol FH</v>
      </c>
      <c r="D15" s="22" t="str">
        <f aca="false">B15&amp;" &amp; "&amp;A15</f>
        <v>Cadol FH &amp; WM BH</v>
      </c>
      <c r="E15" s="23" t="n">
        <f aca="false">SUMIF('Rolling Data'!R:R,C15,'Rolling Data'!V:V)+SUMIF('Rolling Data'!R:R,D15,'Rolling Data'!V:V)</f>
        <v>3</v>
      </c>
      <c r="F15" s="24" t="n">
        <f aca="false">SUMIF('Rolling Data'!S:S,C15,'Rolling Data'!V:V)+SUMIF('Rolling Data'!S:S,D15,'Rolling Data'!V:V)</f>
        <v>0</v>
      </c>
      <c r="G15" s="24" t="n">
        <f aca="false">F15+E15</f>
        <v>3</v>
      </c>
      <c r="H15" s="25" t="n">
        <f aca="false">IF(G15=0,0,E15/G15)</f>
        <v>1</v>
      </c>
      <c r="I15" s="24" t="n">
        <f aca="false">SUMIF('Rolling Data'!R:R,C15,'Rolling Data'!T:T)+SUMIF('Rolling Data'!R:R,D15,'Rolling Data'!T:T)+SUMIF('Rolling Data'!S:S,C15,'Rolling Data'!U:U)+SUMIF('Rolling Data'!S:S,D15,'Rolling Data'!U:U)</f>
        <v>18</v>
      </c>
      <c r="J15" s="24" t="n">
        <f aca="false">SUMIF('Rolling Data'!S:S,C15,'Rolling Data'!T:T)+SUMIF('Rolling Data'!S:S,D15,'Rolling Data'!T:T)+SUMIF('Rolling Data'!R:R,D15,'Rolling Data'!U:U)+SUMIF('Rolling Data'!R:R,C15,'Rolling Data'!U:U)</f>
        <v>10</v>
      </c>
      <c r="K15" s="26" t="n">
        <f aca="false">J15+I15</f>
        <v>28</v>
      </c>
      <c r="L15" s="27" t="n">
        <f aca="false">IF(K15=0,0,I15/K15)</f>
        <v>0.642857142857143</v>
      </c>
    </row>
    <row r="16" customFormat="false" ht="15.75" hidden="false" customHeight="true" outlineLevel="0" collapsed="false">
      <c r="A16" s="29" t="s">
        <v>119</v>
      </c>
      <c r="B16" s="21" t="s">
        <v>112</v>
      </c>
      <c r="C16" s="22" t="str">
        <f aca="false">A16&amp;" &amp; "&amp;B16</f>
        <v>Batty FH &amp; Andrew BH</v>
      </c>
      <c r="D16" s="22" t="str">
        <f aca="false">B16&amp;" &amp; "&amp;A16</f>
        <v>Andrew BH &amp; Batty FH</v>
      </c>
      <c r="E16" s="23" t="n">
        <f aca="false">SUMIF('Rolling Data'!R:R,C16,'Rolling Data'!V:V)+SUMIF('Rolling Data'!R:R,D16,'Rolling Data'!V:V)</f>
        <v>1</v>
      </c>
      <c r="F16" s="24" t="n">
        <f aca="false">SUMIF('Rolling Data'!S:S,C16,'Rolling Data'!V:V)+SUMIF('Rolling Data'!S:S,D16,'Rolling Data'!V:V)</f>
        <v>1</v>
      </c>
      <c r="G16" s="24" t="n">
        <f aca="false">F16+E16</f>
        <v>2</v>
      </c>
      <c r="H16" s="25" t="n">
        <f aca="false">IF(G16=0,0,E16/G16)</f>
        <v>0.5</v>
      </c>
      <c r="I16" s="24" t="n">
        <f aca="false">SUMIF('Rolling Data'!R:R,C16,'Rolling Data'!T:T)+SUMIF('Rolling Data'!R:R,D16,'Rolling Data'!T:T)+SUMIF('Rolling Data'!S:S,C16,'Rolling Data'!U:U)+SUMIF('Rolling Data'!S:S,D16,'Rolling Data'!U:U)</f>
        <v>13</v>
      </c>
      <c r="J16" s="24" t="n">
        <f aca="false">SUMIF('Rolling Data'!S:S,C16,'Rolling Data'!T:T)+SUMIF('Rolling Data'!S:S,D16,'Rolling Data'!T:T)+SUMIF('Rolling Data'!R:R,D16,'Rolling Data'!U:U)+SUMIF('Rolling Data'!R:R,C16,'Rolling Data'!U:U)</f>
        <v>13</v>
      </c>
      <c r="K16" s="26" t="n">
        <f aca="false">J16+I16</f>
        <v>26</v>
      </c>
      <c r="L16" s="27" t="n">
        <f aca="false">IF(K16=0,0,I16/K16)</f>
        <v>0.5</v>
      </c>
    </row>
    <row r="17" customFormat="false" ht="15.75" hidden="false" customHeight="true" outlineLevel="0" collapsed="false">
      <c r="A17" s="28" t="s">
        <v>111</v>
      </c>
      <c r="B17" s="21" t="s">
        <v>112</v>
      </c>
      <c r="C17" s="22" t="str">
        <f aca="false">A17&amp;" &amp; "&amp;B17</f>
        <v>Chi FH &amp; Andrew BH</v>
      </c>
      <c r="D17" s="22" t="str">
        <f aca="false">B17&amp;" &amp; "&amp;A17</f>
        <v>Andrew BH &amp; Chi FH</v>
      </c>
      <c r="E17" s="23" t="n">
        <f aca="false">SUMIF('Rolling Data'!R:R,C17,'Rolling Data'!V:V)+SUMIF('Rolling Data'!R:R,D17,'Rolling Data'!V:V)</f>
        <v>3</v>
      </c>
      <c r="F17" s="24" t="n">
        <f aca="false">SUMIF('Rolling Data'!S:S,C17,'Rolling Data'!V:V)+SUMIF('Rolling Data'!S:S,D17,'Rolling Data'!V:V)</f>
        <v>2</v>
      </c>
      <c r="G17" s="24" t="n">
        <f aca="false">F17+E17</f>
        <v>5</v>
      </c>
      <c r="H17" s="25" t="n">
        <f aca="false">IF(G17=0,0,E17/G17)</f>
        <v>0.6</v>
      </c>
      <c r="I17" s="24" t="n">
        <f aca="false">SUMIF('Rolling Data'!R:R,C17,'Rolling Data'!T:T)+SUMIF('Rolling Data'!R:R,D17,'Rolling Data'!T:T)+SUMIF('Rolling Data'!S:S,C17,'Rolling Data'!U:U)+SUMIF('Rolling Data'!S:S,D17,'Rolling Data'!U:U)</f>
        <v>24</v>
      </c>
      <c r="J17" s="24" t="n">
        <f aca="false">SUMIF('Rolling Data'!S:S,C17,'Rolling Data'!T:T)+SUMIF('Rolling Data'!S:S,D17,'Rolling Data'!T:T)+SUMIF('Rolling Data'!R:R,D17,'Rolling Data'!U:U)+SUMIF('Rolling Data'!R:R,C17,'Rolling Data'!U:U)</f>
        <v>21</v>
      </c>
      <c r="K17" s="26" t="n">
        <f aca="false">J17+I17</f>
        <v>45</v>
      </c>
      <c r="L17" s="27" t="n">
        <f aca="false">IF(K17=0,0,I17/K17)</f>
        <v>0.533333333333333</v>
      </c>
    </row>
    <row r="18" customFormat="false" ht="15.75" hidden="false" customHeight="true" outlineLevel="0" collapsed="false">
      <c r="A18" s="28" t="s">
        <v>108</v>
      </c>
      <c r="B18" s="21" t="s">
        <v>115</v>
      </c>
      <c r="C18" s="22" t="str">
        <f aca="false">A18&amp;" &amp; "&amp;B18</f>
        <v>WM FH &amp; Chi BH</v>
      </c>
      <c r="D18" s="22" t="str">
        <f aca="false">B18&amp;" &amp; "&amp;A18</f>
        <v>Chi BH &amp; WM FH</v>
      </c>
      <c r="E18" s="23" t="n">
        <f aca="false">SUMIF('Rolling Data'!R:R,C18,'Rolling Data'!V:V)+SUMIF('Rolling Data'!R:R,D18,'Rolling Data'!V:V)</f>
        <v>1</v>
      </c>
      <c r="F18" s="24" t="n">
        <f aca="false">SUMIF('Rolling Data'!S:S,C18,'Rolling Data'!V:V)+SUMIF('Rolling Data'!S:S,D18,'Rolling Data'!V:V)</f>
        <v>1</v>
      </c>
      <c r="G18" s="24" t="n">
        <f aca="false">F18+E18</f>
        <v>2</v>
      </c>
      <c r="H18" s="25" t="n">
        <f aca="false">IF(G18=0,0,E18/G18)</f>
        <v>0.5</v>
      </c>
      <c r="I18" s="24" t="n">
        <f aca="false">SUMIF('Rolling Data'!R:R,C18,'Rolling Data'!T:T)+SUMIF('Rolling Data'!R:R,D18,'Rolling Data'!T:T)+SUMIF('Rolling Data'!S:S,C18,'Rolling Data'!U:U)+SUMIF('Rolling Data'!S:S,D18,'Rolling Data'!U:U)</f>
        <v>11</v>
      </c>
      <c r="J18" s="24" t="n">
        <f aca="false">SUMIF('Rolling Data'!S:S,C18,'Rolling Data'!T:T)+SUMIF('Rolling Data'!S:S,D18,'Rolling Data'!T:T)+SUMIF('Rolling Data'!R:R,D18,'Rolling Data'!U:U)+SUMIF('Rolling Data'!R:R,C18,'Rolling Data'!U:U)</f>
        <v>8</v>
      </c>
      <c r="K18" s="26" t="n">
        <f aca="false">J18+I18</f>
        <v>19</v>
      </c>
      <c r="L18" s="27" t="n">
        <f aca="false">IF(K18=0,0,I18/K18)</f>
        <v>0.578947368421053</v>
      </c>
    </row>
    <row r="19" customFormat="false" ht="15.75" hidden="false" customHeight="true" outlineLevel="0" collapsed="false">
      <c r="A19" s="28" t="s">
        <v>108</v>
      </c>
      <c r="B19" s="21" t="s">
        <v>120</v>
      </c>
      <c r="C19" s="22" t="str">
        <f aca="false">A19&amp;" &amp; "&amp;B19</f>
        <v>WM FH &amp; Mike BH</v>
      </c>
      <c r="D19" s="22" t="str">
        <f aca="false">B19&amp;" &amp; "&amp;A19</f>
        <v>Mike BH &amp; WM FH</v>
      </c>
      <c r="E19" s="23" t="n">
        <f aca="false">SUMIF('Rolling Data'!R:R,C19,'Rolling Data'!V:V)+SUMIF('Rolling Data'!R:R,D19,'Rolling Data'!V:V)</f>
        <v>1.5</v>
      </c>
      <c r="F19" s="24" t="n">
        <f aca="false">SUMIF('Rolling Data'!S:S,C19,'Rolling Data'!V:V)+SUMIF('Rolling Data'!S:S,D19,'Rolling Data'!V:V)</f>
        <v>1</v>
      </c>
      <c r="G19" s="24" t="n">
        <f aca="false">F19+E19</f>
        <v>2.5</v>
      </c>
      <c r="H19" s="25" t="n">
        <f aca="false">IF(G19=0,0,E19/G19)</f>
        <v>0.6</v>
      </c>
      <c r="I19" s="24" t="n">
        <f aca="false">SUMIF('Rolling Data'!R:R,C19,'Rolling Data'!T:T)+SUMIF('Rolling Data'!R:R,D19,'Rolling Data'!T:T)+SUMIF('Rolling Data'!S:S,C19,'Rolling Data'!U:U)+SUMIF('Rolling Data'!S:S,D19,'Rolling Data'!U:U)</f>
        <v>13</v>
      </c>
      <c r="J19" s="24" t="n">
        <f aca="false">SUMIF('Rolling Data'!S:S,C19,'Rolling Data'!T:T)+SUMIF('Rolling Data'!S:S,D19,'Rolling Data'!T:T)+SUMIF('Rolling Data'!R:R,D19,'Rolling Data'!U:U)+SUMIF('Rolling Data'!R:R,C19,'Rolling Data'!U:U)</f>
        <v>11</v>
      </c>
      <c r="K19" s="26" t="n">
        <f aca="false">J19+I19</f>
        <v>24</v>
      </c>
      <c r="L19" s="27" t="n">
        <f aca="false">IF(K19=0,0,I19/K19)</f>
        <v>0.541666666666667</v>
      </c>
    </row>
    <row r="20" customFormat="false" ht="15.75" hidden="false" customHeight="true" outlineLevel="0" collapsed="false">
      <c r="A20" s="28" t="s">
        <v>108</v>
      </c>
      <c r="B20" s="23" t="s">
        <v>116</v>
      </c>
      <c r="C20" s="22" t="str">
        <f aca="false">A20&amp;" &amp; "&amp;B20</f>
        <v>WM FH &amp; Cadol BH</v>
      </c>
      <c r="D20" s="22" t="str">
        <f aca="false">B20&amp;" &amp; "&amp;A20</f>
        <v>Cadol BH &amp; WM FH</v>
      </c>
      <c r="E20" s="23" t="n">
        <f aca="false">SUMIF('Rolling Data'!R:R,C20,'Rolling Data'!V:V)+SUMIF('Rolling Data'!R:R,D20,'Rolling Data'!V:V)</f>
        <v>1</v>
      </c>
      <c r="F20" s="24" t="n">
        <f aca="false">SUMIF('Rolling Data'!S:S,C20,'Rolling Data'!V:V)+SUMIF('Rolling Data'!S:S,D20,'Rolling Data'!V:V)</f>
        <v>1</v>
      </c>
      <c r="G20" s="24" t="n">
        <f aca="false">F20+E20</f>
        <v>2</v>
      </c>
      <c r="H20" s="25" t="n">
        <f aca="false">IF(G20=0,0,E20/G20)</f>
        <v>0.5</v>
      </c>
      <c r="I20" s="24" t="n">
        <f aca="false">SUMIF('Rolling Data'!R:R,C20,'Rolling Data'!T:T)+SUMIF('Rolling Data'!R:R,D20,'Rolling Data'!T:T)+SUMIF('Rolling Data'!S:S,C20,'Rolling Data'!U:U)+SUMIF('Rolling Data'!S:S,D20,'Rolling Data'!U:U)</f>
        <v>9</v>
      </c>
      <c r="J20" s="24" t="n">
        <f aca="false">SUMIF('Rolling Data'!S:S,C20,'Rolling Data'!T:T)+SUMIF('Rolling Data'!S:S,D20,'Rolling Data'!T:T)+SUMIF('Rolling Data'!R:R,D20,'Rolling Data'!U:U)+SUMIF('Rolling Data'!R:R,C20,'Rolling Data'!U:U)</f>
        <v>9</v>
      </c>
      <c r="K20" s="26" t="n">
        <f aca="false">J20+I20</f>
        <v>18</v>
      </c>
      <c r="L20" s="27" t="n">
        <f aca="false">IF(K20=0,0,I20/K20)</f>
        <v>0.5</v>
      </c>
    </row>
    <row r="21" customFormat="false" ht="15.75" hidden="false" customHeight="true" outlineLevel="0" collapsed="false">
      <c r="A21" s="22" t="s">
        <v>109</v>
      </c>
      <c r="B21" s="21" t="s">
        <v>107</v>
      </c>
      <c r="C21" s="22" t="str">
        <f aca="false">A21&amp;" &amp; "&amp;B21</f>
        <v>Batty BH &amp; Mole FH</v>
      </c>
      <c r="D21" s="22" t="str">
        <f aca="false">B21&amp;" &amp; "&amp;A21</f>
        <v>Mole FH &amp; Batty BH</v>
      </c>
      <c r="E21" s="23" t="n">
        <f aca="false">SUMIF('Rolling Data'!R:R,C21,'Rolling Data'!V:V)+SUMIF('Rolling Data'!R:R,D21,'Rolling Data'!V:V)</f>
        <v>1</v>
      </c>
      <c r="F21" s="24" t="n">
        <f aca="false">SUMIF('Rolling Data'!S:S,C21,'Rolling Data'!V:V)+SUMIF('Rolling Data'!S:S,D21,'Rolling Data'!V:V)</f>
        <v>3</v>
      </c>
      <c r="G21" s="24" t="n">
        <f aca="false">F21+E21</f>
        <v>4</v>
      </c>
      <c r="H21" s="25" t="n">
        <f aca="false">IF(G21=0,0,E21/G21)</f>
        <v>0.25</v>
      </c>
      <c r="I21" s="24" t="n">
        <f aca="false">SUMIF('Rolling Data'!R:R,C21,'Rolling Data'!T:T)+SUMIF('Rolling Data'!R:R,D21,'Rolling Data'!T:T)+SUMIF('Rolling Data'!S:S,C21,'Rolling Data'!U:U)+SUMIF('Rolling Data'!S:S,D21,'Rolling Data'!U:U)</f>
        <v>12</v>
      </c>
      <c r="J21" s="24" t="n">
        <f aca="false">SUMIF('Rolling Data'!S:S,C21,'Rolling Data'!T:T)+SUMIF('Rolling Data'!S:S,D21,'Rolling Data'!T:T)+SUMIF('Rolling Data'!R:R,D21,'Rolling Data'!U:U)+SUMIF('Rolling Data'!R:R,C21,'Rolling Data'!U:U)</f>
        <v>18</v>
      </c>
      <c r="K21" s="26" t="n">
        <f aca="false">J21+I21</f>
        <v>30</v>
      </c>
      <c r="L21" s="27" t="n">
        <f aca="false">IF(K21=0,0,I21/K21)</f>
        <v>0.4</v>
      </c>
    </row>
    <row r="22" customFormat="false" ht="15.75" hidden="false" customHeight="true" outlineLevel="0" collapsed="false">
      <c r="A22" s="18" t="s">
        <v>115</v>
      </c>
      <c r="B22" s="21" t="s">
        <v>113</v>
      </c>
      <c r="C22" s="22" t="str">
        <f aca="false">A22&amp;" &amp; "&amp;B22</f>
        <v>Chi BH &amp; Andrew FH</v>
      </c>
      <c r="D22" s="22" t="str">
        <f aca="false">B22&amp;" &amp; "&amp;A22</f>
        <v>Andrew FH &amp; Chi BH</v>
      </c>
      <c r="E22" s="23" t="n">
        <f aca="false">SUMIF('Rolling Data'!R:R,C22,'Rolling Data'!V:V)+SUMIF('Rolling Data'!R:R,D22,'Rolling Data'!V:V)</f>
        <v>1</v>
      </c>
      <c r="F22" s="24" t="n">
        <f aca="false">SUMIF('Rolling Data'!S:S,C22,'Rolling Data'!V:V)+SUMIF('Rolling Data'!S:S,D22,'Rolling Data'!V:V)</f>
        <v>3</v>
      </c>
      <c r="G22" s="24" t="n">
        <f aca="false">F22+E22</f>
        <v>4</v>
      </c>
      <c r="H22" s="25" t="n">
        <f aca="false">IF(G22=0,0,E22/G22)</f>
        <v>0.25</v>
      </c>
      <c r="I22" s="24" t="n">
        <f aca="false">SUMIF('Rolling Data'!R:R,C22,'Rolling Data'!T:T)+SUMIF('Rolling Data'!R:R,D22,'Rolling Data'!T:T)+SUMIF('Rolling Data'!S:S,C22,'Rolling Data'!U:U)+SUMIF('Rolling Data'!S:S,D22,'Rolling Data'!U:U)</f>
        <v>12</v>
      </c>
      <c r="J22" s="24" t="n">
        <f aca="false">SUMIF('Rolling Data'!S:S,C22,'Rolling Data'!T:T)+SUMIF('Rolling Data'!S:S,D22,'Rolling Data'!T:T)+SUMIF('Rolling Data'!R:R,D22,'Rolling Data'!U:U)+SUMIF('Rolling Data'!R:R,C22,'Rolling Data'!U:U)</f>
        <v>22</v>
      </c>
      <c r="K22" s="26" t="n">
        <f aca="false">J22+I22</f>
        <v>34</v>
      </c>
      <c r="L22" s="27" t="n">
        <f aca="false">IF(K22=0,0,I22/K22)</f>
        <v>0.352941176470588</v>
      </c>
    </row>
    <row r="23" customFormat="false" ht="15.75" hidden="false" customHeight="true" outlineLevel="0" collapsed="false">
      <c r="A23" s="18" t="s">
        <v>115</v>
      </c>
      <c r="B23" s="21" t="s">
        <v>107</v>
      </c>
      <c r="C23" s="22" t="str">
        <f aca="false">A23&amp;" &amp; "&amp;B23</f>
        <v>Chi BH &amp; Mole FH</v>
      </c>
      <c r="D23" s="22" t="str">
        <f aca="false">B23&amp;" &amp; "&amp;A23</f>
        <v>Mole FH &amp; Chi BH</v>
      </c>
      <c r="E23" s="23" t="n">
        <f aca="false">SUMIF('Rolling Data'!R:R,C23,'Rolling Data'!V:V)+SUMIF('Rolling Data'!R:R,D23,'Rolling Data'!V:V)</f>
        <v>0</v>
      </c>
      <c r="F23" s="24" t="n">
        <f aca="false">SUMIF('Rolling Data'!S:S,C23,'Rolling Data'!V:V)+SUMIF('Rolling Data'!S:S,D23,'Rolling Data'!V:V)</f>
        <v>2</v>
      </c>
      <c r="G23" s="24" t="n">
        <f aca="false">F23+E23</f>
        <v>2</v>
      </c>
      <c r="H23" s="25" t="n">
        <f aca="false">IF(G23=0,0,E23/G23)</f>
        <v>0</v>
      </c>
      <c r="I23" s="24" t="n">
        <f aca="false">SUMIF('Rolling Data'!R:R,C23,'Rolling Data'!T:T)+SUMIF('Rolling Data'!R:R,D23,'Rolling Data'!T:T)+SUMIF('Rolling Data'!S:S,C23,'Rolling Data'!U:U)+SUMIF('Rolling Data'!S:S,D23,'Rolling Data'!U:U)</f>
        <v>4</v>
      </c>
      <c r="J23" s="24" t="n">
        <f aca="false">SUMIF('Rolling Data'!S:S,C23,'Rolling Data'!T:T)+SUMIF('Rolling Data'!S:S,D23,'Rolling Data'!T:T)+SUMIF('Rolling Data'!R:R,D23,'Rolling Data'!U:U)+SUMIF('Rolling Data'!R:R,C23,'Rolling Data'!U:U)</f>
        <v>12</v>
      </c>
      <c r="K23" s="26" t="n">
        <f aca="false">J23+I23</f>
        <v>16</v>
      </c>
      <c r="L23" s="27" t="n">
        <f aca="false">IF(K23=0,0,I23/K23)</f>
        <v>0.25</v>
      </c>
    </row>
    <row r="24" customFormat="false" ht="15.75" hidden="false" customHeight="true" outlineLevel="0" collapsed="false">
      <c r="A24" s="28" t="s">
        <v>111</v>
      </c>
      <c r="B24" s="21" t="s">
        <v>109</v>
      </c>
      <c r="C24" s="22" t="str">
        <f aca="false">A24&amp;" &amp; "&amp;B24</f>
        <v>Chi FH &amp; Batty BH</v>
      </c>
      <c r="D24" s="22" t="str">
        <f aca="false">B24&amp;" &amp; "&amp;A24</f>
        <v>Batty BH &amp; Chi FH</v>
      </c>
      <c r="E24" s="23" t="n">
        <f aca="false">SUMIF('Rolling Data'!R:R,C24,'Rolling Data'!V:V)+SUMIF('Rolling Data'!R:R,D24,'Rolling Data'!V:V)</f>
        <v>0</v>
      </c>
      <c r="F24" s="24" t="n">
        <f aca="false">SUMIF('Rolling Data'!S:S,C24,'Rolling Data'!V:V)+SUMIF('Rolling Data'!S:S,D24,'Rolling Data'!V:V)</f>
        <v>3.5</v>
      </c>
      <c r="G24" s="24" t="n">
        <f aca="false">F24+E24</f>
        <v>3.5</v>
      </c>
      <c r="H24" s="25" t="n">
        <f aca="false">IF(G24=0,0,E24/G24)</f>
        <v>0</v>
      </c>
      <c r="I24" s="24" t="n">
        <f aca="false">SUMIF('Rolling Data'!R:R,C24,'Rolling Data'!T:T)+SUMIF('Rolling Data'!R:R,D24,'Rolling Data'!T:T)+SUMIF('Rolling Data'!S:S,C24,'Rolling Data'!U:U)+SUMIF('Rolling Data'!S:S,D24,'Rolling Data'!U:U)</f>
        <v>7</v>
      </c>
      <c r="J24" s="24" t="n">
        <f aca="false">SUMIF('Rolling Data'!S:S,C24,'Rolling Data'!T:T)+SUMIF('Rolling Data'!S:S,D24,'Rolling Data'!T:T)+SUMIF('Rolling Data'!R:R,D24,'Rolling Data'!U:U)+SUMIF('Rolling Data'!R:R,C24,'Rolling Data'!U:U)</f>
        <v>21</v>
      </c>
      <c r="K24" s="26" t="n">
        <f aca="false">J24+I24</f>
        <v>28</v>
      </c>
      <c r="L24" s="27" t="n">
        <f aca="false">IF(K24=0,0,I24/K24)</f>
        <v>0.25</v>
      </c>
    </row>
    <row r="25" customFormat="false" ht="15.75" hidden="false" customHeight="true" outlineLevel="0" collapsed="false">
      <c r="A25" s="18" t="s">
        <v>105</v>
      </c>
      <c r="B25" s="21" t="s">
        <v>121</v>
      </c>
      <c r="C25" s="22" t="str">
        <f aca="false">A25&amp;" &amp; "&amp;B25</f>
        <v>WM BH &amp; DT FH</v>
      </c>
      <c r="D25" s="22" t="str">
        <f aca="false">B25&amp;" &amp; "&amp;A25</f>
        <v>DT FH &amp; WM BH</v>
      </c>
      <c r="E25" s="23" t="n">
        <f aca="false">SUMIF('Rolling Data'!R:R,C25,'Rolling Data'!V:V)+SUMIF('Rolling Data'!R:R,D25,'Rolling Data'!V:V)</f>
        <v>0</v>
      </c>
      <c r="F25" s="24" t="n">
        <f aca="false">SUMIF('Rolling Data'!S:S,C25,'Rolling Data'!V:V)+SUMIF('Rolling Data'!S:S,D25,'Rolling Data'!V:V)</f>
        <v>2</v>
      </c>
      <c r="G25" s="24" t="n">
        <f aca="false">F25+E25</f>
        <v>2</v>
      </c>
      <c r="H25" s="25" t="n">
        <f aca="false">IF(G25=0,0,E25/G25)</f>
        <v>0</v>
      </c>
      <c r="I25" s="24" t="n">
        <f aca="false">SUMIF('Rolling Data'!R:R,C25,'Rolling Data'!T:T)+SUMIF('Rolling Data'!R:R,D25,'Rolling Data'!T:T)+SUMIF('Rolling Data'!S:S,C25,'Rolling Data'!U:U)+SUMIF('Rolling Data'!S:S,D25,'Rolling Data'!U:U)</f>
        <v>5</v>
      </c>
      <c r="J25" s="24" t="n">
        <f aca="false">SUMIF('Rolling Data'!S:S,C25,'Rolling Data'!T:T)+SUMIF('Rolling Data'!S:S,D25,'Rolling Data'!T:T)+SUMIF('Rolling Data'!R:R,D25,'Rolling Data'!U:U)+SUMIF('Rolling Data'!R:R,C25,'Rolling Data'!U:U)</f>
        <v>12</v>
      </c>
      <c r="K25" s="26" t="n">
        <f aca="false">J25+I25</f>
        <v>17</v>
      </c>
      <c r="L25" s="27" t="n">
        <f aca="false">IF(K25=0,0,I25/K25)</f>
        <v>0.294117647058824</v>
      </c>
    </row>
    <row r="26" customFormat="false" ht="15.75" hidden="false" customHeight="true" outlineLevel="0" collapsed="false">
      <c r="A26" s="18" t="s">
        <v>115</v>
      </c>
      <c r="B26" s="21" t="s">
        <v>106</v>
      </c>
      <c r="C26" s="22" t="str">
        <f aca="false">A26&amp;" &amp; "&amp;B26</f>
        <v>Chi BH &amp; Kita FH</v>
      </c>
      <c r="D26" s="22" t="str">
        <f aca="false">B26&amp;" &amp; "&amp;A26</f>
        <v>Kita FH &amp; Chi BH</v>
      </c>
      <c r="E26" s="23" t="n">
        <f aca="false">SUMIF('Rolling Data'!R:R,C26,'Rolling Data'!V:V)+SUMIF('Rolling Data'!R:R,D26,'Rolling Data'!V:V)</f>
        <v>0</v>
      </c>
      <c r="F26" s="24" t="n">
        <f aca="false">SUMIF('Rolling Data'!S:S,C26,'Rolling Data'!V:V)+SUMIF('Rolling Data'!S:S,D26,'Rolling Data'!V:V)</f>
        <v>1</v>
      </c>
      <c r="G26" s="24" t="n">
        <f aca="false">F26+E26</f>
        <v>1</v>
      </c>
      <c r="H26" s="25" t="n">
        <f aca="false">IF(G26=0,0,E26/G26)</f>
        <v>0</v>
      </c>
      <c r="I26" s="24" t="n">
        <f aca="false">SUMIF('Rolling Data'!R:R,C26,'Rolling Data'!T:T)+SUMIF('Rolling Data'!R:R,D26,'Rolling Data'!T:T)+SUMIF('Rolling Data'!S:S,C26,'Rolling Data'!U:U)+SUMIF('Rolling Data'!S:S,D26,'Rolling Data'!U:U)</f>
        <v>1</v>
      </c>
      <c r="J26" s="24" t="n">
        <f aca="false">SUMIF('Rolling Data'!S:S,C26,'Rolling Data'!T:T)+SUMIF('Rolling Data'!S:S,D26,'Rolling Data'!T:T)+SUMIF('Rolling Data'!R:R,D26,'Rolling Data'!U:U)+SUMIF('Rolling Data'!R:R,C26,'Rolling Data'!U:U)</f>
        <v>6</v>
      </c>
      <c r="K26" s="26" t="n">
        <f aca="false">J26+I26</f>
        <v>7</v>
      </c>
      <c r="L26" s="27" t="n">
        <f aca="false">IF(K26=0,0,I26/K26)</f>
        <v>0.142857142857143</v>
      </c>
    </row>
    <row r="27" customFormat="false" ht="15.75" hidden="false" customHeight="true" outlineLevel="0" collapsed="false">
      <c r="A27" s="18" t="s">
        <v>115</v>
      </c>
      <c r="B27" s="21" t="s">
        <v>119</v>
      </c>
      <c r="C27" s="22" t="str">
        <f aca="false">A27&amp;" &amp; "&amp;B27</f>
        <v>Chi BH &amp; Batty FH</v>
      </c>
      <c r="D27" s="22" t="str">
        <f aca="false">B27&amp;" &amp; "&amp;A27</f>
        <v>Batty FH &amp; Chi BH</v>
      </c>
      <c r="E27" s="23" t="n">
        <f aca="false">SUMIF('Rolling Data'!R:R,C27,'Rolling Data'!V:V)+SUMIF('Rolling Data'!R:R,D27,'Rolling Data'!V:V)</f>
        <v>0</v>
      </c>
      <c r="F27" s="24" t="n">
        <f aca="false">SUMIF('Rolling Data'!S:S,C27,'Rolling Data'!V:V)+SUMIF('Rolling Data'!S:S,D27,'Rolling Data'!V:V)</f>
        <v>1</v>
      </c>
      <c r="G27" s="24" t="n">
        <f aca="false">F27+E27</f>
        <v>1</v>
      </c>
      <c r="H27" s="25" t="n">
        <f aca="false">IF(G27=0,0,E27/G27)</f>
        <v>0</v>
      </c>
      <c r="I27" s="24" t="n">
        <f aca="false">SUMIF('Rolling Data'!R:R,C27,'Rolling Data'!T:T)+SUMIF('Rolling Data'!R:R,D27,'Rolling Data'!T:T)+SUMIF('Rolling Data'!S:S,C27,'Rolling Data'!U:U)+SUMIF('Rolling Data'!S:S,D27,'Rolling Data'!U:U)</f>
        <v>1</v>
      </c>
      <c r="J27" s="24" t="n">
        <f aca="false">SUMIF('Rolling Data'!S:S,C27,'Rolling Data'!T:T)+SUMIF('Rolling Data'!S:S,D27,'Rolling Data'!T:T)+SUMIF('Rolling Data'!R:R,D27,'Rolling Data'!U:U)+SUMIF('Rolling Data'!R:R,C27,'Rolling Data'!U:U)</f>
        <v>6</v>
      </c>
      <c r="K27" s="26" t="n">
        <f aca="false">J27+I27</f>
        <v>7</v>
      </c>
      <c r="L27" s="27" t="n">
        <f aca="false">IF(K27=0,0,I27/K27)</f>
        <v>0.142857142857143</v>
      </c>
    </row>
    <row r="28" customFormat="false" ht="15.75" hidden="false" customHeight="true" outlineLevel="0" collapsed="false">
      <c r="A28" s="28" t="s">
        <v>111</v>
      </c>
      <c r="B28" s="21" t="s">
        <v>120</v>
      </c>
      <c r="C28" s="22" t="str">
        <f aca="false">A28&amp;" &amp; "&amp;B28</f>
        <v>Chi FH &amp; Mike BH</v>
      </c>
      <c r="D28" s="22" t="str">
        <f aca="false">B28&amp;" &amp; "&amp;A28</f>
        <v>Mike BH &amp; Chi FH</v>
      </c>
      <c r="E28" s="23" t="n">
        <f aca="false">SUMIF('Rolling Data'!R:R,C28,'Rolling Data'!V:V)+SUMIF('Rolling Data'!R:R,D28,'Rolling Data'!V:V)</f>
        <v>0</v>
      </c>
      <c r="F28" s="24" t="n">
        <f aca="false">SUMIF('Rolling Data'!S:S,C28,'Rolling Data'!V:V)+SUMIF('Rolling Data'!S:S,D28,'Rolling Data'!V:V)</f>
        <v>2</v>
      </c>
      <c r="G28" s="24" t="n">
        <f aca="false">F28+E28</f>
        <v>2</v>
      </c>
      <c r="H28" s="25" t="n">
        <f aca="false">IF(G28=0,0,E28/G28)</f>
        <v>0</v>
      </c>
      <c r="I28" s="24" t="n">
        <f aca="false">SUMIF('Rolling Data'!R:R,C28,'Rolling Data'!T:T)+SUMIF('Rolling Data'!R:R,D28,'Rolling Data'!T:T)+SUMIF('Rolling Data'!S:S,C28,'Rolling Data'!U:U)+SUMIF('Rolling Data'!S:S,D28,'Rolling Data'!U:U)</f>
        <v>4</v>
      </c>
      <c r="J28" s="24" t="n">
        <f aca="false">SUMIF('Rolling Data'!S:S,C28,'Rolling Data'!T:T)+SUMIF('Rolling Data'!S:S,D28,'Rolling Data'!T:T)+SUMIF('Rolling Data'!R:R,D28,'Rolling Data'!U:U)+SUMIF('Rolling Data'!R:R,C28,'Rolling Data'!U:U)</f>
        <v>12</v>
      </c>
      <c r="K28" s="26" t="n">
        <f aca="false">J28+I28</f>
        <v>16</v>
      </c>
      <c r="L28" s="27" t="n">
        <f aca="false">IF(K28=0,0,I28/K28)</f>
        <v>0.25</v>
      </c>
    </row>
    <row r="29" customFormat="false" ht="15.75" hidden="false" customHeight="true" outlineLevel="0" collapsed="false">
      <c r="A29" s="28" t="s">
        <v>111</v>
      </c>
      <c r="B29" s="21" t="s">
        <v>122</v>
      </c>
      <c r="C29" s="22" t="str">
        <f aca="false">A29&amp;" &amp; "&amp;B29</f>
        <v>Chi FH &amp; Mole BH</v>
      </c>
      <c r="D29" s="22" t="str">
        <f aca="false">B29&amp;" &amp; "&amp;A29</f>
        <v>Mole BH &amp; Chi FH</v>
      </c>
      <c r="E29" s="23" t="n">
        <f aca="false">SUMIF('Rolling Data'!R:R,C29,'Rolling Data'!V:V)+SUMIF('Rolling Data'!R:R,D29,'Rolling Data'!V:V)</f>
        <v>1</v>
      </c>
      <c r="F29" s="24" t="n">
        <f aca="false">SUMIF('Rolling Data'!S:S,C29,'Rolling Data'!V:V)+SUMIF('Rolling Data'!S:S,D29,'Rolling Data'!V:V)</f>
        <v>2.5</v>
      </c>
      <c r="G29" s="24" t="n">
        <f aca="false">F29+E29</f>
        <v>3.5</v>
      </c>
      <c r="H29" s="25" t="n">
        <f aca="false">IF(G29=0,0,E29/G29)</f>
        <v>0.285714285714286</v>
      </c>
      <c r="I29" s="24" t="n">
        <f aca="false">SUMIF('Rolling Data'!R:R,C29,'Rolling Data'!T:T)+SUMIF('Rolling Data'!R:R,D29,'Rolling Data'!T:T)+SUMIF('Rolling Data'!S:S,C29,'Rolling Data'!U:U)+SUMIF('Rolling Data'!S:S,D29,'Rolling Data'!U:U)</f>
        <v>17</v>
      </c>
      <c r="J29" s="24" t="n">
        <f aca="false">SUMIF('Rolling Data'!S:S,C29,'Rolling Data'!T:T)+SUMIF('Rolling Data'!S:S,D29,'Rolling Data'!T:T)+SUMIF('Rolling Data'!R:R,D29,'Rolling Data'!U:U)+SUMIF('Rolling Data'!R:R,C29,'Rolling Data'!U:U)</f>
        <v>24</v>
      </c>
      <c r="K29" s="26" t="n">
        <f aca="false">J29+I29</f>
        <v>41</v>
      </c>
      <c r="L29" s="27" t="n">
        <f aca="false">IF(K29=0,0,I29/K29)</f>
        <v>0.414634146341463</v>
      </c>
    </row>
    <row r="30" customFormat="false" ht="15.75" hidden="false" customHeight="true" outlineLevel="0" collapsed="false">
      <c r="A30" s="28" t="s">
        <v>111</v>
      </c>
      <c r="B30" s="23" t="s">
        <v>116</v>
      </c>
      <c r="C30" s="22" t="str">
        <f aca="false">A30&amp;" &amp; "&amp;B30</f>
        <v>Chi FH &amp; Cadol BH</v>
      </c>
      <c r="D30" s="22" t="str">
        <f aca="false">B30&amp;" &amp; "&amp;A30</f>
        <v>Cadol BH &amp; Chi FH</v>
      </c>
      <c r="E30" s="23" t="n">
        <f aca="false">SUMIF('Rolling Data'!R:R,C30,'Rolling Data'!V:V)+SUMIF('Rolling Data'!R:R,D30,'Rolling Data'!V:V)</f>
        <v>1</v>
      </c>
      <c r="F30" s="24" t="n">
        <f aca="false">SUMIF('Rolling Data'!S:S,C30,'Rolling Data'!V:V)+SUMIF('Rolling Data'!S:S,D30,'Rolling Data'!V:V)</f>
        <v>2</v>
      </c>
      <c r="G30" s="24" t="n">
        <f aca="false">F30+E30</f>
        <v>3</v>
      </c>
      <c r="H30" s="25" t="n">
        <f aca="false">IF(G30=0,0,E30/G30)</f>
        <v>0.333333333333333</v>
      </c>
      <c r="I30" s="24" t="n">
        <f aca="false">SUMIF('Rolling Data'!R:R,C30,'Rolling Data'!T:T)+SUMIF('Rolling Data'!R:R,D30,'Rolling Data'!T:T)+SUMIF('Rolling Data'!S:S,C30,'Rolling Data'!U:U)+SUMIF('Rolling Data'!S:S,D30,'Rolling Data'!U:U)</f>
        <v>11</v>
      </c>
      <c r="J30" s="24" t="n">
        <f aca="false">SUMIF('Rolling Data'!S:S,C30,'Rolling Data'!T:T)+SUMIF('Rolling Data'!S:S,D30,'Rolling Data'!T:T)+SUMIF('Rolling Data'!R:R,D30,'Rolling Data'!U:U)+SUMIF('Rolling Data'!R:R,C30,'Rolling Data'!U:U)</f>
        <v>15</v>
      </c>
      <c r="K30" s="26" t="n">
        <f aca="false">J30+I30</f>
        <v>26</v>
      </c>
      <c r="L30" s="27" t="n">
        <f aca="false">IF(K30=0,0,I30/K30)</f>
        <v>0.423076923076923</v>
      </c>
    </row>
    <row r="31" customFormat="false" ht="15.75" hidden="false" customHeight="true" outlineLevel="0" collapsed="false">
      <c r="A31" s="18" t="s">
        <v>120</v>
      </c>
      <c r="B31" s="23" t="s">
        <v>118</v>
      </c>
      <c r="C31" s="22" t="str">
        <f aca="false">A31&amp;" &amp; "&amp;B31</f>
        <v>Mike BH &amp; Cadol FH</v>
      </c>
      <c r="D31" s="22" t="str">
        <f aca="false">B31&amp;" &amp; "&amp;A31</f>
        <v>Cadol FH &amp; Mike BH</v>
      </c>
      <c r="E31" s="23" t="n">
        <f aca="false">SUMIF('Rolling Data'!R:R,C31,'Rolling Data'!V:V)+SUMIF('Rolling Data'!R:R,D31,'Rolling Data'!V:V)</f>
        <v>0</v>
      </c>
      <c r="F31" s="24" t="n">
        <f aca="false">SUMIF('Rolling Data'!S:S,C31,'Rolling Data'!V:V)+SUMIF('Rolling Data'!S:S,D31,'Rolling Data'!V:V)</f>
        <v>2</v>
      </c>
      <c r="G31" s="24" t="n">
        <f aca="false">F31+E31</f>
        <v>2</v>
      </c>
      <c r="H31" s="25" t="n">
        <f aca="false">IF(G31=0,0,E31/G31)</f>
        <v>0</v>
      </c>
      <c r="I31" s="24" t="n">
        <f aca="false">SUMIF('Rolling Data'!R:R,C31,'Rolling Data'!T:T)+SUMIF('Rolling Data'!R:R,D31,'Rolling Data'!T:T)+SUMIF('Rolling Data'!S:S,C31,'Rolling Data'!U:U)+SUMIF('Rolling Data'!S:S,D31,'Rolling Data'!U:U)</f>
        <v>5</v>
      </c>
      <c r="J31" s="24" t="n">
        <f aca="false">SUMIF('Rolling Data'!S:S,C31,'Rolling Data'!T:T)+SUMIF('Rolling Data'!S:S,D31,'Rolling Data'!T:T)+SUMIF('Rolling Data'!R:R,D31,'Rolling Data'!U:U)+SUMIF('Rolling Data'!R:R,C31,'Rolling Data'!U:U)</f>
        <v>12</v>
      </c>
      <c r="K31" s="26" t="n">
        <f aca="false">J31+I31</f>
        <v>17</v>
      </c>
      <c r="L31" s="27" t="n">
        <f aca="false">IF(K31=0,0,I31/K31)</f>
        <v>0.294117647058824</v>
      </c>
    </row>
    <row r="32" customFormat="false" ht="15.75" hidden="false" customHeight="true" outlineLevel="0" collapsed="false">
      <c r="A32" s="18" t="s">
        <v>123</v>
      </c>
      <c r="B32" s="21" t="s">
        <v>113</v>
      </c>
      <c r="C32" s="22" t="str">
        <f aca="false">A32&amp;" &amp; "&amp;B32</f>
        <v>Kita BH &amp; Andrew FH</v>
      </c>
      <c r="D32" s="22" t="str">
        <f aca="false">B32&amp;" &amp; "&amp;A32</f>
        <v>Andrew FH &amp; Kita BH</v>
      </c>
      <c r="E32" s="23" t="n">
        <f aca="false">SUMIF('Rolling Data'!R:R,C32,'Rolling Data'!V:V)+SUMIF('Rolling Data'!R:R,D32,'Rolling Data'!V:V)</f>
        <v>0</v>
      </c>
      <c r="F32" s="24" t="n">
        <f aca="false">SUMIF('Rolling Data'!S:S,C32,'Rolling Data'!V:V)+SUMIF('Rolling Data'!S:S,D32,'Rolling Data'!V:V)</f>
        <v>1</v>
      </c>
      <c r="G32" s="24" t="n">
        <f aca="false">F32+E32</f>
        <v>1</v>
      </c>
      <c r="H32" s="25" t="n">
        <f aca="false">IF(G32=0,0,E32/G32)</f>
        <v>0</v>
      </c>
      <c r="I32" s="24" t="n">
        <f aca="false">SUMIF('Rolling Data'!R:R,C32,'Rolling Data'!T:T)+SUMIF('Rolling Data'!R:R,D32,'Rolling Data'!T:T)+SUMIF('Rolling Data'!S:S,C32,'Rolling Data'!U:U)+SUMIF('Rolling Data'!S:S,D32,'Rolling Data'!U:U)</f>
        <v>0</v>
      </c>
      <c r="J32" s="24" t="n">
        <f aca="false">SUMIF('Rolling Data'!S:S,C32,'Rolling Data'!T:T)+SUMIF('Rolling Data'!S:S,D32,'Rolling Data'!T:T)+SUMIF('Rolling Data'!R:R,D32,'Rolling Data'!U:U)+SUMIF('Rolling Data'!R:R,C32,'Rolling Data'!U:U)</f>
        <v>6</v>
      </c>
      <c r="K32" s="26" t="n">
        <f aca="false">J32+I32</f>
        <v>6</v>
      </c>
      <c r="L32" s="27" t="n">
        <f aca="false">IF(K32=0,0,I32/K32)</f>
        <v>0</v>
      </c>
    </row>
    <row r="33" customFormat="false" ht="15.75" hidden="false" customHeight="true" outlineLevel="0" collapsed="false">
      <c r="A33" s="18" t="s">
        <v>122</v>
      </c>
      <c r="B33" s="23" t="s">
        <v>118</v>
      </c>
      <c r="C33" s="22" t="str">
        <f aca="false">A33&amp;" &amp; "&amp;B33</f>
        <v>Mole BH &amp; Cadol FH</v>
      </c>
      <c r="D33" s="22" t="str">
        <f aca="false">B33&amp;" &amp; "&amp;A33</f>
        <v>Cadol FH &amp; Mole BH</v>
      </c>
      <c r="E33" s="23" t="n">
        <f aca="false">SUMIF('Rolling Data'!R:R,C33,'Rolling Data'!V:V)+SUMIF('Rolling Data'!R:R,D33,'Rolling Data'!V:V)</f>
        <v>0</v>
      </c>
      <c r="F33" s="24" t="n">
        <f aca="false">SUMIF('Rolling Data'!S:S,C33,'Rolling Data'!V:V)+SUMIF('Rolling Data'!S:S,D33,'Rolling Data'!V:V)</f>
        <v>1</v>
      </c>
      <c r="G33" s="24" t="n">
        <f aca="false">F33+E33</f>
        <v>1</v>
      </c>
      <c r="H33" s="25" t="n">
        <f aca="false">IF(G33=0,0,E33/G33)</f>
        <v>0</v>
      </c>
      <c r="I33" s="24" t="n">
        <f aca="false">SUMIF('Rolling Data'!R:R,C33,'Rolling Data'!T:T)+SUMIF('Rolling Data'!R:R,D33,'Rolling Data'!T:T)+SUMIF('Rolling Data'!S:S,C33,'Rolling Data'!U:U)+SUMIF('Rolling Data'!S:S,D33,'Rolling Data'!U:U)</f>
        <v>4</v>
      </c>
      <c r="J33" s="24" t="n">
        <f aca="false">SUMIF('Rolling Data'!S:S,C33,'Rolling Data'!T:T)+SUMIF('Rolling Data'!S:S,D33,'Rolling Data'!T:T)+SUMIF('Rolling Data'!R:R,D33,'Rolling Data'!U:U)+SUMIF('Rolling Data'!R:R,C33,'Rolling Data'!U:U)</f>
        <v>6</v>
      </c>
      <c r="K33" s="26" t="n">
        <f aca="false">J33+I33</f>
        <v>10</v>
      </c>
      <c r="L33" s="27" t="n">
        <f aca="false">IF(K33=0,0,I33/K33)</f>
        <v>0.4</v>
      </c>
    </row>
    <row r="34" customFormat="false" ht="15.75" hidden="false" customHeight="true" outlineLevel="0" collapsed="false">
      <c r="A34" s="28" t="s">
        <v>108</v>
      </c>
      <c r="B34" s="21" t="s">
        <v>124</v>
      </c>
      <c r="C34" s="22" t="str">
        <f aca="false">A34&amp;" &amp; "&amp;B34</f>
        <v>WM FH &amp; SG BH</v>
      </c>
      <c r="D34" s="22" t="str">
        <f aca="false">B34&amp;" &amp; "&amp;A34</f>
        <v>SG BH &amp; WM FH</v>
      </c>
      <c r="E34" s="23" t="n">
        <f aca="false">SUMIF('Rolling Data'!R:R,C34,'Rolling Data'!V:V)+SUMIF('Rolling Data'!R:R,D34,'Rolling Data'!V:V)</f>
        <v>0</v>
      </c>
      <c r="F34" s="24" t="n">
        <f aca="false">SUMIF('Rolling Data'!S:S,C34,'Rolling Data'!V:V)+SUMIF('Rolling Data'!S:S,D34,'Rolling Data'!V:V)</f>
        <v>0</v>
      </c>
      <c r="G34" s="24" t="n">
        <f aca="false">F34+E34</f>
        <v>0</v>
      </c>
      <c r="H34" s="25" t="n">
        <f aca="false">IF(G34=0,0,E34/G34)</f>
        <v>0</v>
      </c>
      <c r="I34" s="24" t="n">
        <f aca="false">SUMIF('Rolling Data'!R:R,C34,'Rolling Data'!T:T)+SUMIF('Rolling Data'!R:R,D34,'Rolling Data'!T:T)+SUMIF('Rolling Data'!S:S,C34,'Rolling Data'!U:U)+SUMIF('Rolling Data'!S:S,D34,'Rolling Data'!U:U)</f>
        <v>0</v>
      </c>
      <c r="J34" s="24" t="n">
        <f aca="false">SUMIF('Rolling Data'!S:S,C34,'Rolling Data'!T:T)+SUMIF('Rolling Data'!S:S,D34,'Rolling Data'!T:T)+SUMIF('Rolling Data'!R:R,D34,'Rolling Data'!U:U)+SUMIF('Rolling Data'!R:R,C34,'Rolling Data'!U:U)</f>
        <v>0</v>
      </c>
      <c r="K34" s="26" t="n">
        <f aca="false">J34+I34</f>
        <v>0</v>
      </c>
      <c r="L34" s="27" t="n">
        <f aca="false">IF(K34=0,0,I34/K34)</f>
        <v>0</v>
      </c>
    </row>
    <row r="35" customFormat="false" ht="15.75" hidden="false" customHeight="true" outlineLevel="0" collapsed="false">
      <c r="A35" s="28" t="s">
        <v>108</v>
      </c>
      <c r="B35" s="21" t="s">
        <v>125</v>
      </c>
      <c r="C35" s="22" t="str">
        <f aca="false">A35&amp;" &amp; "&amp;B35</f>
        <v>WM FH &amp; DT BH</v>
      </c>
      <c r="D35" s="22" t="str">
        <f aca="false">B35&amp;" &amp; "&amp;A35</f>
        <v>DT BH &amp; WM FH</v>
      </c>
      <c r="E35" s="23" t="n">
        <f aca="false">SUMIF('Rolling Data'!R:R,C35,'Rolling Data'!V:V)+SUMIF('Rolling Data'!R:R,D35,'Rolling Data'!V:V)</f>
        <v>0</v>
      </c>
      <c r="F35" s="24" t="n">
        <f aca="false">SUMIF('Rolling Data'!S:S,C35,'Rolling Data'!V:V)+SUMIF('Rolling Data'!S:S,D35,'Rolling Data'!V:V)</f>
        <v>0</v>
      </c>
      <c r="G35" s="24" t="n">
        <f aca="false">F35+E35</f>
        <v>0</v>
      </c>
      <c r="H35" s="25" t="n">
        <f aca="false">IF(G35=0,0,E35/G35)</f>
        <v>0</v>
      </c>
      <c r="I35" s="24" t="n">
        <f aca="false">SUMIF('Rolling Data'!R:R,C35,'Rolling Data'!T:T)+SUMIF('Rolling Data'!R:R,D35,'Rolling Data'!T:T)+SUMIF('Rolling Data'!S:S,C35,'Rolling Data'!U:U)+SUMIF('Rolling Data'!S:S,D35,'Rolling Data'!U:U)</f>
        <v>0</v>
      </c>
      <c r="J35" s="24" t="n">
        <f aca="false">SUMIF('Rolling Data'!S:S,C35,'Rolling Data'!T:T)+SUMIF('Rolling Data'!S:S,D35,'Rolling Data'!T:T)+SUMIF('Rolling Data'!R:R,D35,'Rolling Data'!U:U)+SUMIF('Rolling Data'!R:R,C35,'Rolling Data'!U:U)</f>
        <v>0</v>
      </c>
      <c r="K35" s="26" t="n">
        <f aca="false">J35+I35</f>
        <v>0</v>
      </c>
      <c r="L35" s="27" t="n">
        <f aca="false">IF(K35=0,0,I35/K35)</f>
        <v>0</v>
      </c>
    </row>
    <row r="36" customFormat="false" ht="15.75" hidden="false" customHeight="true" outlineLevel="0" collapsed="false">
      <c r="A36" s="28" t="s">
        <v>108</v>
      </c>
      <c r="B36" s="21" t="s">
        <v>123</v>
      </c>
      <c r="C36" s="22" t="str">
        <f aca="false">A36&amp;" &amp; "&amp;B36</f>
        <v>WM FH &amp; Kita BH</v>
      </c>
      <c r="D36" s="22" t="str">
        <f aca="false">B36&amp;" &amp; "&amp;A36</f>
        <v>Kita BH &amp; WM FH</v>
      </c>
      <c r="E36" s="23" t="n">
        <f aca="false">SUMIF('Rolling Data'!R:R,C36,'Rolling Data'!V:V)+SUMIF('Rolling Data'!R:R,D36,'Rolling Data'!V:V)</f>
        <v>0</v>
      </c>
      <c r="F36" s="24" t="n">
        <f aca="false">SUMIF('Rolling Data'!S:S,C36,'Rolling Data'!V:V)+SUMIF('Rolling Data'!S:S,D36,'Rolling Data'!V:V)</f>
        <v>0</v>
      </c>
      <c r="G36" s="24" t="n">
        <f aca="false">F36+E36</f>
        <v>0</v>
      </c>
      <c r="H36" s="25" t="n">
        <f aca="false">IF(G36=0,0,E36/G36)</f>
        <v>0</v>
      </c>
      <c r="I36" s="24" t="n">
        <f aca="false">SUMIF('Rolling Data'!R:R,C36,'Rolling Data'!T:T)+SUMIF('Rolling Data'!R:R,D36,'Rolling Data'!T:T)+SUMIF('Rolling Data'!S:S,C36,'Rolling Data'!U:U)+SUMIF('Rolling Data'!S:S,D36,'Rolling Data'!U:U)</f>
        <v>0</v>
      </c>
      <c r="J36" s="24" t="n">
        <f aca="false">SUMIF('Rolling Data'!S:S,C36,'Rolling Data'!T:T)+SUMIF('Rolling Data'!S:S,D36,'Rolling Data'!T:T)+SUMIF('Rolling Data'!R:R,D36,'Rolling Data'!U:U)+SUMIF('Rolling Data'!R:R,C36,'Rolling Data'!U:U)</f>
        <v>0</v>
      </c>
      <c r="K36" s="26" t="n">
        <f aca="false">J36+I36</f>
        <v>0</v>
      </c>
      <c r="L36" s="27" t="n">
        <f aca="false">IF(K36=0,0,I36/K36)</f>
        <v>0</v>
      </c>
    </row>
    <row r="37" customFormat="false" ht="15.75" hidden="false" customHeight="true" outlineLevel="0" collapsed="false">
      <c r="A37" s="28" t="s">
        <v>108</v>
      </c>
      <c r="B37" s="21" t="s">
        <v>122</v>
      </c>
      <c r="C37" s="22" t="str">
        <f aca="false">A37&amp;" &amp; "&amp;B37</f>
        <v>WM FH &amp; Mole BH</v>
      </c>
      <c r="D37" s="22" t="str">
        <f aca="false">B37&amp;" &amp; "&amp;A37</f>
        <v>Mole BH &amp; WM FH</v>
      </c>
      <c r="E37" s="23" t="n">
        <f aca="false">SUMIF('Rolling Data'!R:R,C37,'Rolling Data'!V:V)+SUMIF('Rolling Data'!R:R,D37,'Rolling Data'!V:V)</f>
        <v>1</v>
      </c>
      <c r="F37" s="24" t="n">
        <f aca="false">SUMIF('Rolling Data'!S:S,C37,'Rolling Data'!V:V)+SUMIF('Rolling Data'!S:S,D37,'Rolling Data'!V:V)</f>
        <v>0</v>
      </c>
      <c r="G37" s="24" t="n">
        <f aca="false">F37+E37</f>
        <v>1</v>
      </c>
      <c r="H37" s="25" t="n">
        <f aca="false">IF(G37=0,0,E37/G37)</f>
        <v>1</v>
      </c>
      <c r="I37" s="24" t="n">
        <f aca="false">SUMIF('Rolling Data'!R:R,C37,'Rolling Data'!T:T)+SUMIF('Rolling Data'!R:R,D37,'Rolling Data'!T:T)+SUMIF('Rolling Data'!S:S,C37,'Rolling Data'!U:U)+SUMIF('Rolling Data'!S:S,D37,'Rolling Data'!U:U)</f>
        <v>6</v>
      </c>
      <c r="J37" s="24" t="n">
        <f aca="false">SUMIF('Rolling Data'!S:S,C37,'Rolling Data'!T:T)+SUMIF('Rolling Data'!S:S,D37,'Rolling Data'!T:T)+SUMIF('Rolling Data'!R:R,D37,'Rolling Data'!U:U)+SUMIF('Rolling Data'!R:R,C37,'Rolling Data'!U:U)</f>
        <v>2</v>
      </c>
      <c r="K37" s="26" t="n">
        <f aca="false">J37+I37</f>
        <v>8</v>
      </c>
      <c r="L37" s="27" t="n">
        <f aca="false">IF(K37=0,0,I37/K37)</f>
        <v>0.75</v>
      </c>
    </row>
    <row r="38" customFormat="false" ht="15.75" hidden="false" customHeight="true" outlineLevel="0" collapsed="false">
      <c r="A38" s="28" t="s">
        <v>111</v>
      </c>
      <c r="B38" s="21" t="s">
        <v>124</v>
      </c>
      <c r="C38" s="22" t="str">
        <f aca="false">A38&amp;" &amp; "&amp;B38</f>
        <v>Chi FH &amp; SG BH</v>
      </c>
      <c r="D38" s="22" t="str">
        <f aca="false">B38&amp;" &amp; "&amp;A38</f>
        <v>SG BH &amp; Chi FH</v>
      </c>
      <c r="E38" s="23" t="n">
        <f aca="false">SUMIF('Rolling Data'!R:R,C38,'Rolling Data'!V:V)+SUMIF('Rolling Data'!R:R,D38,'Rolling Data'!V:V)</f>
        <v>0</v>
      </c>
      <c r="F38" s="24" t="n">
        <f aca="false">SUMIF('Rolling Data'!S:S,C38,'Rolling Data'!V:V)+SUMIF('Rolling Data'!S:S,D38,'Rolling Data'!V:V)</f>
        <v>0</v>
      </c>
      <c r="G38" s="24" t="n">
        <f aca="false">F38+E38</f>
        <v>0</v>
      </c>
      <c r="H38" s="25" t="n">
        <f aca="false">IF(G38=0,0,E38/G38)</f>
        <v>0</v>
      </c>
      <c r="I38" s="24" t="n">
        <f aca="false">SUMIF('Rolling Data'!R:R,C38,'Rolling Data'!T:T)+SUMIF('Rolling Data'!R:R,D38,'Rolling Data'!T:T)+SUMIF('Rolling Data'!S:S,C38,'Rolling Data'!U:U)+SUMIF('Rolling Data'!S:S,D38,'Rolling Data'!U:U)</f>
        <v>0</v>
      </c>
      <c r="J38" s="24" t="n">
        <f aca="false">SUMIF('Rolling Data'!S:S,C38,'Rolling Data'!T:T)+SUMIF('Rolling Data'!S:S,D38,'Rolling Data'!T:T)+SUMIF('Rolling Data'!R:R,D38,'Rolling Data'!U:U)+SUMIF('Rolling Data'!R:R,C38,'Rolling Data'!U:U)</f>
        <v>0</v>
      </c>
      <c r="K38" s="26" t="n">
        <f aca="false">J38+I38</f>
        <v>0</v>
      </c>
      <c r="L38" s="27" t="n">
        <f aca="false">IF(K38=0,0,I38/K38)</f>
        <v>0</v>
      </c>
    </row>
    <row r="39" customFormat="false" ht="15.75" hidden="false" customHeight="true" outlineLevel="0" collapsed="false">
      <c r="A39" s="28" t="s">
        <v>111</v>
      </c>
      <c r="B39" s="21" t="s">
        <v>125</v>
      </c>
      <c r="C39" s="22" t="str">
        <f aca="false">A39&amp;" &amp; "&amp;B39</f>
        <v>Chi FH &amp; DT BH</v>
      </c>
      <c r="D39" s="22" t="str">
        <f aca="false">B39&amp;" &amp; "&amp;A39</f>
        <v>DT BH &amp; Chi FH</v>
      </c>
      <c r="E39" s="23" t="n">
        <f aca="false">SUMIF('Rolling Data'!R:R,C39,'Rolling Data'!V:V)+SUMIF('Rolling Data'!R:R,D39,'Rolling Data'!V:V)</f>
        <v>0</v>
      </c>
      <c r="F39" s="24" t="n">
        <f aca="false">SUMIF('Rolling Data'!S:S,C39,'Rolling Data'!V:V)+SUMIF('Rolling Data'!S:S,D39,'Rolling Data'!V:V)</f>
        <v>0</v>
      </c>
      <c r="G39" s="24" t="n">
        <f aca="false">F39+E39</f>
        <v>0</v>
      </c>
      <c r="H39" s="25" t="n">
        <f aca="false">IF(G39=0,0,E39/G39)</f>
        <v>0</v>
      </c>
      <c r="I39" s="24" t="n">
        <f aca="false">SUMIF('Rolling Data'!R:R,C39,'Rolling Data'!T:T)+SUMIF('Rolling Data'!R:R,D39,'Rolling Data'!T:T)+SUMIF('Rolling Data'!S:S,C39,'Rolling Data'!U:U)+SUMIF('Rolling Data'!S:S,D39,'Rolling Data'!U:U)</f>
        <v>0</v>
      </c>
      <c r="J39" s="24" t="n">
        <f aca="false">SUMIF('Rolling Data'!S:S,C39,'Rolling Data'!T:T)+SUMIF('Rolling Data'!S:S,D39,'Rolling Data'!T:T)+SUMIF('Rolling Data'!R:R,D39,'Rolling Data'!U:U)+SUMIF('Rolling Data'!R:R,C39,'Rolling Data'!U:U)</f>
        <v>0</v>
      </c>
      <c r="K39" s="26" t="n">
        <f aca="false">J39+I39</f>
        <v>0</v>
      </c>
      <c r="L39" s="27" t="n">
        <f aca="false">IF(K39=0,0,I39/K39)</f>
        <v>0</v>
      </c>
    </row>
    <row r="40" customFormat="false" ht="15.75" hidden="false" customHeight="true" outlineLevel="0" collapsed="false">
      <c r="A40" s="28" t="s">
        <v>111</v>
      </c>
      <c r="B40" s="21" t="s">
        <v>123</v>
      </c>
      <c r="C40" s="22" t="str">
        <f aca="false">A40&amp;" &amp; "&amp;B40</f>
        <v>Chi FH &amp; Kita BH</v>
      </c>
      <c r="D40" s="22" t="str">
        <f aca="false">B40&amp;" &amp; "&amp;A40</f>
        <v>Kita BH &amp; Chi FH</v>
      </c>
      <c r="E40" s="23" t="n">
        <f aca="false">SUMIF('Rolling Data'!R:R,C40,'Rolling Data'!V:V)+SUMIF('Rolling Data'!R:R,D40,'Rolling Data'!V:V)</f>
        <v>0</v>
      </c>
      <c r="F40" s="24" t="n">
        <f aca="false">SUMIF('Rolling Data'!S:S,C40,'Rolling Data'!V:V)+SUMIF('Rolling Data'!S:S,D40,'Rolling Data'!V:V)</f>
        <v>0</v>
      </c>
      <c r="G40" s="24" t="n">
        <f aca="false">F40+E40</f>
        <v>0</v>
      </c>
      <c r="H40" s="25" t="n">
        <f aca="false">IF(G40=0,0,E40/G40)</f>
        <v>0</v>
      </c>
      <c r="I40" s="24" t="n">
        <f aca="false">SUMIF('Rolling Data'!R:R,C40,'Rolling Data'!T:T)+SUMIF('Rolling Data'!R:R,D40,'Rolling Data'!T:T)+SUMIF('Rolling Data'!S:S,C40,'Rolling Data'!U:U)+SUMIF('Rolling Data'!S:S,D40,'Rolling Data'!U:U)</f>
        <v>0</v>
      </c>
      <c r="J40" s="24" t="n">
        <f aca="false">SUMIF('Rolling Data'!S:S,C40,'Rolling Data'!T:T)+SUMIF('Rolling Data'!S:S,D40,'Rolling Data'!T:T)+SUMIF('Rolling Data'!R:R,D40,'Rolling Data'!U:U)+SUMIF('Rolling Data'!R:R,C40,'Rolling Data'!U:U)</f>
        <v>0</v>
      </c>
      <c r="K40" s="26" t="n">
        <f aca="false">J40+I40</f>
        <v>0</v>
      </c>
      <c r="L40" s="27" t="n">
        <f aca="false">IF(K40=0,0,I40/K40)</f>
        <v>0</v>
      </c>
    </row>
    <row r="41" customFormat="false" ht="15.75" hidden="false" customHeight="true" outlineLevel="0" collapsed="false">
      <c r="A41" s="28" t="s">
        <v>126</v>
      </c>
      <c r="B41" s="21" t="s">
        <v>120</v>
      </c>
      <c r="C41" s="22" t="str">
        <f aca="false">A41&amp;" &amp; "&amp;B41</f>
        <v>SG FH &amp; Mike BH</v>
      </c>
      <c r="D41" s="22" t="str">
        <f aca="false">B41&amp;" &amp; "&amp;A41</f>
        <v>Mike BH &amp; SG FH</v>
      </c>
      <c r="E41" s="23" t="n">
        <f aca="false">SUMIF('Rolling Data'!R:R,C41,'Rolling Data'!V:V)+SUMIF('Rolling Data'!R:R,D41,'Rolling Data'!V:V)</f>
        <v>0</v>
      </c>
      <c r="F41" s="24" t="n">
        <f aca="false">SUMIF('Rolling Data'!S:S,C41,'Rolling Data'!V:V)+SUMIF('Rolling Data'!S:S,D41,'Rolling Data'!V:V)</f>
        <v>0</v>
      </c>
      <c r="G41" s="24" t="n">
        <f aca="false">F41+E41</f>
        <v>0</v>
      </c>
      <c r="H41" s="25" t="n">
        <f aca="false">IF(G41=0,0,E41/G41)</f>
        <v>0</v>
      </c>
      <c r="I41" s="24" t="n">
        <f aca="false">SUMIF('Rolling Data'!R:R,C41,'Rolling Data'!T:T)+SUMIF('Rolling Data'!R:R,D41,'Rolling Data'!T:T)+SUMIF('Rolling Data'!S:S,C41,'Rolling Data'!U:U)+SUMIF('Rolling Data'!S:S,D41,'Rolling Data'!U:U)</f>
        <v>0</v>
      </c>
      <c r="J41" s="24" t="n">
        <f aca="false">SUMIF('Rolling Data'!S:S,C41,'Rolling Data'!T:T)+SUMIF('Rolling Data'!S:S,D41,'Rolling Data'!T:T)+SUMIF('Rolling Data'!R:R,D41,'Rolling Data'!U:U)+SUMIF('Rolling Data'!R:R,C41,'Rolling Data'!U:U)</f>
        <v>0</v>
      </c>
      <c r="K41" s="26" t="n">
        <f aca="false">J41+I41</f>
        <v>0</v>
      </c>
      <c r="L41" s="27" t="n">
        <f aca="false">IF(K41=0,0,I41/K41)</f>
        <v>0</v>
      </c>
    </row>
    <row r="42" customFormat="false" ht="15.75" hidden="false" customHeight="true" outlineLevel="0" collapsed="false">
      <c r="A42" s="28" t="s">
        <v>126</v>
      </c>
      <c r="B42" s="21" t="s">
        <v>115</v>
      </c>
      <c r="C42" s="22" t="str">
        <f aca="false">A42&amp;" &amp; "&amp;B42</f>
        <v>SG FH &amp; Chi BH</v>
      </c>
      <c r="D42" s="22" t="str">
        <f aca="false">B42&amp;" &amp; "&amp;A42</f>
        <v>Chi BH &amp; SG FH</v>
      </c>
      <c r="E42" s="23" t="n">
        <f aca="false">SUMIF('Rolling Data'!R:R,C42,'Rolling Data'!V:V)+SUMIF('Rolling Data'!R:R,D42,'Rolling Data'!V:V)</f>
        <v>0</v>
      </c>
      <c r="F42" s="24" t="n">
        <f aca="false">SUMIF('Rolling Data'!S:S,C42,'Rolling Data'!V:V)+SUMIF('Rolling Data'!S:S,D42,'Rolling Data'!V:V)</f>
        <v>0</v>
      </c>
      <c r="G42" s="24" t="n">
        <f aca="false">F42+E42</f>
        <v>0</v>
      </c>
      <c r="H42" s="25" t="n">
        <f aca="false">IF(G42=0,0,E42/G42)</f>
        <v>0</v>
      </c>
      <c r="I42" s="24" t="n">
        <f aca="false">SUMIF('Rolling Data'!R:R,C42,'Rolling Data'!T:T)+SUMIF('Rolling Data'!R:R,D42,'Rolling Data'!T:T)+SUMIF('Rolling Data'!S:S,C42,'Rolling Data'!U:U)+SUMIF('Rolling Data'!S:S,D42,'Rolling Data'!U:U)</f>
        <v>0</v>
      </c>
      <c r="J42" s="24" t="n">
        <f aca="false">SUMIF('Rolling Data'!S:S,C42,'Rolling Data'!T:T)+SUMIF('Rolling Data'!S:S,D42,'Rolling Data'!T:T)+SUMIF('Rolling Data'!R:R,D42,'Rolling Data'!U:U)+SUMIF('Rolling Data'!R:R,C42,'Rolling Data'!U:U)</f>
        <v>0</v>
      </c>
      <c r="K42" s="26" t="n">
        <f aca="false">J42+I42</f>
        <v>0</v>
      </c>
      <c r="L42" s="27" t="n">
        <f aca="false">IF(K42=0,0,I42/K42)</f>
        <v>0</v>
      </c>
    </row>
    <row r="43" customFormat="false" ht="15.75" hidden="false" customHeight="true" outlineLevel="0" collapsed="false">
      <c r="A43" s="30" t="s">
        <v>126</v>
      </c>
      <c r="B43" s="21" t="s">
        <v>125</v>
      </c>
      <c r="C43" s="22" t="str">
        <f aca="false">A43&amp;" &amp; "&amp;B43</f>
        <v>SG FH &amp; DT BH</v>
      </c>
      <c r="D43" s="22" t="str">
        <f aca="false">B43&amp;" &amp; "&amp;A43</f>
        <v>DT BH &amp; SG FH</v>
      </c>
      <c r="E43" s="23" t="n">
        <f aca="false">SUMIF('Rolling Data'!R:R,C43,'Rolling Data'!V:V)+SUMIF('Rolling Data'!R:R,D43,'Rolling Data'!V:V)</f>
        <v>0</v>
      </c>
      <c r="F43" s="24" t="n">
        <f aca="false">SUMIF('Rolling Data'!S:S,C43,'Rolling Data'!V:V)+SUMIF('Rolling Data'!S:S,D43,'Rolling Data'!V:V)</f>
        <v>0</v>
      </c>
      <c r="G43" s="24" t="n">
        <f aca="false">F43+E43</f>
        <v>0</v>
      </c>
      <c r="H43" s="25" t="n">
        <f aca="false">IF(G43=0,0,E43/G43)</f>
        <v>0</v>
      </c>
      <c r="I43" s="24" t="n">
        <f aca="false">SUMIF('Rolling Data'!R:R,C43,'Rolling Data'!T:T)+SUMIF('Rolling Data'!R:R,D43,'Rolling Data'!T:T)+SUMIF('Rolling Data'!S:S,C43,'Rolling Data'!U:U)+SUMIF('Rolling Data'!S:S,D43,'Rolling Data'!U:U)</f>
        <v>0</v>
      </c>
      <c r="J43" s="24" t="n">
        <f aca="false">SUMIF('Rolling Data'!S:S,C43,'Rolling Data'!T:T)+SUMIF('Rolling Data'!S:S,D43,'Rolling Data'!T:T)+SUMIF('Rolling Data'!R:R,D43,'Rolling Data'!U:U)+SUMIF('Rolling Data'!R:R,C43,'Rolling Data'!U:U)</f>
        <v>0</v>
      </c>
      <c r="K43" s="26" t="n">
        <f aca="false">J43+I43</f>
        <v>0</v>
      </c>
      <c r="L43" s="27" t="n">
        <f aca="false">IF(K43=0,0,I43/K43)</f>
        <v>0</v>
      </c>
    </row>
    <row r="44" customFormat="false" ht="15.75" hidden="false" customHeight="true" outlineLevel="0" collapsed="false">
      <c r="A44" s="30" t="s">
        <v>126</v>
      </c>
      <c r="B44" s="21" t="s">
        <v>123</v>
      </c>
      <c r="C44" s="22" t="str">
        <f aca="false">A44&amp;" &amp; "&amp;B44</f>
        <v>SG FH &amp; Kita BH</v>
      </c>
      <c r="D44" s="22" t="str">
        <f aca="false">B44&amp;" &amp; "&amp;A44</f>
        <v>Kita BH &amp; SG FH</v>
      </c>
      <c r="E44" s="23" t="n">
        <f aca="false">SUMIF('Rolling Data'!R:R,C44,'Rolling Data'!V:V)+SUMIF('Rolling Data'!R:R,D44,'Rolling Data'!V:V)</f>
        <v>0</v>
      </c>
      <c r="F44" s="24" t="n">
        <f aca="false">SUMIF('Rolling Data'!S:S,C44,'Rolling Data'!V:V)+SUMIF('Rolling Data'!S:S,D44,'Rolling Data'!V:V)</f>
        <v>0</v>
      </c>
      <c r="G44" s="24" t="n">
        <f aca="false">F44+E44</f>
        <v>0</v>
      </c>
      <c r="H44" s="25" t="n">
        <f aca="false">IF(G44=0,0,E44/G44)</f>
        <v>0</v>
      </c>
      <c r="I44" s="24" t="n">
        <f aca="false">SUMIF('Rolling Data'!R:R,C44,'Rolling Data'!T:T)+SUMIF('Rolling Data'!R:R,D44,'Rolling Data'!T:T)+SUMIF('Rolling Data'!S:S,C44,'Rolling Data'!U:U)+SUMIF('Rolling Data'!S:S,D44,'Rolling Data'!U:U)</f>
        <v>0</v>
      </c>
      <c r="J44" s="24" t="n">
        <f aca="false">SUMIF('Rolling Data'!S:S,C44,'Rolling Data'!T:T)+SUMIF('Rolling Data'!S:S,D44,'Rolling Data'!T:T)+SUMIF('Rolling Data'!R:R,D44,'Rolling Data'!U:U)+SUMIF('Rolling Data'!R:R,C44,'Rolling Data'!U:U)</f>
        <v>0</v>
      </c>
      <c r="K44" s="26" t="n">
        <f aca="false">J44+I44</f>
        <v>0</v>
      </c>
      <c r="L44" s="27" t="n">
        <f aca="false">IF(K44=0,0,I44/K44)</f>
        <v>0</v>
      </c>
    </row>
    <row r="45" customFormat="false" ht="15.75" hidden="false" customHeight="true" outlineLevel="0" collapsed="false">
      <c r="A45" s="30" t="s">
        <v>126</v>
      </c>
      <c r="B45" s="21" t="s">
        <v>109</v>
      </c>
      <c r="C45" s="22" t="str">
        <f aca="false">A45&amp;" &amp; "&amp;B45</f>
        <v>SG FH &amp; Batty BH</v>
      </c>
      <c r="D45" s="22" t="str">
        <f aca="false">B45&amp;" &amp; "&amp;A45</f>
        <v>Batty BH &amp; SG FH</v>
      </c>
      <c r="E45" s="23" t="n">
        <f aca="false">SUMIF('Rolling Data'!R:R,C45,'Rolling Data'!V:V)+SUMIF('Rolling Data'!R:R,D45,'Rolling Data'!V:V)</f>
        <v>0</v>
      </c>
      <c r="F45" s="24" t="n">
        <f aca="false">SUMIF('Rolling Data'!S:S,C45,'Rolling Data'!V:V)+SUMIF('Rolling Data'!S:S,D45,'Rolling Data'!V:V)</f>
        <v>0</v>
      </c>
      <c r="G45" s="24" t="n">
        <f aca="false">F45+E45</f>
        <v>0</v>
      </c>
      <c r="H45" s="25" t="n">
        <f aca="false">IF(G45=0,0,E45/G45)</f>
        <v>0</v>
      </c>
      <c r="I45" s="24" t="n">
        <f aca="false">SUMIF('Rolling Data'!R:R,C45,'Rolling Data'!T:T)+SUMIF('Rolling Data'!R:R,D45,'Rolling Data'!T:T)+SUMIF('Rolling Data'!S:S,C45,'Rolling Data'!U:U)+SUMIF('Rolling Data'!S:S,D45,'Rolling Data'!U:U)</f>
        <v>0</v>
      </c>
      <c r="J45" s="24" t="n">
        <f aca="false">SUMIF('Rolling Data'!S:S,C45,'Rolling Data'!T:T)+SUMIF('Rolling Data'!S:S,D45,'Rolling Data'!T:T)+SUMIF('Rolling Data'!R:R,D45,'Rolling Data'!U:U)+SUMIF('Rolling Data'!R:R,C45,'Rolling Data'!U:U)</f>
        <v>0</v>
      </c>
      <c r="K45" s="26" t="n">
        <f aca="false">J45+I45</f>
        <v>0</v>
      </c>
      <c r="L45" s="27" t="n">
        <f aca="false">IF(K45=0,0,I45/K45)</f>
        <v>0</v>
      </c>
    </row>
    <row r="46" customFormat="false" ht="15.75" hidden="false" customHeight="true" outlineLevel="0" collapsed="false">
      <c r="A46" s="28" t="s">
        <v>126</v>
      </c>
      <c r="B46" s="21" t="s">
        <v>122</v>
      </c>
      <c r="C46" s="22" t="str">
        <f aca="false">A46&amp;" &amp; "&amp;B46</f>
        <v>SG FH &amp; Mole BH</v>
      </c>
      <c r="D46" s="22" t="str">
        <f aca="false">B46&amp;" &amp; "&amp;A46</f>
        <v>Mole BH &amp; SG FH</v>
      </c>
      <c r="E46" s="23" t="n">
        <f aca="false">SUMIF('Rolling Data'!R:R,C46,'Rolling Data'!V:V)+SUMIF('Rolling Data'!R:R,D46,'Rolling Data'!V:V)</f>
        <v>0</v>
      </c>
      <c r="F46" s="24" t="n">
        <f aca="false">SUMIF('Rolling Data'!S:S,C46,'Rolling Data'!V:V)+SUMIF('Rolling Data'!S:S,D46,'Rolling Data'!V:V)</f>
        <v>0</v>
      </c>
      <c r="G46" s="24" t="n">
        <f aca="false">F46+E46</f>
        <v>0</v>
      </c>
      <c r="H46" s="25" t="n">
        <f aca="false">IF(G46=0,0,E46/G46)</f>
        <v>0</v>
      </c>
      <c r="I46" s="24" t="n">
        <f aca="false">SUMIF('Rolling Data'!R:R,C46,'Rolling Data'!T:T)+SUMIF('Rolling Data'!R:R,D46,'Rolling Data'!T:T)+SUMIF('Rolling Data'!S:S,C46,'Rolling Data'!U:U)+SUMIF('Rolling Data'!S:S,D46,'Rolling Data'!U:U)</f>
        <v>0</v>
      </c>
      <c r="J46" s="24" t="n">
        <f aca="false">SUMIF('Rolling Data'!S:S,C46,'Rolling Data'!T:T)+SUMIF('Rolling Data'!S:S,D46,'Rolling Data'!T:T)+SUMIF('Rolling Data'!R:R,D46,'Rolling Data'!U:U)+SUMIF('Rolling Data'!R:R,C46,'Rolling Data'!U:U)</f>
        <v>0</v>
      </c>
      <c r="K46" s="26" t="n">
        <f aca="false">J46+I46</f>
        <v>0</v>
      </c>
      <c r="L46" s="27" t="n">
        <f aca="false">IF(K46=0,0,I46/K46)</f>
        <v>0</v>
      </c>
    </row>
    <row r="47" customFormat="false" ht="15.75" hidden="false" customHeight="true" outlineLevel="0" collapsed="false">
      <c r="A47" s="28" t="s">
        <v>126</v>
      </c>
      <c r="B47" s="21" t="s">
        <v>112</v>
      </c>
      <c r="C47" s="22" t="str">
        <f aca="false">A47&amp;" &amp; "&amp;B47</f>
        <v>SG FH &amp; Andrew BH</v>
      </c>
      <c r="D47" s="22" t="str">
        <f aca="false">B47&amp;" &amp; "&amp;A47</f>
        <v>Andrew BH &amp; SG FH</v>
      </c>
      <c r="E47" s="23" t="n">
        <f aca="false">SUMIF('Rolling Data'!R:R,C47,'Rolling Data'!V:V)+SUMIF('Rolling Data'!R:R,D47,'Rolling Data'!V:V)</f>
        <v>0</v>
      </c>
      <c r="F47" s="24" t="n">
        <f aca="false">SUMIF('Rolling Data'!S:S,C47,'Rolling Data'!V:V)+SUMIF('Rolling Data'!S:S,D47,'Rolling Data'!V:V)</f>
        <v>0</v>
      </c>
      <c r="G47" s="24" t="n">
        <f aca="false">F47+E47</f>
        <v>0</v>
      </c>
      <c r="H47" s="25" t="n">
        <f aca="false">IF(G47=0,0,E47/G47)</f>
        <v>0</v>
      </c>
      <c r="I47" s="24" t="n">
        <f aca="false">SUMIF('Rolling Data'!R:R,C47,'Rolling Data'!T:T)+SUMIF('Rolling Data'!R:R,D47,'Rolling Data'!T:T)+SUMIF('Rolling Data'!S:S,C47,'Rolling Data'!U:U)+SUMIF('Rolling Data'!S:S,D47,'Rolling Data'!U:U)</f>
        <v>0</v>
      </c>
      <c r="J47" s="24" t="n">
        <f aca="false">SUMIF('Rolling Data'!S:S,C47,'Rolling Data'!T:T)+SUMIF('Rolling Data'!S:S,D47,'Rolling Data'!T:T)+SUMIF('Rolling Data'!R:R,D47,'Rolling Data'!U:U)+SUMIF('Rolling Data'!R:R,C47,'Rolling Data'!U:U)</f>
        <v>0</v>
      </c>
      <c r="K47" s="26" t="n">
        <f aca="false">J47+I47</f>
        <v>0</v>
      </c>
      <c r="L47" s="27" t="n">
        <f aca="false">IF(K47=0,0,I47/K47)</f>
        <v>0</v>
      </c>
    </row>
    <row r="48" customFormat="false" ht="15.75" hidden="false" customHeight="true" outlineLevel="0" collapsed="false">
      <c r="A48" s="28" t="s">
        <v>126</v>
      </c>
      <c r="B48" s="23" t="s">
        <v>116</v>
      </c>
      <c r="C48" s="22" t="str">
        <f aca="false">A48&amp;" &amp; "&amp;B48</f>
        <v>SG FH &amp; Cadol BH</v>
      </c>
      <c r="D48" s="22" t="str">
        <f aca="false">B48&amp;" &amp; "&amp;A48</f>
        <v>Cadol BH &amp; SG FH</v>
      </c>
      <c r="E48" s="23" t="n">
        <f aca="false">SUMIF('Rolling Data'!R:R,C48,'Rolling Data'!V:V)+SUMIF('Rolling Data'!R:R,D48,'Rolling Data'!V:V)</f>
        <v>0</v>
      </c>
      <c r="F48" s="24" t="n">
        <f aca="false">SUMIF('Rolling Data'!S:S,C48,'Rolling Data'!V:V)+SUMIF('Rolling Data'!S:S,D48,'Rolling Data'!V:V)</f>
        <v>0</v>
      </c>
      <c r="G48" s="24" t="n">
        <f aca="false">F48+E48</f>
        <v>0</v>
      </c>
      <c r="H48" s="25" t="n">
        <f aca="false">IF(G48=0,0,E48/G48)</f>
        <v>0</v>
      </c>
      <c r="I48" s="24" t="n">
        <f aca="false">SUMIF('Rolling Data'!R:R,C48,'Rolling Data'!T:T)+SUMIF('Rolling Data'!R:R,D48,'Rolling Data'!T:T)+SUMIF('Rolling Data'!S:S,C48,'Rolling Data'!U:U)+SUMIF('Rolling Data'!S:S,D48,'Rolling Data'!U:U)</f>
        <v>0</v>
      </c>
      <c r="J48" s="24" t="n">
        <f aca="false">SUMIF('Rolling Data'!S:S,C48,'Rolling Data'!T:T)+SUMIF('Rolling Data'!S:S,D48,'Rolling Data'!T:T)+SUMIF('Rolling Data'!R:R,D48,'Rolling Data'!U:U)+SUMIF('Rolling Data'!R:R,C48,'Rolling Data'!U:U)</f>
        <v>0</v>
      </c>
      <c r="K48" s="26" t="n">
        <f aca="false">J48+I48</f>
        <v>0</v>
      </c>
      <c r="L48" s="27" t="n">
        <f aca="false">IF(K48=0,0,I48/K48)</f>
        <v>0</v>
      </c>
    </row>
    <row r="49" customFormat="false" ht="15.75" hidden="false" customHeight="true" outlineLevel="0" collapsed="false">
      <c r="A49" s="28" t="s">
        <v>117</v>
      </c>
      <c r="B49" s="21" t="s">
        <v>125</v>
      </c>
      <c r="C49" s="22" t="str">
        <f aca="false">A49&amp;" &amp; "&amp;B49</f>
        <v>Mike FH &amp; DT BH</v>
      </c>
      <c r="D49" s="22" t="str">
        <f aca="false">B49&amp;" &amp; "&amp;A49</f>
        <v>DT BH &amp; Mike FH</v>
      </c>
      <c r="E49" s="23" t="n">
        <f aca="false">SUMIF('Rolling Data'!R:R,C49,'Rolling Data'!V:V)+SUMIF('Rolling Data'!R:R,D49,'Rolling Data'!V:V)</f>
        <v>0</v>
      </c>
      <c r="F49" s="24" t="n">
        <f aca="false">SUMIF('Rolling Data'!S:S,C49,'Rolling Data'!V:V)+SUMIF('Rolling Data'!S:S,D49,'Rolling Data'!V:V)</f>
        <v>0</v>
      </c>
      <c r="G49" s="24" t="n">
        <f aca="false">F49+E49</f>
        <v>0</v>
      </c>
      <c r="H49" s="25" t="n">
        <f aca="false">IF(G49=0,0,E49/G49)</f>
        <v>0</v>
      </c>
      <c r="I49" s="24" t="n">
        <f aca="false">SUMIF('Rolling Data'!R:R,C49,'Rolling Data'!T:T)+SUMIF('Rolling Data'!R:R,D49,'Rolling Data'!T:T)+SUMIF('Rolling Data'!S:S,C49,'Rolling Data'!U:U)+SUMIF('Rolling Data'!S:S,D49,'Rolling Data'!U:U)</f>
        <v>0</v>
      </c>
      <c r="J49" s="24" t="n">
        <f aca="false">SUMIF('Rolling Data'!S:S,C49,'Rolling Data'!T:T)+SUMIF('Rolling Data'!S:S,D49,'Rolling Data'!T:T)+SUMIF('Rolling Data'!R:R,D49,'Rolling Data'!U:U)+SUMIF('Rolling Data'!R:R,C49,'Rolling Data'!U:U)</f>
        <v>0</v>
      </c>
      <c r="K49" s="26" t="n">
        <f aca="false">J49+I49</f>
        <v>0</v>
      </c>
      <c r="L49" s="27" t="n">
        <f aca="false">IF(K49=0,0,I49/K49)</f>
        <v>0</v>
      </c>
    </row>
    <row r="50" customFormat="false" ht="15.75" hidden="false" customHeight="true" outlineLevel="0" collapsed="false">
      <c r="A50" s="28" t="s">
        <v>117</v>
      </c>
      <c r="B50" s="21" t="s">
        <v>123</v>
      </c>
      <c r="C50" s="22" t="str">
        <f aca="false">A50&amp;" &amp; "&amp;B50</f>
        <v>Mike FH &amp; Kita BH</v>
      </c>
      <c r="D50" s="22" t="str">
        <f aca="false">B50&amp;" &amp; "&amp;A50</f>
        <v>Kita BH &amp; Mike FH</v>
      </c>
      <c r="E50" s="23" t="n">
        <f aca="false">SUMIF('Rolling Data'!R:R,C50,'Rolling Data'!V:V)+SUMIF('Rolling Data'!R:R,D50,'Rolling Data'!V:V)</f>
        <v>0</v>
      </c>
      <c r="F50" s="24" t="n">
        <f aca="false">SUMIF('Rolling Data'!S:S,C50,'Rolling Data'!V:V)+SUMIF('Rolling Data'!S:S,D50,'Rolling Data'!V:V)</f>
        <v>0</v>
      </c>
      <c r="G50" s="24" t="n">
        <f aca="false">F50+E50</f>
        <v>0</v>
      </c>
      <c r="H50" s="25" t="n">
        <f aca="false">IF(G50=0,0,E50/G50)</f>
        <v>0</v>
      </c>
      <c r="I50" s="24" t="n">
        <f aca="false">SUMIF('Rolling Data'!R:R,C50,'Rolling Data'!T:T)+SUMIF('Rolling Data'!R:R,D50,'Rolling Data'!T:T)+SUMIF('Rolling Data'!S:S,C50,'Rolling Data'!U:U)+SUMIF('Rolling Data'!S:S,D50,'Rolling Data'!U:U)</f>
        <v>0</v>
      </c>
      <c r="J50" s="24" t="n">
        <f aca="false">SUMIF('Rolling Data'!S:S,C50,'Rolling Data'!T:T)+SUMIF('Rolling Data'!S:S,D50,'Rolling Data'!T:T)+SUMIF('Rolling Data'!R:R,D50,'Rolling Data'!U:U)+SUMIF('Rolling Data'!R:R,C50,'Rolling Data'!U:U)</f>
        <v>0</v>
      </c>
      <c r="K50" s="26" t="n">
        <f aca="false">J50+I50</f>
        <v>0</v>
      </c>
      <c r="L50" s="27" t="n">
        <f aca="false">IF(K50=0,0,I50/K50)</f>
        <v>0</v>
      </c>
    </row>
    <row r="51" customFormat="false" ht="15.75" hidden="false" customHeight="true" outlineLevel="0" collapsed="false">
      <c r="A51" s="28" t="s">
        <v>117</v>
      </c>
      <c r="B51" s="21" t="s">
        <v>109</v>
      </c>
      <c r="C51" s="22" t="str">
        <f aca="false">A51&amp;" &amp; "&amp;B51</f>
        <v>Mike FH &amp; Batty BH</v>
      </c>
      <c r="D51" s="22" t="str">
        <f aca="false">B51&amp;" &amp; "&amp;A51</f>
        <v>Batty BH &amp; Mike FH</v>
      </c>
      <c r="E51" s="23" t="n">
        <f aca="false">SUMIF('Rolling Data'!R:R,C51,'Rolling Data'!V:V)+SUMIF('Rolling Data'!R:R,D51,'Rolling Data'!V:V)</f>
        <v>0</v>
      </c>
      <c r="F51" s="24" t="n">
        <f aca="false">SUMIF('Rolling Data'!S:S,C51,'Rolling Data'!V:V)+SUMIF('Rolling Data'!S:S,D51,'Rolling Data'!V:V)</f>
        <v>0</v>
      </c>
      <c r="G51" s="24" t="n">
        <f aca="false">F51+E51</f>
        <v>0</v>
      </c>
      <c r="H51" s="25" t="n">
        <f aca="false">IF(G51=0,0,E51/G51)</f>
        <v>0</v>
      </c>
      <c r="I51" s="24" t="n">
        <f aca="false">SUMIF('Rolling Data'!R:R,C51,'Rolling Data'!T:T)+SUMIF('Rolling Data'!R:R,D51,'Rolling Data'!T:T)+SUMIF('Rolling Data'!S:S,C51,'Rolling Data'!U:U)+SUMIF('Rolling Data'!S:S,D51,'Rolling Data'!U:U)</f>
        <v>0</v>
      </c>
      <c r="J51" s="24" t="n">
        <f aca="false">SUMIF('Rolling Data'!S:S,C51,'Rolling Data'!T:T)+SUMIF('Rolling Data'!S:S,D51,'Rolling Data'!T:T)+SUMIF('Rolling Data'!R:R,D51,'Rolling Data'!U:U)+SUMIF('Rolling Data'!R:R,C51,'Rolling Data'!U:U)</f>
        <v>0</v>
      </c>
      <c r="K51" s="26" t="n">
        <f aca="false">J51+I51</f>
        <v>0</v>
      </c>
      <c r="L51" s="27" t="n">
        <f aca="false">IF(K51=0,0,I51/K51)</f>
        <v>0</v>
      </c>
    </row>
    <row r="52" customFormat="false" ht="15.75" hidden="false" customHeight="true" outlineLevel="0" collapsed="false">
      <c r="A52" s="28" t="s">
        <v>117</v>
      </c>
      <c r="B52" s="21" t="s">
        <v>122</v>
      </c>
      <c r="C52" s="22" t="str">
        <f aca="false">A52&amp;" &amp; "&amp;B52</f>
        <v>Mike FH &amp; Mole BH</v>
      </c>
      <c r="D52" s="22" t="str">
        <f aca="false">B52&amp;" &amp; "&amp;A52</f>
        <v>Mole BH &amp; Mike FH</v>
      </c>
      <c r="E52" s="23" t="n">
        <f aca="false">SUMIF('Rolling Data'!R:R,C52,'Rolling Data'!V:V)+SUMIF('Rolling Data'!R:R,D52,'Rolling Data'!V:V)</f>
        <v>0</v>
      </c>
      <c r="F52" s="24" t="n">
        <f aca="false">SUMIF('Rolling Data'!S:S,C52,'Rolling Data'!V:V)+SUMIF('Rolling Data'!S:S,D52,'Rolling Data'!V:V)</f>
        <v>0</v>
      </c>
      <c r="G52" s="24" t="n">
        <f aca="false">F52+E52</f>
        <v>0</v>
      </c>
      <c r="H52" s="25" t="n">
        <f aca="false">IF(G52=0,0,E52/G52)</f>
        <v>0</v>
      </c>
      <c r="I52" s="24" t="n">
        <f aca="false">SUMIF('Rolling Data'!R:R,C52,'Rolling Data'!T:T)+SUMIF('Rolling Data'!R:R,D52,'Rolling Data'!T:T)+SUMIF('Rolling Data'!S:S,C52,'Rolling Data'!U:U)+SUMIF('Rolling Data'!S:S,D52,'Rolling Data'!U:U)</f>
        <v>0</v>
      </c>
      <c r="J52" s="24" t="n">
        <f aca="false">SUMIF('Rolling Data'!S:S,C52,'Rolling Data'!T:T)+SUMIF('Rolling Data'!S:S,D52,'Rolling Data'!T:T)+SUMIF('Rolling Data'!R:R,D52,'Rolling Data'!U:U)+SUMIF('Rolling Data'!R:R,C52,'Rolling Data'!U:U)</f>
        <v>0</v>
      </c>
      <c r="K52" s="26" t="n">
        <f aca="false">J52+I52</f>
        <v>0</v>
      </c>
      <c r="L52" s="27" t="n">
        <f aca="false">IF(K52=0,0,I52/K52)</f>
        <v>0</v>
      </c>
    </row>
    <row r="53" customFormat="false" ht="15.75" hidden="false" customHeight="true" outlineLevel="0" collapsed="false">
      <c r="A53" s="28" t="s">
        <v>117</v>
      </c>
      <c r="B53" s="23" t="s">
        <v>116</v>
      </c>
      <c r="C53" s="22" t="str">
        <f aca="false">A53&amp;" &amp; "&amp;B53</f>
        <v>Mike FH &amp; Cadol BH</v>
      </c>
      <c r="D53" s="22" t="str">
        <f aca="false">B53&amp;" &amp; "&amp;A53</f>
        <v>Cadol BH &amp; Mike FH</v>
      </c>
      <c r="E53" s="23" t="n">
        <f aca="false">SUMIF('Rolling Data'!R:R,C53,'Rolling Data'!V:V)+SUMIF('Rolling Data'!R:R,D53,'Rolling Data'!V:V)</f>
        <v>0</v>
      </c>
      <c r="F53" s="24" t="n">
        <f aca="false">SUMIF('Rolling Data'!S:S,C53,'Rolling Data'!V:V)+SUMIF('Rolling Data'!S:S,D53,'Rolling Data'!V:V)</f>
        <v>0</v>
      </c>
      <c r="G53" s="24" t="n">
        <f aca="false">F53+E53</f>
        <v>0</v>
      </c>
      <c r="H53" s="25" t="n">
        <f aca="false">IF(G53=0,0,E53/G53)</f>
        <v>0</v>
      </c>
      <c r="I53" s="24" t="n">
        <f aca="false">SUMIF('Rolling Data'!R:R,C53,'Rolling Data'!T:T)+SUMIF('Rolling Data'!R:R,D53,'Rolling Data'!T:T)+SUMIF('Rolling Data'!S:S,C53,'Rolling Data'!U:U)+SUMIF('Rolling Data'!S:S,D53,'Rolling Data'!U:U)</f>
        <v>0</v>
      </c>
      <c r="J53" s="24" t="n">
        <f aca="false">SUMIF('Rolling Data'!S:S,C53,'Rolling Data'!T:T)+SUMIF('Rolling Data'!S:S,D53,'Rolling Data'!T:T)+SUMIF('Rolling Data'!R:R,D53,'Rolling Data'!U:U)+SUMIF('Rolling Data'!R:R,C53,'Rolling Data'!U:U)</f>
        <v>0</v>
      </c>
      <c r="K53" s="26" t="n">
        <f aca="false">J53+I53</f>
        <v>0</v>
      </c>
      <c r="L53" s="27" t="n">
        <f aca="false">IF(K53=0,0,I53/K53)</f>
        <v>0</v>
      </c>
    </row>
    <row r="54" customFormat="false" ht="15.75" hidden="false" customHeight="true" outlineLevel="0" collapsed="false">
      <c r="A54" s="28" t="s">
        <v>121</v>
      </c>
      <c r="B54" s="21" t="s">
        <v>123</v>
      </c>
      <c r="C54" s="22" t="str">
        <f aca="false">A54&amp;" &amp; "&amp;B54</f>
        <v>DT FH &amp; Kita BH</v>
      </c>
      <c r="D54" s="22" t="str">
        <f aca="false">B54&amp;" &amp; "&amp;A54</f>
        <v>Kita BH &amp; DT FH</v>
      </c>
      <c r="E54" s="23" t="n">
        <f aca="false">SUMIF('Rolling Data'!R:R,C54,'Rolling Data'!V:V)+SUMIF('Rolling Data'!R:R,D54,'Rolling Data'!V:V)</f>
        <v>0</v>
      </c>
      <c r="F54" s="24" t="n">
        <f aca="false">SUMIF('Rolling Data'!S:S,C54,'Rolling Data'!V:V)+SUMIF('Rolling Data'!S:S,D54,'Rolling Data'!V:V)</f>
        <v>0</v>
      </c>
      <c r="G54" s="24" t="n">
        <f aca="false">F54+E54</f>
        <v>0</v>
      </c>
      <c r="H54" s="25" t="n">
        <f aca="false">IF(G54=0,0,E54/G54)</f>
        <v>0</v>
      </c>
      <c r="I54" s="24" t="n">
        <f aca="false">SUMIF('Rolling Data'!R:R,C54,'Rolling Data'!T:T)+SUMIF('Rolling Data'!R:R,D54,'Rolling Data'!T:T)+SUMIF('Rolling Data'!S:S,C54,'Rolling Data'!U:U)+SUMIF('Rolling Data'!S:S,D54,'Rolling Data'!U:U)</f>
        <v>0</v>
      </c>
      <c r="J54" s="24" t="n">
        <f aca="false">SUMIF('Rolling Data'!S:S,C54,'Rolling Data'!T:T)+SUMIF('Rolling Data'!S:S,D54,'Rolling Data'!T:T)+SUMIF('Rolling Data'!R:R,D54,'Rolling Data'!U:U)+SUMIF('Rolling Data'!R:R,C54,'Rolling Data'!U:U)</f>
        <v>0</v>
      </c>
      <c r="K54" s="26" t="n">
        <f aca="false">J54+I54</f>
        <v>0</v>
      </c>
      <c r="L54" s="27" t="n">
        <f aca="false">IF(K54=0,0,I54/K54)</f>
        <v>0</v>
      </c>
    </row>
    <row r="55" customFormat="false" ht="15.75" hidden="false" customHeight="true" outlineLevel="0" collapsed="false">
      <c r="A55" s="28" t="s">
        <v>121</v>
      </c>
      <c r="B55" s="21" t="s">
        <v>109</v>
      </c>
      <c r="C55" s="22" t="str">
        <f aca="false">A55&amp;" &amp; "&amp;B55</f>
        <v>DT FH &amp; Batty BH</v>
      </c>
      <c r="D55" s="22" t="str">
        <f aca="false">B55&amp;" &amp; "&amp;A55</f>
        <v>Batty BH &amp; DT FH</v>
      </c>
      <c r="E55" s="23" t="n">
        <f aca="false">SUMIF('Rolling Data'!R:R,C55,'Rolling Data'!V:V)+SUMIF('Rolling Data'!R:R,D55,'Rolling Data'!V:V)</f>
        <v>0</v>
      </c>
      <c r="F55" s="24" t="n">
        <f aca="false">SUMIF('Rolling Data'!S:S,C55,'Rolling Data'!V:V)+SUMIF('Rolling Data'!S:S,D55,'Rolling Data'!V:V)</f>
        <v>0</v>
      </c>
      <c r="G55" s="24" t="n">
        <f aca="false">F55+E55</f>
        <v>0</v>
      </c>
      <c r="H55" s="25" t="n">
        <f aca="false">IF(G55=0,0,E55/G55)</f>
        <v>0</v>
      </c>
      <c r="I55" s="24" t="n">
        <f aca="false">SUMIF('Rolling Data'!R:R,C55,'Rolling Data'!T:T)+SUMIF('Rolling Data'!R:R,D55,'Rolling Data'!T:T)+SUMIF('Rolling Data'!S:S,C55,'Rolling Data'!U:U)+SUMIF('Rolling Data'!S:S,D55,'Rolling Data'!U:U)</f>
        <v>0</v>
      </c>
      <c r="J55" s="24" t="n">
        <f aca="false">SUMIF('Rolling Data'!S:S,C55,'Rolling Data'!T:T)+SUMIF('Rolling Data'!S:S,D55,'Rolling Data'!T:T)+SUMIF('Rolling Data'!R:R,D55,'Rolling Data'!U:U)+SUMIF('Rolling Data'!R:R,C55,'Rolling Data'!U:U)</f>
        <v>0</v>
      </c>
      <c r="K55" s="26" t="n">
        <f aca="false">J55+I55</f>
        <v>0</v>
      </c>
      <c r="L55" s="27" t="n">
        <f aca="false">IF(K55=0,0,I55/K55)</f>
        <v>0</v>
      </c>
    </row>
    <row r="56" customFormat="false" ht="15.75" hidden="false" customHeight="true" outlineLevel="0" collapsed="false">
      <c r="A56" s="28" t="s">
        <v>121</v>
      </c>
      <c r="B56" s="21" t="s">
        <v>122</v>
      </c>
      <c r="C56" s="22" t="str">
        <f aca="false">A56&amp;" &amp; "&amp;B56</f>
        <v>DT FH &amp; Mole BH</v>
      </c>
      <c r="D56" s="22" t="str">
        <f aca="false">B56&amp;" &amp; "&amp;A56</f>
        <v>Mole BH &amp; DT FH</v>
      </c>
      <c r="E56" s="23" t="n">
        <f aca="false">SUMIF('Rolling Data'!R:R,C56,'Rolling Data'!V:V)+SUMIF('Rolling Data'!R:R,D56,'Rolling Data'!V:V)</f>
        <v>0</v>
      </c>
      <c r="F56" s="24" t="n">
        <f aca="false">SUMIF('Rolling Data'!S:S,C56,'Rolling Data'!V:V)+SUMIF('Rolling Data'!S:S,D56,'Rolling Data'!V:V)</f>
        <v>0</v>
      </c>
      <c r="G56" s="24" t="n">
        <f aca="false">F56+E56</f>
        <v>0</v>
      </c>
      <c r="H56" s="25" t="n">
        <f aca="false">IF(G56=0,0,E56/G56)</f>
        <v>0</v>
      </c>
      <c r="I56" s="24" t="n">
        <f aca="false">SUMIF('Rolling Data'!R:R,C56,'Rolling Data'!T:T)+SUMIF('Rolling Data'!R:R,D56,'Rolling Data'!T:T)+SUMIF('Rolling Data'!S:S,C56,'Rolling Data'!U:U)+SUMIF('Rolling Data'!S:S,D56,'Rolling Data'!U:U)</f>
        <v>0</v>
      </c>
      <c r="J56" s="24" t="n">
        <f aca="false">SUMIF('Rolling Data'!S:S,C56,'Rolling Data'!T:T)+SUMIF('Rolling Data'!S:S,D56,'Rolling Data'!T:T)+SUMIF('Rolling Data'!R:R,D56,'Rolling Data'!U:U)+SUMIF('Rolling Data'!R:R,C56,'Rolling Data'!U:U)</f>
        <v>0</v>
      </c>
      <c r="K56" s="26" t="n">
        <f aca="false">J56+I56</f>
        <v>0</v>
      </c>
      <c r="L56" s="27" t="n">
        <f aca="false">IF(K56=0,0,I56/K56)</f>
        <v>0</v>
      </c>
    </row>
    <row r="57" customFormat="false" ht="15.75" hidden="false" customHeight="true" outlineLevel="0" collapsed="false">
      <c r="A57" s="28" t="s">
        <v>121</v>
      </c>
      <c r="B57" s="21" t="s">
        <v>112</v>
      </c>
      <c r="C57" s="22" t="str">
        <f aca="false">A57&amp;" &amp; "&amp;B57</f>
        <v>DT FH &amp; Andrew BH</v>
      </c>
      <c r="D57" s="22" t="str">
        <f aca="false">B57&amp;" &amp; "&amp;A57</f>
        <v>Andrew BH &amp; DT FH</v>
      </c>
      <c r="E57" s="23" t="n">
        <f aca="false">SUMIF('Rolling Data'!R:R,C57,'Rolling Data'!V:V)+SUMIF('Rolling Data'!R:R,D57,'Rolling Data'!V:V)</f>
        <v>0</v>
      </c>
      <c r="F57" s="24" t="n">
        <f aca="false">SUMIF('Rolling Data'!S:S,C57,'Rolling Data'!V:V)+SUMIF('Rolling Data'!S:S,D57,'Rolling Data'!V:V)</f>
        <v>0</v>
      </c>
      <c r="G57" s="24" t="n">
        <f aca="false">F57+E57</f>
        <v>0</v>
      </c>
      <c r="H57" s="25" t="n">
        <f aca="false">IF(G57=0,0,E57/G57)</f>
        <v>0</v>
      </c>
      <c r="I57" s="24" t="n">
        <f aca="false">SUMIF('Rolling Data'!R:R,C57,'Rolling Data'!T:T)+SUMIF('Rolling Data'!R:R,D57,'Rolling Data'!T:T)+SUMIF('Rolling Data'!S:S,C57,'Rolling Data'!U:U)+SUMIF('Rolling Data'!S:S,D57,'Rolling Data'!U:U)</f>
        <v>0</v>
      </c>
      <c r="J57" s="24" t="n">
        <f aca="false">SUMIF('Rolling Data'!S:S,C57,'Rolling Data'!T:T)+SUMIF('Rolling Data'!S:S,D57,'Rolling Data'!T:T)+SUMIF('Rolling Data'!R:R,D57,'Rolling Data'!U:U)+SUMIF('Rolling Data'!R:R,C57,'Rolling Data'!U:U)</f>
        <v>0</v>
      </c>
      <c r="K57" s="26" t="n">
        <f aca="false">J57+I57</f>
        <v>0</v>
      </c>
      <c r="L57" s="27" t="n">
        <f aca="false">IF(K57=0,0,I57/K57)</f>
        <v>0</v>
      </c>
    </row>
    <row r="58" customFormat="false" ht="15.75" hidden="false" customHeight="true" outlineLevel="0" collapsed="false">
      <c r="A58" s="28" t="s">
        <v>121</v>
      </c>
      <c r="B58" s="23" t="s">
        <v>116</v>
      </c>
      <c r="C58" s="22" t="str">
        <f aca="false">A58&amp;" &amp; "&amp;B58</f>
        <v>DT FH &amp; Cadol BH</v>
      </c>
      <c r="D58" s="22" t="str">
        <f aca="false">B58&amp;" &amp; "&amp;A58</f>
        <v>Cadol BH &amp; DT FH</v>
      </c>
      <c r="E58" s="23" t="n">
        <f aca="false">SUMIF('Rolling Data'!R:R,C58,'Rolling Data'!V:V)+SUMIF('Rolling Data'!R:R,D58,'Rolling Data'!V:V)</f>
        <v>0</v>
      </c>
      <c r="F58" s="24" t="n">
        <f aca="false">SUMIF('Rolling Data'!S:S,C58,'Rolling Data'!V:V)+SUMIF('Rolling Data'!S:S,D58,'Rolling Data'!V:V)</f>
        <v>1</v>
      </c>
      <c r="G58" s="24" t="n">
        <f aca="false">F58+E58</f>
        <v>1</v>
      </c>
      <c r="H58" s="25" t="n">
        <f aca="false">IF(G58=0,0,E58/G58)</f>
        <v>0</v>
      </c>
      <c r="I58" s="24" t="n">
        <f aca="false">SUMIF('Rolling Data'!R:R,C58,'Rolling Data'!T:T)+SUMIF('Rolling Data'!R:R,D58,'Rolling Data'!T:T)+SUMIF('Rolling Data'!S:S,C58,'Rolling Data'!U:U)+SUMIF('Rolling Data'!S:S,D58,'Rolling Data'!U:U)</f>
        <v>3</v>
      </c>
      <c r="J58" s="24" t="n">
        <f aca="false">SUMIF('Rolling Data'!S:S,C58,'Rolling Data'!T:T)+SUMIF('Rolling Data'!S:S,D58,'Rolling Data'!T:T)+SUMIF('Rolling Data'!R:R,D58,'Rolling Data'!U:U)+SUMIF('Rolling Data'!R:R,C58,'Rolling Data'!U:U)</f>
        <v>6</v>
      </c>
      <c r="K58" s="26" t="n">
        <f aca="false">J58+I58</f>
        <v>9</v>
      </c>
      <c r="L58" s="27" t="n">
        <f aca="false">IF(K58=0,0,I58/K58)</f>
        <v>0.333333333333333</v>
      </c>
    </row>
    <row r="59" customFormat="false" ht="15.75" hidden="false" customHeight="true" outlineLevel="0" collapsed="false">
      <c r="A59" s="28" t="s">
        <v>106</v>
      </c>
      <c r="B59" s="21" t="s">
        <v>109</v>
      </c>
      <c r="C59" s="22" t="str">
        <f aca="false">A59&amp;" &amp; "&amp;B59</f>
        <v>Kita FH &amp; Batty BH</v>
      </c>
      <c r="D59" s="22" t="str">
        <f aca="false">B59&amp;" &amp; "&amp;A59</f>
        <v>Batty BH &amp; Kita FH</v>
      </c>
      <c r="E59" s="23" t="n">
        <f aca="false">SUMIF('Rolling Data'!R:R,C59,'Rolling Data'!V:V)+SUMIF('Rolling Data'!R:R,D59,'Rolling Data'!V:V)</f>
        <v>0</v>
      </c>
      <c r="F59" s="24" t="n">
        <f aca="false">SUMIF('Rolling Data'!S:S,C59,'Rolling Data'!V:V)+SUMIF('Rolling Data'!S:S,D59,'Rolling Data'!V:V)</f>
        <v>0</v>
      </c>
      <c r="G59" s="24" t="n">
        <f aca="false">F59+E59</f>
        <v>0</v>
      </c>
      <c r="H59" s="25" t="n">
        <f aca="false">IF(G59=0,0,E59/G59)</f>
        <v>0</v>
      </c>
      <c r="I59" s="24" t="n">
        <f aca="false">SUMIF('Rolling Data'!R:R,C59,'Rolling Data'!T:T)+SUMIF('Rolling Data'!R:R,D59,'Rolling Data'!T:T)+SUMIF('Rolling Data'!S:S,C59,'Rolling Data'!U:U)+SUMIF('Rolling Data'!S:S,D59,'Rolling Data'!U:U)</f>
        <v>0</v>
      </c>
      <c r="J59" s="24" t="n">
        <f aca="false">SUMIF('Rolling Data'!S:S,C59,'Rolling Data'!T:T)+SUMIF('Rolling Data'!S:S,D59,'Rolling Data'!T:T)+SUMIF('Rolling Data'!R:R,D59,'Rolling Data'!U:U)+SUMIF('Rolling Data'!R:R,C59,'Rolling Data'!U:U)</f>
        <v>0</v>
      </c>
      <c r="K59" s="26" t="n">
        <f aca="false">J59+I59</f>
        <v>0</v>
      </c>
      <c r="L59" s="27" t="n">
        <f aca="false">IF(K59=0,0,I59/K59)</f>
        <v>0</v>
      </c>
    </row>
    <row r="60" customFormat="false" ht="15.75" hidden="false" customHeight="true" outlineLevel="0" collapsed="false">
      <c r="A60" s="28" t="s">
        <v>106</v>
      </c>
      <c r="B60" s="21" t="s">
        <v>122</v>
      </c>
      <c r="C60" s="22" t="str">
        <f aca="false">A60&amp;" &amp; "&amp;B60</f>
        <v>Kita FH &amp; Mole BH</v>
      </c>
      <c r="D60" s="22" t="str">
        <f aca="false">B60&amp;" &amp; "&amp;A60</f>
        <v>Mole BH &amp; Kita FH</v>
      </c>
      <c r="E60" s="23" t="n">
        <f aca="false">SUMIF('Rolling Data'!R:R,C60,'Rolling Data'!V:V)+SUMIF('Rolling Data'!R:R,D60,'Rolling Data'!V:V)</f>
        <v>0</v>
      </c>
      <c r="F60" s="24" t="n">
        <f aca="false">SUMIF('Rolling Data'!S:S,C60,'Rolling Data'!V:V)+SUMIF('Rolling Data'!S:S,D60,'Rolling Data'!V:V)</f>
        <v>0</v>
      </c>
      <c r="G60" s="24" t="n">
        <f aca="false">F60+E60</f>
        <v>0</v>
      </c>
      <c r="H60" s="25" t="n">
        <f aca="false">IF(G60=0,0,E60/G60)</f>
        <v>0</v>
      </c>
      <c r="I60" s="24" t="n">
        <f aca="false">SUMIF('Rolling Data'!R:R,C60,'Rolling Data'!T:T)+SUMIF('Rolling Data'!R:R,D60,'Rolling Data'!T:T)+SUMIF('Rolling Data'!S:S,C60,'Rolling Data'!U:U)+SUMIF('Rolling Data'!S:S,D60,'Rolling Data'!U:U)</f>
        <v>0</v>
      </c>
      <c r="J60" s="24" t="n">
        <f aca="false">SUMIF('Rolling Data'!S:S,C60,'Rolling Data'!T:T)+SUMIF('Rolling Data'!S:S,D60,'Rolling Data'!T:T)+SUMIF('Rolling Data'!R:R,D60,'Rolling Data'!U:U)+SUMIF('Rolling Data'!R:R,C60,'Rolling Data'!U:U)</f>
        <v>0</v>
      </c>
      <c r="K60" s="26" t="n">
        <f aca="false">J60+I60</f>
        <v>0</v>
      </c>
      <c r="L60" s="27" t="n">
        <f aca="false">IF(K60=0,0,I60/K60)</f>
        <v>0</v>
      </c>
    </row>
    <row r="61" customFormat="false" ht="15.75" hidden="false" customHeight="true" outlineLevel="0" collapsed="false">
      <c r="A61" s="28" t="s">
        <v>106</v>
      </c>
      <c r="B61" s="21" t="s">
        <v>112</v>
      </c>
      <c r="C61" s="22" t="str">
        <f aca="false">A61&amp;" &amp; "&amp;B61</f>
        <v>Kita FH &amp; Andrew BH</v>
      </c>
      <c r="D61" s="22" t="str">
        <f aca="false">B61&amp;" &amp; "&amp;A61</f>
        <v>Andrew BH &amp; Kita FH</v>
      </c>
      <c r="E61" s="23" t="n">
        <f aca="false">SUMIF('Rolling Data'!R:R,C61,'Rolling Data'!V:V)+SUMIF('Rolling Data'!R:R,D61,'Rolling Data'!V:V)</f>
        <v>0</v>
      </c>
      <c r="F61" s="24" t="n">
        <f aca="false">SUMIF('Rolling Data'!S:S,C61,'Rolling Data'!V:V)+SUMIF('Rolling Data'!S:S,D61,'Rolling Data'!V:V)</f>
        <v>0</v>
      </c>
      <c r="G61" s="24" t="n">
        <f aca="false">F61+E61</f>
        <v>0</v>
      </c>
      <c r="H61" s="25" t="n">
        <f aca="false">IF(G61=0,0,E61/G61)</f>
        <v>0</v>
      </c>
      <c r="I61" s="24" t="n">
        <f aca="false">SUMIF('Rolling Data'!R:R,C61,'Rolling Data'!T:T)+SUMIF('Rolling Data'!R:R,D61,'Rolling Data'!T:T)+SUMIF('Rolling Data'!S:S,C61,'Rolling Data'!U:U)+SUMIF('Rolling Data'!S:S,D61,'Rolling Data'!U:U)</f>
        <v>0</v>
      </c>
      <c r="J61" s="24" t="n">
        <f aca="false">SUMIF('Rolling Data'!S:S,C61,'Rolling Data'!T:T)+SUMIF('Rolling Data'!S:S,D61,'Rolling Data'!T:T)+SUMIF('Rolling Data'!R:R,D61,'Rolling Data'!U:U)+SUMIF('Rolling Data'!R:R,C61,'Rolling Data'!U:U)</f>
        <v>0</v>
      </c>
      <c r="K61" s="26" t="n">
        <f aca="false">J61+I61</f>
        <v>0</v>
      </c>
      <c r="L61" s="27" t="n">
        <f aca="false">IF(K61=0,0,I61/K61)</f>
        <v>0</v>
      </c>
    </row>
    <row r="62" customFormat="false" ht="15.75" hidden="false" customHeight="true" outlineLevel="0" collapsed="false">
      <c r="A62" s="28" t="s">
        <v>106</v>
      </c>
      <c r="B62" s="23" t="s">
        <v>116</v>
      </c>
      <c r="C62" s="22" t="str">
        <f aca="false">A62&amp;" &amp; "&amp;B62</f>
        <v>Kita FH &amp; Cadol BH</v>
      </c>
      <c r="D62" s="22" t="str">
        <f aca="false">B62&amp;" &amp; "&amp;A62</f>
        <v>Cadol BH &amp; Kita FH</v>
      </c>
      <c r="E62" s="23" t="n">
        <f aca="false">SUMIF('Rolling Data'!R:R,C62,'Rolling Data'!V:V)+SUMIF('Rolling Data'!R:R,D62,'Rolling Data'!V:V)</f>
        <v>0</v>
      </c>
      <c r="F62" s="24" t="n">
        <f aca="false">SUMIF('Rolling Data'!S:S,C62,'Rolling Data'!V:V)+SUMIF('Rolling Data'!S:S,D62,'Rolling Data'!V:V)</f>
        <v>0</v>
      </c>
      <c r="G62" s="24" t="n">
        <f aca="false">F62+E62</f>
        <v>0</v>
      </c>
      <c r="H62" s="25" t="n">
        <f aca="false">IF(G62=0,0,E62/G62)</f>
        <v>0</v>
      </c>
      <c r="I62" s="24" t="n">
        <f aca="false">SUMIF('Rolling Data'!R:R,C62,'Rolling Data'!T:T)+SUMIF('Rolling Data'!R:R,D62,'Rolling Data'!T:T)+SUMIF('Rolling Data'!S:S,C62,'Rolling Data'!U:U)+SUMIF('Rolling Data'!S:S,D62,'Rolling Data'!U:U)</f>
        <v>0</v>
      </c>
      <c r="J62" s="24" t="n">
        <f aca="false">SUMIF('Rolling Data'!S:S,C62,'Rolling Data'!T:T)+SUMIF('Rolling Data'!S:S,D62,'Rolling Data'!T:T)+SUMIF('Rolling Data'!R:R,D62,'Rolling Data'!U:U)+SUMIF('Rolling Data'!R:R,C62,'Rolling Data'!U:U)</f>
        <v>0</v>
      </c>
      <c r="K62" s="26" t="n">
        <f aca="false">J62+I62</f>
        <v>0</v>
      </c>
      <c r="L62" s="27" t="n">
        <f aca="false">IF(K62=0,0,I62/K62)</f>
        <v>0</v>
      </c>
    </row>
    <row r="63" customFormat="false" ht="15.75" hidden="false" customHeight="true" outlineLevel="0" collapsed="false">
      <c r="A63" s="29" t="s">
        <v>119</v>
      </c>
      <c r="B63" s="21" t="s">
        <v>122</v>
      </c>
      <c r="C63" s="22" t="str">
        <f aca="false">A63&amp;" &amp; "&amp;B63</f>
        <v>Batty FH &amp; Mole BH</v>
      </c>
      <c r="D63" s="22" t="str">
        <f aca="false">B63&amp;" &amp; "&amp;A63</f>
        <v>Mole BH &amp; Batty FH</v>
      </c>
      <c r="E63" s="23" t="n">
        <f aca="false">SUMIF('Rolling Data'!R:R,C63,'Rolling Data'!V:V)+SUMIF('Rolling Data'!R:R,D63,'Rolling Data'!V:V)</f>
        <v>0</v>
      </c>
      <c r="F63" s="24" t="n">
        <f aca="false">SUMIF('Rolling Data'!S:S,C63,'Rolling Data'!V:V)+SUMIF('Rolling Data'!S:S,D63,'Rolling Data'!V:V)</f>
        <v>0</v>
      </c>
      <c r="G63" s="24" t="n">
        <f aca="false">F63+E63</f>
        <v>0</v>
      </c>
      <c r="H63" s="25" t="n">
        <f aca="false">IF(G63=0,0,E63/G63)</f>
        <v>0</v>
      </c>
      <c r="I63" s="24" t="n">
        <f aca="false">SUMIF('Rolling Data'!R:R,C63,'Rolling Data'!T:T)+SUMIF('Rolling Data'!R:R,D63,'Rolling Data'!T:T)+SUMIF('Rolling Data'!S:S,C63,'Rolling Data'!U:U)+SUMIF('Rolling Data'!S:S,D63,'Rolling Data'!U:U)</f>
        <v>0</v>
      </c>
      <c r="J63" s="24" t="n">
        <f aca="false">SUMIF('Rolling Data'!S:S,C63,'Rolling Data'!T:T)+SUMIF('Rolling Data'!S:S,D63,'Rolling Data'!T:T)+SUMIF('Rolling Data'!R:R,D63,'Rolling Data'!U:U)+SUMIF('Rolling Data'!R:R,C63,'Rolling Data'!U:U)</f>
        <v>0</v>
      </c>
      <c r="K63" s="26" t="n">
        <f aca="false">J63+I63</f>
        <v>0</v>
      </c>
      <c r="L63" s="27" t="n">
        <f aca="false">IF(K63=0,0,I63/K63)</f>
        <v>0</v>
      </c>
    </row>
    <row r="64" customFormat="false" ht="15.75" hidden="false" customHeight="true" outlineLevel="0" collapsed="false">
      <c r="A64" s="29" t="s">
        <v>119</v>
      </c>
      <c r="B64" s="23" t="s">
        <v>116</v>
      </c>
      <c r="C64" s="22" t="str">
        <f aca="false">A64&amp;" &amp; "&amp;B64</f>
        <v>Batty FH &amp; Cadol BH</v>
      </c>
      <c r="D64" s="22" t="str">
        <f aca="false">B64&amp;" &amp; "&amp;A64</f>
        <v>Cadol BH &amp; Batty FH</v>
      </c>
      <c r="E64" s="23" t="n">
        <f aca="false">SUMIF('Rolling Data'!R:R,C64,'Rolling Data'!V:V)+SUMIF('Rolling Data'!R:R,D64,'Rolling Data'!V:V)</f>
        <v>0</v>
      </c>
      <c r="F64" s="24" t="n">
        <f aca="false">SUMIF('Rolling Data'!S:S,C64,'Rolling Data'!V:V)+SUMIF('Rolling Data'!S:S,D64,'Rolling Data'!V:V)</f>
        <v>1</v>
      </c>
      <c r="G64" s="24" t="n">
        <f aca="false">F64+E64</f>
        <v>1</v>
      </c>
      <c r="H64" s="25" t="n">
        <f aca="false">IF(G64=0,0,E64/G64)</f>
        <v>0</v>
      </c>
      <c r="I64" s="24" t="n">
        <f aca="false">SUMIF('Rolling Data'!R:R,C64,'Rolling Data'!T:T)+SUMIF('Rolling Data'!R:R,D64,'Rolling Data'!T:T)+SUMIF('Rolling Data'!S:S,C64,'Rolling Data'!U:U)+SUMIF('Rolling Data'!S:S,D64,'Rolling Data'!U:U)</f>
        <v>0</v>
      </c>
      <c r="J64" s="24" t="n">
        <f aca="false">SUMIF('Rolling Data'!S:S,C64,'Rolling Data'!T:T)+SUMIF('Rolling Data'!S:S,D64,'Rolling Data'!T:T)+SUMIF('Rolling Data'!R:R,D64,'Rolling Data'!U:U)+SUMIF('Rolling Data'!R:R,C64,'Rolling Data'!U:U)</f>
        <v>6</v>
      </c>
      <c r="K64" s="26" t="n">
        <f aca="false">J64+I64</f>
        <v>6</v>
      </c>
      <c r="L64" s="27" t="n">
        <f aca="false">IF(K64=0,0,I64/K64)</f>
        <v>0</v>
      </c>
    </row>
    <row r="65" customFormat="false" ht="15.75" hidden="false" customHeight="true" outlineLevel="0" collapsed="false">
      <c r="A65" s="28" t="s">
        <v>107</v>
      </c>
      <c r="B65" s="23" t="s">
        <v>116</v>
      </c>
      <c r="C65" s="22" t="str">
        <f aca="false">A65&amp;" &amp; "&amp;B65</f>
        <v>Mole FH &amp; Cadol BH</v>
      </c>
      <c r="D65" s="22" t="str">
        <f aca="false">B65&amp;" &amp; "&amp;A65</f>
        <v>Cadol BH &amp; Mole FH</v>
      </c>
      <c r="E65" s="23" t="n">
        <f aca="false">SUMIF('Rolling Data'!R:R,C65,'Rolling Data'!V:V)+SUMIF('Rolling Data'!R:R,D65,'Rolling Data'!V:V)</f>
        <v>0</v>
      </c>
      <c r="F65" s="24" t="n">
        <f aca="false">SUMIF('Rolling Data'!S:S,C65,'Rolling Data'!V:V)+SUMIF('Rolling Data'!S:S,D65,'Rolling Data'!V:V)</f>
        <v>0</v>
      </c>
      <c r="G65" s="24" t="n">
        <f aca="false">F65+E65</f>
        <v>0</v>
      </c>
      <c r="H65" s="25" t="n">
        <f aca="false">IF(G65=0,0,E65/G65)</f>
        <v>0</v>
      </c>
      <c r="I65" s="24" t="n">
        <f aca="false">SUMIF('Rolling Data'!R:R,C65,'Rolling Data'!T:T)+SUMIF('Rolling Data'!R:R,D65,'Rolling Data'!T:T)+SUMIF('Rolling Data'!S:S,C65,'Rolling Data'!U:U)+SUMIF('Rolling Data'!S:S,D65,'Rolling Data'!U:U)</f>
        <v>0</v>
      </c>
      <c r="J65" s="24" t="n">
        <f aca="false">SUMIF('Rolling Data'!S:S,C65,'Rolling Data'!T:T)+SUMIF('Rolling Data'!S:S,D65,'Rolling Data'!T:T)+SUMIF('Rolling Data'!R:R,D65,'Rolling Data'!U:U)+SUMIF('Rolling Data'!R:R,C65,'Rolling Data'!U:U)</f>
        <v>0</v>
      </c>
      <c r="K65" s="26" t="n">
        <f aca="false">J65+I65</f>
        <v>0</v>
      </c>
      <c r="L65" s="27" t="n">
        <f aca="false">IF(K65=0,0,I65/K65)</f>
        <v>0</v>
      </c>
    </row>
    <row r="66" customFormat="false" ht="15.75" hidden="false" customHeight="true" outlineLevel="0" collapsed="false">
      <c r="A66" s="28" t="s">
        <v>127</v>
      </c>
      <c r="B66" s="21" t="s">
        <v>109</v>
      </c>
      <c r="C66" s="22" t="str">
        <f aca="false">A66&amp;" &amp; "&amp;B66</f>
        <v>Civet FH &amp; Batty BH</v>
      </c>
      <c r="D66" s="22" t="str">
        <f aca="false">B66&amp;" &amp; "&amp;A66</f>
        <v>Batty BH &amp; Civet FH</v>
      </c>
      <c r="E66" s="23" t="n">
        <f aca="false">SUMIF('Rolling Data'!R:R,C66,'Rolling Data'!V:V)+SUMIF('Rolling Data'!R:R,D66,'Rolling Data'!V:V)</f>
        <v>0</v>
      </c>
      <c r="F66" s="24" t="n">
        <f aca="false">SUMIF('Rolling Data'!S:S,C66,'Rolling Data'!V:V)+SUMIF('Rolling Data'!S:S,D66,'Rolling Data'!V:V)</f>
        <v>0</v>
      </c>
      <c r="G66" s="24" t="n">
        <f aca="false">F66+E66</f>
        <v>0</v>
      </c>
      <c r="H66" s="25" t="n">
        <f aca="false">IF(G66=0,0,E66/G66)</f>
        <v>0</v>
      </c>
      <c r="I66" s="24" t="n">
        <f aca="false">SUMIF('Rolling Data'!R:R,C66,'Rolling Data'!T:T)+SUMIF('Rolling Data'!R:R,D66,'Rolling Data'!T:T)+SUMIF('Rolling Data'!S:S,C66,'Rolling Data'!U:U)+SUMIF('Rolling Data'!S:S,D66,'Rolling Data'!U:U)</f>
        <v>0</v>
      </c>
      <c r="J66" s="24" t="n">
        <f aca="false">SUMIF('Rolling Data'!S:S,C66,'Rolling Data'!T:T)+SUMIF('Rolling Data'!S:S,D66,'Rolling Data'!T:T)+SUMIF('Rolling Data'!R:R,D66,'Rolling Data'!U:U)+SUMIF('Rolling Data'!R:R,C66,'Rolling Data'!U:U)</f>
        <v>0</v>
      </c>
      <c r="K66" s="26" t="n">
        <f aca="false">J66+I66</f>
        <v>0</v>
      </c>
      <c r="L66" s="27" t="n">
        <f aca="false">IF(K66=0,0,I66/K66)</f>
        <v>0</v>
      </c>
    </row>
    <row r="67" customFormat="false" ht="15.75" hidden="false" customHeight="true" outlineLevel="0" collapsed="false">
      <c r="A67" s="28" t="s">
        <v>127</v>
      </c>
      <c r="B67" s="21" t="s">
        <v>122</v>
      </c>
      <c r="C67" s="22" t="str">
        <f aca="false">A67&amp;" &amp; "&amp;B67</f>
        <v>Civet FH &amp; Mole BH</v>
      </c>
      <c r="D67" s="22" t="str">
        <f aca="false">B67&amp;" &amp; "&amp;A67</f>
        <v>Mole BH &amp; Civet FH</v>
      </c>
      <c r="E67" s="23" t="n">
        <f aca="false">SUMIF('Rolling Data'!R:R,C67,'Rolling Data'!V:V)+SUMIF('Rolling Data'!R:R,D67,'Rolling Data'!V:V)</f>
        <v>0</v>
      </c>
      <c r="F67" s="24" t="n">
        <f aca="false">SUMIF('Rolling Data'!S:S,C67,'Rolling Data'!V:V)+SUMIF('Rolling Data'!S:S,D67,'Rolling Data'!V:V)</f>
        <v>0</v>
      </c>
      <c r="G67" s="24" t="n">
        <f aca="false">F67+E67</f>
        <v>0</v>
      </c>
      <c r="H67" s="25" t="n">
        <f aca="false">IF(G67=0,0,E67/G67)</f>
        <v>0</v>
      </c>
      <c r="I67" s="24" t="n">
        <f aca="false">SUMIF('Rolling Data'!R:R,C67,'Rolling Data'!T:T)+SUMIF('Rolling Data'!R:R,D67,'Rolling Data'!T:T)+SUMIF('Rolling Data'!S:S,C67,'Rolling Data'!U:U)+SUMIF('Rolling Data'!S:S,D67,'Rolling Data'!U:U)</f>
        <v>0</v>
      </c>
      <c r="J67" s="24" t="n">
        <f aca="false">SUMIF('Rolling Data'!S:S,C67,'Rolling Data'!T:T)+SUMIF('Rolling Data'!S:S,D67,'Rolling Data'!T:T)+SUMIF('Rolling Data'!R:R,D67,'Rolling Data'!U:U)+SUMIF('Rolling Data'!R:R,C67,'Rolling Data'!U:U)</f>
        <v>0</v>
      </c>
      <c r="K67" s="26" t="n">
        <f aca="false">J67+I67</f>
        <v>0</v>
      </c>
      <c r="L67" s="27" t="n">
        <f aca="false">IF(K67=0,0,I67/K67)</f>
        <v>0</v>
      </c>
    </row>
    <row r="68" customFormat="false" ht="15.75" hidden="false" customHeight="true" outlineLevel="0" collapsed="false">
      <c r="A68" s="28" t="s">
        <v>108</v>
      </c>
      <c r="B68" s="21" t="s">
        <v>128</v>
      </c>
      <c r="C68" s="22" t="str">
        <f aca="false">A68&amp;" &amp; "&amp;B68</f>
        <v>WM FH &amp; Kenny BH</v>
      </c>
      <c r="D68" s="22" t="str">
        <f aca="false">B68&amp;" &amp; "&amp;A68</f>
        <v>Kenny BH &amp; WM FH</v>
      </c>
      <c r="E68" s="23" t="n">
        <f aca="false">SUMIF('Rolling Data'!R:R,C68,'Rolling Data'!V:V)+SUMIF('Rolling Data'!R:R,D68,'Rolling Data'!V:V)</f>
        <v>0</v>
      </c>
      <c r="F68" s="24" t="n">
        <f aca="false">SUMIF('Rolling Data'!S:S,C68,'Rolling Data'!V:V)+SUMIF('Rolling Data'!S:S,D68,'Rolling Data'!V:V)</f>
        <v>0</v>
      </c>
      <c r="G68" s="24" t="n">
        <f aca="false">F68+E68</f>
        <v>0</v>
      </c>
      <c r="H68" s="25" t="n">
        <f aca="false">IF(G68=0,0,E68/G68)</f>
        <v>0</v>
      </c>
      <c r="I68" s="24" t="n">
        <f aca="false">SUMIF('Rolling Data'!R:R,C68,'Rolling Data'!T:T)+SUMIF('Rolling Data'!R:R,D68,'Rolling Data'!T:T)+SUMIF('Rolling Data'!S:S,C68,'Rolling Data'!U:U)+SUMIF('Rolling Data'!S:S,D68,'Rolling Data'!U:U)</f>
        <v>0</v>
      </c>
      <c r="J68" s="24" t="n">
        <f aca="false">SUMIF('Rolling Data'!S:S,C68,'Rolling Data'!T:T)+SUMIF('Rolling Data'!S:S,D68,'Rolling Data'!T:T)+SUMIF('Rolling Data'!R:R,D68,'Rolling Data'!U:U)+SUMIF('Rolling Data'!R:R,C68,'Rolling Data'!U:U)</f>
        <v>0</v>
      </c>
      <c r="K68" s="26" t="n">
        <f aca="false">J68+I68</f>
        <v>0</v>
      </c>
      <c r="L68" s="27" t="n">
        <f aca="false">IF(K68=0,0,I68/K68)</f>
        <v>0</v>
      </c>
    </row>
    <row r="69" customFormat="false" ht="15.75" hidden="false" customHeight="true" outlineLevel="0" collapsed="false">
      <c r="A69" s="28" t="s">
        <v>129</v>
      </c>
      <c r="B69" s="21" t="s">
        <v>109</v>
      </c>
      <c r="C69" s="22" t="str">
        <f aca="false">A69&amp;" &amp; "&amp;B69</f>
        <v>Steph FH &amp; Batty BH</v>
      </c>
      <c r="D69" s="22" t="str">
        <f aca="false">B69&amp;" &amp; "&amp;A69</f>
        <v>Batty BH &amp; Steph FH</v>
      </c>
      <c r="E69" s="23" t="n">
        <f aca="false">SUMIF('Rolling Data'!R:R,C69,'Rolling Data'!V:V)+SUMIF('Rolling Data'!R:R,D69,'Rolling Data'!V:V)</f>
        <v>0</v>
      </c>
      <c r="F69" s="24" t="n">
        <f aca="false">SUMIF('Rolling Data'!S:S,C69,'Rolling Data'!V:V)+SUMIF('Rolling Data'!S:S,D69,'Rolling Data'!V:V)</f>
        <v>0</v>
      </c>
      <c r="G69" s="24" t="n">
        <f aca="false">F69+E69</f>
        <v>0</v>
      </c>
      <c r="H69" s="25" t="n">
        <f aca="false">IF(G69=0,0,E69/G69)</f>
        <v>0</v>
      </c>
      <c r="I69" s="24" t="n">
        <f aca="false">SUMIF('Rolling Data'!R:R,C69,'Rolling Data'!T:T)+SUMIF('Rolling Data'!R:R,D69,'Rolling Data'!T:T)+SUMIF('Rolling Data'!S:S,C69,'Rolling Data'!U:U)+SUMIF('Rolling Data'!S:S,D69,'Rolling Data'!U:U)</f>
        <v>0</v>
      </c>
      <c r="J69" s="24" t="n">
        <f aca="false">SUMIF('Rolling Data'!S:S,C69,'Rolling Data'!T:T)+SUMIF('Rolling Data'!S:S,D69,'Rolling Data'!T:T)+SUMIF('Rolling Data'!R:R,D69,'Rolling Data'!U:U)+SUMIF('Rolling Data'!R:R,C69,'Rolling Data'!U:U)</f>
        <v>0</v>
      </c>
      <c r="K69" s="26" t="n">
        <f aca="false">J69+I69</f>
        <v>0</v>
      </c>
      <c r="L69" s="27" t="n">
        <f aca="false">IF(K69=0,0,I69/K69)</f>
        <v>0</v>
      </c>
    </row>
    <row r="70" customFormat="false" ht="15.75" hidden="false" customHeight="true" outlineLevel="0" collapsed="false">
      <c r="A70" s="28" t="s">
        <v>114</v>
      </c>
      <c r="B70" s="21" t="s">
        <v>116</v>
      </c>
      <c r="C70" s="22" t="str">
        <f aca="false">A70&amp;" &amp; "&amp;B70</f>
        <v>Hiro FH &amp; Cadol BH</v>
      </c>
      <c r="D70" s="22" t="str">
        <f aca="false">B70&amp;" &amp; "&amp;A70</f>
        <v>Cadol BH &amp; Hiro FH</v>
      </c>
      <c r="E70" s="23" t="n">
        <f aca="false">SUMIF('Rolling Data'!R:R,C70,'Rolling Data'!V:V)+SUMIF('Rolling Data'!R:R,D70,'Rolling Data'!V:V)</f>
        <v>0</v>
      </c>
      <c r="F70" s="24" t="n">
        <f aca="false">SUMIF('Rolling Data'!S:S,C70,'Rolling Data'!V:V)+SUMIF('Rolling Data'!S:S,D70,'Rolling Data'!V:V)</f>
        <v>0</v>
      </c>
      <c r="G70" s="24" t="n">
        <f aca="false">F70+E70</f>
        <v>0</v>
      </c>
      <c r="H70" s="25" t="n">
        <f aca="false">IF(G70=0,0,E70/G70)</f>
        <v>0</v>
      </c>
      <c r="I70" s="24" t="n">
        <f aca="false">SUMIF('Rolling Data'!R:R,C70,'Rolling Data'!T:T)+SUMIF('Rolling Data'!R:R,D70,'Rolling Data'!T:T)+SUMIF('Rolling Data'!S:S,C70,'Rolling Data'!U:U)+SUMIF('Rolling Data'!S:S,D70,'Rolling Data'!U:U)</f>
        <v>0</v>
      </c>
      <c r="J70" s="24" t="n">
        <f aca="false">SUMIF('Rolling Data'!S:S,C70,'Rolling Data'!T:T)+SUMIF('Rolling Data'!S:S,D70,'Rolling Data'!T:T)+SUMIF('Rolling Data'!R:R,D70,'Rolling Data'!U:U)+SUMIF('Rolling Data'!R:R,C70,'Rolling Data'!U:U)</f>
        <v>0</v>
      </c>
      <c r="K70" s="26" t="n">
        <f aca="false">J70+I70</f>
        <v>0</v>
      </c>
      <c r="L70" s="27" t="n">
        <f aca="false">IF(K70=0,0,I70/K70)</f>
        <v>0</v>
      </c>
    </row>
    <row r="71" customFormat="false" ht="15.75" hidden="false" customHeight="true" outlineLevel="0" collapsed="false">
      <c r="A71" s="28" t="s">
        <v>114</v>
      </c>
      <c r="B71" s="21" t="s">
        <v>130</v>
      </c>
      <c r="C71" s="22" t="str">
        <f aca="false">A71&amp;" &amp; "&amp;B71</f>
        <v>Hiro FH &amp; Takaku BH</v>
      </c>
      <c r="D71" s="22" t="str">
        <f aca="false">B71&amp;" &amp; "&amp;A71</f>
        <v>Takaku BH &amp; Hiro FH</v>
      </c>
      <c r="E71" s="23" t="n">
        <f aca="false">SUMIF('Rolling Data'!R:R,C71,'Rolling Data'!V:V)+SUMIF('Rolling Data'!R:R,D71,'Rolling Data'!V:V)</f>
        <v>0</v>
      </c>
      <c r="F71" s="24" t="n">
        <f aca="false">SUMIF('Rolling Data'!S:S,C71,'Rolling Data'!V:V)+SUMIF('Rolling Data'!S:S,D71,'Rolling Data'!V:V)</f>
        <v>0</v>
      </c>
      <c r="G71" s="24" t="n">
        <f aca="false">F71+E71</f>
        <v>0</v>
      </c>
      <c r="H71" s="25" t="n">
        <f aca="false">IF(G71=0,0,E71/G71)</f>
        <v>0</v>
      </c>
      <c r="I71" s="24" t="n">
        <f aca="false">SUMIF('Rolling Data'!R:R,C71,'Rolling Data'!T:T)+SUMIF('Rolling Data'!R:R,D71,'Rolling Data'!T:T)+SUMIF('Rolling Data'!S:S,C71,'Rolling Data'!U:U)+SUMIF('Rolling Data'!S:S,D71,'Rolling Data'!U:U)</f>
        <v>0</v>
      </c>
      <c r="J71" s="24" t="n">
        <f aca="false">SUMIF('Rolling Data'!S:S,C71,'Rolling Data'!T:T)+SUMIF('Rolling Data'!S:S,D71,'Rolling Data'!T:T)+SUMIF('Rolling Data'!R:R,D71,'Rolling Data'!U:U)+SUMIF('Rolling Data'!R:R,C71,'Rolling Data'!U:U)</f>
        <v>0</v>
      </c>
      <c r="K71" s="26" t="n">
        <f aca="false">J71+I71</f>
        <v>0</v>
      </c>
      <c r="L71" s="27" t="n">
        <f aca="false">IF(K71=0,0,I71/K71)</f>
        <v>0</v>
      </c>
    </row>
    <row r="72" customFormat="false" ht="15.75" hidden="false" customHeight="true" outlineLevel="0" collapsed="false">
      <c r="A72" s="18" t="s">
        <v>105</v>
      </c>
      <c r="B72" s="21" t="s">
        <v>126</v>
      </c>
      <c r="C72" s="22" t="str">
        <f aca="false">A72&amp;" &amp; "&amp;B72</f>
        <v>WM BH &amp; SG FH</v>
      </c>
      <c r="D72" s="22" t="str">
        <f aca="false">B72&amp;" &amp; "&amp;A72</f>
        <v>SG FH &amp; WM BH</v>
      </c>
      <c r="E72" s="23" t="n">
        <f aca="false">SUMIF('Rolling Data'!R:R,C72,'Rolling Data'!V:V)+SUMIF('Rolling Data'!R:R,D72,'Rolling Data'!V:V)</f>
        <v>0</v>
      </c>
      <c r="F72" s="24" t="n">
        <f aca="false">SUMIF('Rolling Data'!S:S,C72,'Rolling Data'!V:V)+SUMIF('Rolling Data'!S:S,D72,'Rolling Data'!V:V)</f>
        <v>0</v>
      </c>
      <c r="G72" s="24" t="n">
        <f aca="false">F72+E72</f>
        <v>0</v>
      </c>
      <c r="H72" s="25" t="n">
        <f aca="false">IF(G72=0,0,E72/G72)</f>
        <v>0</v>
      </c>
      <c r="I72" s="24" t="n">
        <f aca="false">SUMIF('Rolling Data'!R:R,C72,'Rolling Data'!T:T)+SUMIF('Rolling Data'!R:R,D72,'Rolling Data'!T:T)+SUMIF('Rolling Data'!S:S,C72,'Rolling Data'!U:U)+SUMIF('Rolling Data'!S:S,D72,'Rolling Data'!U:U)</f>
        <v>0</v>
      </c>
      <c r="J72" s="24" t="n">
        <f aca="false">SUMIF('Rolling Data'!S:S,C72,'Rolling Data'!T:T)+SUMIF('Rolling Data'!S:S,D72,'Rolling Data'!T:T)+SUMIF('Rolling Data'!R:R,D72,'Rolling Data'!U:U)+SUMIF('Rolling Data'!R:R,C72,'Rolling Data'!U:U)</f>
        <v>0</v>
      </c>
      <c r="K72" s="26" t="n">
        <f aca="false">J72+I72</f>
        <v>0</v>
      </c>
      <c r="L72" s="27" t="n">
        <f aca="false">IF(K72=0,0,I72/K72)</f>
        <v>0</v>
      </c>
    </row>
    <row r="73" customFormat="false" ht="15.75" hidden="false" customHeight="true" outlineLevel="0" collapsed="false">
      <c r="A73" s="18" t="s">
        <v>105</v>
      </c>
      <c r="B73" s="21" t="s">
        <v>117</v>
      </c>
      <c r="C73" s="22" t="str">
        <f aca="false">A73&amp;" &amp; "&amp;B73</f>
        <v>WM BH &amp; Mike FH</v>
      </c>
      <c r="D73" s="22" t="str">
        <f aca="false">B73&amp;" &amp; "&amp;A73</f>
        <v>Mike FH &amp; WM BH</v>
      </c>
      <c r="E73" s="23" t="n">
        <f aca="false">SUMIF('Rolling Data'!R:R,C73,'Rolling Data'!V:V)+SUMIF('Rolling Data'!R:R,D73,'Rolling Data'!V:V)</f>
        <v>0</v>
      </c>
      <c r="F73" s="24" t="n">
        <f aca="false">SUMIF('Rolling Data'!S:S,C73,'Rolling Data'!V:V)+SUMIF('Rolling Data'!S:S,D73,'Rolling Data'!V:V)</f>
        <v>0</v>
      </c>
      <c r="G73" s="24" t="n">
        <f aca="false">F73+E73</f>
        <v>0</v>
      </c>
      <c r="H73" s="25" t="n">
        <f aca="false">IF(G73=0,0,E73/G73)</f>
        <v>0</v>
      </c>
      <c r="I73" s="24" t="n">
        <f aca="false">SUMIF('Rolling Data'!R:R,C73,'Rolling Data'!T:T)+SUMIF('Rolling Data'!R:R,D73,'Rolling Data'!T:T)+SUMIF('Rolling Data'!S:S,C73,'Rolling Data'!U:U)+SUMIF('Rolling Data'!S:S,D73,'Rolling Data'!U:U)</f>
        <v>0</v>
      </c>
      <c r="J73" s="24" t="n">
        <f aca="false">SUMIF('Rolling Data'!S:S,C73,'Rolling Data'!T:T)+SUMIF('Rolling Data'!S:S,D73,'Rolling Data'!T:T)+SUMIF('Rolling Data'!R:R,D73,'Rolling Data'!U:U)+SUMIF('Rolling Data'!R:R,C73,'Rolling Data'!U:U)</f>
        <v>0</v>
      </c>
      <c r="K73" s="26" t="n">
        <f aca="false">J73+I73</f>
        <v>0</v>
      </c>
      <c r="L73" s="27" t="n">
        <f aca="false">IF(K73=0,0,I73/K73)</f>
        <v>0</v>
      </c>
    </row>
    <row r="74" customFormat="false" ht="15.75" hidden="false" customHeight="true" outlineLevel="0" collapsed="false">
      <c r="A74" s="18" t="s">
        <v>105</v>
      </c>
      <c r="B74" s="21" t="s">
        <v>119</v>
      </c>
      <c r="C74" s="22" t="str">
        <f aca="false">A74&amp;" &amp; "&amp;B74</f>
        <v>WM BH &amp; Batty FH</v>
      </c>
      <c r="D74" s="22" t="str">
        <f aca="false">B74&amp;" &amp; "&amp;A74</f>
        <v>Batty FH &amp; WM BH</v>
      </c>
      <c r="E74" s="23" t="n">
        <f aca="false">SUMIF('Rolling Data'!R:R,C74,'Rolling Data'!V:V)+SUMIF('Rolling Data'!R:R,D74,'Rolling Data'!V:V)</f>
        <v>0</v>
      </c>
      <c r="F74" s="24" t="n">
        <f aca="false">SUMIF('Rolling Data'!S:S,C74,'Rolling Data'!V:V)+SUMIF('Rolling Data'!S:S,D74,'Rolling Data'!V:V)</f>
        <v>0</v>
      </c>
      <c r="G74" s="24" t="n">
        <f aca="false">F74+E74</f>
        <v>0</v>
      </c>
      <c r="H74" s="25" t="n">
        <f aca="false">IF(G74=0,0,E74/G74)</f>
        <v>0</v>
      </c>
      <c r="I74" s="24" t="n">
        <f aca="false">SUMIF('Rolling Data'!R:R,C74,'Rolling Data'!T:T)+SUMIF('Rolling Data'!R:R,D74,'Rolling Data'!T:T)+SUMIF('Rolling Data'!S:S,C74,'Rolling Data'!U:U)+SUMIF('Rolling Data'!S:S,D74,'Rolling Data'!U:U)</f>
        <v>0</v>
      </c>
      <c r="J74" s="24" t="n">
        <f aca="false">SUMIF('Rolling Data'!S:S,C74,'Rolling Data'!T:T)+SUMIF('Rolling Data'!S:S,D74,'Rolling Data'!T:T)+SUMIF('Rolling Data'!R:R,D74,'Rolling Data'!U:U)+SUMIF('Rolling Data'!R:R,C74,'Rolling Data'!U:U)</f>
        <v>0</v>
      </c>
      <c r="K74" s="26" t="n">
        <f aca="false">J74+I74</f>
        <v>0</v>
      </c>
      <c r="L74" s="27" t="n">
        <f aca="false">IF(K74=0,0,I74/K74)</f>
        <v>0</v>
      </c>
    </row>
    <row r="75" customFormat="false" ht="15.75" hidden="false" customHeight="true" outlineLevel="0" collapsed="false">
      <c r="A75" s="18" t="s">
        <v>115</v>
      </c>
      <c r="B75" s="21" t="s">
        <v>126</v>
      </c>
      <c r="C75" s="22" t="str">
        <f aca="false">A75&amp;" &amp; "&amp;B75</f>
        <v>Chi BH &amp; SG FH</v>
      </c>
      <c r="D75" s="22" t="str">
        <f aca="false">B75&amp;" &amp; "&amp;A75</f>
        <v>SG FH &amp; Chi BH</v>
      </c>
      <c r="E75" s="23" t="n">
        <f aca="false">SUMIF('Rolling Data'!R:R,C75,'Rolling Data'!V:V)+SUMIF('Rolling Data'!R:R,D75,'Rolling Data'!V:V)</f>
        <v>0</v>
      </c>
      <c r="F75" s="24" t="n">
        <f aca="false">SUMIF('Rolling Data'!S:S,C75,'Rolling Data'!V:V)+SUMIF('Rolling Data'!S:S,D75,'Rolling Data'!V:V)</f>
        <v>0</v>
      </c>
      <c r="G75" s="24" t="n">
        <f aca="false">F75+E75</f>
        <v>0</v>
      </c>
      <c r="H75" s="25" t="n">
        <f aca="false">IF(G75=0,0,E75/G75)</f>
        <v>0</v>
      </c>
      <c r="I75" s="24" t="n">
        <f aca="false">SUMIF('Rolling Data'!R:R,C75,'Rolling Data'!T:T)+SUMIF('Rolling Data'!R:R,D75,'Rolling Data'!T:T)+SUMIF('Rolling Data'!S:S,C75,'Rolling Data'!U:U)+SUMIF('Rolling Data'!S:S,D75,'Rolling Data'!U:U)</f>
        <v>0</v>
      </c>
      <c r="J75" s="24" t="n">
        <f aca="false">SUMIF('Rolling Data'!S:S,C75,'Rolling Data'!T:T)+SUMIF('Rolling Data'!S:S,D75,'Rolling Data'!T:T)+SUMIF('Rolling Data'!R:R,D75,'Rolling Data'!U:U)+SUMIF('Rolling Data'!R:R,C75,'Rolling Data'!U:U)</f>
        <v>0</v>
      </c>
      <c r="K75" s="26" t="n">
        <f aca="false">J75+I75</f>
        <v>0</v>
      </c>
      <c r="L75" s="27" t="n">
        <f aca="false">IF(K75=0,0,I75/K75)</f>
        <v>0</v>
      </c>
    </row>
    <row r="76" customFormat="false" ht="15.75" hidden="false" customHeight="true" outlineLevel="0" collapsed="false">
      <c r="A76" s="18" t="s">
        <v>115</v>
      </c>
      <c r="B76" s="21" t="s">
        <v>117</v>
      </c>
      <c r="C76" s="22" t="str">
        <f aca="false">A76&amp;" &amp; "&amp;B76</f>
        <v>Chi BH &amp; Mike FH</v>
      </c>
      <c r="D76" s="22" t="str">
        <f aca="false">B76&amp;" &amp; "&amp;A76</f>
        <v>Mike FH &amp; Chi BH</v>
      </c>
      <c r="E76" s="23" t="n">
        <f aca="false">SUMIF('Rolling Data'!R:R,C76,'Rolling Data'!V:V)+SUMIF('Rolling Data'!R:R,D76,'Rolling Data'!V:V)</f>
        <v>0</v>
      </c>
      <c r="F76" s="24" t="n">
        <f aca="false">SUMIF('Rolling Data'!S:S,C76,'Rolling Data'!V:V)+SUMIF('Rolling Data'!S:S,D76,'Rolling Data'!V:V)</f>
        <v>0</v>
      </c>
      <c r="G76" s="24" t="n">
        <f aca="false">F76+E76</f>
        <v>0</v>
      </c>
      <c r="H76" s="25" t="n">
        <f aca="false">IF(G76=0,0,E76/G76)</f>
        <v>0</v>
      </c>
      <c r="I76" s="24" t="n">
        <f aca="false">SUMIF('Rolling Data'!R:R,C76,'Rolling Data'!T:T)+SUMIF('Rolling Data'!R:R,D76,'Rolling Data'!T:T)+SUMIF('Rolling Data'!S:S,C76,'Rolling Data'!U:U)+SUMIF('Rolling Data'!S:S,D76,'Rolling Data'!U:U)</f>
        <v>0</v>
      </c>
      <c r="J76" s="24" t="n">
        <f aca="false">SUMIF('Rolling Data'!S:S,C76,'Rolling Data'!T:T)+SUMIF('Rolling Data'!S:S,D76,'Rolling Data'!T:T)+SUMIF('Rolling Data'!R:R,D76,'Rolling Data'!U:U)+SUMIF('Rolling Data'!R:R,C76,'Rolling Data'!U:U)</f>
        <v>0</v>
      </c>
      <c r="K76" s="26" t="n">
        <f aca="false">J76+I76</f>
        <v>0</v>
      </c>
      <c r="L76" s="27" t="n">
        <f aca="false">IF(K76=0,0,I76/K76)</f>
        <v>0</v>
      </c>
    </row>
    <row r="77" customFormat="false" ht="15.75" hidden="false" customHeight="true" outlineLevel="0" collapsed="false">
      <c r="A77" s="18" t="s">
        <v>115</v>
      </c>
      <c r="B77" s="21" t="s">
        <v>121</v>
      </c>
      <c r="C77" s="22" t="str">
        <f aca="false">A77&amp;" &amp; "&amp;B77</f>
        <v>Chi BH &amp; DT FH</v>
      </c>
      <c r="D77" s="22" t="str">
        <f aca="false">B77&amp;" &amp; "&amp;A77</f>
        <v>DT FH &amp; Chi BH</v>
      </c>
      <c r="E77" s="23" t="n">
        <f aca="false">SUMIF('Rolling Data'!R:R,C77,'Rolling Data'!V:V)+SUMIF('Rolling Data'!R:R,D77,'Rolling Data'!V:V)</f>
        <v>0</v>
      </c>
      <c r="F77" s="24" t="n">
        <f aca="false">SUMIF('Rolling Data'!S:S,C77,'Rolling Data'!V:V)+SUMIF('Rolling Data'!S:S,D77,'Rolling Data'!V:V)</f>
        <v>1</v>
      </c>
      <c r="G77" s="24" t="n">
        <f aca="false">F77+E77</f>
        <v>1</v>
      </c>
      <c r="H77" s="25" t="n">
        <f aca="false">IF(G77=0,0,E77/G77)</f>
        <v>0</v>
      </c>
      <c r="I77" s="24" t="n">
        <f aca="false">SUMIF('Rolling Data'!R:R,C77,'Rolling Data'!T:T)+SUMIF('Rolling Data'!R:R,D77,'Rolling Data'!T:T)+SUMIF('Rolling Data'!S:S,C77,'Rolling Data'!U:U)+SUMIF('Rolling Data'!S:S,D77,'Rolling Data'!U:U)</f>
        <v>2</v>
      </c>
      <c r="J77" s="24" t="n">
        <f aca="false">SUMIF('Rolling Data'!S:S,C77,'Rolling Data'!T:T)+SUMIF('Rolling Data'!S:S,D77,'Rolling Data'!T:T)+SUMIF('Rolling Data'!R:R,D77,'Rolling Data'!U:U)+SUMIF('Rolling Data'!R:R,C77,'Rolling Data'!U:U)</f>
        <v>6</v>
      </c>
      <c r="K77" s="26" t="n">
        <f aca="false">J77+I77</f>
        <v>8</v>
      </c>
      <c r="L77" s="27" t="n">
        <f aca="false">IF(K77=0,0,I77/K77)</f>
        <v>0.25</v>
      </c>
    </row>
    <row r="78" customFormat="false" ht="15.75" hidden="false" customHeight="true" outlineLevel="0" collapsed="false">
      <c r="A78" s="18" t="s">
        <v>115</v>
      </c>
      <c r="B78" s="23" t="s">
        <v>118</v>
      </c>
      <c r="C78" s="22" t="str">
        <f aca="false">A78&amp;" &amp; "&amp;B78</f>
        <v>Chi BH &amp; Cadol FH</v>
      </c>
      <c r="D78" s="22" t="str">
        <f aca="false">B78&amp;" &amp; "&amp;A78</f>
        <v>Cadol FH &amp; Chi BH</v>
      </c>
      <c r="E78" s="23" t="n">
        <f aca="false">SUMIF('Rolling Data'!R:R,C78,'Rolling Data'!V:V)+SUMIF('Rolling Data'!R:R,D78,'Rolling Data'!V:V)</f>
        <v>0</v>
      </c>
      <c r="F78" s="24" t="n">
        <f aca="false">SUMIF('Rolling Data'!S:S,C78,'Rolling Data'!V:V)+SUMIF('Rolling Data'!S:S,D78,'Rolling Data'!V:V)</f>
        <v>0.5</v>
      </c>
      <c r="G78" s="24" t="n">
        <f aca="false">F78+E78</f>
        <v>0.5</v>
      </c>
      <c r="H78" s="25" t="n">
        <f aca="false">IF(G78=0,0,E78/G78)</f>
        <v>0</v>
      </c>
      <c r="I78" s="24" t="n">
        <f aca="false">SUMIF('Rolling Data'!R:R,C78,'Rolling Data'!T:T)+SUMIF('Rolling Data'!R:R,D78,'Rolling Data'!T:T)+SUMIF('Rolling Data'!S:S,C78,'Rolling Data'!U:U)+SUMIF('Rolling Data'!S:S,D78,'Rolling Data'!U:U)</f>
        <v>4</v>
      </c>
      <c r="J78" s="24" t="n">
        <f aca="false">SUMIF('Rolling Data'!S:S,C78,'Rolling Data'!T:T)+SUMIF('Rolling Data'!S:S,D78,'Rolling Data'!T:T)+SUMIF('Rolling Data'!R:R,D78,'Rolling Data'!U:U)+SUMIF('Rolling Data'!R:R,C78,'Rolling Data'!U:U)</f>
        <v>5</v>
      </c>
      <c r="K78" s="26" t="n">
        <f aca="false">J78+I78</f>
        <v>9</v>
      </c>
      <c r="L78" s="27" t="n">
        <f aca="false">IF(K78=0,0,I78/K78)</f>
        <v>0.444444444444444</v>
      </c>
    </row>
    <row r="79" customFormat="false" ht="15.75" hidden="false" customHeight="true" outlineLevel="0" collapsed="false">
      <c r="A79" s="18" t="s">
        <v>124</v>
      </c>
      <c r="B79" s="21" t="s">
        <v>117</v>
      </c>
      <c r="C79" s="22" t="str">
        <f aca="false">A79&amp;" &amp; "&amp;B79</f>
        <v>SG BH &amp; Mike FH</v>
      </c>
      <c r="D79" s="22" t="str">
        <f aca="false">B79&amp;" &amp; "&amp;A79</f>
        <v>Mike FH &amp; SG BH</v>
      </c>
      <c r="E79" s="23" t="n">
        <f aca="false">SUMIF('Rolling Data'!R:R,C79,'Rolling Data'!V:V)+SUMIF('Rolling Data'!R:R,D79,'Rolling Data'!V:V)</f>
        <v>0</v>
      </c>
      <c r="F79" s="24" t="n">
        <f aca="false">SUMIF('Rolling Data'!S:S,C79,'Rolling Data'!V:V)+SUMIF('Rolling Data'!S:S,D79,'Rolling Data'!V:V)</f>
        <v>0</v>
      </c>
      <c r="G79" s="24" t="n">
        <f aca="false">F79+E79</f>
        <v>0</v>
      </c>
      <c r="H79" s="25" t="n">
        <f aca="false">IF(G79=0,0,E79/G79)</f>
        <v>0</v>
      </c>
      <c r="I79" s="24" t="n">
        <f aca="false">SUMIF('Rolling Data'!R:R,C79,'Rolling Data'!T:T)+SUMIF('Rolling Data'!R:R,D79,'Rolling Data'!T:T)+SUMIF('Rolling Data'!S:S,C79,'Rolling Data'!U:U)+SUMIF('Rolling Data'!S:S,D79,'Rolling Data'!U:U)</f>
        <v>0</v>
      </c>
      <c r="J79" s="24" t="n">
        <f aca="false">SUMIF('Rolling Data'!S:S,C79,'Rolling Data'!T:T)+SUMIF('Rolling Data'!S:S,D79,'Rolling Data'!T:T)+SUMIF('Rolling Data'!R:R,D79,'Rolling Data'!U:U)+SUMIF('Rolling Data'!R:R,C79,'Rolling Data'!U:U)</f>
        <v>0</v>
      </c>
      <c r="K79" s="26" t="n">
        <f aca="false">J79+I79</f>
        <v>0</v>
      </c>
      <c r="L79" s="27" t="n">
        <f aca="false">IF(K79=0,0,I79/K79)</f>
        <v>0</v>
      </c>
    </row>
    <row r="80" customFormat="false" ht="15.75" hidden="false" customHeight="true" outlineLevel="0" collapsed="false">
      <c r="A80" s="18" t="s">
        <v>124</v>
      </c>
      <c r="B80" s="21" t="s">
        <v>111</v>
      </c>
      <c r="C80" s="22" t="str">
        <f aca="false">A80&amp;" &amp; "&amp;B80</f>
        <v>SG BH &amp; Chi FH</v>
      </c>
      <c r="D80" s="22" t="str">
        <f aca="false">B80&amp;" &amp; "&amp;A80</f>
        <v>Chi FH &amp; SG BH</v>
      </c>
      <c r="E80" s="23" t="n">
        <f aca="false">SUMIF('Rolling Data'!R:R,C80,'Rolling Data'!V:V)+SUMIF('Rolling Data'!R:R,D80,'Rolling Data'!V:V)</f>
        <v>0</v>
      </c>
      <c r="F80" s="24" t="n">
        <f aca="false">SUMIF('Rolling Data'!S:S,C80,'Rolling Data'!V:V)+SUMIF('Rolling Data'!S:S,D80,'Rolling Data'!V:V)</f>
        <v>0</v>
      </c>
      <c r="G80" s="24" t="n">
        <f aca="false">F80+E80</f>
        <v>0</v>
      </c>
      <c r="H80" s="25" t="n">
        <f aca="false">IF(G80=0,0,E80/G80)</f>
        <v>0</v>
      </c>
      <c r="I80" s="24" t="n">
        <f aca="false">SUMIF('Rolling Data'!R:R,C80,'Rolling Data'!T:T)+SUMIF('Rolling Data'!R:R,D80,'Rolling Data'!T:T)+SUMIF('Rolling Data'!S:S,C80,'Rolling Data'!U:U)+SUMIF('Rolling Data'!S:S,D80,'Rolling Data'!U:U)</f>
        <v>0</v>
      </c>
      <c r="J80" s="24" t="n">
        <f aca="false">SUMIF('Rolling Data'!S:S,C80,'Rolling Data'!T:T)+SUMIF('Rolling Data'!S:S,D80,'Rolling Data'!T:T)+SUMIF('Rolling Data'!R:R,D80,'Rolling Data'!U:U)+SUMIF('Rolling Data'!R:R,C80,'Rolling Data'!U:U)</f>
        <v>0</v>
      </c>
      <c r="K80" s="26" t="n">
        <f aca="false">J80+I80</f>
        <v>0</v>
      </c>
      <c r="L80" s="27" t="n">
        <f aca="false">IF(K80=0,0,I80/K80)</f>
        <v>0</v>
      </c>
    </row>
    <row r="81" customFormat="false" ht="15.75" hidden="false" customHeight="true" outlineLevel="0" collapsed="false">
      <c r="A81" s="18" t="s">
        <v>124</v>
      </c>
      <c r="B81" s="21" t="s">
        <v>121</v>
      </c>
      <c r="C81" s="22" t="str">
        <f aca="false">A81&amp;" &amp; "&amp;B81</f>
        <v>SG BH &amp; DT FH</v>
      </c>
      <c r="D81" s="22" t="str">
        <f aca="false">B81&amp;" &amp; "&amp;A81</f>
        <v>DT FH &amp; SG BH</v>
      </c>
      <c r="E81" s="23" t="n">
        <f aca="false">SUMIF('Rolling Data'!R:R,C81,'Rolling Data'!V:V)+SUMIF('Rolling Data'!R:R,D81,'Rolling Data'!V:V)</f>
        <v>0</v>
      </c>
      <c r="F81" s="24" t="n">
        <f aca="false">SUMIF('Rolling Data'!S:S,C81,'Rolling Data'!V:V)+SUMIF('Rolling Data'!S:S,D81,'Rolling Data'!V:V)</f>
        <v>0</v>
      </c>
      <c r="G81" s="24" t="n">
        <f aca="false">F81+E81</f>
        <v>0</v>
      </c>
      <c r="H81" s="25" t="n">
        <f aca="false">IF(G81=0,0,E81/G81)</f>
        <v>0</v>
      </c>
      <c r="I81" s="24" t="n">
        <f aca="false">SUMIF('Rolling Data'!R:R,C81,'Rolling Data'!T:T)+SUMIF('Rolling Data'!R:R,D81,'Rolling Data'!T:T)+SUMIF('Rolling Data'!S:S,C81,'Rolling Data'!U:U)+SUMIF('Rolling Data'!S:S,D81,'Rolling Data'!U:U)</f>
        <v>0</v>
      </c>
      <c r="J81" s="24" t="n">
        <f aca="false">SUMIF('Rolling Data'!S:S,C81,'Rolling Data'!T:T)+SUMIF('Rolling Data'!S:S,D81,'Rolling Data'!T:T)+SUMIF('Rolling Data'!R:R,D81,'Rolling Data'!U:U)+SUMIF('Rolling Data'!R:R,C81,'Rolling Data'!U:U)</f>
        <v>0</v>
      </c>
      <c r="K81" s="26" t="n">
        <f aca="false">J81+I81</f>
        <v>0</v>
      </c>
      <c r="L81" s="27" t="n">
        <f aca="false">IF(K81=0,0,I81/K81)</f>
        <v>0</v>
      </c>
    </row>
    <row r="82" customFormat="false" ht="15.75" hidden="false" customHeight="true" outlineLevel="0" collapsed="false">
      <c r="A82" s="18" t="s">
        <v>124</v>
      </c>
      <c r="B82" s="21" t="s">
        <v>106</v>
      </c>
      <c r="C82" s="22" t="str">
        <f aca="false">A82&amp;" &amp; "&amp;B82</f>
        <v>SG BH &amp; Kita FH</v>
      </c>
      <c r="D82" s="22" t="str">
        <f aca="false">B82&amp;" &amp; "&amp;A82</f>
        <v>Kita FH &amp; SG BH</v>
      </c>
      <c r="E82" s="23" t="n">
        <f aca="false">SUMIF('Rolling Data'!R:R,C82,'Rolling Data'!V:V)+SUMIF('Rolling Data'!R:R,D82,'Rolling Data'!V:V)</f>
        <v>0</v>
      </c>
      <c r="F82" s="24" t="n">
        <f aca="false">SUMIF('Rolling Data'!S:S,C82,'Rolling Data'!V:V)+SUMIF('Rolling Data'!S:S,D82,'Rolling Data'!V:V)</f>
        <v>0</v>
      </c>
      <c r="G82" s="24" t="n">
        <f aca="false">F82+E82</f>
        <v>0</v>
      </c>
      <c r="H82" s="25" t="n">
        <f aca="false">IF(G82=0,0,E82/G82)</f>
        <v>0</v>
      </c>
      <c r="I82" s="24" t="n">
        <f aca="false">SUMIF('Rolling Data'!R:R,C82,'Rolling Data'!T:T)+SUMIF('Rolling Data'!R:R,D82,'Rolling Data'!T:T)+SUMIF('Rolling Data'!S:S,C82,'Rolling Data'!U:U)+SUMIF('Rolling Data'!S:S,D82,'Rolling Data'!U:U)</f>
        <v>0</v>
      </c>
      <c r="J82" s="24" t="n">
        <f aca="false">SUMIF('Rolling Data'!S:S,C82,'Rolling Data'!T:T)+SUMIF('Rolling Data'!S:S,D82,'Rolling Data'!T:T)+SUMIF('Rolling Data'!R:R,D82,'Rolling Data'!U:U)+SUMIF('Rolling Data'!R:R,C82,'Rolling Data'!U:U)</f>
        <v>0</v>
      </c>
      <c r="K82" s="26" t="n">
        <f aca="false">J82+I82</f>
        <v>0</v>
      </c>
      <c r="L82" s="27" t="n">
        <f aca="false">IF(K82=0,0,I82/K82)</f>
        <v>0</v>
      </c>
    </row>
    <row r="83" customFormat="false" ht="15.75" hidden="false" customHeight="true" outlineLevel="0" collapsed="false">
      <c r="A83" s="18" t="s">
        <v>124</v>
      </c>
      <c r="B83" s="21" t="s">
        <v>119</v>
      </c>
      <c r="C83" s="22" t="str">
        <f aca="false">A83&amp;" &amp; "&amp;B83</f>
        <v>SG BH &amp; Batty FH</v>
      </c>
      <c r="D83" s="22" t="str">
        <f aca="false">B83&amp;" &amp; "&amp;A83</f>
        <v>Batty FH &amp; SG BH</v>
      </c>
      <c r="E83" s="23" t="n">
        <f aca="false">SUMIF('Rolling Data'!R:R,C83,'Rolling Data'!V:V)+SUMIF('Rolling Data'!R:R,D83,'Rolling Data'!V:V)</f>
        <v>0</v>
      </c>
      <c r="F83" s="24" t="n">
        <f aca="false">SUMIF('Rolling Data'!S:S,C83,'Rolling Data'!V:V)+SUMIF('Rolling Data'!S:S,D83,'Rolling Data'!V:V)</f>
        <v>0</v>
      </c>
      <c r="G83" s="24" t="n">
        <f aca="false">F83+E83</f>
        <v>0</v>
      </c>
      <c r="H83" s="25" t="n">
        <f aca="false">IF(G83=0,0,E83/G83)</f>
        <v>0</v>
      </c>
      <c r="I83" s="24" t="n">
        <f aca="false">SUMIF('Rolling Data'!R:R,C83,'Rolling Data'!T:T)+SUMIF('Rolling Data'!R:R,D83,'Rolling Data'!T:T)+SUMIF('Rolling Data'!S:S,C83,'Rolling Data'!U:U)+SUMIF('Rolling Data'!S:S,D83,'Rolling Data'!U:U)</f>
        <v>0</v>
      </c>
      <c r="J83" s="24" t="n">
        <f aca="false">SUMIF('Rolling Data'!S:S,C83,'Rolling Data'!T:T)+SUMIF('Rolling Data'!S:S,D83,'Rolling Data'!T:T)+SUMIF('Rolling Data'!R:R,D83,'Rolling Data'!U:U)+SUMIF('Rolling Data'!R:R,C83,'Rolling Data'!U:U)</f>
        <v>0</v>
      </c>
      <c r="K83" s="26" t="n">
        <f aca="false">J83+I83</f>
        <v>0</v>
      </c>
      <c r="L83" s="27" t="n">
        <f aca="false">IF(K83=0,0,I83/K83)</f>
        <v>0</v>
      </c>
    </row>
    <row r="84" customFormat="false" ht="15.75" hidden="false" customHeight="true" outlineLevel="0" collapsed="false">
      <c r="A84" s="18" t="s">
        <v>124</v>
      </c>
      <c r="B84" s="21" t="s">
        <v>107</v>
      </c>
      <c r="C84" s="22" t="str">
        <f aca="false">A84&amp;" &amp; "&amp;B84</f>
        <v>SG BH &amp; Mole FH</v>
      </c>
      <c r="D84" s="22" t="str">
        <f aca="false">B84&amp;" &amp; "&amp;A84</f>
        <v>Mole FH &amp; SG BH</v>
      </c>
      <c r="E84" s="23" t="n">
        <f aca="false">SUMIF('Rolling Data'!R:R,C84,'Rolling Data'!V:V)+SUMIF('Rolling Data'!R:R,D84,'Rolling Data'!V:V)</f>
        <v>0</v>
      </c>
      <c r="F84" s="24" t="n">
        <f aca="false">SUMIF('Rolling Data'!S:S,C84,'Rolling Data'!V:V)+SUMIF('Rolling Data'!S:S,D84,'Rolling Data'!V:V)</f>
        <v>0</v>
      </c>
      <c r="G84" s="24" t="n">
        <f aca="false">F84+E84</f>
        <v>0</v>
      </c>
      <c r="H84" s="25" t="n">
        <f aca="false">IF(G84=0,0,E84/G84)</f>
        <v>0</v>
      </c>
      <c r="I84" s="24" t="n">
        <f aca="false">SUMIF('Rolling Data'!R:R,C84,'Rolling Data'!T:T)+SUMIF('Rolling Data'!R:R,D84,'Rolling Data'!T:T)+SUMIF('Rolling Data'!S:S,C84,'Rolling Data'!U:U)+SUMIF('Rolling Data'!S:S,D84,'Rolling Data'!U:U)</f>
        <v>0</v>
      </c>
      <c r="J84" s="24" t="n">
        <f aca="false">SUMIF('Rolling Data'!S:S,C84,'Rolling Data'!T:T)+SUMIF('Rolling Data'!S:S,D84,'Rolling Data'!T:T)+SUMIF('Rolling Data'!R:R,D84,'Rolling Data'!U:U)+SUMIF('Rolling Data'!R:R,C84,'Rolling Data'!U:U)</f>
        <v>0</v>
      </c>
      <c r="K84" s="26" t="n">
        <f aca="false">J84+I84</f>
        <v>0</v>
      </c>
      <c r="L84" s="27" t="n">
        <f aca="false">IF(K84=0,0,I84/K84)</f>
        <v>0</v>
      </c>
    </row>
    <row r="85" customFormat="false" ht="15.75" hidden="false" customHeight="true" outlineLevel="0" collapsed="false">
      <c r="A85" s="18" t="s">
        <v>124</v>
      </c>
      <c r="B85" s="21" t="s">
        <v>113</v>
      </c>
      <c r="C85" s="22" t="str">
        <f aca="false">A85&amp;" &amp; "&amp;B85</f>
        <v>SG BH &amp; Andrew FH</v>
      </c>
      <c r="D85" s="22" t="str">
        <f aca="false">B85&amp;" &amp; "&amp;A85</f>
        <v>Andrew FH &amp; SG BH</v>
      </c>
      <c r="E85" s="23" t="n">
        <f aca="false">SUMIF('Rolling Data'!R:R,C85,'Rolling Data'!V:V)+SUMIF('Rolling Data'!R:R,D85,'Rolling Data'!V:V)</f>
        <v>0</v>
      </c>
      <c r="F85" s="24" t="n">
        <f aca="false">SUMIF('Rolling Data'!S:S,C85,'Rolling Data'!V:V)+SUMIF('Rolling Data'!S:S,D85,'Rolling Data'!V:V)</f>
        <v>0</v>
      </c>
      <c r="G85" s="24" t="n">
        <f aca="false">F85+E85</f>
        <v>0</v>
      </c>
      <c r="H85" s="25" t="n">
        <f aca="false">IF(G85=0,0,E85/G85)</f>
        <v>0</v>
      </c>
      <c r="I85" s="24" t="n">
        <f aca="false">SUMIF('Rolling Data'!R:R,C85,'Rolling Data'!T:T)+SUMIF('Rolling Data'!R:R,D85,'Rolling Data'!T:T)+SUMIF('Rolling Data'!S:S,C85,'Rolling Data'!U:U)+SUMIF('Rolling Data'!S:S,D85,'Rolling Data'!U:U)</f>
        <v>0</v>
      </c>
      <c r="J85" s="24" t="n">
        <f aca="false">SUMIF('Rolling Data'!S:S,C85,'Rolling Data'!T:T)+SUMIF('Rolling Data'!S:S,D85,'Rolling Data'!T:T)+SUMIF('Rolling Data'!R:R,D85,'Rolling Data'!U:U)+SUMIF('Rolling Data'!R:R,C85,'Rolling Data'!U:U)</f>
        <v>0</v>
      </c>
      <c r="K85" s="26" t="n">
        <f aca="false">J85+I85</f>
        <v>0</v>
      </c>
      <c r="L85" s="27" t="n">
        <f aca="false">IF(K85=0,0,I85/K85)</f>
        <v>0</v>
      </c>
    </row>
    <row r="86" customFormat="false" ht="15.75" hidden="false" customHeight="true" outlineLevel="0" collapsed="false">
      <c r="A86" s="18" t="s">
        <v>124</v>
      </c>
      <c r="B86" s="23" t="s">
        <v>118</v>
      </c>
      <c r="C86" s="22" t="str">
        <f aca="false">A86&amp;" &amp; "&amp;B86</f>
        <v>SG BH &amp; Cadol FH</v>
      </c>
      <c r="D86" s="22" t="str">
        <f aca="false">B86&amp;" &amp; "&amp;A86</f>
        <v>Cadol FH &amp; SG BH</v>
      </c>
      <c r="E86" s="23" t="n">
        <f aca="false">SUMIF('Rolling Data'!R:R,C86,'Rolling Data'!V:V)+SUMIF('Rolling Data'!R:R,D86,'Rolling Data'!V:V)</f>
        <v>0</v>
      </c>
      <c r="F86" s="24" t="n">
        <f aca="false">SUMIF('Rolling Data'!S:S,C86,'Rolling Data'!V:V)+SUMIF('Rolling Data'!S:S,D86,'Rolling Data'!V:V)</f>
        <v>0</v>
      </c>
      <c r="G86" s="24" t="n">
        <f aca="false">F86+E86</f>
        <v>0</v>
      </c>
      <c r="H86" s="25" t="n">
        <f aca="false">IF(G86=0,0,E86/G86)</f>
        <v>0</v>
      </c>
      <c r="I86" s="24" t="n">
        <f aca="false">SUMIF('Rolling Data'!R:R,C86,'Rolling Data'!T:T)+SUMIF('Rolling Data'!R:R,D86,'Rolling Data'!T:T)+SUMIF('Rolling Data'!S:S,C86,'Rolling Data'!U:U)+SUMIF('Rolling Data'!S:S,D86,'Rolling Data'!U:U)</f>
        <v>0</v>
      </c>
      <c r="J86" s="24" t="n">
        <f aca="false">SUMIF('Rolling Data'!S:S,C86,'Rolling Data'!T:T)+SUMIF('Rolling Data'!S:S,D86,'Rolling Data'!T:T)+SUMIF('Rolling Data'!R:R,D86,'Rolling Data'!U:U)+SUMIF('Rolling Data'!R:R,C86,'Rolling Data'!U:U)</f>
        <v>0</v>
      </c>
      <c r="K86" s="26" t="n">
        <f aca="false">J86+I86</f>
        <v>0</v>
      </c>
      <c r="L86" s="27" t="n">
        <f aca="false">IF(K86=0,0,I86/K86)</f>
        <v>0</v>
      </c>
    </row>
    <row r="87" customFormat="false" ht="15.75" hidden="false" customHeight="true" outlineLevel="0" collapsed="false">
      <c r="A87" s="18" t="s">
        <v>120</v>
      </c>
      <c r="B87" s="21" t="s">
        <v>121</v>
      </c>
      <c r="C87" s="22" t="str">
        <f aca="false">A87&amp;" &amp; "&amp;B87</f>
        <v>Mike BH &amp; DT FH</v>
      </c>
      <c r="D87" s="22" t="str">
        <f aca="false">B87&amp;" &amp; "&amp;A87</f>
        <v>DT FH &amp; Mike BH</v>
      </c>
      <c r="E87" s="23" t="n">
        <f aca="false">SUMIF('Rolling Data'!R:R,C87,'Rolling Data'!V:V)+SUMIF('Rolling Data'!R:R,D87,'Rolling Data'!V:V)</f>
        <v>0</v>
      </c>
      <c r="F87" s="24" t="n">
        <f aca="false">SUMIF('Rolling Data'!S:S,C87,'Rolling Data'!V:V)+SUMIF('Rolling Data'!S:S,D87,'Rolling Data'!V:V)</f>
        <v>0</v>
      </c>
      <c r="G87" s="24" t="n">
        <f aca="false">F87+E87</f>
        <v>0</v>
      </c>
      <c r="H87" s="25" t="n">
        <f aca="false">IF(G87=0,0,E87/G87)</f>
        <v>0</v>
      </c>
      <c r="I87" s="24" t="n">
        <f aca="false">SUMIF('Rolling Data'!R:R,C87,'Rolling Data'!T:T)+SUMIF('Rolling Data'!R:R,D87,'Rolling Data'!T:T)+SUMIF('Rolling Data'!S:S,C87,'Rolling Data'!U:U)+SUMIF('Rolling Data'!S:S,D87,'Rolling Data'!U:U)</f>
        <v>0</v>
      </c>
      <c r="J87" s="24" t="n">
        <f aca="false">SUMIF('Rolling Data'!S:S,C87,'Rolling Data'!T:T)+SUMIF('Rolling Data'!S:S,D87,'Rolling Data'!T:T)+SUMIF('Rolling Data'!R:R,D87,'Rolling Data'!U:U)+SUMIF('Rolling Data'!R:R,C87,'Rolling Data'!U:U)</f>
        <v>0</v>
      </c>
      <c r="K87" s="26" t="n">
        <f aca="false">J87+I87</f>
        <v>0</v>
      </c>
      <c r="L87" s="27" t="n">
        <f aca="false">IF(K87=0,0,I87/K87)</f>
        <v>0</v>
      </c>
    </row>
    <row r="88" customFormat="false" ht="15.75" hidden="false" customHeight="true" outlineLevel="0" collapsed="false">
      <c r="A88" s="18" t="s">
        <v>120</v>
      </c>
      <c r="B88" s="21" t="s">
        <v>106</v>
      </c>
      <c r="C88" s="22" t="str">
        <f aca="false">A88&amp;" &amp; "&amp;B88</f>
        <v>Mike BH &amp; Kita FH</v>
      </c>
      <c r="D88" s="22" t="str">
        <f aca="false">B88&amp;" &amp; "&amp;A88</f>
        <v>Kita FH &amp; Mike BH</v>
      </c>
      <c r="E88" s="23" t="n">
        <f aca="false">SUMIF('Rolling Data'!R:R,C88,'Rolling Data'!V:V)+SUMIF('Rolling Data'!R:R,D88,'Rolling Data'!V:V)</f>
        <v>0</v>
      </c>
      <c r="F88" s="24" t="n">
        <f aca="false">SUMIF('Rolling Data'!S:S,C88,'Rolling Data'!V:V)+SUMIF('Rolling Data'!S:S,D88,'Rolling Data'!V:V)</f>
        <v>0</v>
      </c>
      <c r="G88" s="24" t="n">
        <f aca="false">F88+E88</f>
        <v>0</v>
      </c>
      <c r="H88" s="25" t="n">
        <f aca="false">IF(G88=0,0,E88/G88)</f>
        <v>0</v>
      </c>
      <c r="I88" s="24" t="n">
        <f aca="false">SUMIF('Rolling Data'!R:R,C88,'Rolling Data'!T:T)+SUMIF('Rolling Data'!R:R,D88,'Rolling Data'!T:T)+SUMIF('Rolling Data'!S:S,C88,'Rolling Data'!U:U)+SUMIF('Rolling Data'!S:S,D88,'Rolling Data'!U:U)</f>
        <v>0</v>
      </c>
      <c r="J88" s="24" t="n">
        <f aca="false">SUMIF('Rolling Data'!S:S,C88,'Rolling Data'!T:T)+SUMIF('Rolling Data'!S:S,D88,'Rolling Data'!T:T)+SUMIF('Rolling Data'!R:R,D88,'Rolling Data'!U:U)+SUMIF('Rolling Data'!R:R,C88,'Rolling Data'!U:U)</f>
        <v>0</v>
      </c>
      <c r="K88" s="26" t="n">
        <f aca="false">J88+I88</f>
        <v>0</v>
      </c>
      <c r="L88" s="27" t="n">
        <f aca="false">IF(K88=0,0,I88/K88)</f>
        <v>0</v>
      </c>
    </row>
    <row r="89" customFormat="false" ht="15.75" hidden="false" customHeight="true" outlineLevel="0" collapsed="false">
      <c r="A89" s="18" t="s">
        <v>120</v>
      </c>
      <c r="B89" s="21" t="s">
        <v>119</v>
      </c>
      <c r="C89" s="22" t="str">
        <f aca="false">A89&amp;" &amp; "&amp;B89</f>
        <v>Mike BH &amp; Batty FH</v>
      </c>
      <c r="D89" s="22" t="str">
        <f aca="false">B89&amp;" &amp; "&amp;A89</f>
        <v>Batty FH &amp; Mike BH</v>
      </c>
      <c r="E89" s="23" t="n">
        <f aca="false">SUMIF('Rolling Data'!R:R,C89,'Rolling Data'!V:V)+SUMIF('Rolling Data'!R:R,D89,'Rolling Data'!V:V)</f>
        <v>0</v>
      </c>
      <c r="F89" s="24" t="n">
        <f aca="false">SUMIF('Rolling Data'!S:S,C89,'Rolling Data'!V:V)+SUMIF('Rolling Data'!S:S,D89,'Rolling Data'!V:V)</f>
        <v>0</v>
      </c>
      <c r="G89" s="24" t="n">
        <f aca="false">F89+E89</f>
        <v>0</v>
      </c>
      <c r="H89" s="25" t="n">
        <f aca="false">IF(G89=0,0,E89/G89)</f>
        <v>0</v>
      </c>
      <c r="I89" s="24" t="n">
        <f aca="false">SUMIF('Rolling Data'!R:R,C89,'Rolling Data'!T:T)+SUMIF('Rolling Data'!R:R,D89,'Rolling Data'!T:T)+SUMIF('Rolling Data'!S:S,C89,'Rolling Data'!U:U)+SUMIF('Rolling Data'!S:S,D89,'Rolling Data'!U:U)</f>
        <v>0</v>
      </c>
      <c r="J89" s="24" t="n">
        <f aca="false">SUMIF('Rolling Data'!S:S,C89,'Rolling Data'!T:T)+SUMIF('Rolling Data'!S:S,D89,'Rolling Data'!T:T)+SUMIF('Rolling Data'!R:R,D89,'Rolling Data'!U:U)+SUMIF('Rolling Data'!R:R,C89,'Rolling Data'!U:U)</f>
        <v>0</v>
      </c>
      <c r="K89" s="26" t="n">
        <f aca="false">J89+I89</f>
        <v>0</v>
      </c>
      <c r="L89" s="27" t="n">
        <f aca="false">IF(K89=0,0,I89/K89)</f>
        <v>0</v>
      </c>
    </row>
    <row r="90" customFormat="false" ht="15.75" hidden="false" customHeight="true" outlineLevel="0" collapsed="false">
      <c r="A90" s="18" t="s">
        <v>120</v>
      </c>
      <c r="B90" s="21" t="s">
        <v>107</v>
      </c>
      <c r="C90" s="22" t="str">
        <f aca="false">A90&amp;" &amp; "&amp;B90</f>
        <v>Mike BH &amp; Mole FH</v>
      </c>
      <c r="D90" s="22" t="str">
        <f aca="false">B90&amp;" &amp; "&amp;A90</f>
        <v>Mole FH &amp; Mike BH</v>
      </c>
      <c r="E90" s="23" t="n">
        <f aca="false">SUMIF('Rolling Data'!R:R,C90,'Rolling Data'!V:V)+SUMIF('Rolling Data'!R:R,D90,'Rolling Data'!V:V)</f>
        <v>0</v>
      </c>
      <c r="F90" s="24" t="n">
        <f aca="false">SUMIF('Rolling Data'!S:S,C90,'Rolling Data'!V:V)+SUMIF('Rolling Data'!S:S,D90,'Rolling Data'!V:V)</f>
        <v>0</v>
      </c>
      <c r="G90" s="24" t="n">
        <f aca="false">F90+E90</f>
        <v>0</v>
      </c>
      <c r="H90" s="25" t="n">
        <f aca="false">IF(G90=0,0,E90/G90)</f>
        <v>0</v>
      </c>
      <c r="I90" s="24" t="n">
        <f aca="false">SUMIF('Rolling Data'!R:R,C90,'Rolling Data'!T:T)+SUMIF('Rolling Data'!R:R,D90,'Rolling Data'!T:T)+SUMIF('Rolling Data'!S:S,C90,'Rolling Data'!U:U)+SUMIF('Rolling Data'!S:S,D90,'Rolling Data'!U:U)</f>
        <v>0</v>
      </c>
      <c r="J90" s="24" t="n">
        <f aca="false">SUMIF('Rolling Data'!S:S,C90,'Rolling Data'!T:T)+SUMIF('Rolling Data'!S:S,D90,'Rolling Data'!T:T)+SUMIF('Rolling Data'!R:R,D90,'Rolling Data'!U:U)+SUMIF('Rolling Data'!R:R,C90,'Rolling Data'!U:U)</f>
        <v>0</v>
      </c>
      <c r="K90" s="26" t="n">
        <f aca="false">J90+I90</f>
        <v>0</v>
      </c>
      <c r="L90" s="27" t="n">
        <f aca="false">IF(K90=0,0,I90/K90)</f>
        <v>0</v>
      </c>
    </row>
    <row r="91" customFormat="false" ht="15.75" hidden="false" customHeight="true" outlineLevel="0" collapsed="false">
      <c r="A91" s="18" t="s">
        <v>120</v>
      </c>
      <c r="B91" s="21" t="s">
        <v>113</v>
      </c>
      <c r="C91" s="22" t="str">
        <f aca="false">A91&amp;" &amp; "&amp;B91</f>
        <v>Mike BH &amp; Andrew FH</v>
      </c>
      <c r="D91" s="22" t="str">
        <f aca="false">B91&amp;" &amp; "&amp;A91</f>
        <v>Andrew FH &amp; Mike BH</v>
      </c>
      <c r="E91" s="23" t="n">
        <f aca="false">SUMIF('Rolling Data'!R:R,C91,'Rolling Data'!V:V)+SUMIF('Rolling Data'!R:R,D91,'Rolling Data'!V:V)</f>
        <v>0</v>
      </c>
      <c r="F91" s="24" t="n">
        <f aca="false">SUMIF('Rolling Data'!S:S,C91,'Rolling Data'!V:V)+SUMIF('Rolling Data'!S:S,D91,'Rolling Data'!V:V)</f>
        <v>0</v>
      </c>
      <c r="G91" s="24" t="n">
        <f aca="false">F91+E91</f>
        <v>0</v>
      </c>
      <c r="H91" s="25" t="n">
        <f aca="false">IF(G91=0,0,E91/G91)</f>
        <v>0</v>
      </c>
      <c r="I91" s="24" t="n">
        <f aca="false">SUMIF('Rolling Data'!R:R,C91,'Rolling Data'!T:T)+SUMIF('Rolling Data'!R:R,D91,'Rolling Data'!T:T)+SUMIF('Rolling Data'!S:S,C91,'Rolling Data'!U:U)+SUMIF('Rolling Data'!S:S,D91,'Rolling Data'!U:U)</f>
        <v>0</v>
      </c>
      <c r="J91" s="24" t="n">
        <f aca="false">SUMIF('Rolling Data'!S:S,C91,'Rolling Data'!T:T)+SUMIF('Rolling Data'!S:S,D91,'Rolling Data'!T:T)+SUMIF('Rolling Data'!R:R,D91,'Rolling Data'!U:U)+SUMIF('Rolling Data'!R:R,C91,'Rolling Data'!U:U)</f>
        <v>0</v>
      </c>
      <c r="K91" s="26" t="n">
        <f aca="false">J91+I91</f>
        <v>0</v>
      </c>
      <c r="L91" s="27" t="n">
        <f aca="false">IF(K91=0,0,I91/K91)</f>
        <v>0</v>
      </c>
    </row>
    <row r="92" customFormat="false" ht="15.75" hidden="false" customHeight="true" outlineLevel="0" collapsed="false">
      <c r="A92" s="18" t="s">
        <v>125</v>
      </c>
      <c r="B92" s="21" t="s">
        <v>106</v>
      </c>
      <c r="C92" s="22" t="str">
        <f aca="false">A92&amp;" &amp; "&amp;B92</f>
        <v>DT BH &amp; Kita FH</v>
      </c>
      <c r="D92" s="22" t="str">
        <f aca="false">B92&amp;" &amp; "&amp;A92</f>
        <v>Kita FH &amp; DT BH</v>
      </c>
      <c r="E92" s="23" t="n">
        <f aca="false">SUMIF('Rolling Data'!R:R,C92,'Rolling Data'!V:V)+SUMIF('Rolling Data'!R:R,D92,'Rolling Data'!V:V)</f>
        <v>0</v>
      </c>
      <c r="F92" s="24" t="n">
        <f aca="false">SUMIF('Rolling Data'!S:S,C92,'Rolling Data'!V:V)+SUMIF('Rolling Data'!S:S,D92,'Rolling Data'!V:V)</f>
        <v>0</v>
      </c>
      <c r="G92" s="24" t="n">
        <f aca="false">F92+E92</f>
        <v>0</v>
      </c>
      <c r="H92" s="25" t="n">
        <f aca="false">IF(G92=0,0,E92/G92)</f>
        <v>0</v>
      </c>
      <c r="I92" s="24" t="n">
        <f aca="false">SUMIF('Rolling Data'!R:R,C92,'Rolling Data'!T:T)+SUMIF('Rolling Data'!R:R,D92,'Rolling Data'!T:T)+SUMIF('Rolling Data'!S:S,C92,'Rolling Data'!U:U)+SUMIF('Rolling Data'!S:S,D92,'Rolling Data'!U:U)</f>
        <v>0</v>
      </c>
      <c r="J92" s="24" t="n">
        <f aca="false">SUMIF('Rolling Data'!S:S,C92,'Rolling Data'!T:T)+SUMIF('Rolling Data'!S:S,D92,'Rolling Data'!T:T)+SUMIF('Rolling Data'!R:R,D92,'Rolling Data'!U:U)+SUMIF('Rolling Data'!R:R,C92,'Rolling Data'!U:U)</f>
        <v>0</v>
      </c>
      <c r="K92" s="26" t="n">
        <f aca="false">J92+I92</f>
        <v>0</v>
      </c>
      <c r="L92" s="27" t="n">
        <f aca="false">IF(K92=0,0,I92/K92)</f>
        <v>0</v>
      </c>
    </row>
    <row r="93" customFormat="false" ht="15.75" hidden="false" customHeight="true" outlineLevel="0" collapsed="false">
      <c r="A93" s="18" t="s">
        <v>125</v>
      </c>
      <c r="B93" s="21" t="s">
        <v>119</v>
      </c>
      <c r="C93" s="22" t="str">
        <f aca="false">A93&amp;" &amp; "&amp;B93</f>
        <v>DT BH &amp; Batty FH</v>
      </c>
      <c r="D93" s="22" t="str">
        <f aca="false">B93&amp;" &amp; "&amp;A93</f>
        <v>Batty FH &amp; DT BH</v>
      </c>
      <c r="E93" s="23" t="n">
        <f aca="false">SUMIF('Rolling Data'!R:R,C93,'Rolling Data'!V:V)+SUMIF('Rolling Data'!R:R,D93,'Rolling Data'!V:V)</f>
        <v>0</v>
      </c>
      <c r="F93" s="24" t="n">
        <f aca="false">SUMIF('Rolling Data'!S:S,C93,'Rolling Data'!V:V)+SUMIF('Rolling Data'!S:S,D93,'Rolling Data'!V:V)</f>
        <v>0</v>
      </c>
      <c r="G93" s="24" t="n">
        <f aca="false">F93+E93</f>
        <v>0</v>
      </c>
      <c r="H93" s="25" t="n">
        <f aca="false">IF(G93=0,0,E93/G93)</f>
        <v>0</v>
      </c>
      <c r="I93" s="24" t="n">
        <f aca="false">SUMIF('Rolling Data'!R:R,C93,'Rolling Data'!T:T)+SUMIF('Rolling Data'!R:R,D93,'Rolling Data'!T:T)+SUMIF('Rolling Data'!S:S,C93,'Rolling Data'!U:U)+SUMIF('Rolling Data'!S:S,D93,'Rolling Data'!U:U)</f>
        <v>0</v>
      </c>
      <c r="J93" s="24" t="n">
        <f aca="false">SUMIF('Rolling Data'!S:S,C93,'Rolling Data'!T:T)+SUMIF('Rolling Data'!S:S,D93,'Rolling Data'!T:T)+SUMIF('Rolling Data'!R:R,D93,'Rolling Data'!U:U)+SUMIF('Rolling Data'!R:R,C93,'Rolling Data'!U:U)</f>
        <v>0</v>
      </c>
      <c r="K93" s="26" t="n">
        <f aca="false">J93+I93</f>
        <v>0</v>
      </c>
      <c r="L93" s="27" t="n">
        <f aca="false">IF(K93=0,0,I93/K93)</f>
        <v>0</v>
      </c>
    </row>
    <row r="94" customFormat="false" ht="15.75" hidden="false" customHeight="true" outlineLevel="0" collapsed="false">
      <c r="A94" s="18" t="s">
        <v>125</v>
      </c>
      <c r="B94" s="21" t="s">
        <v>107</v>
      </c>
      <c r="C94" s="22" t="str">
        <f aca="false">A94&amp;" &amp; "&amp;B94</f>
        <v>DT BH &amp; Mole FH</v>
      </c>
      <c r="D94" s="22" t="str">
        <f aca="false">B94&amp;" &amp; "&amp;A94</f>
        <v>Mole FH &amp; DT BH</v>
      </c>
      <c r="E94" s="23" t="n">
        <f aca="false">SUMIF('Rolling Data'!R:R,C94,'Rolling Data'!V:V)+SUMIF('Rolling Data'!R:R,D94,'Rolling Data'!V:V)</f>
        <v>0</v>
      </c>
      <c r="F94" s="24" t="n">
        <f aca="false">SUMIF('Rolling Data'!S:S,C94,'Rolling Data'!V:V)+SUMIF('Rolling Data'!S:S,D94,'Rolling Data'!V:V)</f>
        <v>0</v>
      </c>
      <c r="G94" s="24" t="n">
        <f aca="false">F94+E94</f>
        <v>0</v>
      </c>
      <c r="H94" s="25" t="n">
        <f aca="false">IF(G94=0,0,E94/G94)</f>
        <v>0</v>
      </c>
      <c r="I94" s="24" t="n">
        <f aca="false">SUMIF('Rolling Data'!R:R,C94,'Rolling Data'!T:T)+SUMIF('Rolling Data'!R:R,D94,'Rolling Data'!T:T)+SUMIF('Rolling Data'!S:S,C94,'Rolling Data'!U:U)+SUMIF('Rolling Data'!S:S,D94,'Rolling Data'!U:U)</f>
        <v>0</v>
      </c>
      <c r="J94" s="24" t="n">
        <f aca="false">SUMIF('Rolling Data'!S:S,C94,'Rolling Data'!T:T)+SUMIF('Rolling Data'!S:S,D94,'Rolling Data'!T:T)+SUMIF('Rolling Data'!R:R,D94,'Rolling Data'!U:U)+SUMIF('Rolling Data'!R:R,C94,'Rolling Data'!U:U)</f>
        <v>0</v>
      </c>
      <c r="K94" s="26" t="n">
        <f aca="false">J94+I94</f>
        <v>0</v>
      </c>
      <c r="L94" s="27" t="n">
        <f aca="false">IF(K94=0,0,I94/K94)</f>
        <v>0</v>
      </c>
    </row>
    <row r="95" customFormat="false" ht="15.75" hidden="false" customHeight="true" outlineLevel="0" collapsed="false">
      <c r="A95" s="18" t="s">
        <v>125</v>
      </c>
      <c r="B95" s="21" t="s">
        <v>113</v>
      </c>
      <c r="C95" s="22" t="str">
        <f aca="false">A95&amp;" &amp; "&amp;B95</f>
        <v>DT BH &amp; Andrew FH</v>
      </c>
      <c r="D95" s="22" t="str">
        <f aca="false">B95&amp;" &amp; "&amp;A95</f>
        <v>Andrew FH &amp; DT BH</v>
      </c>
      <c r="E95" s="23" t="n">
        <f aca="false">SUMIF('Rolling Data'!R:R,C95,'Rolling Data'!V:V)+SUMIF('Rolling Data'!R:R,D95,'Rolling Data'!V:V)</f>
        <v>0</v>
      </c>
      <c r="F95" s="24" t="n">
        <f aca="false">SUMIF('Rolling Data'!S:S,C95,'Rolling Data'!V:V)+SUMIF('Rolling Data'!S:S,D95,'Rolling Data'!V:V)</f>
        <v>0</v>
      </c>
      <c r="G95" s="24" t="n">
        <f aca="false">F95+E95</f>
        <v>0</v>
      </c>
      <c r="H95" s="25" t="n">
        <f aca="false">IF(G95=0,0,E95/G95)</f>
        <v>0</v>
      </c>
      <c r="I95" s="24" t="n">
        <f aca="false">SUMIF('Rolling Data'!R:R,C95,'Rolling Data'!T:T)+SUMIF('Rolling Data'!R:R,D95,'Rolling Data'!T:T)+SUMIF('Rolling Data'!S:S,C95,'Rolling Data'!U:U)+SUMIF('Rolling Data'!S:S,D95,'Rolling Data'!U:U)</f>
        <v>0</v>
      </c>
      <c r="J95" s="24" t="n">
        <f aca="false">SUMIF('Rolling Data'!S:S,C95,'Rolling Data'!T:T)+SUMIF('Rolling Data'!S:S,D95,'Rolling Data'!T:T)+SUMIF('Rolling Data'!R:R,D95,'Rolling Data'!U:U)+SUMIF('Rolling Data'!R:R,C95,'Rolling Data'!U:U)</f>
        <v>0</v>
      </c>
      <c r="K95" s="26" t="n">
        <f aca="false">J95+I95</f>
        <v>0</v>
      </c>
      <c r="L95" s="27" t="n">
        <f aca="false">IF(K95=0,0,I95/K95)</f>
        <v>0</v>
      </c>
    </row>
    <row r="96" customFormat="false" ht="15.75" hidden="false" customHeight="true" outlineLevel="0" collapsed="false">
      <c r="A96" s="31" t="s">
        <v>125</v>
      </c>
      <c r="B96" s="23" t="s">
        <v>118</v>
      </c>
      <c r="C96" s="22" t="str">
        <f aca="false">A96&amp;" &amp; "&amp;B96</f>
        <v>DT BH &amp; Cadol FH</v>
      </c>
      <c r="D96" s="22" t="str">
        <f aca="false">B96&amp;" &amp; "&amp;A96</f>
        <v>Cadol FH &amp; DT BH</v>
      </c>
      <c r="E96" s="23" t="n">
        <f aca="false">SUMIF('Rolling Data'!R:R,C96,'Rolling Data'!V:V)+SUMIF('Rolling Data'!R:R,D96,'Rolling Data'!V:V)</f>
        <v>0</v>
      </c>
      <c r="F96" s="24" t="n">
        <f aca="false">SUMIF('Rolling Data'!S:S,C96,'Rolling Data'!V:V)+SUMIF('Rolling Data'!S:S,D96,'Rolling Data'!V:V)</f>
        <v>0</v>
      </c>
      <c r="G96" s="24" t="n">
        <f aca="false">F96+E96</f>
        <v>0</v>
      </c>
      <c r="H96" s="25" t="n">
        <f aca="false">IF(G96=0,0,E96/G96)</f>
        <v>0</v>
      </c>
      <c r="I96" s="24" t="n">
        <f aca="false">SUMIF('Rolling Data'!R:R,C96,'Rolling Data'!T:T)+SUMIF('Rolling Data'!R:R,D96,'Rolling Data'!T:T)+SUMIF('Rolling Data'!S:S,C96,'Rolling Data'!U:U)+SUMIF('Rolling Data'!S:S,D96,'Rolling Data'!U:U)</f>
        <v>0</v>
      </c>
      <c r="J96" s="24" t="n">
        <f aca="false">SUMIF('Rolling Data'!S:S,C96,'Rolling Data'!T:T)+SUMIF('Rolling Data'!S:S,D96,'Rolling Data'!T:T)+SUMIF('Rolling Data'!R:R,D96,'Rolling Data'!U:U)+SUMIF('Rolling Data'!R:R,C96,'Rolling Data'!U:U)</f>
        <v>0</v>
      </c>
      <c r="K96" s="26" t="n">
        <f aca="false">J96+I96</f>
        <v>0</v>
      </c>
      <c r="L96" s="27" t="n">
        <f aca="false">IF(K96=0,0,I96/K96)</f>
        <v>0</v>
      </c>
    </row>
    <row r="97" customFormat="false" ht="15.75" hidden="false" customHeight="true" outlineLevel="0" collapsed="false">
      <c r="A97" s="31" t="s">
        <v>123</v>
      </c>
      <c r="B97" s="21" t="s">
        <v>119</v>
      </c>
      <c r="C97" s="22" t="str">
        <f aca="false">A97&amp;" &amp; "&amp;B97</f>
        <v>Kita BH &amp; Batty FH</v>
      </c>
      <c r="D97" s="22" t="str">
        <f aca="false">B97&amp;" &amp; "&amp;A97</f>
        <v>Batty FH &amp; Kita BH</v>
      </c>
      <c r="E97" s="23" t="n">
        <f aca="false">SUMIF('Rolling Data'!R:R,C97,'Rolling Data'!V:V)+SUMIF('Rolling Data'!R:R,D97,'Rolling Data'!V:V)</f>
        <v>0</v>
      </c>
      <c r="F97" s="24" t="n">
        <f aca="false">SUMIF('Rolling Data'!S:S,C97,'Rolling Data'!V:V)+SUMIF('Rolling Data'!S:S,D97,'Rolling Data'!V:V)</f>
        <v>0</v>
      </c>
      <c r="G97" s="24" t="n">
        <f aca="false">F97+E97</f>
        <v>0</v>
      </c>
      <c r="H97" s="25" t="n">
        <f aca="false">IF(G97=0,0,E97/G97)</f>
        <v>0</v>
      </c>
      <c r="I97" s="24" t="n">
        <f aca="false">SUMIF('Rolling Data'!R:R,C97,'Rolling Data'!T:T)+SUMIF('Rolling Data'!R:R,D97,'Rolling Data'!T:T)+SUMIF('Rolling Data'!S:S,C97,'Rolling Data'!U:U)+SUMIF('Rolling Data'!S:S,D97,'Rolling Data'!U:U)</f>
        <v>0</v>
      </c>
      <c r="J97" s="24" t="n">
        <f aca="false">SUMIF('Rolling Data'!S:S,C97,'Rolling Data'!T:T)+SUMIF('Rolling Data'!S:S,D97,'Rolling Data'!T:T)+SUMIF('Rolling Data'!R:R,D97,'Rolling Data'!U:U)+SUMIF('Rolling Data'!R:R,C97,'Rolling Data'!U:U)</f>
        <v>0</v>
      </c>
      <c r="K97" s="26" t="n">
        <f aca="false">J97+I97</f>
        <v>0</v>
      </c>
      <c r="L97" s="27" t="n">
        <f aca="false">IF(K97=0,0,I97/K97)</f>
        <v>0</v>
      </c>
    </row>
    <row r="98" customFormat="false" ht="15.75" hidden="false" customHeight="true" outlineLevel="0" collapsed="false">
      <c r="A98" s="31" t="s">
        <v>123</v>
      </c>
      <c r="B98" s="21" t="s">
        <v>107</v>
      </c>
      <c r="C98" s="22" t="str">
        <f aca="false">A98&amp;" &amp; "&amp;B98</f>
        <v>Kita BH &amp; Mole FH</v>
      </c>
      <c r="D98" s="22" t="str">
        <f aca="false">B98&amp;" &amp; "&amp;A98</f>
        <v>Mole FH &amp; Kita BH</v>
      </c>
      <c r="E98" s="23" t="n">
        <f aca="false">SUMIF('Rolling Data'!R:R,C98,'Rolling Data'!V:V)+SUMIF('Rolling Data'!R:R,D98,'Rolling Data'!V:V)</f>
        <v>0</v>
      </c>
      <c r="F98" s="24" t="n">
        <f aca="false">SUMIF('Rolling Data'!S:S,C98,'Rolling Data'!V:V)+SUMIF('Rolling Data'!S:S,D98,'Rolling Data'!V:V)</f>
        <v>0</v>
      </c>
      <c r="G98" s="24" t="n">
        <f aca="false">F98+E98</f>
        <v>0</v>
      </c>
      <c r="H98" s="25" t="n">
        <f aca="false">IF(G98=0,0,E98/G98)</f>
        <v>0</v>
      </c>
      <c r="I98" s="24" t="n">
        <f aca="false">SUMIF('Rolling Data'!R:R,C98,'Rolling Data'!T:T)+SUMIF('Rolling Data'!R:R,D98,'Rolling Data'!T:T)+SUMIF('Rolling Data'!S:S,C98,'Rolling Data'!U:U)+SUMIF('Rolling Data'!S:S,D98,'Rolling Data'!U:U)</f>
        <v>0</v>
      </c>
      <c r="J98" s="24" t="n">
        <f aca="false">SUMIF('Rolling Data'!S:S,C98,'Rolling Data'!T:T)+SUMIF('Rolling Data'!S:S,D98,'Rolling Data'!T:T)+SUMIF('Rolling Data'!R:R,D98,'Rolling Data'!U:U)+SUMIF('Rolling Data'!R:R,C98,'Rolling Data'!U:U)</f>
        <v>0</v>
      </c>
      <c r="K98" s="26" t="n">
        <f aca="false">J98+I98</f>
        <v>0</v>
      </c>
      <c r="L98" s="27" t="n">
        <f aca="false">IF(K98=0,0,I98/K98)</f>
        <v>0</v>
      </c>
    </row>
    <row r="99" customFormat="false" ht="15.75" hidden="false" customHeight="true" outlineLevel="0" collapsed="false">
      <c r="A99" s="18" t="s">
        <v>123</v>
      </c>
      <c r="B99" s="23" t="s">
        <v>118</v>
      </c>
      <c r="C99" s="22" t="str">
        <f aca="false">A99&amp;" &amp; "&amp;B99</f>
        <v>Kita BH &amp; Cadol FH</v>
      </c>
      <c r="D99" s="22" t="str">
        <f aca="false">B99&amp;" &amp; "&amp;A99</f>
        <v>Cadol FH &amp; Kita BH</v>
      </c>
      <c r="E99" s="23" t="n">
        <f aca="false">SUMIF('Rolling Data'!R:R,C99,'Rolling Data'!V:V)+SUMIF('Rolling Data'!R:R,D99,'Rolling Data'!V:V)</f>
        <v>0</v>
      </c>
      <c r="F99" s="24" t="n">
        <f aca="false">SUMIF('Rolling Data'!S:S,C99,'Rolling Data'!V:V)+SUMIF('Rolling Data'!S:S,D99,'Rolling Data'!V:V)</f>
        <v>0</v>
      </c>
      <c r="G99" s="24" t="n">
        <f aca="false">F99+E99</f>
        <v>0</v>
      </c>
      <c r="H99" s="25" t="n">
        <f aca="false">IF(G99=0,0,E99/G99)</f>
        <v>0</v>
      </c>
      <c r="I99" s="24" t="n">
        <f aca="false">SUMIF('Rolling Data'!R:R,C99,'Rolling Data'!T:T)+SUMIF('Rolling Data'!R:R,D99,'Rolling Data'!T:T)+SUMIF('Rolling Data'!S:S,C99,'Rolling Data'!U:U)+SUMIF('Rolling Data'!S:S,D99,'Rolling Data'!U:U)</f>
        <v>0</v>
      </c>
      <c r="J99" s="24" t="n">
        <f aca="false">SUMIF('Rolling Data'!S:S,C99,'Rolling Data'!T:T)+SUMIF('Rolling Data'!S:S,D99,'Rolling Data'!T:T)+SUMIF('Rolling Data'!R:R,D99,'Rolling Data'!U:U)+SUMIF('Rolling Data'!R:R,C99,'Rolling Data'!U:U)</f>
        <v>0</v>
      </c>
      <c r="K99" s="26" t="n">
        <f aca="false">J99+I99</f>
        <v>0</v>
      </c>
      <c r="L99" s="27" t="n">
        <f aca="false">IF(K99=0,0,I99/K99)</f>
        <v>0</v>
      </c>
    </row>
    <row r="100" customFormat="false" ht="15.75" hidden="false" customHeight="true" outlineLevel="0" collapsed="false">
      <c r="A100" s="22" t="s">
        <v>109</v>
      </c>
      <c r="B100" s="23" t="s">
        <v>118</v>
      </c>
      <c r="C100" s="22" t="str">
        <f aca="false">A100&amp;" &amp; "&amp;B100</f>
        <v>Batty BH &amp; Cadol FH</v>
      </c>
      <c r="D100" s="22" t="str">
        <f aca="false">B100&amp;" &amp; "&amp;A100</f>
        <v>Cadol FH &amp; Batty BH</v>
      </c>
      <c r="E100" s="23" t="n">
        <f aca="false">SUMIF('Rolling Data'!R:R,C100,'Rolling Data'!V:V)+SUMIF('Rolling Data'!R:R,D100,'Rolling Data'!V:V)</f>
        <v>0</v>
      </c>
      <c r="F100" s="24" t="n">
        <f aca="false">SUMIF('Rolling Data'!S:S,C100,'Rolling Data'!V:V)+SUMIF('Rolling Data'!S:S,D100,'Rolling Data'!V:V)</f>
        <v>0</v>
      </c>
      <c r="G100" s="24" t="n">
        <f aca="false">F100+E100</f>
        <v>0</v>
      </c>
      <c r="H100" s="25" t="n">
        <f aca="false">IF(G100=0,0,E100/G100)</f>
        <v>0</v>
      </c>
      <c r="I100" s="24" t="n">
        <f aca="false">SUMIF('Rolling Data'!R:R,C100,'Rolling Data'!T:T)+SUMIF('Rolling Data'!R:R,D100,'Rolling Data'!T:T)+SUMIF('Rolling Data'!S:S,C100,'Rolling Data'!U:U)+SUMIF('Rolling Data'!S:S,D100,'Rolling Data'!U:U)</f>
        <v>0</v>
      </c>
      <c r="J100" s="24" t="n">
        <f aca="false">SUMIF('Rolling Data'!S:S,C100,'Rolling Data'!T:T)+SUMIF('Rolling Data'!S:S,D100,'Rolling Data'!T:T)+SUMIF('Rolling Data'!R:R,D100,'Rolling Data'!U:U)+SUMIF('Rolling Data'!R:R,C100,'Rolling Data'!U:U)</f>
        <v>0</v>
      </c>
      <c r="K100" s="26" t="n">
        <f aca="false">J100+I100</f>
        <v>0</v>
      </c>
      <c r="L100" s="27" t="n">
        <f aca="false">IF(K100=0,0,I100/K100)</f>
        <v>0</v>
      </c>
    </row>
    <row r="101" customFormat="false" ht="15.75" hidden="false" customHeight="true" outlineLevel="0" collapsed="false">
      <c r="A101" s="18" t="s">
        <v>122</v>
      </c>
      <c r="B101" s="21" t="s">
        <v>113</v>
      </c>
      <c r="C101" s="22" t="str">
        <f aca="false">A101&amp;" &amp; "&amp;B101</f>
        <v>Mole BH &amp; Andrew FH</v>
      </c>
      <c r="D101" s="22" t="str">
        <f aca="false">B101&amp;" &amp; "&amp;A101</f>
        <v>Andrew FH &amp; Mole BH</v>
      </c>
      <c r="E101" s="23" t="n">
        <f aca="false">SUMIF('Rolling Data'!R:R,C101,'Rolling Data'!V:V)+SUMIF('Rolling Data'!R:R,D101,'Rolling Data'!V:V)</f>
        <v>0</v>
      </c>
      <c r="F101" s="24" t="n">
        <f aca="false">SUMIF('Rolling Data'!S:S,C101,'Rolling Data'!V:V)+SUMIF('Rolling Data'!S:S,D101,'Rolling Data'!V:V)</f>
        <v>1</v>
      </c>
      <c r="G101" s="24" t="n">
        <f aca="false">F101+E101</f>
        <v>1</v>
      </c>
      <c r="H101" s="25" t="n">
        <f aca="false">IF(G101=0,0,E101/G101)</f>
        <v>0</v>
      </c>
      <c r="I101" s="24" t="n">
        <f aca="false">SUMIF('Rolling Data'!R:R,C101,'Rolling Data'!T:T)+SUMIF('Rolling Data'!R:R,D101,'Rolling Data'!T:T)+SUMIF('Rolling Data'!S:S,C101,'Rolling Data'!U:U)+SUMIF('Rolling Data'!S:S,D101,'Rolling Data'!U:U)</f>
        <v>5</v>
      </c>
      <c r="J101" s="24" t="n">
        <f aca="false">SUMIF('Rolling Data'!S:S,C101,'Rolling Data'!T:T)+SUMIF('Rolling Data'!S:S,D101,'Rolling Data'!T:T)+SUMIF('Rolling Data'!R:R,D101,'Rolling Data'!U:U)+SUMIF('Rolling Data'!R:R,C101,'Rolling Data'!U:U)</f>
        <v>7</v>
      </c>
      <c r="K101" s="26" t="n">
        <f aca="false">J101+I101</f>
        <v>12</v>
      </c>
      <c r="L101" s="27" t="n">
        <f aca="false">IF(K101=0,0,I101/K101)</f>
        <v>0.416666666666667</v>
      </c>
    </row>
    <row r="102" customFormat="false" ht="15.75" hidden="false" customHeight="true" outlineLevel="0" collapsed="false">
      <c r="A102" s="18" t="s">
        <v>112</v>
      </c>
      <c r="B102" s="21" t="s">
        <v>118</v>
      </c>
      <c r="C102" s="22" t="str">
        <f aca="false">A102&amp;" &amp; "&amp;B102</f>
        <v>Andrew BH &amp; Cadol FH</v>
      </c>
      <c r="D102" s="22" t="str">
        <f aca="false">B102&amp;" &amp; "&amp;A102</f>
        <v>Cadol FH &amp; Andrew BH</v>
      </c>
      <c r="E102" s="23" t="n">
        <f aca="false">SUMIF('Rolling Data'!R:R,C102,'Rolling Data'!V:V)+SUMIF('Rolling Data'!R:R,D102,'Rolling Data'!V:V)</f>
        <v>0</v>
      </c>
      <c r="F102" s="24" t="n">
        <f aca="false">SUMIF('Rolling Data'!S:S,C102,'Rolling Data'!V:V)+SUMIF('Rolling Data'!S:S,D102,'Rolling Data'!V:V)</f>
        <v>2</v>
      </c>
      <c r="G102" s="24" t="n">
        <f aca="false">F102+E102</f>
        <v>2</v>
      </c>
      <c r="H102" s="25" t="n">
        <f aca="false">IF(G102=0,0,E102/G102)</f>
        <v>0</v>
      </c>
      <c r="I102" s="24" t="n">
        <f aca="false">SUMIF('Rolling Data'!R:R,C102,'Rolling Data'!T:T)+SUMIF('Rolling Data'!R:R,D102,'Rolling Data'!T:T)+SUMIF('Rolling Data'!S:S,C102,'Rolling Data'!U:U)+SUMIF('Rolling Data'!S:S,D102,'Rolling Data'!U:U)</f>
        <v>7</v>
      </c>
      <c r="J102" s="24" t="n">
        <f aca="false">SUMIF('Rolling Data'!S:S,C102,'Rolling Data'!T:T)+SUMIF('Rolling Data'!S:S,D102,'Rolling Data'!T:T)+SUMIF('Rolling Data'!R:R,D102,'Rolling Data'!U:U)+SUMIF('Rolling Data'!R:R,C102,'Rolling Data'!U:U)</f>
        <v>12</v>
      </c>
      <c r="K102" s="26" t="n">
        <f aca="false">J102+I102</f>
        <v>19</v>
      </c>
      <c r="L102" s="27" t="n">
        <f aca="false">IF(K102=0,0,I102/K102)</f>
        <v>0.368421052631579</v>
      </c>
    </row>
    <row r="103" customFormat="false" ht="15.75" hidden="false" customHeight="true" outlineLevel="0" collapsed="false">
      <c r="A103" s="18" t="s">
        <v>131</v>
      </c>
      <c r="B103" s="21" t="s">
        <v>119</v>
      </c>
      <c r="C103" s="22" t="str">
        <f aca="false">A103&amp;" &amp; "&amp;B103</f>
        <v>Civet BH &amp; Batty FH</v>
      </c>
      <c r="D103" s="22" t="str">
        <f aca="false">B103&amp;" &amp; "&amp;A103</f>
        <v>Batty FH &amp; Civet BH</v>
      </c>
      <c r="E103" s="23" t="n">
        <f aca="false">SUMIF('Rolling Data'!R:R,C103,'Rolling Data'!V:V)+SUMIF('Rolling Data'!R:R,D103,'Rolling Data'!V:V)</f>
        <v>0</v>
      </c>
      <c r="F103" s="24" t="n">
        <f aca="false">SUMIF('Rolling Data'!S:S,C103,'Rolling Data'!V:V)+SUMIF('Rolling Data'!S:S,D103,'Rolling Data'!V:V)</f>
        <v>0</v>
      </c>
      <c r="G103" s="24" t="n">
        <f aca="false">F103+E103</f>
        <v>0</v>
      </c>
      <c r="H103" s="25" t="n">
        <f aca="false">IF(G103=0,0,E103/G103)</f>
        <v>0</v>
      </c>
      <c r="I103" s="24" t="n">
        <f aca="false">SUMIF('Rolling Data'!R:R,C103,'Rolling Data'!T:T)+SUMIF('Rolling Data'!R:R,D103,'Rolling Data'!T:T)+SUMIF('Rolling Data'!S:S,C103,'Rolling Data'!U:U)+SUMIF('Rolling Data'!S:S,D103,'Rolling Data'!U:U)</f>
        <v>0</v>
      </c>
      <c r="J103" s="24" t="n">
        <f aca="false">SUMIF('Rolling Data'!S:S,C103,'Rolling Data'!T:T)+SUMIF('Rolling Data'!S:S,D103,'Rolling Data'!T:T)+SUMIF('Rolling Data'!R:R,D103,'Rolling Data'!U:U)+SUMIF('Rolling Data'!R:R,C103,'Rolling Data'!U:U)</f>
        <v>0</v>
      </c>
      <c r="K103" s="26" t="n">
        <f aca="false">J103+I103</f>
        <v>0</v>
      </c>
      <c r="L103" s="27" t="n">
        <f aca="false">IF(K103=0,0,I103/K103)</f>
        <v>0</v>
      </c>
    </row>
    <row r="104" customFormat="false" ht="15.75" hidden="false" customHeight="true" outlineLevel="0" collapsed="false">
      <c r="A104" s="18" t="s">
        <v>131</v>
      </c>
      <c r="B104" s="21" t="s">
        <v>107</v>
      </c>
      <c r="C104" s="22" t="str">
        <f aca="false">A104&amp;" &amp; "&amp;B104</f>
        <v>Civet BH &amp; Mole FH</v>
      </c>
      <c r="D104" s="22" t="str">
        <f aca="false">B104&amp;" &amp; "&amp;A104</f>
        <v>Mole FH &amp; Civet BH</v>
      </c>
      <c r="E104" s="23" t="n">
        <f aca="false">SUMIF('Rolling Data'!R:R,C104,'Rolling Data'!V:V)+SUMIF('Rolling Data'!R:R,D104,'Rolling Data'!V:V)</f>
        <v>0</v>
      </c>
      <c r="F104" s="24" t="n">
        <f aca="false">SUMIF('Rolling Data'!S:S,C104,'Rolling Data'!V:V)+SUMIF('Rolling Data'!S:S,D104,'Rolling Data'!V:V)</f>
        <v>0</v>
      </c>
      <c r="G104" s="24" t="n">
        <f aca="false">F104+E104</f>
        <v>0</v>
      </c>
      <c r="H104" s="25" t="n">
        <f aca="false">IF(G104=0,0,E104/G104)</f>
        <v>0</v>
      </c>
      <c r="I104" s="24" t="n">
        <f aca="false">SUMIF('Rolling Data'!R:R,C104,'Rolling Data'!T:T)+SUMIF('Rolling Data'!R:R,D104,'Rolling Data'!T:T)+SUMIF('Rolling Data'!S:S,C104,'Rolling Data'!U:U)+SUMIF('Rolling Data'!S:S,D104,'Rolling Data'!U:U)</f>
        <v>0</v>
      </c>
      <c r="J104" s="24" t="n">
        <f aca="false">SUMIF('Rolling Data'!S:S,C104,'Rolling Data'!T:T)+SUMIF('Rolling Data'!S:S,D104,'Rolling Data'!T:T)+SUMIF('Rolling Data'!R:R,D104,'Rolling Data'!U:U)+SUMIF('Rolling Data'!R:R,C104,'Rolling Data'!U:U)</f>
        <v>0</v>
      </c>
      <c r="K104" s="26" t="n">
        <f aca="false">J104+I104</f>
        <v>0</v>
      </c>
      <c r="L104" s="27" t="n">
        <f aca="false">IF(K104=0,0,I104/K104)</f>
        <v>0</v>
      </c>
    </row>
    <row r="105" customFormat="false" ht="15.75" hidden="false" customHeight="true" outlineLevel="0" collapsed="false">
      <c r="A105" s="18" t="s">
        <v>105</v>
      </c>
      <c r="B105" s="21" t="s">
        <v>132</v>
      </c>
      <c r="C105" s="22" t="str">
        <f aca="false">A105&amp;" &amp; "&amp;B105</f>
        <v>WM BH &amp; Kenny FH</v>
      </c>
      <c r="D105" s="22" t="str">
        <f aca="false">B105&amp;" &amp; "&amp;A105</f>
        <v>Kenny FH &amp; WM BH</v>
      </c>
      <c r="E105" s="23" t="n">
        <f aca="false">SUMIF('Rolling Data'!R:R,C105,'Rolling Data'!V:V)+SUMIF('Rolling Data'!R:R,D105,'Rolling Data'!V:V)</f>
        <v>0</v>
      </c>
      <c r="F105" s="24" t="n">
        <f aca="false">SUMIF('Rolling Data'!S:S,C105,'Rolling Data'!V:V)+SUMIF('Rolling Data'!S:S,D105,'Rolling Data'!V:V)</f>
        <v>0</v>
      </c>
      <c r="G105" s="24" t="n">
        <f aca="false">F105+E105</f>
        <v>0</v>
      </c>
      <c r="H105" s="25" t="n">
        <f aca="false">IF(G105=0,0,E105/G105)</f>
        <v>0</v>
      </c>
      <c r="I105" s="24" t="n">
        <f aca="false">SUMIF('Rolling Data'!R:R,C105,'Rolling Data'!T:T)+SUMIF('Rolling Data'!R:R,D105,'Rolling Data'!T:T)+SUMIF('Rolling Data'!S:S,C105,'Rolling Data'!U:U)+SUMIF('Rolling Data'!S:S,D105,'Rolling Data'!U:U)</f>
        <v>0</v>
      </c>
      <c r="J105" s="24" t="n">
        <f aca="false">SUMIF('Rolling Data'!S:S,C105,'Rolling Data'!T:T)+SUMIF('Rolling Data'!S:S,D105,'Rolling Data'!T:T)+SUMIF('Rolling Data'!R:R,D105,'Rolling Data'!U:U)+SUMIF('Rolling Data'!R:R,C105,'Rolling Data'!U:U)</f>
        <v>0</v>
      </c>
      <c r="K105" s="26" t="n">
        <f aca="false">J105+I105</f>
        <v>0</v>
      </c>
      <c r="L105" s="27" t="n">
        <f aca="false">IF(K105=0,0,I105/K105)</f>
        <v>0</v>
      </c>
    </row>
    <row r="106" customFormat="false" ht="15.75" hidden="false" customHeight="true" outlineLevel="0" collapsed="false">
      <c r="A106" s="18" t="s">
        <v>133</v>
      </c>
      <c r="B106" s="21" t="s">
        <v>119</v>
      </c>
      <c r="C106" s="22" t="str">
        <f aca="false">A106&amp;" &amp; "&amp;B106</f>
        <v>Steph BH &amp; Batty FH</v>
      </c>
      <c r="D106" s="22" t="str">
        <f aca="false">B106&amp;" &amp; "&amp;A106</f>
        <v>Batty FH &amp; Steph BH</v>
      </c>
      <c r="E106" s="23" t="n">
        <f aca="false">SUMIF('Rolling Data'!R:R,C106,'Rolling Data'!V:V)+SUMIF('Rolling Data'!R:R,D106,'Rolling Data'!V:V)</f>
        <v>0</v>
      </c>
      <c r="F106" s="24" t="n">
        <f aca="false">SUMIF('Rolling Data'!S:S,C106,'Rolling Data'!V:V)+SUMIF('Rolling Data'!S:S,D106,'Rolling Data'!V:V)</f>
        <v>0</v>
      </c>
      <c r="G106" s="24" t="n">
        <f aca="false">F106+E106</f>
        <v>0</v>
      </c>
      <c r="H106" s="25" t="n">
        <f aca="false">IF(G106=0,0,E106/G106)</f>
        <v>0</v>
      </c>
      <c r="I106" s="24" t="n">
        <f aca="false">SUMIF('Rolling Data'!R:R,C106,'Rolling Data'!T:T)+SUMIF('Rolling Data'!R:R,D106,'Rolling Data'!T:T)+SUMIF('Rolling Data'!S:S,C106,'Rolling Data'!U:U)+SUMIF('Rolling Data'!S:S,D106,'Rolling Data'!U:U)</f>
        <v>0</v>
      </c>
      <c r="J106" s="24" t="n">
        <f aca="false">SUMIF('Rolling Data'!S:S,C106,'Rolling Data'!T:T)+SUMIF('Rolling Data'!S:S,D106,'Rolling Data'!T:T)+SUMIF('Rolling Data'!R:R,D106,'Rolling Data'!U:U)+SUMIF('Rolling Data'!R:R,C106,'Rolling Data'!U:U)</f>
        <v>0</v>
      </c>
      <c r="K106" s="26" t="n">
        <f aca="false">J106+I106</f>
        <v>0</v>
      </c>
      <c r="L106" s="27" t="n">
        <f aca="false">IF(K106=0,0,I106/K106)</f>
        <v>0</v>
      </c>
    </row>
    <row r="107" customFormat="false" ht="15.75" hidden="false" customHeight="true" outlineLevel="0" collapsed="false">
      <c r="A107" s="18" t="s">
        <v>110</v>
      </c>
      <c r="B107" s="21" t="s">
        <v>118</v>
      </c>
      <c r="C107" s="22" t="str">
        <f aca="false">A107&amp;" &amp; "&amp;B107</f>
        <v>Hiro BH &amp; Cadol FH</v>
      </c>
      <c r="D107" s="22" t="str">
        <f aca="false">B107&amp;" &amp; "&amp;A107</f>
        <v>Cadol FH &amp; Hiro BH</v>
      </c>
      <c r="E107" s="23" t="n">
        <f aca="false">SUMIF('Rolling Data'!R:R,C107,'Rolling Data'!V:V)+SUMIF('Rolling Data'!R:R,D107,'Rolling Data'!V:V)</f>
        <v>0</v>
      </c>
      <c r="F107" s="24" t="n">
        <f aca="false">SUMIF('Rolling Data'!S:S,C107,'Rolling Data'!V:V)+SUMIF('Rolling Data'!S:S,D107,'Rolling Data'!V:V)</f>
        <v>0</v>
      </c>
      <c r="G107" s="24" t="n">
        <f aca="false">F107+E107</f>
        <v>0</v>
      </c>
      <c r="H107" s="25" t="n">
        <f aca="false">IF(G107=0,0,E107/G107)</f>
        <v>0</v>
      </c>
      <c r="I107" s="24" t="n">
        <f aca="false">SUMIF('Rolling Data'!R:R,C107,'Rolling Data'!T:T)+SUMIF('Rolling Data'!R:R,D107,'Rolling Data'!T:T)+SUMIF('Rolling Data'!S:S,C107,'Rolling Data'!U:U)+SUMIF('Rolling Data'!S:S,D107,'Rolling Data'!U:U)</f>
        <v>0</v>
      </c>
      <c r="J107" s="24" t="n">
        <f aca="false">SUMIF('Rolling Data'!S:S,C107,'Rolling Data'!T:T)+SUMIF('Rolling Data'!S:S,D107,'Rolling Data'!T:T)+SUMIF('Rolling Data'!R:R,D107,'Rolling Data'!U:U)+SUMIF('Rolling Data'!R:R,C107,'Rolling Data'!U:U)</f>
        <v>0</v>
      </c>
      <c r="K107" s="26" t="n">
        <f aca="false">J107+I107</f>
        <v>0</v>
      </c>
      <c r="L107" s="27" t="n">
        <f aca="false">IF(K107=0,0,I107/K107)</f>
        <v>0</v>
      </c>
    </row>
    <row r="108" customFormat="false" ht="15.75" hidden="false" customHeight="true" outlineLevel="0" collapsed="false">
      <c r="A108" s="18" t="s">
        <v>110</v>
      </c>
      <c r="B108" s="21" t="s">
        <v>134</v>
      </c>
      <c r="C108" s="22" t="str">
        <f aca="false">A108&amp;" &amp; "&amp;B108</f>
        <v>Hiro BH &amp; Takaku FH</v>
      </c>
      <c r="D108" s="22" t="str">
        <f aca="false">B108&amp;" &amp; "&amp;A108</f>
        <v>Takaku FH &amp; Hiro BH</v>
      </c>
      <c r="E108" s="23" t="n">
        <f aca="false">SUMIF('Rolling Data'!R:R,C108,'Rolling Data'!V:V)+SUMIF('Rolling Data'!R:R,D108,'Rolling Data'!V:V)</f>
        <v>0</v>
      </c>
      <c r="F108" s="24" t="n">
        <f aca="false">SUMIF('Rolling Data'!S:S,C108,'Rolling Data'!V:V)+SUMIF('Rolling Data'!S:S,D108,'Rolling Data'!V:V)</f>
        <v>0</v>
      </c>
      <c r="G108" s="24" t="n">
        <f aca="false">F108+E108</f>
        <v>0</v>
      </c>
      <c r="H108" s="25" t="n">
        <f aca="false">IF(G108=0,0,E108/G108)</f>
        <v>0</v>
      </c>
      <c r="I108" s="24" t="n">
        <f aca="false">SUMIF('Rolling Data'!R:R,C108,'Rolling Data'!T:T)+SUMIF('Rolling Data'!R:R,D108,'Rolling Data'!T:T)+SUMIF('Rolling Data'!S:S,C108,'Rolling Data'!U:U)+SUMIF('Rolling Data'!S:S,D108,'Rolling Data'!U:U)</f>
        <v>0</v>
      </c>
      <c r="J108" s="24" t="n">
        <f aca="false">SUMIF('Rolling Data'!S:S,C108,'Rolling Data'!T:T)+SUMIF('Rolling Data'!S:S,D108,'Rolling Data'!T:T)+SUMIF('Rolling Data'!R:R,D108,'Rolling Data'!U:U)+SUMIF('Rolling Data'!R:R,C108,'Rolling Data'!U:U)</f>
        <v>0</v>
      </c>
      <c r="K108" s="26" t="n">
        <f aca="false">J108+I108</f>
        <v>0</v>
      </c>
      <c r="L108" s="27" t="n">
        <f aca="false">IF(K108=0,0,I108/K108)</f>
        <v>0</v>
      </c>
    </row>
    <row r="109" customFormat="false" ht="15.75" hidden="false" customHeight="true" outlineLevel="0" collapsed="false">
      <c r="A109" s="15" t="s">
        <v>111</v>
      </c>
      <c r="B109" s="13" t="s">
        <v>135</v>
      </c>
      <c r="C109" s="22" t="str">
        <f aca="false">A109&amp;" &amp; "&amp;B109</f>
        <v>Chi FH &amp; Jeff BH</v>
      </c>
      <c r="D109" s="22" t="str">
        <f aca="false">B109&amp;" &amp; "&amp;A109</f>
        <v>Jeff BH &amp; Chi FH</v>
      </c>
      <c r="E109" s="23" t="n">
        <f aca="false">SUMIF('Rolling Data'!R:R,C109,'Rolling Data'!V:V)+SUMIF('Rolling Data'!R:R,D109,'Rolling Data'!V:V)</f>
        <v>2</v>
      </c>
      <c r="F109" s="24" t="n">
        <f aca="false">SUMIF('Rolling Data'!S:S,C109,'Rolling Data'!V:V)+SUMIF('Rolling Data'!S:S,D109,'Rolling Data'!V:V)</f>
        <v>0</v>
      </c>
      <c r="G109" s="24" t="n">
        <f aca="false">F109+E109</f>
        <v>2</v>
      </c>
      <c r="H109" s="25" t="n">
        <f aca="false">IF(G109=0,0,E109/G109)</f>
        <v>1</v>
      </c>
      <c r="I109" s="24" t="n">
        <f aca="false">SUMIF('Rolling Data'!R:R,C109,'Rolling Data'!T:T)+SUMIF('Rolling Data'!R:R,D109,'Rolling Data'!T:T)+SUMIF('Rolling Data'!S:S,C109,'Rolling Data'!U:U)+SUMIF('Rolling Data'!S:S,D109,'Rolling Data'!U:U)</f>
        <v>13</v>
      </c>
      <c r="J109" s="24" t="n">
        <f aca="false">SUMIF('Rolling Data'!S:S,C109,'Rolling Data'!T:T)+SUMIF('Rolling Data'!S:S,D109,'Rolling Data'!T:T)+SUMIF('Rolling Data'!R:R,D109,'Rolling Data'!U:U)+SUMIF('Rolling Data'!R:R,C109,'Rolling Data'!U:U)</f>
        <v>10</v>
      </c>
      <c r="K109" s="26" t="n">
        <f aca="false">J109+I109</f>
        <v>23</v>
      </c>
      <c r="L109" s="27" t="n">
        <f aca="false">IF(K109=0,0,I109/K109)</f>
        <v>0.565217391304348</v>
      </c>
    </row>
    <row r="110" customFormat="false" ht="15.75" hidden="false" customHeight="true" outlineLevel="0" collapsed="false">
      <c r="B110" s="2"/>
      <c r="C110" s="13"/>
      <c r="D110" s="13"/>
      <c r="H110" s="32"/>
      <c r="K110" s="33"/>
      <c r="L110" s="32"/>
    </row>
    <row r="111" customFormat="false" ht="15.75" hidden="false" customHeight="true" outlineLevel="0" collapsed="false">
      <c r="B111" s="2"/>
      <c r="C111" s="13"/>
      <c r="D111" s="13"/>
      <c r="H111" s="32"/>
      <c r="K111" s="33"/>
      <c r="L111" s="32"/>
    </row>
    <row r="112" customFormat="false" ht="15.75" hidden="false" customHeight="true" outlineLevel="0" collapsed="false">
      <c r="B112" s="2"/>
      <c r="C112" s="13"/>
      <c r="D112" s="13"/>
      <c r="H112" s="32"/>
      <c r="K112" s="33"/>
      <c r="L112" s="32"/>
    </row>
    <row r="113" customFormat="false" ht="15.75" hidden="false" customHeight="true" outlineLevel="0" collapsed="false">
      <c r="B113" s="2"/>
      <c r="C113" s="13"/>
      <c r="D113" s="13"/>
      <c r="H113" s="32"/>
      <c r="K113" s="33"/>
      <c r="L113" s="32"/>
    </row>
    <row r="114" customFormat="false" ht="15.75" hidden="false" customHeight="true" outlineLevel="0" collapsed="false">
      <c r="B114" s="2"/>
      <c r="C114" s="13"/>
      <c r="D114" s="13"/>
      <c r="H114" s="32"/>
      <c r="K114" s="33"/>
      <c r="L114" s="32"/>
    </row>
    <row r="115" customFormat="false" ht="15.75" hidden="false" customHeight="true" outlineLevel="0" collapsed="false">
      <c r="B115" s="2"/>
      <c r="C115" s="13"/>
      <c r="D115" s="13"/>
      <c r="H115" s="32"/>
      <c r="K115" s="33"/>
      <c r="L115" s="32"/>
    </row>
    <row r="116" customFormat="false" ht="15.75" hidden="false" customHeight="true" outlineLevel="0" collapsed="false">
      <c r="B116" s="2"/>
      <c r="C116" s="13"/>
      <c r="D116" s="13"/>
      <c r="H116" s="32"/>
      <c r="K116" s="33"/>
      <c r="L116" s="32"/>
    </row>
    <row r="117" customFormat="false" ht="15.75" hidden="false" customHeight="true" outlineLevel="0" collapsed="false">
      <c r="B117" s="2"/>
      <c r="C117" s="13"/>
      <c r="D117" s="13"/>
      <c r="H117" s="32"/>
      <c r="K117" s="33"/>
      <c r="L117" s="32"/>
    </row>
    <row r="118" customFormat="false" ht="15.75" hidden="false" customHeight="true" outlineLevel="0" collapsed="false">
      <c r="B118" s="2"/>
      <c r="C118" s="13"/>
      <c r="D118" s="13"/>
      <c r="H118" s="32"/>
      <c r="K118" s="33"/>
      <c r="L118" s="32"/>
    </row>
    <row r="119" customFormat="false" ht="15.75" hidden="false" customHeight="true" outlineLevel="0" collapsed="false">
      <c r="B119" s="2"/>
      <c r="C119" s="13"/>
      <c r="D119" s="13"/>
      <c r="H119" s="32"/>
      <c r="K119" s="33"/>
      <c r="L119" s="32"/>
    </row>
    <row r="120" customFormat="false" ht="15.75" hidden="false" customHeight="true" outlineLevel="0" collapsed="false">
      <c r="B120" s="2"/>
      <c r="C120" s="13"/>
      <c r="D120" s="13"/>
      <c r="H120" s="32"/>
      <c r="K120" s="33"/>
      <c r="L120" s="32"/>
    </row>
    <row r="121" customFormat="false" ht="15.75" hidden="false" customHeight="true" outlineLevel="0" collapsed="false">
      <c r="B121" s="2"/>
      <c r="C121" s="13"/>
      <c r="D121" s="13"/>
      <c r="H121" s="32"/>
      <c r="K121" s="33"/>
      <c r="L121" s="32"/>
    </row>
    <row r="122" customFormat="false" ht="15.75" hidden="false" customHeight="true" outlineLevel="0" collapsed="false">
      <c r="B122" s="2"/>
      <c r="C122" s="13"/>
      <c r="D122" s="13"/>
      <c r="H122" s="32"/>
      <c r="K122" s="33"/>
      <c r="L122" s="32"/>
    </row>
    <row r="123" customFormat="false" ht="15.75" hidden="false" customHeight="true" outlineLevel="0" collapsed="false">
      <c r="B123" s="2"/>
      <c r="C123" s="13"/>
      <c r="D123" s="13"/>
      <c r="H123" s="32"/>
      <c r="K123" s="33"/>
      <c r="L123" s="32"/>
    </row>
    <row r="124" customFormat="false" ht="15.75" hidden="false" customHeight="true" outlineLevel="0" collapsed="false">
      <c r="B124" s="2"/>
      <c r="C124" s="13"/>
      <c r="D124" s="13"/>
      <c r="H124" s="32"/>
      <c r="K124" s="33"/>
      <c r="L124" s="32"/>
    </row>
    <row r="125" customFormat="false" ht="15.75" hidden="false" customHeight="true" outlineLevel="0" collapsed="false">
      <c r="B125" s="2"/>
      <c r="C125" s="13"/>
      <c r="D125" s="13"/>
      <c r="H125" s="32"/>
      <c r="K125" s="33"/>
      <c r="L125" s="32"/>
    </row>
    <row r="126" customFormat="false" ht="15.75" hidden="false" customHeight="true" outlineLevel="0" collapsed="false">
      <c r="B126" s="2"/>
      <c r="C126" s="13"/>
      <c r="D126" s="13"/>
      <c r="H126" s="32"/>
      <c r="K126" s="33"/>
      <c r="L126" s="32"/>
    </row>
    <row r="127" customFormat="false" ht="15.75" hidden="false" customHeight="true" outlineLevel="0" collapsed="false">
      <c r="B127" s="2"/>
      <c r="C127" s="13"/>
      <c r="D127" s="13"/>
      <c r="H127" s="32"/>
      <c r="K127" s="33"/>
      <c r="L127" s="32"/>
    </row>
    <row r="128" customFormat="false" ht="15.75" hidden="false" customHeight="true" outlineLevel="0" collapsed="false">
      <c r="B128" s="2"/>
      <c r="C128" s="13"/>
      <c r="D128" s="13"/>
      <c r="H128" s="32"/>
      <c r="K128" s="33"/>
      <c r="L128" s="32"/>
    </row>
    <row r="129" customFormat="false" ht="15.75" hidden="false" customHeight="true" outlineLevel="0" collapsed="false">
      <c r="B129" s="2"/>
      <c r="C129" s="13"/>
      <c r="D129" s="13"/>
      <c r="H129" s="32"/>
      <c r="K129" s="33"/>
      <c r="L129" s="32"/>
    </row>
    <row r="130" customFormat="false" ht="15.75" hidden="false" customHeight="true" outlineLevel="0" collapsed="false">
      <c r="B130" s="2"/>
      <c r="C130" s="13"/>
      <c r="D130" s="13"/>
      <c r="H130" s="32"/>
      <c r="K130" s="33"/>
      <c r="L130" s="32"/>
    </row>
    <row r="131" customFormat="false" ht="15.75" hidden="false" customHeight="true" outlineLevel="0" collapsed="false">
      <c r="B131" s="2"/>
      <c r="C131" s="13"/>
      <c r="D131" s="13"/>
      <c r="H131" s="32"/>
      <c r="K131" s="33"/>
      <c r="L131" s="32"/>
    </row>
    <row r="132" customFormat="false" ht="15.75" hidden="false" customHeight="true" outlineLevel="0" collapsed="false">
      <c r="B132" s="2"/>
      <c r="C132" s="13"/>
      <c r="D132" s="13"/>
      <c r="H132" s="32"/>
      <c r="K132" s="33"/>
      <c r="L132" s="32"/>
    </row>
    <row r="133" customFormat="false" ht="15.75" hidden="false" customHeight="true" outlineLevel="0" collapsed="false">
      <c r="B133" s="2"/>
      <c r="C133" s="13"/>
      <c r="D133" s="13"/>
      <c r="H133" s="32"/>
      <c r="K133" s="33"/>
      <c r="L133" s="32"/>
    </row>
    <row r="134" customFormat="false" ht="15.75" hidden="false" customHeight="true" outlineLevel="0" collapsed="false">
      <c r="B134" s="2"/>
      <c r="C134" s="13"/>
      <c r="D134" s="13"/>
      <c r="H134" s="32"/>
      <c r="K134" s="33"/>
      <c r="L134" s="32"/>
    </row>
    <row r="135" customFormat="false" ht="15.75" hidden="false" customHeight="true" outlineLevel="0" collapsed="false">
      <c r="B135" s="2"/>
      <c r="C135" s="13"/>
      <c r="D135" s="13"/>
      <c r="H135" s="32"/>
      <c r="K135" s="33"/>
      <c r="L135" s="32"/>
    </row>
    <row r="136" customFormat="false" ht="15.75" hidden="false" customHeight="true" outlineLevel="0" collapsed="false">
      <c r="B136" s="2"/>
      <c r="C136" s="13"/>
      <c r="D136" s="13"/>
      <c r="H136" s="32"/>
      <c r="K136" s="33"/>
      <c r="L136" s="32"/>
    </row>
    <row r="137" customFormat="false" ht="15.75" hidden="false" customHeight="true" outlineLevel="0" collapsed="false">
      <c r="B137" s="2"/>
      <c r="C137" s="13"/>
      <c r="D137" s="13"/>
      <c r="H137" s="32"/>
      <c r="K137" s="33"/>
      <c r="L137" s="32"/>
    </row>
    <row r="138" customFormat="false" ht="15.75" hidden="false" customHeight="true" outlineLevel="0" collapsed="false">
      <c r="B138" s="2"/>
      <c r="C138" s="13"/>
      <c r="D138" s="13"/>
      <c r="H138" s="32"/>
      <c r="K138" s="33"/>
      <c r="L138" s="32"/>
    </row>
    <row r="139" customFormat="false" ht="15.75" hidden="false" customHeight="true" outlineLevel="0" collapsed="false">
      <c r="B139" s="2"/>
      <c r="C139" s="13"/>
      <c r="D139" s="13"/>
      <c r="H139" s="32"/>
      <c r="K139" s="33"/>
      <c r="L139" s="32"/>
    </row>
    <row r="140" customFormat="false" ht="15.75" hidden="false" customHeight="true" outlineLevel="0" collapsed="false">
      <c r="B140" s="2"/>
      <c r="C140" s="13"/>
      <c r="D140" s="13"/>
      <c r="H140" s="32"/>
      <c r="K140" s="33"/>
      <c r="L140" s="32"/>
    </row>
    <row r="141" customFormat="false" ht="15.75" hidden="false" customHeight="true" outlineLevel="0" collapsed="false">
      <c r="B141" s="2"/>
      <c r="C141" s="13"/>
      <c r="D141" s="13"/>
      <c r="H141" s="32"/>
      <c r="K141" s="33"/>
      <c r="L141" s="32"/>
    </row>
    <row r="142" customFormat="false" ht="15.75" hidden="false" customHeight="true" outlineLevel="0" collapsed="false">
      <c r="B142" s="2"/>
      <c r="C142" s="13"/>
      <c r="D142" s="13"/>
      <c r="H142" s="32"/>
      <c r="K142" s="33"/>
      <c r="L142" s="32"/>
    </row>
    <row r="143" customFormat="false" ht="15.75" hidden="false" customHeight="true" outlineLevel="0" collapsed="false">
      <c r="B143" s="2"/>
      <c r="C143" s="13"/>
      <c r="D143" s="13"/>
      <c r="H143" s="32"/>
      <c r="K143" s="33"/>
      <c r="L143" s="32"/>
    </row>
    <row r="144" customFormat="false" ht="15.75" hidden="false" customHeight="true" outlineLevel="0" collapsed="false">
      <c r="B144" s="2"/>
      <c r="C144" s="13"/>
      <c r="D144" s="13"/>
      <c r="H144" s="32"/>
      <c r="K144" s="33"/>
      <c r="L144" s="32"/>
    </row>
    <row r="145" customFormat="false" ht="15.75" hidden="false" customHeight="true" outlineLevel="0" collapsed="false">
      <c r="B145" s="2"/>
      <c r="C145" s="13"/>
      <c r="D145" s="13"/>
      <c r="H145" s="32"/>
      <c r="K145" s="33"/>
      <c r="L145" s="32"/>
    </row>
    <row r="146" customFormat="false" ht="15.75" hidden="false" customHeight="true" outlineLevel="0" collapsed="false">
      <c r="B146" s="2"/>
      <c r="C146" s="13"/>
      <c r="D146" s="13"/>
      <c r="H146" s="32"/>
      <c r="K146" s="33"/>
      <c r="L146" s="32"/>
    </row>
    <row r="147" customFormat="false" ht="15.75" hidden="false" customHeight="true" outlineLevel="0" collapsed="false">
      <c r="B147" s="2"/>
      <c r="C147" s="13"/>
      <c r="D147" s="13"/>
      <c r="H147" s="32"/>
      <c r="K147" s="33"/>
      <c r="L147" s="32"/>
    </row>
    <row r="148" customFormat="false" ht="15.75" hidden="false" customHeight="true" outlineLevel="0" collapsed="false">
      <c r="B148" s="2"/>
      <c r="C148" s="13"/>
      <c r="D148" s="13"/>
      <c r="H148" s="32"/>
      <c r="K148" s="33"/>
      <c r="L148" s="32"/>
    </row>
    <row r="149" customFormat="false" ht="15.75" hidden="false" customHeight="true" outlineLevel="0" collapsed="false">
      <c r="B149" s="2"/>
      <c r="C149" s="13"/>
      <c r="D149" s="13"/>
      <c r="H149" s="32"/>
      <c r="K149" s="33"/>
      <c r="L149" s="32"/>
    </row>
    <row r="150" customFormat="false" ht="15.75" hidden="false" customHeight="true" outlineLevel="0" collapsed="false">
      <c r="B150" s="2"/>
      <c r="C150" s="13"/>
      <c r="D150" s="13"/>
      <c r="H150" s="32"/>
      <c r="K150" s="33"/>
      <c r="L150" s="32"/>
    </row>
    <row r="151" customFormat="false" ht="15.75" hidden="false" customHeight="true" outlineLevel="0" collapsed="false">
      <c r="B151" s="2"/>
      <c r="C151" s="13"/>
      <c r="D151" s="13"/>
      <c r="H151" s="32"/>
      <c r="K151" s="33"/>
      <c r="L151" s="32"/>
    </row>
    <row r="152" customFormat="false" ht="15.75" hidden="false" customHeight="true" outlineLevel="0" collapsed="false">
      <c r="B152" s="2"/>
      <c r="C152" s="13"/>
      <c r="D152" s="13"/>
      <c r="H152" s="32"/>
      <c r="K152" s="33"/>
      <c r="L152" s="32"/>
    </row>
    <row r="153" customFormat="false" ht="15.75" hidden="false" customHeight="true" outlineLevel="0" collapsed="false">
      <c r="B153" s="2"/>
      <c r="C153" s="13"/>
      <c r="D153" s="13"/>
      <c r="H153" s="32"/>
      <c r="K153" s="33"/>
      <c r="L153" s="32"/>
    </row>
    <row r="154" customFormat="false" ht="15.75" hidden="false" customHeight="true" outlineLevel="0" collapsed="false">
      <c r="B154" s="2"/>
      <c r="C154" s="13"/>
      <c r="D154" s="13"/>
      <c r="H154" s="32"/>
      <c r="K154" s="33"/>
      <c r="L154" s="32"/>
    </row>
    <row r="155" customFormat="false" ht="15.75" hidden="false" customHeight="true" outlineLevel="0" collapsed="false">
      <c r="B155" s="2"/>
      <c r="C155" s="13"/>
      <c r="D155" s="13"/>
      <c r="H155" s="32"/>
      <c r="K155" s="33"/>
      <c r="L155" s="32"/>
    </row>
    <row r="156" customFormat="false" ht="15.75" hidden="false" customHeight="true" outlineLevel="0" collapsed="false">
      <c r="B156" s="2"/>
      <c r="C156" s="13"/>
      <c r="D156" s="13"/>
      <c r="H156" s="32"/>
      <c r="K156" s="33"/>
      <c r="L156" s="32"/>
    </row>
    <row r="157" customFormat="false" ht="15.75" hidden="false" customHeight="true" outlineLevel="0" collapsed="false">
      <c r="B157" s="2"/>
      <c r="C157" s="13"/>
      <c r="D157" s="13"/>
      <c r="H157" s="32"/>
      <c r="K157" s="33"/>
      <c r="L157" s="32"/>
    </row>
    <row r="158" customFormat="false" ht="15.75" hidden="false" customHeight="true" outlineLevel="0" collapsed="false">
      <c r="B158" s="2"/>
      <c r="C158" s="13"/>
      <c r="D158" s="13"/>
      <c r="H158" s="32"/>
      <c r="K158" s="33"/>
      <c r="L158" s="32"/>
    </row>
    <row r="159" customFormat="false" ht="15.75" hidden="false" customHeight="true" outlineLevel="0" collapsed="false">
      <c r="B159" s="2"/>
      <c r="C159" s="13"/>
      <c r="D159" s="13"/>
      <c r="H159" s="32"/>
      <c r="K159" s="33"/>
      <c r="L159" s="32"/>
    </row>
    <row r="160" customFormat="false" ht="15.75" hidden="false" customHeight="true" outlineLevel="0" collapsed="false">
      <c r="B160" s="2"/>
      <c r="C160" s="13"/>
      <c r="D160" s="13"/>
      <c r="H160" s="32"/>
      <c r="K160" s="33"/>
      <c r="L160" s="32"/>
    </row>
    <row r="161" customFormat="false" ht="15.75" hidden="false" customHeight="true" outlineLevel="0" collapsed="false">
      <c r="B161" s="2"/>
      <c r="C161" s="13"/>
      <c r="D161" s="13"/>
      <c r="H161" s="32"/>
      <c r="K161" s="33"/>
      <c r="L161" s="32"/>
    </row>
    <row r="162" customFormat="false" ht="15.75" hidden="false" customHeight="true" outlineLevel="0" collapsed="false">
      <c r="B162" s="2"/>
      <c r="C162" s="13"/>
      <c r="D162" s="13"/>
      <c r="H162" s="32"/>
      <c r="K162" s="33"/>
      <c r="L162" s="32"/>
    </row>
    <row r="163" customFormat="false" ht="15.75" hidden="false" customHeight="true" outlineLevel="0" collapsed="false">
      <c r="B163" s="2"/>
      <c r="C163" s="13"/>
      <c r="D163" s="13"/>
      <c r="H163" s="32"/>
      <c r="K163" s="33"/>
      <c r="L163" s="32"/>
    </row>
    <row r="164" customFormat="false" ht="15.75" hidden="false" customHeight="true" outlineLevel="0" collapsed="false">
      <c r="B164" s="2"/>
      <c r="C164" s="13"/>
      <c r="D164" s="13"/>
      <c r="H164" s="32"/>
      <c r="K164" s="33"/>
      <c r="L164" s="32"/>
    </row>
    <row r="165" customFormat="false" ht="15.75" hidden="false" customHeight="true" outlineLevel="0" collapsed="false">
      <c r="B165" s="2"/>
      <c r="C165" s="13"/>
      <c r="D165" s="13"/>
      <c r="H165" s="32"/>
      <c r="K165" s="33"/>
      <c r="L165" s="32"/>
    </row>
    <row r="166" customFormat="false" ht="15.75" hidden="false" customHeight="true" outlineLevel="0" collapsed="false">
      <c r="B166" s="2"/>
      <c r="C166" s="13"/>
      <c r="D166" s="13"/>
      <c r="H166" s="32"/>
      <c r="K166" s="33"/>
      <c r="L166" s="32"/>
    </row>
    <row r="167" customFormat="false" ht="15.75" hidden="false" customHeight="true" outlineLevel="0" collapsed="false">
      <c r="B167" s="2"/>
      <c r="C167" s="13"/>
      <c r="D167" s="13"/>
      <c r="H167" s="32"/>
      <c r="K167" s="33"/>
      <c r="L167" s="32"/>
    </row>
    <row r="168" customFormat="false" ht="15.75" hidden="false" customHeight="true" outlineLevel="0" collapsed="false">
      <c r="B168" s="2"/>
      <c r="C168" s="13"/>
      <c r="D168" s="13"/>
      <c r="H168" s="32"/>
      <c r="K168" s="33"/>
      <c r="L168" s="32"/>
    </row>
    <row r="169" customFormat="false" ht="15.75" hidden="false" customHeight="true" outlineLevel="0" collapsed="false">
      <c r="B169" s="2"/>
      <c r="C169" s="13"/>
      <c r="D169" s="13"/>
      <c r="H169" s="32"/>
      <c r="K169" s="33"/>
      <c r="L169" s="32"/>
    </row>
    <row r="170" customFormat="false" ht="15.75" hidden="false" customHeight="true" outlineLevel="0" collapsed="false">
      <c r="B170" s="2"/>
      <c r="C170" s="13"/>
      <c r="D170" s="13"/>
      <c r="H170" s="32"/>
      <c r="K170" s="33"/>
      <c r="L170" s="32"/>
    </row>
    <row r="171" customFormat="false" ht="15.75" hidden="false" customHeight="true" outlineLevel="0" collapsed="false">
      <c r="B171" s="2"/>
      <c r="C171" s="13"/>
      <c r="D171" s="13"/>
      <c r="H171" s="32"/>
      <c r="K171" s="33"/>
      <c r="L171" s="32"/>
    </row>
    <row r="172" customFormat="false" ht="15.75" hidden="false" customHeight="true" outlineLevel="0" collapsed="false">
      <c r="B172" s="2"/>
      <c r="C172" s="13"/>
      <c r="D172" s="13"/>
      <c r="H172" s="32"/>
      <c r="K172" s="33"/>
      <c r="L172" s="32"/>
    </row>
    <row r="173" customFormat="false" ht="15.75" hidden="false" customHeight="true" outlineLevel="0" collapsed="false">
      <c r="B173" s="2"/>
      <c r="C173" s="13"/>
      <c r="D173" s="13"/>
      <c r="H173" s="32"/>
      <c r="K173" s="33"/>
      <c r="L173" s="32"/>
    </row>
    <row r="174" customFormat="false" ht="15.75" hidden="false" customHeight="true" outlineLevel="0" collapsed="false">
      <c r="B174" s="2"/>
      <c r="C174" s="13"/>
      <c r="D174" s="13"/>
      <c r="H174" s="32"/>
      <c r="K174" s="33"/>
      <c r="L174" s="32"/>
    </row>
    <row r="175" customFormat="false" ht="15.75" hidden="false" customHeight="true" outlineLevel="0" collapsed="false">
      <c r="B175" s="2"/>
      <c r="C175" s="13"/>
      <c r="D175" s="13"/>
      <c r="H175" s="32"/>
      <c r="K175" s="33"/>
      <c r="L175" s="32"/>
    </row>
    <row r="176" customFormat="false" ht="15.75" hidden="false" customHeight="true" outlineLevel="0" collapsed="false">
      <c r="B176" s="2"/>
      <c r="C176" s="13"/>
      <c r="D176" s="13"/>
      <c r="H176" s="32"/>
      <c r="K176" s="33"/>
      <c r="L176" s="32"/>
    </row>
    <row r="177" customFormat="false" ht="15.75" hidden="false" customHeight="true" outlineLevel="0" collapsed="false">
      <c r="B177" s="2"/>
      <c r="C177" s="13"/>
      <c r="D177" s="13"/>
      <c r="H177" s="32"/>
      <c r="K177" s="33"/>
      <c r="L177" s="32"/>
    </row>
    <row r="178" customFormat="false" ht="15.75" hidden="false" customHeight="true" outlineLevel="0" collapsed="false">
      <c r="B178" s="2"/>
      <c r="C178" s="13"/>
      <c r="D178" s="13"/>
      <c r="H178" s="32"/>
      <c r="K178" s="33"/>
      <c r="L178" s="32"/>
    </row>
    <row r="179" customFormat="false" ht="15.75" hidden="false" customHeight="true" outlineLevel="0" collapsed="false">
      <c r="B179" s="2"/>
      <c r="C179" s="13"/>
      <c r="D179" s="13"/>
      <c r="H179" s="32"/>
      <c r="K179" s="33"/>
      <c r="L179" s="32"/>
    </row>
    <row r="180" customFormat="false" ht="15.75" hidden="false" customHeight="true" outlineLevel="0" collapsed="false">
      <c r="B180" s="2"/>
      <c r="C180" s="13"/>
      <c r="D180" s="13"/>
      <c r="H180" s="32"/>
      <c r="K180" s="33"/>
      <c r="L180" s="32"/>
    </row>
    <row r="181" customFormat="false" ht="15.75" hidden="false" customHeight="true" outlineLevel="0" collapsed="false">
      <c r="B181" s="2"/>
      <c r="C181" s="13"/>
      <c r="D181" s="13"/>
      <c r="H181" s="32"/>
      <c r="K181" s="33"/>
      <c r="L181" s="32"/>
    </row>
    <row r="182" customFormat="false" ht="15.75" hidden="false" customHeight="true" outlineLevel="0" collapsed="false">
      <c r="B182" s="2"/>
      <c r="C182" s="13"/>
      <c r="D182" s="13"/>
      <c r="H182" s="32"/>
      <c r="K182" s="33"/>
      <c r="L182" s="32"/>
    </row>
    <row r="183" customFormat="false" ht="15.75" hidden="false" customHeight="true" outlineLevel="0" collapsed="false">
      <c r="B183" s="2"/>
      <c r="C183" s="13"/>
      <c r="D183" s="13"/>
      <c r="H183" s="32"/>
      <c r="K183" s="33"/>
      <c r="L183" s="32"/>
    </row>
    <row r="184" customFormat="false" ht="15.75" hidden="false" customHeight="true" outlineLevel="0" collapsed="false">
      <c r="B184" s="2"/>
      <c r="C184" s="13"/>
      <c r="D184" s="13"/>
      <c r="H184" s="32"/>
      <c r="K184" s="33"/>
      <c r="L184" s="32"/>
    </row>
    <row r="185" customFormat="false" ht="15.75" hidden="false" customHeight="true" outlineLevel="0" collapsed="false">
      <c r="B185" s="2"/>
      <c r="C185" s="13"/>
      <c r="D185" s="13"/>
      <c r="H185" s="32"/>
      <c r="K185" s="33"/>
      <c r="L185" s="32"/>
    </row>
    <row r="186" customFormat="false" ht="15.75" hidden="false" customHeight="true" outlineLevel="0" collapsed="false">
      <c r="B186" s="2"/>
      <c r="C186" s="13"/>
      <c r="D186" s="13"/>
      <c r="H186" s="32"/>
      <c r="K186" s="33"/>
      <c r="L186" s="32"/>
    </row>
    <row r="187" customFormat="false" ht="15.75" hidden="false" customHeight="true" outlineLevel="0" collapsed="false">
      <c r="B187" s="2"/>
      <c r="C187" s="13"/>
      <c r="D187" s="13"/>
      <c r="H187" s="32"/>
      <c r="K187" s="33"/>
      <c r="L187" s="32"/>
    </row>
    <row r="188" customFormat="false" ht="15.75" hidden="false" customHeight="true" outlineLevel="0" collapsed="false">
      <c r="B188" s="2"/>
      <c r="C188" s="13"/>
      <c r="D188" s="13"/>
      <c r="H188" s="32"/>
      <c r="K188" s="33"/>
      <c r="L188" s="32"/>
    </row>
    <row r="189" customFormat="false" ht="15.75" hidden="false" customHeight="true" outlineLevel="0" collapsed="false">
      <c r="B189" s="2"/>
      <c r="C189" s="13"/>
      <c r="D189" s="13"/>
      <c r="H189" s="32"/>
      <c r="K189" s="33"/>
      <c r="L189" s="32"/>
    </row>
    <row r="190" customFormat="false" ht="15.75" hidden="false" customHeight="true" outlineLevel="0" collapsed="false">
      <c r="B190" s="2"/>
      <c r="C190" s="13"/>
      <c r="D190" s="13"/>
      <c r="H190" s="32"/>
      <c r="K190" s="33"/>
      <c r="L190" s="32"/>
    </row>
    <row r="191" customFormat="false" ht="15.75" hidden="false" customHeight="true" outlineLevel="0" collapsed="false">
      <c r="B191" s="2"/>
      <c r="C191" s="13"/>
      <c r="D191" s="13"/>
      <c r="H191" s="32"/>
      <c r="K191" s="33"/>
      <c r="L191" s="32"/>
    </row>
    <row r="192" customFormat="false" ht="15.75" hidden="false" customHeight="true" outlineLevel="0" collapsed="false">
      <c r="B192" s="2"/>
      <c r="C192" s="13"/>
      <c r="D192" s="13"/>
      <c r="H192" s="32"/>
      <c r="K192" s="33"/>
      <c r="L192" s="32"/>
    </row>
    <row r="193" customFormat="false" ht="15.75" hidden="false" customHeight="true" outlineLevel="0" collapsed="false">
      <c r="B193" s="2"/>
      <c r="C193" s="13"/>
      <c r="D193" s="13"/>
      <c r="H193" s="32"/>
      <c r="K193" s="33"/>
      <c r="L193" s="32"/>
    </row>
    <row r="194" customFormat="false" ht="15.75" hidden="false" customHeight="true" outlineLevel="0" collapsed="false">
      <c r="B194" s="2"/>
      <c r="C194" s="13"/>
      <c r="D194" s="13"/>
      <c r="H194" s="32"/>
      <c r="K194" s="33"/>
      <c r="L194" s="32"/>
    </row>
    <row r="195" customFormat="false" ht="15.75" hidden="false" customHeight="true" outlineLevel="0" collapsed="false">
      <c r="B195" s="2"/>
      <c r="C195" s="13"/>
      <c r="D195" s="13"/>
      <c r="H195" s="32"/>
      <c r="K195" s="33"/>
      <c r="L195" s="32"/>
    </row>
    <row r="196" customFormat="false" ht="15.75" hidden="false" customHeight="true" outlineLevel="0" collapsed="false">
      <c r="B196" s="2"/>
      <c r="C196" s="13"/>
      <c r="D196" s="13"/>
      <c r="H196" s="32"/>
      <c r="K196" s="33"/>
      <c r="L196" s="32"/>
    </row>
    <row r="197" customFormat="false" ht="15.75" hidden="false" customHeight="true" outlineLevel="0" collapsed="false">
      <c r="B197" s="2"/>
      <c r="C197" s="13"/>
      <c r="D197" s="13"/>
      <c r="H197" s="32"/>
      <c r="K197" s="33"/>
      <c r="L197" s="32"/>
    </row>
    <row r="198" customFormat="false" ht="15.75" hidden="false" customHeight="true" outlineLevel="0" collapsed="false">
      <c r="B198" s="2"/>
      <c r="C198" s="13"/>
      <c r="D198" s="13"/>
      <c r="H198" s="32"/>
      <c r="K198" s="33"/>
      <c r="L198" s="32"/>
    </row>
    <row r="199" customFormat="false" ht="15.75" hidden="false" customHeight="true" outlineLevel="0" collapsed="false">
      <c r="B199" s="2"/>
      <c r="C199" s="13"/>
      <c r="D199" s="13"/>
      <c r="H199" s="32"/>
      <c r="K199" s="33"/>
      <c r="L199" s="32"/>
    </row>
    <row r="200" customFormat="false" ht="15.75" hidden="false" customHeight="true" outlineLevel="0" collapsed="false">
      <c r="B200" s="2"/>
      <c r="C200" s="13"/>
      <c r="D200" s="13"/>
      <c r="H200" s="32"/>
      <c r="K200" s="33"/>
      <c r="L200" s="32"/>
    </row>
    <row r="201" customFormat="false" ht="15.75" hidden="false" customHeight="true" outlineLevel="0" collapsed="false">
      <c r="B201" s="2"/>
      <c r="C201" s="13"/>
      <c r="D201" s="13"/>
      <c r="H201" s="32"/>
      <c r="K201" s="33"/>
      <c r="L201" s="32"/>
    </row>
    <row r="202" customFormat="false" ht="15.75" hidden="false" customHeight="true" outlineLevel="0" collapsed="false">
      <c r="B202" s="2"/>
      <c r="C202" s="13"/>
      <c r="D202" s="13"/>
      <c r="H202" s="32"/>
      <c r="K202" s="33"/>
      <c r="L202" s="32"/>
    </row>
    <row r="203" customFormat="false" ht="15.75" hidden="false" customHeight="true" outlineLevel="0" collapsed="false">
      <c r="B203" s="2"/>
      <c r="C203" s="13"/>
      <c r="D203" s="13"/>
      <c r="H203" s="32"/>
      <c r="K203" s="33"/>
      <c r="L203" s="32"/>
    </row>
    <row r="204" customFormat="false" ht="15.75" hidden="false" customHeight="true" outlineLevel="0" collapsed="false">
      <c r="B204" s="2"/>
      <c r="C204" s="13"/>
      <c r="D204" s="13"/>
      <c r="H204" s="32"/>
      <c r="K204" s="33"/>
      <c r="L204" s="32"/>
    </row>
    <row r="205" customFormat="false" ht="15.75" hidden="false" customHeight="true" outlineLevel="0" collapsed="false">
      <c r="B205" s="2"/>
      <c r="C205" s="13"/>
      <c r="D205" s="13"/>
      <c r="H205" s="32"/>
      <c r="K205" s="33"/>
      <c r="L205" s="32"/>
    </row>
    <row r="206" customFormat="false" ht="15.75" hidden="false" customHeight="true" outlineLevel="0" collapsed="false">
      <c r="B206" s="2"/>
      <c r="C206" s="13"/>
      <c r="D206" s="13"/>
      <c r="H206" s="32"/>
      <c r="K206" s="33"/>
      <c r="L206" s="32"/>
    </row>
    <row r="207" customFormat="false" ht="15.75" hidden="false" customHeight="true" outlineLevel="0" collapsed="false">
      <c r="B207" s="2"/>
      <c r="C207" s="13"/>
      <c r="D207" s="13"/>
      <c r="H207" s="32"/>
      <c r="K207" s="33"/>
      <c r="L207" s="32"/>
    </row>
    <row r="208" customFormat="false" ht="15.75" hidden="false" customHeight="true" outlineLevel="0" collapsed="false">
      <c r="B208" s="2"/>
      <c r="C208" s="13"/>
      <c r="D208" s="13"/>
      <c r="H208" s="32"/>
      <c r="K208" s="33"/>
      <c r="L208" s="32"/>
    </row>
    <row r="209" customFormat="false" ht="15.75" hidden="false" customHeight="true" outlineLevel="0" collapsed="false">
      <c r="B209" s="2"/>
      <c r="C209" s="13"/>
      <c r="D209" s="13"/>
      <c r="H209" s="32"/>
      <c r="K209" s="33"/>
      <c r="L209" s="32"/>
    </row>
    <row r="210" customFormat="false" ht="15.75" hidden="false" customHeight="true" outlineLevel="0" collapsed="false">
      <c r="B210" s="2"/>
      <c r="C210" s="13"/>
      <c r="D210" s="13"/>
      <c r="H210" s="32"/>
      <c r="K210" s="33"/>
      <c r="L210" s="32"/>
    </row>
    <row r="211" customFormat="false" ht="15.75" hidden="false" customHeight="true" outlineLevel="0" collapsed="false">
      <c r="B211" s="2"/>
      <c r="C211" s="13"/>
      <c r="D211" s="13"/>
      <c r="H211" s="32"/>
      <c r="K211" s="33"/>
      <c r="L211" s="32"/>
    </row>
    <row r="212" customFormat="false" ht="15.75" hidden="false" customHeight="true" outlineLevel="0" collapsed="false">
      <c r="B212" s="2"/>
      <c r="C212" s="13"/>
      <c r="D212" s="13"/>
      <c r="H212" s="32"/>
      <c r="K212" s="33"/>
      <c r="L212" s="32"/>
    </row>
    <row r="213" customFormat="false" ht="15.75" hidden="false" customHeight="true" outlineLevel="0" collapsed="false">
      <c r="B213" s="2"/>
      <c r="C213" s="13"/>
      <c r="D213" s="13"/>
      <c r="H213" s="32"/>
      <c r="K213" s="33"/>
      <c r="L213" s="32"/>
    </row>
    <row r="214" customFormat="false" ht="15.75" hidden="false" customHeight="true" outlineLevel="0" collapsed="false">
      <c r="B214" s="2"/>
      <c r="C214" s="13"/>
      <c r="D214" s="13"/>
      <c r="H214" s="32"/>
      <c r="K214" s="33"/>
      <c r="L214" s="32"/>
    </row>
    <row r="215" customFormat="false" ht="15.75" hidden="false" customHeight="true" outlineLevel="0" collapsed="false">
      <c r="B215" s="2"/>
      <c r="C215" s="13"/>
      <c r="D215" s="13"/>
      <c r="H215" s="32"/>
      <c r="K215" s="33"/>
      <c r="L215" s="32"/>
    </row>
    <row r="216" customFormat="false" ht="15.75" hidden="false" customHeight="true" outlineLevel="0" collapsed="false">
      <c r="B216" s="2"/>
      <c r="C216" s="13"/>
      <c r="D216" s="13"/>
      <c r="H216" s="32"/>
      <c r="K216" s="33"/>
      <c r="L216" s="32"/>
    </row>
    <row r="217" customFormat="false" ht="15.75" hidden="false" customHeight="true" outlineLevel="0" collapsed="false">
      <c r="B217" s="2"/>
      <c r="C217" s="13"/>
      <c r="D217" s="13"/>
      <c r="H217" s="32"/>
      <c r="K217" s="33"/>
      <c r="L217" s="32"/>
    </row>
    <row r="218" customFormat="false" ht="15.75" hidden="false" customHeight="true" outlineLevel="0" collapsed="false">
      <c r="B218" s="2"/>
      <c r="C218" s="13"/>
      <c r="D218" s="13"/>
      <c r="H218" s="32"/>
      <c r="K218" s="33"/>
      <c r="L218" s="32"/>
    </row>
    <row r="219" customFormat="false" ht="15.75" hidden="false" customHeight="true" outlineLevel="0" collapsed="false">
      <c r="B219" s="2"/>
      <c r="C219" s="13"/>
      <c r="D219" s="13"/>
      <c r="H219" s="32"/>
      <c r="K219" s="33"/>
      <c r="L219" s="32"/>
    </row>
    <row r="220" customFormat="false" ht="15.75" hidden="false" customHeight="true" outlineLevel="0" collapsed="false">
      <c r="B220" s="2"/>
      <c r="C220" s="13"/>
      <c r="D220" s="13"/>
      <c r="H220" s="32"/>
      <c r="K220" s="33"/>
      <c r="L220" s="32"/>
    </row>
    <row r="221" customFormat="false" ht="15.75" hidden="false" customHeight="true" outlineLevel="0" collapsed="false">
      <c r="B221" s="2"/>
      <c r="C221" s="13"/>
      <c r="D221" s="13"/>
      <c r="H221" s="32"/>
      <c r="K221" s="33"/>
      <c r="L221" s="32"/>
    </row>
    <row r="222" customFormat="false" ht="15.75" hidden="false" customHeight="true" outlineLevel="0" collapsed="false">
      <c r="B222" s="2"/>
      <c r="C222" s="13"/>
      <c r="D222" s="13"/>
      <c r="H222" s="32"/>
      <c r="K222" s="33"/>
      <c r="L222" s="32"/>
    </row>
    <row r="223" customFormat="false" ht="15.75" hidden="false" customHeight="true" outlineLevel="0" collapsed="false">
      <c r="B223" s="2"/>
      <c r="C223" s="13"/>
      <c r="D223" s="13"/>
      <c r="H223" s="32"/>
      <c r="K223" s="33"/>
      <c r="L223" s="32"/>
    </row>
    <row r="224" customFormat="false" ht="15.75" hidden="false" customHeight="true" outlineLevel="0" collapsed="false">
      <c r="B224" s="2"/>
      <c r="C224" s="13"/>
      <c r="D224" s="13"/>
      <c r="H224" s="32"/>
      <c r="K224" s="33"/>
      <c r="L224" s="32"/>
    </row>
    <row r="225" customFormat="false" ht="15.75" hidden="false" customHeight="true" outlineLevel="0" collapsed="false">
      <c r="B225" s="2"/>
      <c r="C225" s="13"/>
      <c r="D225" s="13"/>
      <c r="H225" s="32"/>
      <c r="K225" s="33"/>
      <c r="L225" s="32"/>
    </row>
    <row r="226" customFormat="false" ht="15.75" hidden="false" customHeight="true" outlineLevel="0" collapsed="false">
      <c r="B226" s="2"/>
      <c r="C226" s="13"/>
      <c r="D226" s="13"/>
      <c r="H226" s="32"/>
      <c r="K226" s="33"/>
      <c r="L226" s="32"/>
    </row>
    <row r="227" customFormat="false" ht="15.75" hidden="false" customHeight="true" outlineLevel="0" collapsed="false">
      <c r="B227" s="2"/>
      <c r="C227" s="13"/>
      <c r="D227" s="13"/>
      <c r="H227" s="32"/>
      <c r="K227" s="33"/>
      <c r="L227" s="32"/>
    </row>
    <row r="228" customFormat="false" ht="15.75" hidden="false" customHeight="true" outlineLevel="0" collapsed="false">
      <c r="B228" s="2"/>
      <c r="C228" s="13"/>
      <c r="D228" s="13"/>
      <c r="H228" s="32"/>
      <c r="K228" s="33"/>
      <c r="L228" s="32"/>
    </row>
    <row r="229" customFormat="false" ht="15.75" hidden="false" customHeight="true" outlineLevel="0" collapsed="false">
      <c r="B229" s="2"/>
      <c r="C229" s="13"/>
      <c r="D229" s="13"/>
      <c r="H229" s="32"/>
      <c r="K229" s="33"/>
      <c r="L229" s="32"/>
    </row>
    <row r="230" customFormat="false" ht="15.75" hidden="false" customHeight="true" outlineLevel="0" collapsed="false">
      <c r="B230" s="2"/>
      <c r="C230" s="13"/>
      <c r="D230" s="13"/>
      <c r="H230" s="32"/>
      <c r="K230" s="33"/>
      <c r="L230" s="32"/>
    </row>
    <row r="231" customFormat="false" ht="15.75" hidden="false" customHeight="true" outlineLevel="0" collapsed="false">
      <c r="B231" s="2"/>
      <c r="C231" s="13"/>
      <c r="D231" s="13"/>
      <c r="H231" s="32"/>
      <c r="K231" s="33"/>
      <c r="L231" s="32"/>
    </row>
    <row r="232" customFormat="false" ht="15.75" hidden="false" customHeight="true" outlineLevel="0" collapsed="false">
      <c r="B232" s="2"/>
      <c r="C232" s="13"/>
      <c r="D232" s="13"/>
      <c r="H232" s="32"/>
      <c r="K232" s="33"/>
      <c r="L232" s="32"/>
    </row>
    <row r="233" customFormat="false" ht="15.75" hidden="false" customHeight="true" outlineLevel="0" collapsed="false">
      <c r="B233" s="2"/>
      <c r="C233" s="13"/>
      <c r="D233" s="13"/>
      <c r="H233" s="32"/>
      <c r="K233" s="33"/>
      <c r="L233" s="32"/>
    </row>
    <row r="234" customFormat="false" ht="15.75" hidden="false" customHeight="true" outlineLevel="0" collapsed="false">
      <c r="B234" s="2"/>
      <c r="C234" s="13"/>
      <c r="D234" s="13"/>
      <c r="H234" s="32"/>
      <c r="K234" s="33"/>
      <c r="L234" s="32"/>
    </row>
    <row r="235" customFormat="false" ht="15.75" hidden="false" customHeight="true" outlineLevel="0" collapsed="false">
      <c r="B235" s="2"/>
      <c r="C235" s="13"/>
      <c r="D235" s="13"/>
      <c r="H235" s="32"/>
      <c r="K235" s="33"/>
      <c r="L235" s="32"/>
    </row>
    <row r="236" customFormat="false" ht="15.75" hidden="false" customHeight="true" outlineLevel="0" collapsed="false">
      <c r="B236" s="2"/>
      <c r="C236" s="13"/>
      <c r="D236" s="13"/>
      <c r="H236" s="32"/>
      <c r="K236" s="33"/>
      <c r="L236" s="32"/>
    </row>
    <row r="237" customFormat="false" ht="15.75" hidden="false" customHeight="true" outlineLevel="0" collapsed="false">
      <c r="B237" s="2"/>
      <c r="C237" s="13"/>
      <c r="D237" s="13"/>
      <c r="H237" s="32"/>
      <c r="K237" s="33"/>
      <c r="L237" s="32"/>
    </row>
    <row r="238" customFormat="false" ht="15.75" hidden="false" customHeight="true" outlineLevel="0" collapsed="false">
      <c r="B238" s="2"/>
      <c r="C238" s="13"/>
      <c r="D238" s="13"/>
      <c r="H238" s="32"/>
      <c r="K238" s="33"/>
      <c r="L238" s="32"/>
    </row>
    <row r="239" customFormat="false" ht="15.75" hidden="false" customHeight="true" outlineLevel="0" collapsed="false">
      <c r="B239" s="2"/>
      <c r="C239" s="13"/>
      <c r="D239" s="13"/>
      <c r="H239" s="32"/>
      <c r="K239" s="33"/>
      <c r="L239" s="32"/>
    </row>
    <row r="240" customFormat="false" ht="15.75" hidden="false" customHeight="true" outlineLevel="0" collapsed="false">
      <c r="B240" s="2"/>
      <c r="C240" s="13"/>
      <c r="D240" s="13"/>
      <c r="H240" s="32"/>
      <c r="K240" s="33"/>
      <c r="L240" s="32"/>
    </row>
    <row r="241" customFormat="false" ht="15.75" hidden="false" customHeight="true" outlineLevel="0" collapsed="false">
      <c r="B241" s="2"/>
      <c r="C241" s="13"/>
      <c r="D241" s="13"/>
      <c r="H241" s="32"/>
      <c r="K241" s="33"/>
      <c r="L241" s="32"/>
    </row>
    <row r="242" customFormat="false" ht="15.75" hidden="false" customHeight="true" outlineLevel="0" collapsed="false">
      <c r="B242" s="2"/>
      <c r="C242" s="13"/>
      <c r="D242" s="13"/>
      <c r="H242" s="32"/>
      <c r="K242" s="33"/>
      <c r="L242" s="32"/>
    </row>
    <row r="243" customFormat="false" ht="15.75" hidden="false" customHeight="true" outlineLevel="0" collapsed="false">
      <c r="B243" s="2"/>
      <c r="C243" s="13"/>
      <c r="D243" s="13"/>
      <c r="H243" s="32"/>
      <c r="K243" s="33"/>
      <c r="L243" s="32"/>
    </row>
    <row r="244" customFormat="false" ht="15.75" hidden="false" customHeight="true" outlineLevel="0" collapsed="false">
      <c r="B244" s="2"/>
      <c r="C244" s="13"/>
      <c r="D244" s="13"/>
      <c r="H244" s="32"/>
      <c r="K244" s="33"/>
      <c r="L244" s="32"/>
    </row>
    <row r="245" customFormat="false" ht="15.75" hidden="false" customHeight="true" outlineLevel="0" collapsed="false">
      <c r="B245" s="2"/>
      <c r="C245" s="13"/>
      <c r="D245" s="13"/>
      <c r="H245" s="32"/>
      <c r="K245" s="33"/>
      <c r="L245" s="32"/>
    </row>
    <row r="246" customFormat="false" ht="15.75" hidden="false" customHeight="true" outlineLevel="0" collapsed="false">
      <c r="B246" s="2"/>
      <c r="C246" s="13"/>
      <c r="D246" s="13"/>
      <c r="H246" s="32"/>
      <c r="K246" s="33"/>
      <c r="L246" s="32"/>
    </row>
    <row r="247" customFormat="false" ht="15.75" hidden="false" customHeight="true" outlineLevel="0" collapsed="false">
      <c r="B247" s="2"/>
      <c r="C247" s="13"/>
      <c r="D247" s="13"/>
      <c r="H247" s="32"/>
      <c r="K247" s="33"/>
      <c r="L247" s="32"/>
    </row>
    <row r="248" customFormat="false" ht="15.75" hidden="false" customHeight="true" outlineLevel="0" collapsed="false">
      <c r="B248" s="2"/>
      <c r="C248" s="13"/>
      <c r="D248" s="13"/>
      <c r="H248" s="32"/>
      <c r="K248" s="33"/>
      <c r="L248" s="32"/>
    </row>
    <row r="249" customFormat="false" ht="15.75" hidden="false" customHeight="true" outlineLevel="0" collapsed="false">
      <c r="B249" s="2"/>
      <c r="C249" s="13"/>
      <c r="D249" s="13"/>
      <c r="H249" s="32"/>
      <c r="K249" s="33"/>
      <c r="L249" s="32"/>
    </row>
    <row r="250" customFormat="false" ht="15.75" hidden="false" customHeight="true" outlineLevel="0" collapsed="false">
      <c r="B250" s="2"/>
      <c r="C250" s="13"/>
      <c r="D250" s="13"/>
      <c r="H250" s="32"/>
      <c r="K250" s="33"/>
      <c r="L250" s="32"/>
    </row>
    <row r="251" customFormat="false" ht="15.75" hidden="false" customHeight="true" outlineLevel="0" collapsed="false">
      <c r="B251" s="2"/>
      <c r="C251" s="13"/>
      <c r="D251" s="13"/>
      <c r="H251" s="32"/>
      <c r="K251" s="33"/>
      <c r="L251" s="32"/>
    </row>
    <row r="252" customFormat="false" ht="15.75" hidden="false" customHeight="true" outlineLevel="0" collapsed="false">
      <c r="B252" s="2"/>
      <c r="C252" s="13"/>
      <c r="D252" s="13"/>
      <c r="H252" s="32"/>
      <c r="K252" s="33"/>
      <c r="L252" s="32"/>
    </row>
    <row r="253" customFormat="false" ht="15.75" hidden="false" customHeight="true" outlineLevel="0" collapsed="false">
      <c r="B253" s="2"/>
      <c r="C253" s="13"/>
      <c r="D253" s="13"/>
      <c r="H253" s="32"/>
      <c r="K253" s="33"/>
      <c r="L253" s="32"/>
    </row>
    <row r="254" customFormat="false" ht="15.75" hidden="false" customHeight="true" outlineLevel="0" collapsed="false">
      <c r="B254" s="2"/>
      <c r="C254" s="13"/>
      <c r="D254" s="13"/>
      <c r="H254" s="32"/>
      <c r="K254" s="33"/>
      <c r="L254" s="32"/>
    </row>
    <row r="255" customFormat="false" ht="15.75" hidden="false" customHeight="true" outlineLevel="0" collapsed="false">
      <c r="B255" s="2"/>
      <c r="C255" s="13"/>
      <c r="D255" s="13"/>
      <c r="H255" s="32"/>
      <c r="K255" s="33"/>
      <c r="L255" s="32"/>
    </row>
    <row r="256" customFormat="false" ht="15.75" hidden="false" customHeight="true" outlineLevel="0" collapsed="false">
      <c r="B256" s="2"/>
      <c r="C256" s="13"/>
      <c r="D256" s="13"/>
      <c r="H256" s="32"/>
      <c r="K256" s="33"/>
      <c r="L256" s="32"/>
    </row>
    <row r="257" customFormat="false" ht="15.75" hidden="false" customHeight="true" outlineLevel="0" collapsed="false">
      <c r="B257" s="2"/>
      <c r="C257" s="13"/>
      <c r="D257" s="13"/>
      <c r="H257" s="32"/>
      <c r="K257" s="33"/>
      <c r="L257" s="32"/>
    </row>
    <row r="258" customFormat="false" ht="15.75" hidden="false" customHeight="true" outlineLevel="0" collapsed="false">
      <c r="B258" s="2"/>
      <c r="C258" s="13"/>
      <c r="D258" s="13"/>
      <c r="H258" s="32"/>
      <c r="K258" s="33"/>
      <c r="L258" s="32"/>
    </row>
    <row r="259" customFormat="false" ht="15.75" hidden="false" customHeight="true" outlineLevel="0" collapsed="false">
      <c r="B259" s="2"/>
      <c r="C259" s="13"/>
      <c r="D259" s="13"/>
      <c r="H259" s="32"/>
      <c r="K259" s="33"/>
      <c r="L259" s="32"/>
    </row>
    <row r="260" customFormat="false" ht="15.75" hidden="false" customHeight="true" outlineLevel="0" collapsed="false">
      <c r="B260" s="2"/>
      <c r="C260" s="13"/>
      <c r="D260" s="13"/>
      <c r="H260" s="32"/>
      <c r="K260" s="33"/>
      <c r="L260" s="32"/>
    </row>
    <row r="261" customFormat="false" ht="15.75" hidden="false" customHeight="true" outlineLevel="0" collapsed="false">
      <c r="B261" s="2"/>
      <c r="C261" s="13"/>
      <c r="D261" s="13"/>
      <c r="H261" s="32"/>
      <c r="K261" s="33"/>
      <c r="L261" s="32"/>
    </row>
    <row r="262" customFormat="false" ht="15.75" hidden="false" customHeight="true" outlineLevel="0" collapsed="false">
      <c r="B262" s="2"/>
      <c r="C262" s="13"/>
      <c r="D262" s="13"/>
      <c r="H262" s="32"/>
      <c r="K262" s="33"/>
      <c r="L262" s="32"/>
    </row>
    <row r="263" customFormat="false" ht="15.75" hidden="false" customHeight="true" outlineLevel="0" collapsed="false">
      <c r="B263" s="2"/>
      <c r="C263" s="13"/>
      <c r="D263" s="13"/>
      <c r="H263" s="32"/>
      <c r="K263" s="33"/>
      <c r="L263" s="32"/>
    </row>
    <row r="264" customFormat="false" ht="15.75" hidden="false" customHeight="true" outlineLevel="0" collapsed="false">
      <c r="B264" s="2"/>
      <c r="C264" s="13"/>
      <c r="D264" s="13"/>
      <c r="H264" s="32"/>
      <c r="K264" s="33"/>
      <c r="L264" s="32"/>
    </row>
    <row r="265" customFormat="false" ht="15.75" hidden="false" customHeight="true" outlineLevel="0" collapsed="false">
      <c r="B265" s="2"/>
      <c r="C265" s="13"/>
      <c r="D265" s="13"/>
      <c r="H265" s="32"/>
      <c r="K265" s="33"/>
      <c r="L265" s="32"/>
    </row>
    <row r="266" customFormat="false" ht="15.75" hidden="false" customHeight="true" outlineLevel="0" collapsed="false">
      <c r="B266" s="2"/>
      <c r="C266" s="13"/>
      <c r="D266" s="13"/>
      <c r="H266" s="32"/>
      <c r="K266" s="33"/>
      <c r="L266" s="32"/>
    </row>
    <row r="267" customFormat="false" ht="15.75" hidden="false" customHeight="true" outlineLevel="0" collapsed="false">
      <c r="B267" s="2"/>
      <c r="C267" s="13"/>
      <c r="D267" s="13"/>
      <c r="H267" s="32"/>
      <c r="K267" s="33"/>
      <c r="L267" s="32"/>
    </row>
    <row r="268" customFormat="false" ht="15.75" hidden="false" customHeight="true" outlineLevel="0" collapsed="false">
      <c r="B268" s="2"/>
      <c r="C268" s="13"/>
      <c r="D268" s="13"/>
      <c r="H268" s="32"/>
      <c r="K268" s="33"/>
      <c r="L268" s="32"/>
    </row>
    <row r="269" customFormat="false" ht="15.75" hidden="false" customHeight="true" outlineLevel="0" collapsed="false">
      <c r="B269" s="2"/>
      <c r="C269" s="13"/>
      <c r="D269" s="13"/>
      <c r="H269" s="32"/>
      <c r="K269" s="33"/>
      <c r="L269" s="32"/>
    </row>
    <row r="270" customFormat="false" ht="15.75" hidden="false" customHeight="true" outlineLevel="0" collapsed="false">
      <c r="B270" s="2"/>
      <c r="C270" s="13"/>
      <c r="D270" s="13"/>
      <c r="H270" s="32"/>
      <c r="K270" s="33"/>
      <c r="L270" s="32"/>
    </row>
    <row r="271" customFormat="false" ht="15.75" hidden="false" customHeight="true" outlineLevel="0" collapsed="false">
      <c r="B271" s="2"/>
      <c r="C271" s="13"/>
      <c r="D271" s="13"/>
      <c r="H271" s="32"/>
      <c r="K271" s="33"/>
      <c r="L271" s="32"/>
    </row>
    <row r="272" customFormat="false" ht="15.75" hidden="false" customHeight="true" outlineLevel="0" collapsed="false">
      <c r="B272" s="2"/>
      <c r="C272" s="13"/>
      <c r="D272" s="13"/>
      <c r="H272" s="32"/>
      <c r="K272" s="33"/>
      <c r="L272" s="32"/>
    </row>
    <row r="273" customFormat="false" ht="15.75" hidden="false" customHeight="true" outlineLevel="0" collapsed="false">
      <c r="B273" s="2"/>
      <c r="C273" s="13"/>
      <c r="D273" s="13"/>
      <c r="H273" s="32"/>
      <c r="K273" s="33"/>
      <c r="L273" s="32"/>
    </row>
    <row r="274" customFormat="false" ht="15.75" hidden="false" customHeight="true" outlineLevel="0" collapsed="false">
      <c r="B274" s="2"/>
      <c r="C274" s="13"/>
      <c r="D274" s="13"/>
      <c r="H274" s="32"/>
      <c r="K274" s="33"/>
      <c r="L274" s="32"/>
    </row>
    <row r="275" customFormat="false" ht="15.75" hidden="false" customHeight="true" outlineLevel="0" collapsed="false">
      <c r="B275" s="2"/>
      <c r="C275" s="13"/>
      <c r="D275" s="13"/>
      <c r="H275" s="32"/>
      <c r="K275" s="33"/>
      <c r="L275" s="32"/>
    </row>
    <row r="276" customFormat="false" ht="15.75" hidden="false" customHeight="true" outlineLevel="0" collapsed="false">
      <c r="B276" s="2"/>
      <c r="C276" s="13"/>
      <c r="D276" s="13"/>
      <c r="H276" s="32"/>
      <c r="K276" s="33"/>
      <c r="L276" s="32"/>
    </row>
    <row r="277" customFormat="false" ht="15.75" hidden="false" customHeight="true" outlineLevel="0" collapsed="false">
      <c r="B277" s="2"/>
      <c r="C277" s="13"/>
      <c r="D277" s="13"/>
      <c r="H277" s="32"/>
      <c r="K277" s="33"/>
      <c r="L277" s="32"/>
    </row>
    <row r="278" customFormat="false" ht="15.75" hidden="false" customHeight="true" outlineLevel="0" collapsed="false">
      <c r="B278" s="2"/>
      <c r="C278" s="13"/>
      <c r="D278" s="13"/>
      <c r="H278" s="32"/>
      <c r="K278" s="33"/>
      <c r="L278" s="32"/>
    </row>
    <row r="279" customFormat="false" ht="15.75" hidden="false" customHeight="true" outlineLevel="0" collapsed="false">
      <c r="B279" s="2"/>
      <c r="C279" s="13"/>
      <c r="D279" s="13"/>
      <c r="H279" s="32"/>
      <c r="K279" s="33"/>
      <c r="L279" s="32"/>
    </row>
    <row r="280" customFormat="false" ht="15.75" hidden="false" customHeight="true" outlineLevel="0" collapsed="false">
      <c r="B280" s="2"/>
      <c r="C280" s="13"/>
      <c r="D280" s="13"/>
      <c r="H280" s="32"/>
      <c r="K280" s="33"/>
      <c r="L280" s="32"/>
    </row>
    <row r="281" customFormat="false" ht="15.75" hidden="false" customHeight="true" outlineLevel="0" collapsed="false">
      <c r="B281" s="2"/>
      <c r="C281" s="13"/>
      <c r="D281" s="13"/>
      <c r="H281" s="32"/>
      <c r="K281" s="33"/>
      <c r="L281" s="32"/>
    </row>
    <row r="282" customFormat="false" ht="15.75" hidden="false" customHeight="true" outlineLevel="0" collapsed="false">
      <c r="B282" s="2"/>
      <c r="C282" s="13"/>
      <c r="D282" s="13"/>
      <c r="H282" s="32"/>
      <c r="K282" s="33"/>
      <c r="L282" s="32"/>
    </row>
    <row r="283" customFormat="false" ht="15.75" hidden="false" customHeight="true" outlineLevel="0" collapsed="false">
      <c r="B283" s="2"/>
      <c r="C283" s="13"/>
      <c r="D283" s="13"/>
      <c r="H283" s="32"/>
      <c r="K283" s="33"/>
      <c r="L283" s="32"/>
    </row>
    <row r="284" customFormat="false" ht="15.75" hidden="false" customHeight="true" outlineLevel="0" collapsed="false">
      <c r="B284" s="2"/>
      <c r="C284" s="13"/>
      <c r="D284" s="13"/>
      <c r="H284" s="32"/>
      <c r="K284" s="33"/>
      <c r="L284" s="32"/>
    </row>
    <row r="285" customFormat="false" ht="15.75" hidden="false" customHeight="true" outlineLevel="0" collapsed="false">
      <c r="B285" s="2"/>
      <c r="C285" s="13"/>
      <c r="D285" s="13"/>
      <c r="H285" s="32"/>
      <c r="K285" s="33"/>
      <c r="L285" s="32"/>
    </row>
    <row r="286" customFormat="false" ht="15.75" hidden="false" customHeight="true" outlineLevel="0" collapsed="false">
      <c r="B286" s="2"/>
      <c r="C286" s="13"/>
      <c r="D286" s="13"/>
      <c r="H286" s="32"/>
      <c r="K286" s="33"/>
      <c r="L286" s="32"/>
    </row>
    <row r="287" customFormat="false" ht="15.75" hidden="false" customHeight="true" outlineLevel="0" collapsed="false">
      <c r="B287" s="2"/>
      <c r="C287" s="13"/>
      <c r="D287" s="13"/>
      <c r="H287" s="32"/>
      <c r="K287" s="33"/>
      <c r="L287" s="32"/>
    </row>
    <row r="288" customFormat="false" ht="15.75" hidden="false" customHeight="true" outlineLevel="0" collapsed="false">
      <c r="B288" s="2"/>
      <c r="C288" s="13"/>
      <c r="D288" s="13"/>
      <c r="H288" s="32"/>
      <c r="K288" s="33"/>
      <c r="L288" s="32"/>
    </row>
    <row r="289" customFormat="false" ht="15.75" hidden="false" customHeight="true" outlineLevel="0" collapsed="false">
      <c r="B289" s="2"/>
      <c r="C289" s="13"/>
      <c r="D289" s="13"/>
      <c r="H289" s="32"/>
      <c r="K289" s="33"/>
      <c r="L289" s="32"/>
    </row>
    <row r="290" customFormat="false" ht="15.75" hidden="false" customHeight="true" outlineLevel="0" collapsed="false">
      <c r="B290" s="2"/>
      <c r="C290" s="13"/>
      <c r="D290" s="13"/>
      <c r="H290" s="32"/>
      <c r="K290" s="33"/>
      <c r="L290" s="32"/>
    </row>
    <row r="291" customFormat="false" ht="15.75" hidden="false" customHeight="true" outlineLevel="0" collapsed="false">
      <c r="B291" s="2"/>
      <c r="C291" s="13"/>
      <c r="D291" s="13"/>
      <c r="H291" s="32"/>
      <c r="K291" s="33"/>
      <c r="L291" s="32"/>
    </row>
    <row r="292" customFormat="false" ht="15.75" hidden="false" customHeight="true" outlineLevel="0" collapsed="false">
      <c r="B292" s="2"/>
      <c r="C292" s="13"/>
      <c r="D292" s="13"/>
      <c r="H292" s="32"/>
      <c r="K292" s="33"/>
      <c r="L292" s="32"/>
    </row>
    <row r="293" customFormat="false" ht="15.75" hidden="false" customHeight="true" outlineLevel="0" collapsed="false">
      <c r="B293" s="2"/>
      <c r="C293" s="13"/>
      <c r="D293" s="13"/>
      <c r="H293" s="32"/>
      <c r="K293" s="33"/>
      <c r="L293" s="32"/>
    </row>
    <row r="294" customFormat="false" ht="15.75" hidden="false" customHeight="true" outlineLevel="0" collapsed="false">
      <c r="B294" s="2"/>
      <c r="C294" s="13"/>
      <c r="D294" s="13"/>
      <c r="H294" s="32"/>
      <c r="K294" s="33"/>
      <c r="L294" s="32"/>
    </row>
    <row r="295" customFormat="false" ht="15.75" hidden="false" customHeight="true" outlineLevel="0" collapsed="false">
      <c r="B295" s="2"/>
      <c r="C295" s="13"/>
      <c r="D295" s="13"/>
      <c r="H295" s="32"/>
      <c r="K295" s="33"/>
      <c r="L295" s="32"/>
    </row>
    <row r="296" customFormat="false" ht="15.75" hidden="false" customHeight="true" outlineLevel="0" collapsed="false">
      <c r="B296" s="2"/>
      <c r="C296" s="13"/>
      <c r="D296" s="13"/>
      <c r="H296" s="32"/>
      <c r="K296" s="33"/>
      <c r="L296" s="32"/>
    </row>
    <row r="297" customFormat="false" ht="15.75" hidden="false" customHeight="true" outlineLevel="0" collapsed="false">
      <c r="B297" s="2"/>
      <c r="C297" s="13"/>
      <c r="D297" s="13"/>
      <c r="H297" s="32"/>
      <c r="K297" s="33"/>
      <c r="L297" s="32"/>
    </row>
    <row r="298" customFormat="false" ht="15.75" hidden="false" customHeight="true" outlineLevel="0" collapsed="false">
      <c r="B298" s="2"/>
      <c r="C298" s="13"/>
      <c r="D298" s="13"/>
      <c r="H298" s="32"/>
      <c r="K298" s="33"/>
      <c r="L298" s="32"/>
    </row>
    <row r="299" customFormat="false" ht="15.75" hidden="false" customHeight="true" outlineLevel="0" collapsed="false">
      <c r="B299" s="2"/>
      <c r="C299" s="13"/>
      <c r="D299" s="13"/>
      <c r="H299" s="32"/>
      <c r="K299" s="33"/>
      <c r="L299" s="32"/>
    </row>
    <row r="300" customFormat="false" ht="15.75" hidden="false" customHeight="true" outlineLevel="0" collapsed="false">
      <c r="B300" s="2"/>
      <c r="C300" s="13"/>
      <c r="D300" s="13"/>
      <c r="H300" s="32"/>
      <c r="K300" s="33"/>
      <c r="L300" s="32"/>
    </row>
    <row r="301" customFormat="false" ht="15.75" hidden="false" customHeight="true" outlineLevel="0" collapsed="false">
      <c r="B301" s="2"/>
      <c r="C301" s="13"/>
      <c r="D301" s="13"/>
      <c r="H301" s="32"/>
      <c r="K301" s="33"/>
      <c r="L301" s="32"/>
    </row>
    <row r="302" customFormat="false" ht="15.75" hidden="false" customHeight="true" outlineLevel="0" collapsed="false">
      <c r="B302" s="2"/>
      <c r="C302" s="13"/>
      <c r="D302" s="13"/>
      <c r="H302" s="32"/>
      <c r="K302" s="33"/>
      <c r="L302" s="32"/>
    </row>
    <row r="303" customFormat="false" ht="15.75" hidden="false" customHeight="true" outlineLevel="0" collapsed="false">
      <c r="B303" s="2"/>
      <c r="C303" s="13"/>
      <c r="D303" s="13"/>
      <c r="H303" s="32"/>
      <c r="K303" s="33"/>
      <c r="L303" s="32"/>
    </row>
    <row r="304" customFormat="false" ht="15.75" hidden="false" customHeight="true" outlineLevel="0" collapsed="false">
      <c r="B304" s="2"/>
      <c r="C304" s="13"/>
      <c r="D304" s="13"/>
      <c r="H304" s="32"/>
      <c r="K304" s="33"/>
      <c r="L304" s="32"/>
    </row>
    <row r="305" customFormat="false" ht="15.75" hidden="false" customHeight="true" outlineLevel="0" collapsed="false">
      <c r="B305" s="2"/>
      <c r="C305" s="13"/>
      <c r="D305" s="13"/>
      <c r="H305" s="32"/>
      <c r="K305" s="33"/>
      <c r="L305" s="32"/>
    </row>
    <row r="306" customFormat="false" ht="15.75" hidden="false" customHeight="true" outlineLevel="0" collapsed="false">
      <c r="B306" s="2"/>
      <c r="C306" s="13"/>
      <c r="D306" s="13"/>
      <c r="H306" s="32"/>
      <c r="K306" s="33"/>
      <c r="L306" s="32"/>
    </row>
    <row r="307" customFormat="false" ht="15.75" hidden="false" customHeight="true" outlineLevel="0" collapsed="false">
      <c r="B307" s="2"/>
      <c r="C307" s="13"/>
      <c r="D307" s="13"/>
      <c r="H307" s="32"/>
      <c r="K307" s="33"/>
      <c r="L307" s="32"/>
    </row>
    <row r="308" customFormat="false" ht="15.75" hidden="false" customHeight="true" outlineLevel="0" collapsed="false">
      <c r="B308" s="2"/>
      <c r="C308" s="13"/>
      <c r="D308" s="13"/>
      <c r="H308" s="32"/>
      <c r="K308" s="33"/>
      <c r="L308" s="32"/>
    </row>
    <row r="309" customFormat="false" ht="15.75" hidden="false" customHeight="true" outlineLevel="0" collapsed="false">
      <c r="B309" s="2"/>
      <c r="C309" s="13"/>
      <c r="D309" s="13"/>
      <c r="H309" s="32"/>
      <c r="K309" s="33"/>
      <c r="L309" s="32"/>
    </row>
    <row r="310" customFormat="false" ht="15.75" hidden="false" customHeight="true" outlineLevel="0" collapsed="false">
      <c r="B310" s="2"/>
      <c r="C310" s="13"/>
      <c r="D310" s="13"/>
      <c r="H310" s="32"/>
      <c r="K310" s="33"/>
      <c r="L310" s="32"/>
    </row>
    <row r="311" customFormat="false" ht="15.75" hidden="false" customHeight="true" outlineLevel="0" collapsed="false">
      <c r="B311" s="2"/>
      <c r="C311" s="13"/>
      <c r="D311" s="13"/>
      <c r="H311" s="32"/>
      <c r="K311" s="33"/>
      <c r="L311" s="32"/>
    </row>
    <row r="312" customFormat="false" ht="15.75" hidden="false" customHeight="true" outlineLevel="0" collapsed="false">
      <c r="B312" s="2"/>
      <c r="C312" s="13"/>
      <c r="D312" s="13"/>
      <c r="H312" s="32"/>
      <c r="K312" s="33"/>
      <c r="L312" s="32"/>
    </row>
    <row r="313" customFormat="false" ht="15.75" hidden="false" customHeight="true" outlineLevel="0" collapsed="false">
      <c r="B313" s="2"/>
      <c r="C313" s="13"/>
      <c r="D313" s="13"/>
      <c r="H313" s="32"/>
      <c r="K313" s="33"/>
      <c r="L313" s="32"/>
    </row>
    <row r="314" customFormat="false" ht="15.75" hidden="false" customHeight="true" outlineLevel="0" collapsed="false">
      <c r="B314" s="2"/>
      <c r="C314" s="13"/>
      <c r="D314" s="13"/>
      <c r="H314" s="32"/>
      <c r="K314" s="33"/>
      <c r="L314" s="32"/>
    </row>
    <row r="315" customFormat="false" ht="15.75" hidden="false" customHeight="true" outlineLevel="0" collapsed="false">
      <c r="B315" s="2"/>
      <c r="C315" s="13"/>
      <c r="D315" s="13"/>
      <c r="H315" s="32"/>
      <c r="K315" s="33"/>
      <c r="L315" s="32"/>
    </row>
    <row r="316" customFormat="false" ht="15.75" hidden="false" customHeight="true" outlineLevel="0" collapsed="false">
      <c r="B316" s="2"/>
      <c r="C316" s="13"/>
      <c r="D316" s="13"/>
      <c r="H316" s="32"/>
      <c r="K316" s="33"/>
      <c r="L316" s="32"/>
    </row>
    <row r="317" customFormat="false" ht="15.75" hidden="false" customHeight="true" outlineLevel="0" collapsed="false">
      <c r="B317" s="2"/>
      <c r="C317" s="13"/>
      <c r="D317" s="13"/>
      <c r="H317" s="32"/>
      <c r="K317" s="33"/>
      <c r="L317" s="32"/>
    </row>
    <row r="318" customFormat="false" ht="15.75" hidden="false" customHeight="true" outlineLevel="0" collapsed="false">
      <c r="B318" s="2"/>
      <c r="C318" s="13"/>
      <c r="D318" s="13"/>
      <c r="H318" s="32"/>
      <c r="K318" s="33"/>
      <c r="L318" s="32"/>
    </row>
    <row r="319" customFormat="false" ht="15.75" hidden="false" customHeight="true" outlineLevel="0" collapsed="false">
      <c r="B319" s="2"/>
      <c r="C319" s="13"/>
      <c r="D319" s="13"/>
      <c r="H319" s="32"/>
      <c r="K319" s="33"/>
      <c r="L319" s="32"/>
    </row>
    <row r="320" customFormat="false" ht="15.75" hidden="false" customHeight="true" outlineLevel="0" collapsed="false">
      <c r="B320" s="2"/>
      <c r="C320" s="13"/>
      <c r="D320" s="13"/>
      <c r="H320" s="32"/>
      <c r="K320" s="33"/>
      <c r="L320" s="32"/>
    </row>
    <row r="321" customFormat="false" ht="15.75" hidden="false" customHeight="true" outlineLevel="0" collapsed="false">
      <c r="B321" s="2"/>
      <c r="C321" s="13"/>
      <c r="D321" s="13"/>
      <c r="H321" s="32"/>
      <c r="K321" s="33"/>
      <c r="L321" s="32"/>
    </row>
    <row r="322" customFormat="false" ht="15.75" hidden="false" customHeight="true" outlineLevel="0" collapsed="false">
      <c r="B322" s="2"/>
      <c r="C322" s="13"/>
      <c r="D322" s="13"/>
      <c r="H322" s="32"/>
      <c r="K322" s="33"/>
      <c r="L322" s="32"/>
    </row>
    <row r="323" customFormat="false" ht="15.75" hidden="false" customHeight="true" outlineLevel="0" collapsed="false">
      <c r="B323" s="2"/>
      <c r="C323" s="13"/>
      <c r="D323" s="13"/>
      <c r="H323" s="32"/>
      <c r="K323" s="33"/>
      <c r="L323" s="32"/>
    </row>
    <row r="324" customFormat="false" ht="15.75" hidden="false" customHeight="true" outlineLevel="0" collapsed="false">
      <c r="B324" s="2"/>
      <c r="C324" s="13"/>
      <c r="D324" s="13"/>
      <c r="H324" s="32"/>
      <c r="K324" s="33"/>
      <c r="L324" s="32"/>
    </row>
    <row r="325" customFormat="false" ht="15.75" hidden="false" customHeight="true" outlineLevel="0" collapsed="false">
      <c r="B325" s="2"/>
      <c r="C325" s="13"/>
      <c r="D325" s="13"/>
      <c r="H325" s="32"/>
      <c r="K325" s="33"/>
      <c r="L325" s="32"/>
    </row>
    <row r="326" customFormat="false" ht="15.75" hidden="false" customHeight="true" outlineLevel="0" collapsed="false">
      <c r="B326" s="2"/>
      <c r="C326" s="13"/>
      <c r="D326" s="13"/>
      <c r="H326" s="32"/>
      <c r="K326" s="33"/>
      <c r="L326" s="32"/>
    </row>
    <row r="327" customFormat="false" ht="15.75" hidden="false" customHeight="true" outlineLevel="0" collapsed="false">
      <c r="B327" s="2"/>
      <c r="C327" s="13"/>
      <c r="D327" s="13"/>
      <c r="H327" s="32"/>
      <c r="K327" s="33"/>
      <c r="L327" s="32"/>
    </row>
    <row r="328" customFormat="false" ht="15.75" hidden="false" customHeight="true" outlineLevel="0" collapsed="false">
      <c r="B328" s="2"/>
      <c r="C328" s="13"/>
      <c r="D328" s="13"/>
      <c r="H328" s="32"/>
      <c r="K328" s="33"/>
      <c r="L328" s="32"/>
    </row>
    <row r="329" customFormat="false" ht="15.75" hidden="false" customHeight="true" outlineLevel="0" collapsed="false">
      <c r="B329" s="2"/>
      <c r="C329" s="13"/>
      <c r="D329" s="13"/>
      <c r="H329" s="32"/>
      <c r="K329" s="33"/>
      <c r="L329" s="32"/>
    </row>
    <row r="330" customFormat="false" ht="15.75" hidden="false" customHeight="true" outlineLevel="0" collapsed="false">
      <c r="B330" s="2"/>
      <c r="C330" s="13"/>
      <c r="D330" s="13"/>
      <c r="H330" s="32"/>
      <c r="K330" s="33"/>
      <c r="L330" s="32"/>
    </row>
    <row r="331" customFormat="false" ht="15.75" hidden="false" customHeight="true" outlineLevel="0" collapsed="false">
      <c r="B331" s="2"/>
      <c r="C331" s="13"/>
      <c r="D331" s="13"/>
      <c r="H331" s="32"/>
      <c r="K331" s="33"/>
      <c r="L331" s="32"/>
    </row>
    <row r="332" customFormat="false" ht="15.75" hidden="false" customHeight="true" outlineLevel="0" collapsed="false">
      <c r="B332" s="2"/>
      <c r="C332" s="13"/>
      <c r="D332" s="13"/>
      <c r="H332" s="32"/>
      <c r="K332" s="33"/>
      <c r="L332" s="32"/>
    </row>
    <row r="333" customFormat="false" ht="15.75" hidden="false" customHeight="true" outlineLevel="0" collapsed="false">
      <c r="B333" s="2"/>
      <c r="C333" s="13"/>
      <c r="D333" s="13"/>
      <c r="H333" s="32"/>
      <c r="K333" s="33"/>
      <c r="L333" s="32"/>
    </row>
    <row r="334" customFormat="false" ht="15.75" hidden="false" customHeight="true" outlineLevel="0" collapsed="false">
      <c r="B334" s="2"/>
      <c r="C334" s="13"/>
      <c r="D334" s="13"/>
      <c r="H334" s="32"/>
      <c r="K334" s="33"/>
      <c r="L334" s="32"/>
    </row>
    <row r="335" customFormat="false" ht="15.75" hidden="false" customHeight="true" outlineLevel="0" collapsed="false">
      <c r="B335" s="2"/>
      <c r="C335" s="13"/>
      <c r="D335" s="13"/>
      <c r="H335" s="32"/>
      <c r="K335" s="33"/>
      <c r="L335" s="32"/>
    </row>
    <row r="336" customFormat="false" ht="15.75" hidden="false" customHeight="true" outlineLevel="0" collapsed="false">
      <c r="B336" s="2"/>
      <c r="C336" s="13"/>
      <c r="D336" s="13"/>
      <c r="H336" s="32"/>
      <c r="K336" s="33"/>
      <c r="L336" s="32"/>
    </row>
    <row r="337" customFormat="false" ht="15.75" hidden="false" customHeight="true" outlineLevel="0" collapsed="false">
      <c r="B337" s="2"/>
      <c r="C337" s="13"/>
      <c r="D337" s="13"/>
      <c r="H337" s="32"/>
      <c r="K337" s="33"/>
      <c r="L337" s="32"/>
    </row>
    <row r="338" customFormat="false" ht="15.75" hidden="false" customHeight="true" outlineLevel="0" collapsed="false">
      <c r="B338" s="2"/>
      <c r="C338" s="13"/>
      <c r="D338" s="13"/>
      <c r="H338" s="32"/>
      <c r="K338" s="33"/>
      <c r="L338" s="32"/>
    </row>
    <row r="339" customFormat="false" ht="15.75" hidden="false" customHeight="true" outlineLevel="0" collapsed="false">
      <c r="B339" s="2"/>
      <c r="C339" s="13"/>
      <c r="D339" s="13"/>
      <c r="H339" s="32"/>
      <c r="K339" s="33"/>
      <c r="L339" s="32"/>
    </row>
    <row r="340" customFormat="false" ht="15.75" hidden="false" customHeight="true" outlineLevel="0" collapsed="false">
      <c r="B340" s="2"/>
      <c r="C340" s="13"/>
      <c r="D340" s="13"/>
      <c r="H340" s="32"/>
      <c r="K340" s="33"/>
      <c r="L340" s="32"/>
    </row>
    <row r="341" customFormat="false" ht="15.75" hidden="false" customHeight="true" outlineLevel="0" collapsed="false">
      <c r="B341" s="2"/>
      <c r="C341" s="13"/>
      <c r="D341" s="13"/>
      <c r="H341" s="32"/>
      <c r="K341" s="33"/>
      <c r="L341" s="32"/>
    </row>
    <row r="342" customFormat="false" ht="15.75" hidden="false" customHeight="true" outlineLevel="0" collapsed="false">
      <c r="B342" s="2"/>
      <c r="C342" s="13"/>
      <c r="D342" s="13"/>
      <c r="H342" s="32"/>
      <c r="K342" s="33"/>
      <c r="L342" s="32"/>
    </row>
    <row r="343" customFormat="false" ht="15.75" hidden="false" customHeight="true" outlineLevel="0" collapsed="false">
      <c r="B343" s="2"/>
      <c r="C343" s="13"/>
      <c r="D343" s="13"/>
      <c r="H343" s="32"/>
      <c r="K343" s="33"/>
      <c r="L343" s="32"/>
    </row>
    <row r="344" customFormat="false" ht="15.75" hidden="false" customHeight="true" outlineLevel="0" collapsed="false">
      <c r="B344" s="2"/>
      <c r="C344" s="13"/>
      <c r="D344" s="13"/>
      <c r="H344" s="32"/>
      <c r="K344" s="33"/>
      <c r="L344" s="32"/>
    </row>
    <row r="345" customFormat="false" ht="15.75" hidden="false" customHeight="true" outlineLevel="0" collapsed="false">
      <c r="B345" s="2"/>
      <c r="C345" s="13"/>
      <c r="D345" s="13"/>
      <c r="H345" s="32"/>
      <c r="K345" s="33"/>
      <c r="L345" s="32"/>
    </row>
    <row r="346" customFormat="false" ht="15.75" hidden="false" customHeight="true" outlineLevel="0" collapsed="false">
      <c r="B346" s="2"/>
      <c r="C346" s="13"/>
      <c r="D346" s="13"/>
      <c r="H346" s="32"/>
      <c r="K346" s="33"/>
      <c r="L346" s="32"/>
    </row>
    <row r="347" customFormat="false" ht="15.75" hidden="false" customHeight="true" outlineLevel="0" collapsed="false">
      <c r="B347" s="2"/>
      <c r="C347" s="13"/>
      <c r="D347" s="13"/>
      <c r="H347" s="32"/>
      <c r="K347" s="33"/>
      <c r="L347" s="32"/>
    </row>
    <row r="348" customFormat="false" ht="15.75" hidden="false" customHeight="true" outlineLevel="0" collapsed="false">
      <c r="B348" s="2"/>
      <c r="C348" s="13"/>
      <c r="D348" s="13"/>
      <c r="H348" s="32"/>
      <c r="K348" s="33"/>
      <c r="L348" s="32"/>
    </row>
    <row r="349" customFormat="false" ht="15.75" hidden="false" customHeight="true" outlineLevel="0" collapsed="false">
      <c r="B349" s="2"/>
      <c r="C349" s="13"/>
      <c r="D349" s="13"/>
      <c r="H349" s="32"/>
      <c r="K349" s="33"/>
      <c r="L349" s="32"/>
    </row>
    <row r="350" customFormat="false" ht="15.75" hidden="false" customHeight="true" outlineLevel="0" collapsed="false">
      <c r="B350" s="2"/>
      <c r="C350" s="13"/>
      <c r="D350" s="13"/>
      <c r="H350" s="32"/>
      <c r="K350" s="33"/>
      <c r="L350" s="32"/>
    </row>
    <row r="351" customFormat="false" ht="15.75" hidden="false" customHeight="true" outlineLevel="0" collapsed="false">
      <c r="B351" s="2"/>
      <c r="C351" s="13"/>
      <c r="D351" s="13"/>
      <c r="H351" s="32"/>
      <c r="K351" s="33"/>
      <c r="L351" s="32"/>
    </row>
    <row r="352" customFormat="false" ht="15.75" hidden="false" customHeight="true" outlineLevel="0" collapsed="false">
      <c r="B352" s="2"/>
      <c r="C352" s="13"/>
      <c r="D352" s="13"/>
      <c r="H352" s="32"/>
      <c r="K352" s="33"/>
      <c r="L352" s="32"/>
    </row>
    <row r="353" customFormat="false" ht="15.75" hidden="false" customHeight="true" outlineLevel="0" collapsed="false">
      <c r="B353" s="2"/>
      <c r="C353" s="13"/>
      <c r="D353" s="13"/>
      <c r="H353" s="32"/>
      <c r="K353" s="33"/>
      <c r="L353" s="32"/>
    </row>
    <row r="354" customFormat="false" ht="15.75" hidden="false" customHeight="true" outlineLevel="0" collapsed="false">
      <c r="B354" s="2"/>
      <c r="C354" s="13"/>
      <c r="D354" s="13"/>
      <c r="H354" s="32"/>
      <c r="K354" s="33"/>
      <c r="L354" s="32"/>
    </row>
    <row r="355" customFormat="false" ht="15.75" hidden="false" customHeight="true" outlineLevel="0" collapsed="false">
      <c r="B355" s="2"/>
      <c r="C355" s="13"/>
      <c r="D355" s="13"/>
      <c r="H355" s="32"/>
      <c r="K355" s="33"/>
      <c r="L355" s="32"/>
    </row>
    <row r="356" customFormat="false" ht="15.75" hidden="false" customHeight="true" outlineLevel="0" collapsed="false">
      <c r="B356" s="2"/>
      <c r="C356" s="13"/>
      <c r="D356" s="13"/>
      <c r="H356" s="32"/>
      <c r="K356" s="33"/>
      <c r="L356" s="32"/>
    </row>
    <row r="357" customFormat="false" ht="15.75" hidden="false" customHeight="true" outlineLevel="0" collapsed="false">
      <c r="B357" s="2"/>
      <c r="C357" s="13"/>
      <c r="D357" s="13"/>
      <c r="H357" s="32"/>
      <c r="K357" s="33"/>
      <c r="L357" s="32"/>
    </row>
    <row r="358" customFormat="false" ht="15.75" hidden="false" customHeight="true" outlineLevel="0" collapsed="false">
      <c r="B358" s="2"/>
      <c r="C358" s="13"/>
      <c r="D358" s="13"/>
      <c r="H358" s="32"/>
      <c r="K358" s="33"/>
      <c r="L358" s="32"/>
    </row>
    <row r="359" customFormat="false" ht="15.75" hidden="false" customHeight="true" outlineLevel="0" collapsed="false">
      <c r="B359" s="2"/>
      <c r="C359" s="13"/>
      <c r="D359" s="13"/>
      <c r="H359" s="32"/>
      <c r="K359" s="33"/>
      <c r="L359" s="32"/>
    </row>
    <row r="360" customFormat="false" ht="15.75" hidden="false" customHeight="true" outlineLevel="0" collapsed="false">
      <c r="B360" s="2"/>
      <c r="C360" s="13"/>
      <c r="D360" s="13"/>
      <c r="H360" s="32"/>
      <c r="K360" s="33"/>
      <c r="L360" s="32"/>
    </row>
    <row r="361" customFormat="false" ht="15.75" hidden="false" customHeight="true" outlineLevel="0" collapsed="false">
      <c r="B361" s="2"/>
      <c r="C361" s="13"/>
      <c r="D361" s="13"/>
      <c r="H361" s="32"/>
      <c r="K361" s="33"/>
      <c r="L361" s="32"/>
    </row>
    <row r="362" customFormat="false" ht="15.75" hidden="false" customHeight="true" outlineLevel="0" collapsed="false">
      <c r="B362" s="2"/>
      <c r="C362" s="13"/>
      <c r="D362" s="13"/>
      <c r="H362" s="32"/>
      <c r="K362" s="33"/>
      <c r="L362" s="32"/>
    </row>
    <row r="363" customFormat="false" ht="15.75" hidden="false" customHeight="true" outlineLevel="0" collapsed="false">
      <c r="B363" s="2"/>
      <c r="C363" s="13"/>
      <c r="D363" s="13"/>
      <c r="H363" s="32"/>
      <c r="K363" s="33"/>
      <c r="L363" s="32"/>
    </row>
    <row r="364" customFormat="false" ht="15.75" hidden="false" customHeight="true" outlineLevel="0" collapsed="false">
      <c r="B364" s="2"/>
      <c r="C364" s="13"/>
      <c r="D364" s="13"/>
      <c r="H364" s="32"/>
      <c r="K364" s="33"/>
      <c r="L364" s="32"/>
    </row>
    <row r="365" customFormat="false" ht="15.75" hidden="false" customHeight="true" outlineLevel="0" collapsed="false">
      <c r="B365" s="2"/>
      <c r="C365" s="13"/>
      <c r="D365" s="13"/>
      <c r="H365" s="32"/>
      <c r="K365" s="33"/>
      <c r="L365" s="32"/>
    </row>
    <row r="366" customFormat="false" ht="15.75" hidden="false" customHeight="true" outlineLevel="0" collapsed="false">
      <c r="B366" s="2"/>
      <c r="C366" s="13"/>
      <c r="D366" s="13"/>
      <c r="H366" s="32"/>
      <c r="K366" s="33"/>
      <c r="L366" s="32"/>
    </row>
    <row r="367" customFormat="false" ht="15.75" hidden="false" customHeight="true" outlineLevel="0" collapsed="false">
      <c r="B367" s="2"/>
      <c r="C367" s="13"/>
      <c r="D367" s="13"/>
      <c r="H367" s="32"/>
      <c r="K367" s="33"/>
      <c r="L367" s="32"/>
    </row>
    <row r="368" customFormat="false" ht="15.75" hidden="false" customHeight="true" outlineLevel="0" collapsed="false">
      <c r="B368" s="2"/>
      <c r="C368" s="13"/>
      <c r="D368" s="13"/>
      <c r="H368" s="32"/>
      <c r="K368" s="33"/>
      <c r="L368" s="32"/>
    </row>
    <row r="369" customFormat="false" ht="15.75" hidden="false" customHeight="true" outlineLevel="0" collapsed="false">
      <c r="B369" s="2"/>
      <c r="C369" s="13"/>
      <c r="D369" s="13"/>
      <c r="H369" s="32"/>
      <c r="K369" s="33"/>
      <c r="L369" s="32"/>
    </row>
    <row r="370" customFormat="false" ht="15.75" hidden="false" customHeight="true" outlineLevel="0" collapsed="false">
      <c r="B370" s="2"/>
      <c r="C370" s="13"/>
      <c r="D370" s="13"/>
      <c r="H370" s="32"/>
      <c r="K370" s="33"/>
      <c r="L370" s="32"/>
    </row>
    <row r="371" customFormat="false" ht="15.75" hidden="false" customHeight="true" outlineLevel="0" collapsed="false">
      <c r="B371" s="2"/>
      <c r="C371" s="13"/>
      <c r="D371" s="13"/>
      <c r="H371" s="32"/>
      <c r="K371" s="33"/>
      <c r="L371" s="32"/>
    </row>
    <row r="372" customFormat="false" ht="15.75" hidden="false" customHeight="true" outlineLevel="0" collapsed="false">
      <c r="B372" s="2"/>
      <c r="C372" s="13"/>
      <c r="D372" s="13"/>
      <c r="H372" s="32"/>
      <c r="K372" s="33"/>
      <c r="L372" s="32"/>
    </row>
    <row r="373" customFormat="false" ht="15.75" hidden="false" customHeight="true" outlineLevel="0" collapsed="false">
      <c r="B373" s="2"/>
      <c r="C373" s="13"/>
      <c r="D373" s="13"/>
      <c r="H373" s="32"/>
      <c r="K373" s="33"/>
      <c r="L373" s="32"/>
    </row>
    <row r="374" customFormat="false" ht="15.75" hidden="false" customHeight="true" outlineLevel="0" collapsed="false">
      <c r="B374" s="2"/>
      <c r="C374" s="13"/>
      <c r="D374" s="13"/>
      <c r="H374" s="32"/>
      <c r="K374" s="33"/>
      <c r="L374" s="32"/>
    </row>
    <row r="375" customFormat="false" ht="15.75" hidden="false" customHeight="true" outlineLevel="0" collapsed="false">
      <c r="B375" s="2"/>
      <c r="C375" s="13"/>
      <c r="D375" s="13"/>
      <c r="H375" s="32"/>
      <c r="K375" s="33"/>
      <c r="L375" s="32"/>
    </row>
    <row r="376" customFormat="false" ht="15.75" hidden="false" customHeight="true" outlineLevel="0" collapsed="false">
      <c r="B376" s="2"/>
      <c r="C376" s="13"/>
      <c r="D376" s="13"/>
      <c r="H376" s="32"/>
      <c r="K376" s="33"/>
      <c r="L376" s="32"/>
    </row>
    <row r="377" customFormat="false" ht="15.75" hidden="false" customHeight="true" outlineLevel="0" collapsed="false">
      <c r="B377" s="2"/>
      <c r="C377" s="13"/>
      <c r="D377" s="13"/>
      <c r="H377" s="32"/>
      <c r="K377" s="33"/>
      <c r="L377" s="32"/>
    </row>
    <row r="378" customFormat="false" ht="15.75" hidden="false" customHeight="true" outlineLevel="0" collapsed="false">
      <c r="B378" s="2"/>
      <c r="C378" s="13"/>
      <c r="D378" s="13"/>
      <c r="H378" s="32"/>
      <c r="K378" s="33"/>
      <c r="L378" s="32"/>
    </row>
    <row r="379" customFormat="false" ht="15.75" hidden="false" customHeight="true" outlineLevel="0" collapsed="false">
      <c r="B379" s="2"/>
      <c r="C379" s="13"/>
      <c r="D379" s="13"/>
      <c r="H379" s="32"/>
      <c r="K379" s="33"/>
      <c r="L379" s="32"/>
    </row>
    <row r="380" customFormat="false" ht="15.75" hidden="false" customHeight="true" outlineLevel="0" collapsed="false">
      <c r="B380" s="2"/>
      <c r="C380" s="13"/>
      <c r="D380" s="13"/>
      <c r="H380" s="32"/>
      <c r="K380" s="33"/>
      <c r="L380" s="32"/>
    </row>
    <row r="381" customFormat="false" ht="15.75" hidden="false" customHeight="true" outlineLevel="0" collapsed="false">
      <c r="B381" s="2"/>
      <c r="C381" s="13"/>
      <c r="D381" s="13"/>
      <c r="H381" s="32"/>
      <c r="K381" s="33"/>
      <c r="L381" s="32"/>
    </row>
    <row r="382" customFormat="false" ht="15.75" hidden="false" customHeight="true" outlineLevel="0" collapsed="false">
      <c r="B382" s="2"/>
      <c r="C382" s="13"/>
      <c r="D382" s="13"/>
      <c r="H382" s="32"/>
      <c r="K382" s="33"/>
      <c r="L382" s="32"/>
    </row>
    <row r="383" customFormat="false" ht="15.75" hidden="false" customHeight="true" outlineLevel="0" collapsed="false">
      <c r="B383" s="2"/>
      <c r="C383" s="13"/>
      <c r="D383" s="13"/>
      <c r="H383" s="32"/>
      <c r="K383" s="33"/>
      <c r="L383" s="32"/>
    </row>
    <row r="384" customFormat="false" ht="15.75" hidden="false" customHeight="true" outlineLevel="0" collapsed="false">
      <c r="B384" s="2"/>
      <c r="C384" s="13"/>
      <c r="D384" s="13"/>
      <c r="H384" s="32"/>
      <c r="K384" s="33"/>
      <c r="L384" s="32"/>
    </row>
    <row r="385" customFormat="false" ht="15.75" hidden="false" customHeight="true" outlineLevel="0" collapsed="false">
      <c r="B385" s="2"/>
      <c r="C385" s="13"/>
      <c r="D385" s="13"/>
      <c r="H385" s="32"/>
      <c r="K385" s="33"/>
      <c r="L385" s="32"/>
    </row>
    <row r="386" customFormat="false" ht="15.75" hidden="false" customHeight="true" outlineLevel="0" collapsed="false">
      <c r="B386" s="2"/>
      <c r="C386" s="13"/>
      <c r="D386" s="13"/>
      <c r="H386" s="32"/>
      <c r="K386" s="33"/>
      <c r="L386" s="32"/>
    </row>
    <row r="387" customFormat="false" ht="15.75" hidden="false" customHeight="true" outlineLevel="0" collapsed="false">
      <c r="B387" s="2"/>
      <c r="C387" s="13"/>
      <c r="D387" s="13"/>
      <c r="H387" s="32"/>
      <c r="K387" s="33"/>
      <c r="L387" s="32"/>
    </row>
    <row r="388" customFormat="false" ht="15.75" hidden="false" customHeight="true" outlineLevel="0" collapsed="false">
      <c r="B388" s="2"/>
      <c r="C388" s="13"/>
      <c r="D388" s="13"/>
      <c r="H388" s="32"/>
      <c r="K388" s="33"/>
      <c r="L388" s="32"/>
    </row>
    <row r="389" customFormat="false" ht="15.75" hidden="false" customHeight="true" outlineLevel="0" collapsed="false">
      <c r="B389" s="2"/>
      <c r="C389" s="13"/>
      <c r="D389" s="13"/>
      <c r="H389" s="32"/>
      <c r="K389" s="33"/>
      <c r="L389" s="32"/>
    </row>
    <row r="390" customFormat="false" ht="15.75" hidden="false" customHeight="true" outlineLevel="0" collapsed="false">
      <c r="B390" s="2"/>
      <c r="C390" s="13"/>
      <c r="D390" s="13"/>
      <c r="H390" s="32"/>
      <c r="K390" s="33"/>
      <c r="L390" s="32"/>
    </row>
    <row r="391" customFormat="false" ht="15.75" hidden="false" customHeight="true" outlineLevel="0" collapsed="false">
      <c r="B391" s="2"/>
      <c r="C391" s="13"/>
      <c r="D391" s="13"/>
      <c r="H391" s="32"/>
      <c r="K391" s="33"/>
      <c r="L391" s="32"/>
    </row>
    <row r="392" customFormat="false" ht="15.75" hidden="false" customHeight="true" outlineLevel="0" collapsed="false">
      <c r="B392" s="2"/>
      <c r="C392" s="13"/>
      <c r="D392" s="13"/>
      <c r="H392" s="32"/>
      <c r="K392" s="33"/>
      <c r="L392" s="32"/>
    </row>
    <row r="393" customFormat="false" ht="15.75" hidden="false" customHeight="true" outlineLevel="0" collapsed="false">
      <c r="B393" s="2"/>
      <c r="C393" s="13"/>
      <c r="D393" s="13"/>
      <c r="H393" s="32"/>
      <c r="K393" s="33"/>
      <c r="L393" s="32"/>
    </row>
    <row r="394" customFormat="false" ht="15.75" hidden="false" customHeight="true" outlineLevel="0" collapsed="false">
      <c r="B394" s="2"/>
      <c r="C394" s="13"/>
      <c r="D394" s="13"/>
      <c r="H394" s="32"/>
      <c r="K394" s="33"/>
      <c r="L394" s="32"/>
    </row>
    <row r="395" customFormat="false" ht="15.75" hidden="false" customHeight="true" outlineLevel="0" collapsed="false">
      <c r="B395" s="2"/>
      <c r="C395" s="13"/>
      <c r="D395" s="13"/>
      <c r="H395" s="32"/>
      <c r="K395" s="33"/>
      <c r="L395" s="32"/>
    </row>
    <row r="396" customFormat="false" ht="15.75" hidden="false" customHeight="true" outlineLevel="0" collapsed="false">
      <c r="B396" s="2"/>
      <c r="C396" s="13"/>
      <c r="D396" s="13"/>
      <c r="H396" s="32"/>
      <c r="K396" s="33"/>
      <c r="L396" s="32"/>
    </row>
    <row r="397" customFormat="false" ht="15.75" hidden="false" customHeight="true" outlineLevel="0" collapsed="false">
      <c r="B397" s="2"/>
      <c r="C397" s="13"/>
      <c r="D397" s="13"/>
      <c r="H397" s="32"/>
      <c r="K397" s="33"/>
      <c r="L397" s="32"/>
    </row>
    <row r="398" customFormat="false" ht="15.75" hidden="false" customHeight="true" outlineLevel="0" collapsed="false">
      <c r="B398" s="2"/>
      <c r="C398" s="13"/>
      <c r="D398" s="13"/>
      <c r="H398" s="32"/>
      <c r="K398" s="33"/>
      <c r="L398" s="32"/>
    </row>
    <row r="399" customFormat="false" ht="15.75" hidden="false" customHeight="true" outlineLevel="0" collapsed="false">
      <c r="B399" s="2"/>
      <c r="C399" s="13"/>
      <c r="D399" s="13"/>
      <c r="H399" s="32"/>
      <c r="K399" s="33"/>
      <c r="L399" s="32"/>
    </row>
    <row r="400" customFormat="false" ht="15.75" hidden="false" customHeight="true" outlineLevel="0" collapsed="false">
      <c r="B400" s="2"/>
      <c r="C400" s="13"/>
      <c r="D400" s="13"/>
      <c r="H400" s="32"/>
      <c r="K400" s="33"/>
      <c r="L400" s="32"/>
    </row>
    <row r="401" customFormat="false" ht="15.75" hidden="false" customHeight="true" outlineLevel="0" collapsed="false">
      <c r="B401" s="2"/>
      <c r="C401" s="13"/>
      <c r="D401" s="13"/>
      <c r="H401" s="32"/>
      <c r="K401" s="33"/>
      <c r="L401" s="32"/>
    </row>
    <row r="402" customFormat="false" ht="15.75" hidden="false" customHeight="true" outlineLevel="0" collapsed="false">
      <c r="B402" s="2"/>
      <c r="C402" s="13"/>
      <c r="D402" s="13"/>
      <c r="H402" s="32"/>
      <c r="K402" s="33"/>
      <c r="L402" s="32"/>
    </row>
    <row r="403" customFormat="false" ht="15.75" hidden="false" customHeight="true" outlineLevel="0" collapsed="false">
      <c r="B403" s="2"/>
      <c r="C403" s="13"/>
      <c r="D403" s="13"/>
      <c r="H403" s="32"/>
      <c r="K403" s="33"/>
      <c r="L403" s="32"/>
    </row>
    <row r="404" customFormat="false" ht="15.75" hidden="false" customHeight="true" outlineLevel="0" collapsed="false">
      <c r="B404" s="2"/>
      <c r="C404" s="13"/>
      <c r="D404" s="13"/>
      <c r="H404" s="32"/>
      <c r="K404" s="33"/>
      <c r="L404" s="32"/>
    </row>
    <row r="405" customFormat="false" ht="15.75" hidden="false" customHeight="true" outlineLevel="0" collapsed="false">
      <c r="B405" s="2"/>
      <c r="C405" s="13"/>
      <c r="D405" s="13"/>
      <c r="H405" s="32"/>
      <c r="K405" s="33"/>
      <c r="L405" s="32"/>
    </row>
    <row r="406" customFormat="false" ht="15.75" hidden="false" customHeight="true" outlineLevel="0" collapsed="false">
      <c r="B406" s="2"/>
      <c r="C406" s="13"/>
      <c r="D406" s="13"/>
      <c r="H406" s="32"/>
      <c r="K406" s="33"/>
      <c r="L406" s="32"/>
    </row>
    <row r="407" customFormat="false" ht="15.75" hidden="false" customHeight="true" outlineLevel="0" collapsed="false">
      <c r="B407" s="2"/>
      <c r="C407" s="13"/>
      <c r="D407" s="13"/>
      <c r="H407" s="32"/>
      <c r="K407" s="33"/>
      <c r="L407" s="32"/>
    </row>
    <row r="408" customFormat="false" ht="15.75" hidden="false" customHeight="true" outlineLevel="0" collapsed="false">
      <c r="B408" s="2"/>
      <c r="C408" s="13"/>
      <c r="D408" s="13"/>
      <c r="H408" s="32"/>
      <c r="K408" s="33"/>
      <c r="L408" s="32"/>
    </row>
    <row r="409" customFormat="false" ht="15.75" hidden="false" customHeight="true" outlineLevel="0" collapsed="false">
      <c r="B409" s="2"/>
      <c r="C409" s="13"/>
      <c r="D409" s="13"/>
      <c r="H409" s="32"/>
      <c r="K409" s="33"/>
      <c r="L409" s="32"/>
    </row>
    <row r="410" customFormat="false" ht="15.75" hidden="false" customHeight="true" outlineLevel="0" collapsed="false">
      <c r="B410" s="2"/>
      <c r="C410" s="13"/>
      <c r="D410" s="13"/>
      <c r="H410" s="32"/>
      <c r="K410" s="33"/>
      <c r="L410" s="32"/>
    </row>
    <row r="411" customFormat="false" ht="15.75" hidden="false" customHeight="true" outlineLevel="0" collapsed="false">
      <c r="B411" s="2"/>
      <c r="C411" s="13"/>
      <c r="D411" s="13"/>
      <c r="H411" s="32"/>
      <c r="K411" s="33"/>
      <c r="L411" s="32"/>
    </row>
    <row r="412" customFormat="false" ht="15.75" hidden="false" customHeight="true" outlineLevel="0" collapsed="false">
      <c r="B412" s="2"/>
      <c r="C412" s="13"/>
      <c r="D412" s="13"/>
      <c r="H412" s="32"/>
      <c r="K412" s="33"/>
      <c r="L412" s="32"/>
    </row>
    <row r="413" customFormat="false" ht="15.75" hidden="false" customHeight="true" outlineLevel="0" collapsed="false">
      <c r="B413" s="2"/>
      <c r="C413" s="13"/>
      <c r="D413" s="13"/>
      <c r="H413" s="32"/>
      <c r="K413" s="33"/>
      <c r="L413" s="32"/>
    </row>
    <row r="414" customFormat="false" ht="15.75" hidden="false" customHeight="true" outlineLevel="0" collapsed="false">
      <c r="B414" s="2"/>
      <c r="C414" s="13"/>
      <c r="D414" s="13"/>
      <c r="H414" s="32"/>
      <c r="K414" s="33"/>
      <c r="L414" s="32"/>
    </row>
    <row r="415" customFormat="false" ht="15.75" hidden="false" customHeight="true" outlineLevel="0" collapsed="false">
      <c r="B415" s="2"/>
      <c r="C415" s="13"/>
      <c r="D415" s="13"/>
      <c r="H415" s="32"/>
      <c r="K415" s="33"/>
      <c r="L415" s="32"/>
    </row>
    <row r="416" customFormat="false" ht="15.75" hidden="false" customHeight="true" outlineLevel="0" collapsed="false">
      <c r="B416" s="2"/>
      <c r="C416" s="13"/>
      <c r="D416" s="13"/>
      <c r="H416" s="32"/>
      <c r="K416" s="33"/>
      <c r="L416" s="32"/>
    </row>
    <row r="417" customFormat="false" ht="15.75" hidden="false" customHeight="true" outlineLevel="0" collapsed="false">
      <c r="B417" s="2"/>
      <c r="C417" s="13"/>
      <c r="D417" s="13"/>
      <c r="H417" s="32"/>
      <c r="K417" s="33"/>
      <c r="L417" s="32"/>
    </row>
    <row r="418" customFormat="false" ht="15.75" hidden="false" customHeight="true" outlineLevel="0" collapsed="false">
      <c r="B418" s="2"/>
      <c r="C418" s="13"/>
      <c r="D418" s="13"/>
      <c r="H418" s="32"/>
      <c r="K418" s="33"/>
      <c r="L418" s="32"/>
    </row>
    <row r="419" customFormat="false" ht="15.75" hidden="false" customHeight="true" outlineLevel="0" collapsed="false">
      <c r="B419" s="2"/>
      <c r="C419" s="13"/>
      <c r="D419" s="13"/>
      <c r="H419" s="32"/>
      <c r="K419" s="33"/>
      <c r="L419" s="32"/>
    </row>
    <row r="420" customFormat="false" ht="15.75" hidden="false" customHeight="true" outlineLevel="0" collapsed="false">
      <c r="B420" s="2"/>
      <c r="C420" s="13"/>
      <c r="D420" s="13"/>
      <c r="H420" s="32"/>
      <c r="K420" s="33"/>
      <c r="L420" s="32"/>
    </row>
    <row r="421" customFormat="false" ht="15.75" hidden="false" customHeight="true" outlineLevel="0" collapsed="false">
      <c r="B421" s="2"/>
      <c r="C421" s="13"/>
      <c r="D421" s="13"/>
      <c r="H421" s="32"/>
      <c r="K421" s="33"/>
      <c r="L421" s="32"/>
    </row>
    <row r="422" customFormat="false" ht="15.75" hidden="false" customHeight="true" outlineLevel="0" collapsed="false">
      <c r="B422" s="2"/>
      <c r="C422" s="13"/>
      <c r="D422" s="13"/>
      <c r="H422" s="32"/>
      <c r="K422" s="33"/>
      <c r="L422" s="32"/>
    </row>
    <row r="423" customFormat="false" ht="15.75" hidden="false" customHeight="true" outlineLevel="0" collapsed="false">
      <c r="B423" s="2"/>
      <c r="C423" s="13"/>
      <c r="D423" s="13"/>
      <c r="H423" s="32"/>
      <c r="K423" s="33"/>
      <c r="L423" s="32"/>
    </row>
    <row r="424" customFormat="false" ht="15.75" hidden="false" customHeight="true" outlineLevel="0" collapsed="false">
      <c r="B424" s="2"/>
      <c r="C424" s="13"/>
      <c r="D424" s="13"/>
      <c r="H424" s="32"/>
      <c r="K424" s="33"/>
      <c r="L424" s="32"/>
    </row>
    <row r="425" customFormat="false" ht="15.75" hidden="false" customHeight="true" outlineLevel="0" collapsed="false">
      <c r="B425" s="2"/>
      <c r="C425" s="13"/>
      <c r="D425" s="13"/>
      <c r="H425" s="32"/>
      <c r="K425" s="33"/>
      <c r="L425" s="32"/>
    </row>
    <row r="426" customFormat="false" ht="15.75" hidden="false" customHeight="true" outlineLevel="0" collapsed="false">
      <c r="B426" s="2"/>
      <c r="C426" s="13"/>
      <c r="D426" s="13"/>
      <c r="H426" s="32"/>
      <c r="K426" s="33"/>
      <c r="L426" s="32"/>
    </row>
    <row r="427" customFormat="false" ht="15.75" hidden="false" customHeight="true" outlineLevel="0" collapsed="false">
      <c r="B427" s="2"/>
      <c r="C427" s="13"/>
      <c r="D427" s="13"/>
      <c r="H427" s="32"/>
      <c r="K427" s="33"/>
      <c r="L427" s="32"/>
    </row>
    <row r="428" customFormat="false" ht="15.75" hidden="false" customHeight="true" outlineLevel="0" collapsed="false">
      <c r="B428" s="2"/>
      <c r="C428" s="13"/>
      <c r="D428" s="13"/>
      <c r="H428" s="32"/>
      <c r="K428" s="33"/>
      <c r="L428" s="32"/>
    </row>
    <row r="429" customFormat="false" ht="15.75" hidden="false" customHeight="true" outlineLevel="0" collapsed="false">
      <c r="B429" s="2"/>
      <c r="C429" s="13"/>
      <c r="D429" s="13"/>
      <c r="H429" s="32"/>
      <c r="K429" s="33"/>
      <c r="L429" s="32"/>
    </row>
    <row r="430" customFormat="false" ht="15.75" hidden="false" customHeight="true" outlineLevel="0" collapsed="false">
      <c r="B430" s="2"/>
      <c r="C430" s="13"/>
      <c r="D430" s="13"/>
      <c r="H430" s="32"/>
      <c r="K430" s="33"/>
      <c r="L430" s="32"/>
    </row>
    <row r="431" customFormat="false" ht="15.75" hidden="false" customHeight="true" outlineLevel="0" collapsed="false">
      <c r="B431" s="2"/>
      <c r="C431" s="13"/>
      <c r="D431" s="13"/>
      <c r="H431" s="32"/>
      <c r="K431" s="33"/>
      <c r="L431" s="32"/>
    </row>
    <row r="432" customFormat="false" ht="15.75" hidden="false" customHeight="true" outlineLevel="0" collapsed="false">
      <c r="B432" s="2"/>
      <c r="C432" s="13"/>
      <c r="D432" s="13"/>
      <c r="H432" s="32"/>
      <c r="K432" s="33"/>
      <c r="L432" s="32"/>
    </row>
    <row r="433" customFormat="false" ht="15.75" hidden="false" customHeight="true" outlineLevel="0" collapsed="false">
      <c r="B433" s="2"/>
      <c r="C433" s="13"/>
      <c r="D433" s="13"/>
      <c r="H433" s="32"/>
      <c r="K433" s="33"/>
      <c r="L433" s="32"/>
    </row>
    <row r="434" customFormat="false" ht="15.75" hidden="false" customHeight="true" outlineLevel="0" collapsed="false">
      <c r="B434" s="2"/>
      <c r="C434" s="13"/>
      <c r="D434" s="13"/>
      <c r="H434" s="32"/>
      <c r="K434" s="33"/>
      <c r="L434" s="32"/>
    </row>
    <row r="435" customFormat="false" ht="15.75" hidden="false" customHeight="true" outlineLevel="0" collapsed="false">
      <c r="B435" s="2"/>
      <c r="C435" s="13"/>
      <c r="D435" s="13"/>
      <c r="H435" s="32"/>
      <c r="K435" s="33"/>
      <c r="L435" s="32"/>
    </row>
    <row r="436" customFormat="false" ht="15.75" hidden="false" customHeight="true" outlineLevel="0" collapsed="false">
      <c r="B436" s="2"/>
      <c r="C436" s="13"/>
      <c r="D436" s="13"/>
      <c r="H436" s="32"/>
      <c r="K436" s="33"/>
      <c r="L436" s="32"/>
    </row>
    <row r="437" customFormat="false" ht="15.75" hidden="false" customHeight="true" outlineLevel="0" collapsed="false">
      <c r="B437" s="2"/>
      <c r="C437" s="13"/>
      <c r="D437" s="13"/>
      <c r="H437" s="32"/>
      <c r="K437" s="33"/>
      <c r="L437" s="32"/>
    </row>
    <row r="438" customFormat="false" ht="15.75" hidden="false" customHeight="true" outlineLevel="0" collapsed="false">
      <c r="B438" s="2"/>
      <c r="C438" s="13"/>
      <c r="D438" s="13"/>
      <c r="H438" s="32"/>
      <c r="K438" s="33"/>
      <c r="L438" s="32"/>
    </row>
    <row r="439" customFormat="false" ht="15.75" hidden="false" customHeight="true" outlineLevel="0" collapsed="false">
      <c r="B439" s="2"/>
      <c r="C439" s="13"/>
      <c r="D439" s="13"/>
      <c r="H439" s="32"/>
      <c r="K439" s="33"/>
      <c r="L439" s="32"/>
    </row>
    <row r="440" customFormat="false" ht="15.75" hidden="false" customHeight="true" outlineLevel="0" collapsed="false">
      <c r="B440" s="2"/>
      <c r="C440" s="13"/>
      <c r="D440" s="13"/>
      <c r="H440" s="32"/>
      <c r="K440" s="33"/>
      <c r="L440" s="32"/>
    </row>
    <row r="441" customFormat="false" ht="15.75" hidden="false" customHeight="true" outlineLevel="0" collapsed="false">
      <c r="B441" s="2"/>
      <c r="C441" s="13"/>
      <c r="D441" s="13"/>
      <c r="H441" s="32"/>
      <c r="K441" s="33"/>
      <c r="L441" s="32"/>
    </row>
    <row r="442" customFormat="false" ht="15.75" hidden="false" customHeight="true" outlineLevel="0" collapsed="false">
      <c r="B442" s="2"/>
      <c r="C442" s="13"/>
      <c r="D442" s="13"/>
      <c r="H442" s="32"/>
      <c r="K442" s="33"/>
      <c r="L442" s="32"/>
    </row>
    <row r="443" customFormat="false" ht="15.75" hidden="false" customHeight="true" outlineLevel="0" collapsed="false">
      <c r="B443" s="2"/>
      <c r="C443" s="13"/>
      <c r="D443" s="13"/>
      <c r="H443" s="32"/>
      <c r="K443" s="33"/>
      <c r="L443" s="32"/>
    </row>
    <row r="444" customFormat="false" ht="15.75" hidden="false" customHeight="true" outlineLevel="0" collapsed="false">
      <c r="B444" s="2"/>
      <c r="C444" s="13"/>
      <c r="D444" s="13"/>
      <c r="H444" s="32"/>
      <c r="K444" s="33"/>
      <c r="L444" s="32"/>
    </row>
    <row r="445" customFormat="false" ht="15.75" hidden="false" customHeight="true" outlineLevel="0" collapsed="false">
      <c r="B445" s="2"/>
      <c r="C445" s="13"/>
      <c r="D445" s="13"/>
      <c r="H445" s="32"/>
      <c r="K445" s="33"/>
      <c r="L445" s="32"/>
    </row>
    <row r="446" customFormat="false" ht="15.75" hidden="false" customHeight="true" outlineLevel="0" collapsed="false">
      <c r="B446" s="2"/>
      <c r="C446" s="13"/>
      <c r="D446" s="13"/>
      <c r="H446" s="32"/>
      <c r="K446" s="33"/>
      <c r="L446" s="32"/>
    </row>
    <row r="447" customFormat="false" ht="15.75" hidden="false" customHeight="true" outlineLevel="0" collapsed="false">
      <c r="B447" s="2"/>
      <c r="C447" s="13"/>
      <c r="D447" s="13"/>
      <c r="H447" s="32"/>
      <c r="K447" s="33"/>
      <c r="L447" s="32"/>
    </row>
    <row r="448" customFormat="false" ht="15.75" hidden="false" customHeight="true" outlineLevel="0" collapsed="false">
      <c r="B448" s="2"/>
      <c r="C448" s="13"/>
      <c r="D448" s="13"/>
      <c r="H448" s="32"/>
      <c r="K448" s="33"/>
      <c r="L448" s="32"/>
    </row>
    <row r="449" customFormat="false" ht="15.75" hidden="false" customHeight="true" outlineLevel="0" collapsed="false">
      <c r="B449" s="2"/>
      <c r="C449" s="13"/>
      <c r="D449" s="13"/>
      <c r="H449" s="32"/>
      <c r="K449" s="33"/>
      <c r="L449" s="32"/>
    </row>
    <row r="450" customFormat="false" ht="15.75" hidden="false" customHeight="true" outlineLevel="0" collapsed="false">
      <c r="B450" s="2"/>
      <c r="C450" s="13"/>
      <c r="D450" s="13"/>
      <c r="H450" s="32"/>
      <c r="K450" s="33"/>
      <c r="L450" s="32"/>
    </row>
    <row r="451" customFormat="false" ht="15.75" hidden="false" customHeight="true" outlineLevel="0" collapsed="false">
      <c r="B451" s="2"/>
      <c r="C451" s="13"/>
      <c r="D451" s="13"/>
      <c r="H451" s="32"/>
      <c r="K451" s="33"/>
      <c r="L451" s="32"/>
    </row>
    <row r="452" customFormat="false" ht="15.75" hidden="false" customHeight="true" outlineLevel="0" collapsed="false">
      <c r="B452" s="2"/>
      <c r="C452" s="13"/>
      <c r="D452" s="13"/>
      <c r="H452" s="32"/>
      <c r="K452" s="33"/>
      <c r="L452" s="32"/>
    </row>
    <row r="453" customFormat="false" ht="15.75" hidden="false" customHeight="true" outlineLevel="0" collapsed="false">
      <c r="B453" s="2"/>
      <c r="C453" s="13"/>
      <c r="D453" s="13"/>
      <c r="H453" s="32"/>
      <c r="K453" s="33"/>
      <c r="L453" s="32"/>
    </row>
    <row r="454" customFormat="false" ht="15.75" hidden="false" customHeight="true" outlineLevel="0" collapsed="false">
      <c r="B454" s="2"/>
      <c r="C454" s="13"/>
      <c r="D454" s="13"/>
      <c r="H454" s="32"/>
      <c r="K454" s="33"/>
      <c r="L454" s="32"/>
    </row>
    <row r="455" customFormat="false" ht="15.75" hidden="false" customHeight="true" outlineLevel="0" collapsed="false">
      <c r="B455" s="2"/>
      <c r="C455" s="13"/>
      <c r="D455" s="13"/>
      <c r="H455" s="32"/>
      <c r="K455" s="33"/>
      <c r="L455" s="32"/>
    </row>
    <row r="456" customFormat="false" ht="15.75" hidden="false" customHeight="true" outlineLevel="0" collapsed="false">
      <c r="B456" s="2"/>
      <c r="C456" s="13"/>
      <c r="D456" s="13"/>
      <c r="H456" s="32"/>
      <c r="K456" s="33"/>
      <c r="L456" s="32"/>
    </row>
    <row r="457" customFormat="false" ht="15.75" hidden="false" customHeight="true" outlineLevel="0" collapsed="false">
      <c r="B457" s="2"/>
      <c r="C457" s="13"/>
      <c r="D457" s="13"/>
      <c r="H457" s="32"/>
      <c r="K457" s="33"/>
      <c r="L457" s="32"/>
    </row>
    <row r="458" customFormat="false" ht="15.75" hidden="false" customHeight="true" outlineLevel="0" collapsed="false">
      <c r="B458" s="2"/>
      <c r="C458" s="13"/>
      <c r="D458" s="13"/>
      <c r="H458" s="32"/>
      <c r="K458" s="33"/>
      <c r="L458" s="32"/>
    </row>
    <row r="459" customFormat="false" ht="15.75" hidden="false" customHeight="true" outlineLevel="0" collapsed="false">
      <c r="B459" s="2"/>
      <c r="C459" s="13"/>
      <c r="D459" s="13"/>
      <c r="H459" s="32"/>
      <c r="K459" s="33"/>
      <c r="L459" s="32"/>
    </row>
    <row r="460" customFormat="false" ht="15.75" hidden="false" customHeight="true" outlineLevel="0" collapsed="false">
      <c r="B460" s="2"/>
      <c r="C460" s="13"/>
      <c r="D460" s="13"/>
      <c r="H460" s="32"/>
      <c r="K460" s="33"/>
      <c r="L460" s="32"/>
    </row>
    <row r="461" customFormat="false" ht="15.75" hidden="false" customHeight="true" outlineLevel="0" collapsed="false">
      <c r="B461" s="2"/>
      <c r="C461" s="13"/>
      <c r="D461" s="13"/>
      <c r="H461" s="32"/>
      <c r="K461" s="33"/>
      <c r="L461" s="32"/>
    </row>
    <row r="462" customFormat="false" ht="15.75" hidden="false" customHeight="true" outlineLevel="0" collapsed="false">
      <c r="B462" s="2"/>
      <c r="C462" s="13"/>
      <c r="D462" s="13"/>
      <c r="H462" s="32"/>
      <c r="K462" s="33"/>
      <c r="L462" s="32"/>
    </row>
    <row r="463" customFormat="false" ht="15.75" hidden="false" customHeight="true" outlineLevel="0" collapsed="false">
      <c r="B463" s="2"/>
      <c r="C463" s="13"/>
      <c r="D463" s="13"/>
      <c r="H463" s="32"/>
      <c r="K463" s="33"/>
      <c r="L463" s="32"/>
    </row>
    <row r="464" customFormat="false" ht="15.75" hidden="false" customHeight="true" outlineLevel="0" collapsed="false">
      <c r="B464" s="2"/>
      <c r="C464" s="13"/>
      <c r="D464" s="13"/>
      <c r="H464" s="32"/>
      <c r="K464" s="33"/>
      <c r="L464" s="32"/>
    </row>
    <row r="465" customFormat="false" ht="15.75" hidden="false" customHeight="true" outlineLevel="0" collapsed="false">
      <c r="B465" s="2"/>
      <c r="C465" s="13"/>
      <c r="D465" s="13"/>
      <c r="H465" s="32"/>
      <c r="K465" s="33"/>
      <c r="L465" s="32"/>
    </row>
    <row r="466" customFormat="false" ht="15.75" hidden="false" customHeight="true" outlineLevel="0" collapsed="false">
      <c r="B466" s="2"/>
      <c r="C466" s="13"/>
      <c r="D466" s="13"/>
      <c r="H466" s="32"/>
      <c r="K466" s="33"/>
      <c r="L466" s="32"/>
    </row>
    <row r="467" customFormat="false" ht="15.75" hidden="false" customHeight="true" outlineLevel="0" collapsed="false">
      <c r="B467" s="2"/>
      <c r="C467" s="13"/>
      <c r="D467" s="13"/>
      <c r="H467" s="32"/>
      <c r="K467" s="33"/>
      <c r="L467" s="32"/>
    </row>
    <row r="468" customFormat="false" ht="15.75" hidden="false" customHeight="true" outlineLevel="0" collapsed="false">
      <c r="B468" s="2"/>
      <c r="C468" s="13"/>
      <c r="D468" s="13"/>
      <c r="H468" s="32"/>
      <c r="K468" s="33"/>
      <c r="L468" s="32"/>
    </row>
    <row r="469" customFormat="false" ht="15.75" hidden="false" customHeight="true" outlineLevel="0" collapsed="false">
      <c r="B469" s="2"/>
      <c r="C469" s="13"/>
      <c r="D469" s="13"/>
      <c r="H469" s="32"/>
      <c r="K469" s="33"/>
      <c r="L469" s="32"/>
    </row>
    <row r="470" customFormat="false" ht="15.75" hidden="false" customHeight="true" outlineLevel="0" collapsed="false">
      <c r="B470" s="2"/>
      <c r="C470" s="13"/>
      <c r="D470" s="13"/>
      <c r="H470" s="32"/>
      <c r="K470" s="33"/>
      <c r="L470" s="32"/>
    </row>
    <row r="471" customFormat="false" ht="15.75" hidden="false" customHeight="true" outlineLevel="0" collapsed="false">
      <c r="B471" s="2"/>
      <c r="C471" s="13"/>
      <c r="D471" s="13"/>
      <c r="H471" s="32"/>
      <c r="K471" s="33"/>
      <c r="L471" s="32"/>
    </row>
    <row r="472" customFormat="false" ht="15.75" hidden="false" customHeight="true" outlineLevel="0" collapsed="false">
      <c r="B472" s="2"/>
      <c r="C472" s="13"/>
      <c r="D472" s="13"/>
      <c r="H472" s="32"/>
      <c r="K472" s="33"/>
      <c r="L472" s="32"/>
    </row>
    <row r="473" customFormat="false" ht="15.75" hidden="false" customHeight="true" outlineLevel="0" collapsed="false">
      <c r="B473" s="2"/>
      <c r="C473" s="13"/>
      <c r="D473" s="13"/>
      <c r="H473" s="32"/>
      <c r="K473" s="33"/>
      <c r="L473" s="32"/>
    </row>
    <row r="474" customFormat="false" ht="15.75" hidden="false" customHeight="true" outlineLevel="0" collapsed="false">
      <c r="B474" s="2"/>
      <c r="C474" s="13"/>
      <c r="D474" s="13"/>
      <c r="H474" s="32"/>
      <c r="K474" s="33"/>
      <c r="L474" s="32"/>
    </row>
    <row r="475" customFormat="false" ht="15.75" hidden="false" customHeight="true" outlineLevel="0" collapsed="false">
      <c r="B475" s="2"/>
      <c r="C475" s="13"/>
      <c r="D475" s="13"/>
      <c r="H475" s="32"/>
      <c r="K475" s="33"/>
      <c r="L475" s="32"/>
    </row>
    <row r="476" customFormat="false" ht="15.75" hidden="false" customHeight="true" outlineLevel="0" collapsed="false">
      <c r="B476" s="2"/>
      <c r="C476" s="13"/>
      <c r="D476" s="13"/>
      <c r="H476" s="32"/>
      <c r="K476" s="33"/>
      <c r="L476" s="32"/>
    </row>
    <row r="477" customFormat="false" ht="15.75" hidden="false" customHeight="true" outlineLevel="0" collapsed="false">
      <c r="B477" s="2"/>
      <c r="C477" s="13"/>
      <c r="D477" s="13"/>
      <c r="H477" s="32"/>
      <c r="K477" s="33"/>
      <c r="L477" s="32"/>
    </row>
    <row r="478" customFormat="false" ht="15.75" hidden="false" customHeight="true" outlineLevel="0" collapsed="false">
      <c r="B478" s="2"/>
      <c r="C478" s="13"/>
      <c r="D478" s="13"/>
      <c r="H478" s="32"/>
      <c r="K478" s="33"/>
      <c r="L478" s="32"/>
    </row>
    <row r="479" customFormat="false" ht="15.75" hidden="false" customHeight="true" outlineLevel="0" collapsed="false">
      <c r="B479" s="2"/>
      <c r="C479" s="13"/>
      <c r="D479" s="13"/>
      <c r="H479" s="32"/>
      <c r="K479" s="33"/>
      <c r="L479" s="32"/>
    </row>
    <row r="480" customFormat="false" ht="15.75" hidden="false" customHeight="true" outlineLevel="0" collapsed="false">
      <c r="B480" s="2"/>
      <c r="C480" s="13"/>
      <c r="D480" s="13"/>
      <c r="H480" s="32"/>
      <c r="K480" s="33"/>
      <c r="L480" s="32"/>
    </row>
    <row r="481" customFormat="false" ht="15.75" hidden="false" customHeight="true" outlineLevel="0" collapsed="false">
      <c r="B481" s="2"/>
      <c r="C481" s="13"/>
      <c r="D481" s="13"/>
      <c r="H481" s="32"/>
      <c r="K481" s="33"/>
      <c r="L481" s="32"/>
    </row>
    <row r="482" customFormat="false" ht="15.75" hidden="false" customHeight="true" outlineLevel="0" collapsed="false">
      <c r="B482" s="2"/>
      <c r="C482" s="13"/>
      <c r="D482" s="13"/>
      <c r="H482" s="32"/>
      <c r="K482" s="33"/>
      <c r="L482" s="32"/>
    </row>
    <row r="483" customFormat="false" ht="15.75" hidden="false" customHeight="true" outlineLevel="0" collapsed="false">
      <c r="B483" s="2"/>
      <c r="C483" s="13"/>
      <c r="D483" s="13"/>
      <c r="H483" s="32"/>
      <c r="K483" s="33"/>
      <c r="L483" s="32"/>
    </row>
    <row r="484" customFormat="false" ht="15.75" hidden="false" customHeight="true" outlineLevel="0" collapsed="false">
      <c r="B484" s="2"/>
      <c r="C484" s="13"/>
      <c r="D484" s="13"/>
      <c r="H484" s="32"/>
      <c r="K484" s="33"/>
      <c r="L484" s="32"/>
    </row>
    <row r="485" customFormat="false" ht="15.75" hidden="false" customHeight="true" outlineLevel="0" collapsed="false">
      <c r="B485" s="2"/>
      <c r="C485" s="13"/>
      <c r="D485" s="13"/>
      <c r="H485" s="32"/>
      <c r="K485" s="33"/>
      <c r="L485" s="32"/>
    </row>
    <row r="486" customFormat="false" ht="15.75" hidden="false" customHeight="true" outlineLevel="0" collapsed="false">
      <c r="B486" s="2"/>
      <c r="C486" s="13"/>
      <c r="D486" s="13"/>
      <c r="H486" s="32"/>
      <c r="K486" s="33"/>
      <c r="L486" s="32"/>
    </row>
    <row r="487" customFormat="false" ht="15.75" hidden="false" customHeight="true" outlineLevel="0" collapsed="false">
      <c r="B487" s="2"/>
      <c r="C487" s="13"/>
      <c r="D487" s="13"/>
      <c r="H487" s="32"/>
      <c r="K487" s="33"/>
      <c r="L487" s="32"/>
    </row>
    <row r="488" customFormat="false" ht="15.75" hidden="false" customHeight="true" outlineLevel="0" collapsed="false">
      <c r="B488" s="2"/>
      <c r="C488" s="13"/>
      <c r="D488" s="13"/>
      <c r="H488" s="32"/>
      <c r="K488" s="33"/>
      <c r="L488" s="32"/>
    </row>
    <row r="489" customFormat="false" ht="15.75" hidden="false" customHeight="true" outlineLevel="0" collapsed="false">
      <c r="B489" s="2"/>
      <c r="C489" s="13"/>
      <c r="D489" s="13"/>
      <c r="H489" s="32"/>
      <c r="K489" s="33"/>
      <c r="L489" s="32"/>
    </row>
    <row r="490" customFormat="false" ht="15.75" hidden="false" customHeight="true" outlineLevel="0" collapsed="false">
      <c r="B490" s="2"/>
      <c r="C490" s="13"/>
      <c r="D490" s="13"/>
      <c r="H490" s="32"/>
      <c r="K490" s="33"/>
      <c r="L490" s="32"/>
    </row>
    <row r="491" customFormat="false" ht="15.75" hidden="false" customHeight="true" outlineLevel="0" collapsed="false">
      <c r="B491" s="2"/>
      <c r="C491" s="13"/>
      <c r="D491" s="13"/>
      <c r="H491" s="32"/>
      <c r="K491" s="33"/>
      <c r="L491" s="32"/>
    </row>
    <row r="492" customFormat="false" ht="15.75" hidden="false" customHeight="true" outlineLevel="0" collapsed="false">
      <c r="B492" s="2"/>
      <c r="C492" s="13"/>
      <c r="D492" s="13"/>
      <c r="H492" s="32"/>
      <c r="K492" s="33"/>
      <c r="L492" s="32"/>
    </row>
    <row r="493" customFormat="false" ht="15.75" hidden="false" customHeight="true" outlineLevel="0" collapsed="false">
      <c r="B493" s="2"/>
      <c r="C493" s="13"/>
      <c r="D493" s="13"/>
      <c r="H493" s="32"/>
      <c r="K493" s="33"/>
      <c r="L493" s="32"/>
    </row>
    <row r="494" customFormat="false" ht="15.75" hidden="false" customHeight="true" outlineLevel="0" collapsed="false">
      <c r="B494" s="2"/>
      <c r="C494" s="13"/>
      <c r="D494" s="13"/>
      <c r="H494" s="32"/>
      <c r="K494" s="33"/>
      <c r="L494" s="32"/>
    </row>
    <row r="495" customFormat="false" ht="15.75" hidden="false" customHeight="true" outlineLevel="0" collapsed="false">
      <c r="B495" s="2"/>
      <c r="C495" s="13"/>
      <c r="D495" s="13"/>
      <c r="H495" s="32"/>
      <c r="K495" s="33"/>
      <c r="L495" s="32"/>
    </row>
    <row r="496" customFormat="false" ht="15.75" hidden="false" customHeight="true" outlineLevel="0" collapsed="false">
      <c r="B496" s="2"/>
      <c r="C496" s="13"/>
      <c r="D496" s="13"/>
      <c r="H496" s="32"/>
      <c r="K496" s="33"/>
      <c r="L496" s="32"/>
    </row>
    <row r="497" customFormat="false" ht="15.75" hidden="false" customHeight="true" outlineLevel="0" collapsed="false">
      <c r="B497" s="2"/>
      <c r="C497" s="13"/>
      <c r="D497" s="13"/>
      <c r="H497" s="32"/>
      <c r="K497" s="33"/>
      <c r="L497" s="32"/>
    </row>
    <row r="498" customFormat="false" ht="15.75" hidden="false" customHeight="true" outlineLevel="0" collapsed="false">
      <c r="B498" s="2"/>
      <c r="C498" s="13"/>
      <c r="D498" s="13"/>
      <c r="H498" s="32"/>
      <c r="K498" s="33"/>
      <c r="L498" s="32"/>
    </row>
    <row r="499" customFormat="false" ht="15.75" hidden="false" customHeight="true" outlineLevel="0" collapsed="false">
      <c r="B499" s="2"/>
      <c r="C499" s="13"/>
      <c r="D499" s="13"/>
      <c r="H499" s="32"/>
      <c r="K499" s="33"/>
      <c r="L499" s="32"/>
    </row>
    <row r="500" customFormat="false" ht="15.75" hidden="false" customHeight="true" outlineLevel="0" collapsed="false">
      <c r="B500" s="2"/>
      <c r="C500" s="13"/>
      <c r="D500" s="13"/>
      <c r="H500" s="32"/>
      <c r="K500" s="33"/>
      <c r="L500" s="32"/>
    </row>
    <row r="501" customFormat="false" ht="15.75" hidden="false" customHeight="true" outlineLevel="0" collapsed="false">
      <c r="B501" s="2"/>
      <c r="C501" s="13"/>
      <c r="D501" s="13"/>
      <c r="H501" s="32"/>
      <c r="K501" s="33"/>
      <c r="L501" s="32"/>
    </row>
    <row r="502" customFormat="false" ht="15.75" hidden="false" customHeight="true" outlineLevel="0" collapsed="false">
      <c r="B502" s="2"/>
      <c r="C502" s="13"/>
      <c r="D502" s="13"/>
      <c r="H502" s="32"/>
      <c r="K502" s="33"/>
      <c r="L502" s="32"/>
    </row>
    <row r="503" customFormat="false" ht="15.75" hidden="false" customHeight="true" outlineLevel="0" collapsed="false">
      <c r="B503" s="2"/>
      <c r="C503" s="13"/>
      <c r="D503" s="13"/>
      <c r="H503" s="32"/>
      <c r="K503" s="33"/>
      <c r="L503" s="32"/>
    </row>
    <row r="504" customFormat="false" ht="15.75" hidden="false" customHeight="true" outlineLevel="0" collapsed="false">
      <c r="B504" s="2"/>
      <c r="C504" s="13"/>
      <c r="D504" s="13"/>
      <c r="H504" s="32"/>
      <c r="K504" s="33"/>
      <c r="L504" s="32"/>
    </row>
    <row r="505" customFormat="false" ht="15.75" hidden="false" customHeight="true" outlineLevel="0" collapsed="false">
      <c r="B505" s="2"/>
      <c r="C505" s="13"/>
      <c r="D505" s="13"/>
      <c r="H505" s="32"/>
      <c r="K505" s="33"/>
      <c r="L505" s="32"/>
    </row>
    <row r="506" customFormat="false" ht="15.75" hidden="false" customHeight="true" outlineLevel="0" collapsed="false">
      <c r="B506" s="2"/>
      <c r="C506" s="13"/>
      <c r="D506" s="13"/>
      <c r="H506" s="32"/>
      <c r="K506" s="33"/>
      <c r="L506" s="32"/>
    </row>
    <row r="507" customFormat="false" ht="15.75" hidden="false" customHeight="true" outlineLevel="0" collapsed="false">
      <c r="B507" s="2"/>
      <c r="C507" s="13"/>
      <c r="D507" s="13"/>
      <c r="H507" s="32"/>
      <c r="K507" s="33"/>
      <c r="L507" s="32"/>
    </row>
    <row r="508" customFormat="false" ht="15.75" hidden="false" customHeight="true" outlineLevel="0" collapsed="false">
      <c r="B508" s="2"/>
      <c r="C508" s="13"/>
      <c r="D508" s="13"/>
      <c r="H508" s="32"/>
      <c r="K508" s="33"/>
      <c r="L508" s="32"/>
    </row>
    <row r="509" customFormat="false" ht="15.75" hidden="false" customHeight="true" outlineLevel="0" collapsed="false">
      <c r="B509" s="2"/>
      <c r="C509" s="13"/>
      <c r="D509" s="13"/>
      <c r="H509" s="32"/>
      <c r="K509" s="33"/>
      <c r="L509" s="32"/>
    </row>
    <row r="510" customFormat="false" ht="15.75" hidden="false" customHeight="true" outlineLevel="0" collapsed="false">
      <c r="B510" s="2"/>
      <c r="C510" s="13"/>
      <c r="D510" s="13"/>
      <c r="H510" s="32"/>
      <c r="K510" s="33"/>
      <c r="L510" s="32"/>
    </row>
    <row r="511" customFormat="false" ht="15.75" hidden="false" customHeight="true" outlineLevel="0" collapsed="false">
      <c r="B511" s="2"/>
      <c r="C511" s="13"/>
      <c r="D511" s="13"/>
      <c r="H511" s="32"/>
      <c r="K511" s="33"/>
      <c r="L511" s="32"/>
    </row>
    <row r="512" customFormat="false" ht="15.75" hidden="false" customHeight="true" outlineLevel="0" collapsed="false">
      <c r="B512" s="2"/>
      <c r="C512" s="13"/>
      <c r="D512" s="13"/>
      <c r="H512" s="32"/>
      <c r="K512" s="33"/>
      <c r="L512" s="32"/>
    </row>
    <row r="513" customFormat="false" ht="15.75" hidden="false" customHeight="true" outlineLevel="0" collapsed="false">
      <c r="B513" s="2"/>
      <c r="C513" s="13"/>
      <c r="D513" s="13"/>
      <c r="H513" s="32"/>
      <c r="K513" s="33"/>
      <c r="L513" s="32"/>
    </row>
    <row r="514" customFormat="false" ht="15.75" hidden="false" customHeight="true" outlineLevel="0" collapsed="false">
      <c r="B514" s="2"/>
      <c r="C514" s="13"/>
      <c r="D514" s="13"/>
      <c r="H514" s="32"/>
      <c r="K514" s="33"/>
      <c r="L514" s="32"/>
    </row>
    <row r="515" customFormat="false" ht="15.75" hidden="false" customHeight="true" outlineLevel="0" collapsed="false">
      <c r="B515" s="2"/>
      <c r="C515" s="13"/>
      <c r="D515" s="13"/>
      <c r="H515" s="32"/>
      <c r="K515" s="33"/>
      <c r="L515" s="32"/>
    </row>
    <row r="516" customFormat="false" ht="15.75" hidden="false" customHeight="true" outlineLevel="0" collapsed="false">
      <c r="B516" s="2"/>
      <c r="C516" s="13"/>
      <c r="D516" s="13"/>
      <c r="H516" s="32"/>
      <c r="K516" s="33"/>
      <c r="L516" s="32"/>
    </row>
    <row r="517" customFormat="false" ht="15.75" hidden="false" customHeight="true" outlineLevel="0" collapsed="false">
      <c r="B517" s="2"/>
      <c r="C517" s="13"/>
      <c r="D517" s="13"/>
      <c r="H517" s="32"/>
      <c r="K517" s="33"/>
      <c r="L517" s="32"/>
    </row>
    <row r="518" customFormat="false" ht="15.75" hidden="false" customHeight="true" outlineLevel="0" collapsed="false">
      <c r="B518" s="2"/>
      <c r="C518" s="13"/>
      <c r="D518" s="13"/>
      <c r="H518" s="32"/>
      <c r="K518" s="33"/>
      <c r="L518" s="32"/>
    </row>
    <row r="519" customFormat="false" ht="15.75" hidden="false" customHeight="true" outlineLevel="0" collapsed="false">
      <c r="B519" s="2"/>
      <c r="C519" s="13"/>
      <c r="D519" s="13"/>
      <c r="H519" s="32"/>
      <c r="K519" s="33"/>
      <c r="L519" s="32"/>
    </row>
    <row r="520" customFormat="false" ht="15.75" hidden="false" customHeight="true" outlineLevel="0" collapsed="false">
      <c r="B520" s="2"/>
      <c r="C520" s="13"/>
      <c r="D520" s="13"/>
      <c r="H520" s="32"/>
      <c r="K520" s="33"/>
      <c r="L520" s="32"/>
    </row>
    <row r="521" customFormat="false" ht="15.75" hidden="false" customHeight="true" outlineLevel="0" collapsed="false">
      <c r="B521" s="2"/>
      <c r="C521" s="13"/>
      <c r="D521" s="13"/>
      <c r="H521" s="32"/>
      <c r="K521" s="33"/>
      <c r="L521" s="32"/>
    </row>
    <row r="522" customFormat="false" ht="15.75" hidden="false" customHeight="true" outlineLevel="0" collapsed="false">
      <c r="B522" s="2"/>
      <c r="C522" s="13"/>
      <c r="D522" s="13"/>
      <c r="H522" s="32"/>
      <c r="K522" s="33"/>
      <c r="L522" s="32"/>
    </row>
    <row r="523" customFormat="false" ht="15.75" hidden="false" customHeight="true" outlineLevel="0" collapsed="false">
      <c r="B523" s="2"/>
      <c r="C523" s="13"/>
      <c r="D523" s="13"/>
      <c r="H523" s="32"/>
      <c r="K523" s="33"/>
      <c r="L523" s="32"/>
    </row>
    <row r="524" customFormat="false" ht="15.75" hidden="false" customHeight="true" outlineLevel="0" collapsed="false">
      <c r="B524" s="2"/>
      <c r="C524" s="13"/>
      <c r="D524" s="13"/>
      <c r="H524" s="32"/>
      <c r="K524" s="33"/>
      <c r="L524" s="32"/>
    </row>
    <row r="525" customFormat="false" ht="15.75" hidden="false" customHeight="true" outlineLevel="0" collapsed="false">
      <c r="B525" s="2"/>
      <c r="C525" s="13"/>
      <c r="D525" s="13"/>
      <c r="H525" s="32"/>
      <c r="K525" s="33"/>
      <c r="L525" s="32"/>
    </row>
    <row r="526" customFormat="false" ht="15.75" hidden="false" customHeight="true" outlineLevel="0" collapsed="false">
      <c r="B526" s="2"/>
      <c r="C526" s="13"/>
      <c r="D526" s="13"/>
      <c r="H526" s="32"/>
      <c r="K526" s="33"/>
      <c r="L526" s="32"/>
    </row>
    <row r="527" customFormat="false" ht="15.75" hidden="false" customHeight="true" outlineLevel="0" collapsed="false">
      <c r="B527" s="2"/>
      <c r="C527" s="13"/>
      <c r="D527" s="13"/>
      <c r="H527" s="32"/>
      <c r="K527" s="33"/>
      <c r="L527" s="32"/>
    </row>
    <row r="528" customFormat="false" ht="15.75" hidden="false" customHeight="true" outlineLevel="0" collapsed="false">
      <c r="B528" s="2"/>
      <c r="C528" s="13"/>
      <c r="D528" s="13"/>
      <c r="H528" s="32"/>
      <c r="K528" s="33"/>
      <c r="L528" s="32"/>
    </row>
    <row r="529" customFormat="false" ht="15.75" hidden="false" customHeight="true" outlineLevel="0" collapsed="false">
      <c r="B529" s="2"/>
      <c r="C529" s="13"/>
      <c r="D529" s="13"/>
      <c r="H529" s="32"/>
      <c r="K529" s="33"/>
      <c r="L529" s="32"/>
    </row>
    <row r="530" customFormat="false" ht="15.75" hidden="false" customHeight="true" outlineLevel="0" collapsed="false">
      <c r="B530" s="2"/>
      <c r="C530" s="13"/>
      <c r="D530" s="13"/>
      <c r="H530" s="32"/>
      <c r="K530" s="33"/>
      <c r="L530" s="32"/>
    </row>
    <row r="531" customFormat="false" ht="15.75" hidden="false" customHeight="true" outlineLevel="0" collapsed="false">
      <c r="B531" s="2"/>
      <c r="C531" s="13"/>
      <c r="D531" s="13"/>
      <c r="H531" s="32"/>
      <c r="K531" s="33"/>
      <c r="L531" s="32"/>
    </row>
    <row r="532" customFormat="false" ht="15.75" hidden="false" customHeight="true" outlineLevel="0" collapsed="false">
      <c r="B532" s="2"/>
      <c r="C532" s="13"/>
      <c r="D532" s="13"/>
      <c r="H532" s="32"/>
      <c r="K532" s="33"/>
      <c r="L532" s="32"/>
    </row>
    <row r="533" customFormat="false" ht="15.75" hidden="false" customHeight="true" outlineLevel="0" collapsed="false">
      <c r="B533" s="2"/>
      <c r="C533" s="13"/>
      <c r="D533" s="13"/>
      <c r="H533" s="32"/>
      <c r="K533" s="33"/>
      <c r="L533" s="32"/>
    </row>
    <row r="534" customFormat="false" ht="15.75" hidden="false" customHeight="true" outlineLevel="0" collapsed="false">
      <c r="B534" s="2"/>
      <c r="C534" s="13"/>
      <c r="D534" s="13"/>
      <c r="H534" s="32"/>
      <c r="K534" s="33"/>
      <c r="L534" s="32"/>
    </row>
    <row r="535" customFormat="false" ht="15.75" hidden="false" customHeight="true" outlineLevel="0" collapsed="false">
      <c r="B535" s="2"/>
      <c r="C535" s="13"/>
      <c r="D535" s="13"/>
      <c r="H535" s="32"/>
      <c r="K535" s="33"/>
      <c r="L535" s="32"/>
    </row>
    <row r="536" customFormat="false" ht="15.75" hidden="false" customHeight="true" outlineLevel="0" collapsed="false">
      <c r="B536" s="2"/>
      <c r="C536" s="13"/>
      <c r="D536" s="13"/>
      <c r="H536" s="32"/>
      <c r="K536" s="33"/>
      <c r="L536" s="32"/>
    </row>
    <row r="537" customFormat="false" ht="15.75" hidden="false" customHeight="true" outlineLevel="0" collapsed="false">
      <c r="B537" s="2"/>
      <c r="C537" s="13"/>
      <c r="D537" s="13"/>
      <c r="H537" s="32"/>
      <c r="K537" s="33"/>
      <c r="L537" s="32"/>
    </row>
    <row r="538" customFormat="false" ht="15.75" hidden="false" customHeight="true" outlineLevel="0" collapsed="false">
      <c r="B538" s="2"/>
      <c r="C538" s="13"/>
      <c r="D538" s="13"/>
      <c r="H538" s="32"/>
      <c r="K538" s="33"/>
      <c r="L538" s="32"/>
    </row>
    <row r="539" customFormat="false" ht="15.75" hidden="false" customHeight="true" outlineLevel="0" collapsed="false">
      <c r="B539" s="2"/>
      <c r="C539" s="13"/>
      <c r="D539" s="13"/>
      <c r="H539" s="32"/>
      <c r="K539" s="33"/>
      <c r="L539" s="32"/>
    </row>
    <row r="540" customFormat="false" ht="15.75" hidden="false" customHeight="true" outlineLevel="0" collapsed="false">
      <c r="B540" s="2"/>
      <c r="C540" s="13"/>
      <c r="D540" s="13"/>
      <c r="H540" s="32"/>
      <c r="K540" s="33"/>
      <c r="L540" s="32"/>
    </row>
    <row r="541" customFormat="false" ht="15.75" hidden="false" customHeight="true" outlineLevel="0" collapsed="false">
      <c r="B541" s="2"/>
      <c r="C541" s="13"/>
      <c r="D541" s="13"/>
      <c r="H541" s="32"/>
      <c r="K541" s="33"/>
      <c r="L541" s="32"/>
    </row>
    <row r="542" customFormat="false" ht="15.75" hidden="false" customHeight="true" outlineLevel="0" collapsed="false">
      <c r="B542" s="2"/>
      <c r="C542" s="13"/>
      <c r="D542" s="13"/>
      <c r="H542" s="32"/>
      <c r="K542" s="33"/>
      <c r="L542" s="32"/>
    </row>
    <row r="543" customFormat="false" ht="15.75" hidden="false" customHeight="true" outlineLevel="0" collapsed="false">
      <c r="B543" s="2"/>
      <c r="C543" s="13"/>
      <c r="D543" s="13"/>
      <c r="H543" s="32"/>
      <c r="K543" s="33"/>
      <c r="L543" s="32"/>
    </row>
    <row r="544" customFormat="false" ht="15.75" hidden="false" customHeight="true" outlineLevel="0" collapsed="false">
      <c r="B544" s="2"/>
      <c r="C544" s="13"/>
      <c r="D544" s="13"/>
      <c r="H544" s="32"/>
      <c r="K544" s="33"/>
      <c r="L544" s="32"/>
    </row>
    <row r="545" customFormat="false" ht="15.75" hidden="false" customHeight="true" outlineLevel="0" collapsed="false">
      <c r="B545" s="2"/>
      <c r="C545" s="13"/>
      <c r="D545" s="13"/>
      <c r="H545" s="32"/>
      <c r="K545" s="33"/>
      <c r="L545" s="32"/>
    </row>
    <row r="546" customFormat="false" ht="15.75" hidden="false" customHeight="true" outlineLevel="0" collapsed="false">
      <c r="B546" s="2"/>
      <c r="C546" s="13"/>
      <c r="D546" s="13"/>
      <c r="H546" s="32"/>
      <c r="K546" s="33"/>
      <c r="L546" s="32"/>
    </row>
    <row r="547" customFormat="false" ht="15.75" hidden="false" customHeight="true" outlineLevel="0" collapsed="false">
      <c r="B547" s="2"/>
      <c r="C547" s="13"/>
      <c r="D547" s="13"/>
      <c r="H547" s="32"/>
      <c r="K547" s="33"/>
      <c r="L547" s="32"/>
    </row>
    <row r="548" customFormat="false" ht="15.75" hidden="false" customHeight="true" outlineLevel="0" collapsed="false">
      <c r="B548" s="2"/>
      <c r="C548" s="13"/>
      <c r="D548" s="13"/>
      <c r="H548" s="32"/>
      <c r="K548" s="33"/>
      <c r="L548" s="32"/>
    </row>
    <row r="549" customFormat="false" ht="15.75" hidden="false" customHeight="true" outlineLevel="0" collapsed="false">
      <c r="B549" s="2"/>
      <c r="C549" s="13"/>
      <c r="D549" s="13"/>
      <c r="H549" s="32"/>
      <c r="K549" s="33"/>
      <c r="L549" s="32"/>
    </row>
    <row r="550" customFormat="false" ht="15.75" hidden="false" customHeight="true" outlineLevel="0" collapsed="false">
      <c r="B550" s="2"/>
      <c r="C550" s="13"/>
      <c r="D550" s="13"/>
      <c r="H550" s="32"/>
      <c r="K550" s="33"/>
      <c r="L550" s="32"/>
    </row>
    <row r="551" customFormat="false" ht="15.75" hidden="false" customHeight="true" outlineLevel="0" collapsed="false">
      <c r="B551" s="2"/>
      <c r="C551" s="13"/>
      <c r="D551" s="13"/>
      <c r="H551" s="32"/>
      <c r="K551" s="33"/>
      <c r="L551" s="32"/>
    </row>
    <row r="552" customFormat="false" ht="15.75" hidden="false" customHeight="true" outlineLevel="0" collapsed="false">
      <c r="B552" s="2"/>
      <c r="C552" s="13"/>
      <c r="D552" s="13"/>
      <c r="H552" s="32"/>
      <c r="K552" s="33"/>
      <c r="L552" s="32"/>
    </row>
    <row r="553" customFormat="false" ht="15.75" hidden="false" customHeight="true" outlineLevel="0" collapsed="false">
      <c r="B553" s="2"/>
      <c r="C553" s="13"/>
      <c r="D553" s="13"/>
      <c r="H553" s="32"/>
      <c r="K553" s="33"/>
      <c r="L553" s="32"/>
    </row>
    <row r="554" customFormat="false" ht="15.75" hidden="false" customHeight="true" outlineLevel="0" collapsed="false">
      <c r="B554" s="2"/>
      <c r="C554" s="13"/>
      <c r="D554" s="13"/>
      <c r="H554" s="32"/>
      <c r="K554" s="33"/>
      <c r="L554" s="32"/>
    </row>
    <row r="555" customFormat="false" ht="15.75" hidden="false" customHeight="true" outlineLevel="0" collapsed="false">
      <c r="B555" s="2"/>
      <c r="C555" s="13"/>
      <c r="D555" s="13"/>
      <c r="H555" s="32"/>
      <c r="K555" s="33"/>
      <c r="L555" s="32"/>
    </row>
    <row r="556" customFormat="false" ht="15.75" hidden="false" customHeight="true" outlineLevel="0" collapsed="false">
      <c r="B556" s="2"/>
      <c r="C556" s="13"/>
      <c r="D556" s="13"/>
      <c r="H556" s="32"/>
      <c r="K556" s="33"/>
      <c r="L556" s="32"/>
    </row>
    <row r="557" customFormat="false" ht="15.75" hidden="false" customHeight="true" outlineLevel="0" collapsed="false">
      <c r="B557" s="2"/>
      <c r="C557" s="13"/>
      <c r="D557" s="13"/>
      <c r="H557" s="32"/>
      <c r="K557" s="33"/>
      <c r="L557" s="32"/>
    </row>
    <row r="558" customFormat="false" ht="15.75" hidden="false" customHeight="true" outlineLevel="0" collapsed="false">
      <c r="B558" s="2"/>
      <c r="C558" s="13"/>
      <c r="D558" s="13"/>
      <c r="H558" s="32"/>
      <c r="K558" s="33"/>
      <c r="L558" s="32"/>
    </row>
    <row r="559" customFormat="false" ht="15.75" hidden="false" customHeight="true" outlineLevel="0" collapsed="false">
      <c r="B559" s="2"/>
      <c r="C559" s="13"/>
      <c r="D559" s="13"/>
      <c r="H559" s="32"/>
      <c r="K559" s="33"/>
      <c r="L559" s="32"/>
    </row>
    <row r="560" customFormat="false" ht="15.75" hidden="false" customHeight="true" outlineLevel="0" collapsed="false">
      <c r="B560" s="2"/>
      <c r="C560" s="13"/>
      <c r="D560" s="13"/>
      <c r="H560" s="32"/>
      <c r="K560" s="33"/>
      <c r="L560" s="32"/>
    </row>
    <row r="561" customFormat="false" ht="15.75" hidden="false" customHeight="true" outlineLevel="0" collapsed="false">
      <c r="B561" s="2"/>
      <c r="C561" s="13"/>
      <c r="D561" s="13"/>
      <c r="H561" s="32"/>
      <c r="K561" s="33"/>
      <c r="L561" s="32"/>
    </row>
    <row r="562" customFormat="false" ht="15.75" hidden="false" customHeight="true" outlineLevel="0" collapsed="false">
      <c r="B562" s="2"/>
      <c r="C562" s="13"/>
      <c r="D562" s="13"/>
      <c r="H562" s="32"/>
      <c r="K562" s="33"/>
      <c r="L562" s="32"/>
    </row>
    <row r="563" customFormat="false" ht="15.75" hidden="false" customHeight="true" outlineLevel="0" collapsed="false">
      <c r="B563" s="2"/>
      <c r="C563" s="13"/>
      <c r="D563" s="13"/>
      <c r="H563" s="32"/>
      <c r="K563" s="33"/>
      <c r="L563" s="32"/>
    </row>
    <row r="564" customFormat="false" ht="15.75" hidden="false" customHeight="true" outlineLevel="0" collapsed="false">
      <c r="B564" s="2"/>
      <c r="C564" s="13"/>
      <c r="D564" s="13"/>
      <c r="H564" s="32"/>
      <c r="K564" s="33"/>
      <c r="L564" s="32"/>
    </row>
    <row r="565" customFormat="false" ht="15.75" hidden="false" customHeight="true" outlineLevel="0" collapsed="false">
      <c r="B565" s="2"/>
      <c r="C565" s="13"/>
      <c r="D565" s="13"/>
      <c r="H565" s="32"/>
      <c r="K565" s="33"/>
      <c r="L565" s="32"/>
    </row>
    <row r="566" customFormat="false" ht="15.75" hidden="false" customHeight="true" outlineLevel="0" collapsed="false">
      <c r="B566" s="2"/>
      <c r="C566" s="13"/>
      <c r="D566" s="13"/>
      <c r="H566" s="32"/>
      <c r="K566" s="33"/>
      <c r="L566" s="32"/>
    </row>
    <row r="567" customFormat="false" ht="15.75" hidden="false" customHeight="true" outlineLevel="0" collapsed="false">
      <c r="B567" s="2"/>
      <c r="C567" s="13"/>
      <c r="D567" s="13"/>
      <c r="H567" s="32"/>
      <c r="K567" s="33"/>
      <c r="L567" s="32"/>
    </row>
    <row r="568" customFormat="false" ht="15.75" hidden="false" customHeight="true" outlineLevel="0" collapsed="false">
      <c r="B568" s="2"/>
      <c r="C568" s="13"/>
      <c r="D568" s="13"/>
      <c r="H568" s="32"/>
      <c r="K568" s="33"/>
      <c r="L568" s="32"/>
    </row>
    <row r="569" customFormat="false" ht="15.75" hidden="false" customHeight="true" outlineLevel="0" collapsed="false">
      <c r="B569" s="2"/>
      <c r="C569" s="13"/>
      <c r="D569" s="13"/>
      <c r="H569" s="32"/>
      <c r="K569" s="33"/>
      <c r="L569" s="32"/>
    </row>
    <row r="570" customFormat="false" ht="15.75" hidden="false" customHeight="true" outlineLevel="0" collapsed="false">
      <c r="B570" s="2"/>
      <c r="C570" s="13"/>
      <c r="D570" s="13"/>
      <c r="H570" s="32"/>
      <c r="K570" s="33"/>
      <c r="L570" s="32"/>
    </row>
    <row r="571" customFormat="false" ht="15.75" hidden="false" customHeight="true" outlineLevel="0" collapsed="false">
      <c r="B571" s="2"/>
      <c r="C571" s="13"/>
      <c r="D571" s="13"/>
      <c r="H571" s="32"/>
      <c r="K571" s="33"/>
      <c r="L571" s="32"/>
    </row>
    <row r="572" customFormat="false" ht="15.75" hidden="false" customHeight="true" outlineLevel="0" collapsed="false">
      <c r="B572" s="2"/>
      <c r="C572" s="13"/>
      <c r="D572" s="13"/>
      <c r="H572" s="32"/>
      <c r="K572" s="33"/>
      <c r="L572" s="32"/>
    </row>
    <row r="573" customFormat="false" ht="15.75" hidden="false" customHeight="true" outlineLevel="0" collapsed="false">
      <c r="B573" s="2"/>
      <c r="C573" s="13"/>
      <c r="D573" s="13"/>
      <c r="H573" s="32"/>
      <c r="K573" s="33"/>
      <c r="L573" s="32"/>
    </row>
    <row r="574" customFormat="false" ht="15.75" hidden="false" customHeight="true" outlineLevel="0" collapsed="false">
      <c r="B574" s="2"/>
      <c r="C574" s="13"/>
      <c r="D574" s="13"/>
      <c r="H574" s="32"/>
      <c r="K574" s="33"/>
      <c r="L574" s="32"/>
    </row>
    <row r="575" customFormat="false" ht="15.75" hidden="false" customHeight="true" outlineLevel="0" collapsed="false">
      <c r="B575" s="2"/>
      <c r="C575" s="13"/>
      <c r="D575" s="13"/>
      <c r="H575" s="32"/>
      <c r="K575" s="33"/>
      <c r="L575" s="32"/>
    </row>
    <row r="576" customFormat="false" ht="15.75" hidden="false" customHeight="true" outlineLevel="0" collapsed="false">
      <c r="B576" s="2"/>
      <c r="C576" s="13"/>
      <c r="D576" s="13"/>
      <c r="H576" s="32"/>
      <c r="K576" s="33"/>
      <c r="L576" s="32"/>
    </row>
    <row r="577" customFormat="false" ht="15.75" hidden="false" customHeight="true" outlineLevel="0" collapsed="false">
      <c r="B577" s="2"/>
      <c r="C577" s="13"/>
      <c r="D577" s="13"/>
      <c r="H577" s="32"/>
      <c r="K577" s="33"/>
      <c r="L577" s="32"/>
    </row>
    <row r="578" customFormat="false" ht="15.75" hidden="false" customHeight="true" outlineLevel="0" collapsed="false">
      <c r="B578" s="2"/>
      <c r="C578" s="13"/>
      <c r="D578" s="13"/>
      <c r="H578" s="32"/>
      <c r="K578" s="33"/>
      <c r="L578" s="32"/>
    </row>
    <row r="579" customFormat="false" ht="15.75" hidden="false" customHeight="true" outlineLevel="0" collapsed="false">
      <c r="B579" s="2"/>
      <c r="C579" s="13"/>
      <c r="D579" s="13"/>
      <c r="H579" s="32"/>
      <c r="K579" s="33"/>
      <c r="L579" s="32"/>
    </row>
    <row r="580" customFormat="false" ht="15.75" hidden="false" customHeight="true" outlineLevel="0" collapsed="false">
      <c r="B580" s="2"/>
      <c r="C580" s="13"/>
      <c r="D580" s="13"/>
      <c r="H580" s="32"/>
      <c r="K580" s="33"/>
      <c r="L580" s="32"/>
    </row>
    <row r="581" customFormat="false" ht="15.75" hidden="false" customHeight="true" outlineLevel="0" collapsed="false">
      <c r="B581" s="2"/>
      <c r="C581" s="13"/>
      <c r="D581" s="13"/>
      <c r="H581" s="32"/>
      <c r="K581" s="33"/>
      <c r="L581" s="32"/>
    </row>
    <row r="582" customFormat="false" ht="15.75" hidden="false" customHeight="true" outlineLevel="0" collapsed="false">
      <c r="B582" s="2"/>
      <c r="C582" s="13"/>
      <c r="D582" s="13"/>
      <c r="H582" s="32"/>
      <c r="K582" s="33"/>
      <c r="L582" s="32"/>
    </row>
    <row r="583" customFormat="false" ht="15.75" hidden="false" customHeight="true" outlineLevel="0" collapsed="false">
      <c r="B583" s="2"/>
      <c r="C583" s="13"/>
      <c r="D583" s="13"/>
      <c r="H583" s="32"/>
      <c r="K583" s="33"/>
      <c r="L583" s="32"/>
    </row>
    <row r="584" customFormat="false" ht="15.75" hidden="false" customHeight="true" outlineLevel="0" collapsed="false">
      <c r="B584" s="2"/>
      <c r="C584" s="13"/>
      <c r="D584" s="13"/>
      <c r="H584" s="32"/>
      <c r="K584" s="33"/>
      <c r="L584" s="32"/>
    </row>
    <row r="585" customFormat="false" ht="15.75" hidden="false" customHeight="true" outlineLevel="0" collapsed="false">
      <c r="B585" s="2"/>
      <c r="C585" s="13"/>
      <c r="D585" s="13"/>
      <c r="H585" s="32"/>
      <c r="K585" s="33"/>
      <c r="L585" s="32"/>
    </row>
    <row r="586" customFormat="false" ht="15.75" hidden="false" customHeight="true" outlineLevel="0" collapsed="false">
      <c r="B586" s="2"/>
      <c r="C586" s="13"/>
      <c r="D586" s="13"/>
      <c r="H586" s="32"/>
      <c r="K586" s="33"/>
      <c r="L586" s="32"/>
    </row>
    <row r="587" customFormat="false" ht="15.75" hidden="false" customHeight="true" outlineLevel="0" collapsed="false">
      <c r="B587" s="2"/>
      <c r="C587" s="13"/>
      <c r="D587" s="13"/>
      <c r="H587" s="32"/>
      <c r="K587" s="33"/>
      <c r="L587" s="32"/>
    </row>
    <row r="588" customFormat="false" ht="15.75" hidden="false" customHeight="true" outlineLevel="0" collapsed="false">
      <c r="B588" s="2"/>
      <c r="C588" s="13"/>
      <c r="D588" s="13"/>
      <c r="H588" s="32"/>
      <c r="K588" s="33"/>
      <c r="L588" s="32"/>
    </row>
    <row r="589" customFormat="false" ht="15.75" hidden="false" customHeight="true" outlineLevel="0" collapsed="false">
      <c r="B589" s="2"/>
      <c r="C589" s="13"/>
      <c r="D589" s="13"/>
      <c r="H589" s="32"/>
      <c r="K589" s="33"/>
      <c r="L589" s="32"/>
    </row>
    <row r="590" customFormat="false" ht="15.75" hidden="false" customHeight="true" outlineLevel="0" collapsed="false">
      <c r="B590" s="2"/>
      <c r="C590" s="13"/>
      <c r="D590" s="13"/>
      <c r="H590" s="32"/>
      <c r="K590" s="33"/>
      <c r="L590" s="32"/>
    </row>
    <row r="591" customFormat="false" ht="15.75" hidden="false" customHeight="true" outlineLevel="0" collapsed="false">
      <c r="B591" s="2"/>
      <c r="C591" s="13"/>
      <c r="D591" s="13"/>
      <c r="H591" s="32"/>
      <c r="K591" s="33"/>
      <c r="L591" s="32"/>
    </row>
    <row r="592" customFormat="false" ht="15.75" hidden="false" customHeight="true" outlineLevel="0" collapsed="false">
      <c r="B592" s="2"/>
      <c r="C592" s="13"/>
      <c r="D592" s="13"/>
      <c r="H592" s="32"/>
      <c r="K592" s="33"/>
      <c r="L592" s="32"/>
    </row>
    <row r="593" customFormat="false" ht="15.75" hidden="false" customHeight="true" outlineLevel="0" collapsed="false">
      <c r="B593" s="2"/>
      <c r="C593" s="13"/>
      <c r="D593" s="13"/>
      <c r="H593" s="32"/>
      <c r="K593" s="33"/>
      <c r="L593" s="32"/>
    </row>
    <row r="594" customFormat="false" ht="15.75" hidden="false" customHeight="true" outlineLevel="0" collapsed="false">
      <c r="B594" s="2"/>
      <c r="C594" s="13"/>
      <c r="D594" s="13"/>
      <c r="H594" s="32"/>
      <c r="K594" s="33"/>
      <c r="L594" s="32"/>
    </row>
    <row r="595" customFormat="false" ht="15.75" hidden="false" customHeight="true" outlineLevel="0" collapsed="false">
      <c r="B595" s="2"/>
      <c r="C595" s="13"/>
      <c r="D595" s="13"/>
      <c r="H595" s="32"/>
      <c r="K595" s="33"/>
      <c r="L595" s="32"/>
    </row>
    <row r="596" customFormat="false" ht="15.75" hidden="false" customHeight="true" outlineLevel="0" collapsed="false">
      <c r="B596" s="2"/>
      <c r="C596" s="13"/>
      <c r="D596" s="13"/>
      <c r="H596" s="32"/>
      <c r="K596" s="33"/>
      <c r="L596" s="32"/>
    </row>
    <row r="597" customFormat="false" ht="15.75" hidden="false" customHeight="true" outlineLevel="0" collapsed="false">
      <c r="B597" s="2"/>
      <c r="C597" s="13"/>
      <c r="D597" s="13"/>
      <c r="H597" s="32"/>
      <c r="K597" s="33"/>
      <c r="L597" s="32"/>
    </row>
    <row r="598" customFormat="false" ht="15.75" hidden="false" customHeight="true" outlineLevel="0" collapsed="false">
      <c r="B598" s="2"/>
      <c r="C598" s="13"/>
      <c r="D598" s="13"/>
      <c r="H598" s="32"/>
      <c r="K598" s="33"/>
      <c r="L598" s="32"/>
    </row>
    <row r="599" customFormat="false" ht="15.75" hidden="false" customHeight="true" outlineLevel="0" collapsed="false">
      <c r="B599" s="2"/>
      <c r="C599" s="13"/>
      <c r="D599" s="13"/>
      <c r="H599" s="32"/>
      <c r="K599" s="33"/>
      <c r="L599" s="32"/>
    </row>
    <row r="600" customFormat="false" ht="15.75" hidden="false" customHeight="true" outlineLevel="0" collapsed="false">
      <c r="B600" s="2"/>
      <c r="C600" s="13"/>
      <c r="D600" s="13"/>
      <c r="H600" s="32"/>
      <c r="K600" s="33"/>
      <c r="L600" s="32"/>
    </row>
    <row r="601" customFormat="false" ht="15.75" hidden="false" customHeight="true" outlineLevel="0" collapsed="false">
      <c r="B601" s="2"/>
      <c r="C601" s="13"/>
      <c r="D601" s="13"/>
      <c r="H601" s="32"/>
      <c r="K601" s="33"/>
      <c r="L601" s="32"/>
    </row>
    <row r="602" customFormat="false" ht="15.75" hidden="false" customHeight="true" outlineLevel="0" collapsed="false">
      <c r="B602" s="2"/>
      <c r="C602" s="13"/>
      <c r="D602" s="13"/>
      <c r="H602" s="32"/>
      <c r="K602" s="33"/>
      <c r="L602" s="32"/>
    </row>
    <row r="603" customFormat="false" ht="15.75" hidden="false" customHeight="true" outlineLevel="0" collapsed="false">
      <c r="B603" s="2"/>
      <c r="C603" s="13"/>
      <c r="D603" s="13"/>
      <c r="H603" s="32"/>
      <c r="K603" s="33"/>
      <c r="L603" s="32"/>
    </row>
    <row r="604" customFormat="false" ht="15.75" hidden="false" customHeight="true" outlineLevel="0" collapsed="false">
      <c r="B604" s="2"/>
      <c r="C604" s="13"/>
      <c r="D604" s="13"/>
      <c r="H604" s="32"/>
      <c r="K604" s="33"/>
      <c r="L604" s="32"/>
    </row>
    <row r="605" customFormat="false" ht="15.75" hidden="false" customHeight="true" outlineLevel="0" collapsed="false">
      <c r="B605" s="2"/>
      <c r="C605" s="13"/>
      <c r="D605" s="13"/>
      <c r="H605" s="32"/>
      <c r="K605" s="33"/>
      <c r="L605" s="32"/>
    </row>
    <row r="606" customFormat="false" ht="15.75" hidden="false" customHeight="true" outlineLevel="0" collapsed="false">
      <c r="B606" s="2"/>
      <c r="C606" s="13"/>
      <c r="D606" s="13"/>
      <c r="H606" s="32"/>
      <c r="K606" s="33"/>
      <c r="L606" s="32"/>
    </row>
    <row r="607" customFormat="false" ht="15.75" hidden="false" customHeight="true" outlineLevel="0" collapsed="false">
      <c r="B607" s="2"/>
      <c r="C607" s="13"/>
      <c r="D607" s="13"/>
      <c r="H607" s="32"/>
      <c r="K607" s="33"/>
      <c r="L607" s="32"/>
    </row>
    <row r="608" customFormat="false" ht="15.75" hidden="false" customHeight="true" outlineLevel="0" collapsed="false">
      <c r="B608" s="2"/>
      <c r="C608" s="13"/>
      <c r="D608" s="13"/>
      <c r="H608" s="32"/>
      <c r="K608" s="33"/>
      <c r="L608" s="32"/>
    </row>
    <row r="609" customFormat="false" ht="15.75" hidden="false" customHeight="true" outlineLevel="0" collapsed="false">
      <c r="B609" s="2"/>
      <c r="C609" s="13"/>
      <c r="D609" s="13"/>
      <c r="H609" s="32"/>
      <c r="K609" s="33"/>
      <c r="L609" s="32"/>
    </row>
    <row r="610" customFormat="false" ht="15.75" hidden="false" customHeight="true" outlineLevel="0" collapsed="false">
      <c r="B610" s="2"/>
      <c r="C610" s="13"/>
      <c r="D610" s="13"/>
      <c r="H610" s="32"/>
      <c r="K610" s="33"/>
      <c r="L610" s="32"/>
    </row>
    <row r="611" customFormat="false" ht="15.75" hidden="false" customHeight="true" outlineLevel="0" collapsed="false">
      <c r="B611" s="2"/>
      <c r="C611" s="13"/>
      <c r="D611" s="13"/>
      <c r="H611" s="32"/>
      <c r="K611" s="33"/>
      <c r="L611" s="32"/>
    </row>
    <row r="612" customFormat="false" ht="15.75" hidden="false" customHeight="true" outlineLevel="0" collapsed="false">
      <c r="B612" s="2"/>
      <c r="C612" s="13"/>
      <c r="D612" s="13"/>
      <c r="H612" s="32"/>
      <c r="K612" s="33"/>
      <c r="L612" s="32"/>
    </row>
    <row r="613" customFormat="false" ht="15.75" hidden="false" customHeight="true" outlineLevel="0" collapsed="false">
      <c r="B613" s="2"/>
      <c r="C613" s="13"/>
      <c r="D613" s="13"/>
      <c r="H613" s="32"/>
      <c r="K613" s="33"/>
      <c r="L613" s="32"/>
    </row>
    <row r="614" customFormat="false" ht="15.75" hidden="false" customHeight="true" outlineLevel="0" collapsed="false">
      <c r="B614" s="2"/>
      <c r="C614" s="13"/>
      <c r="D614" s="13"/>
      <c r="H614" s="32"/>
      <c r="K614" s="33"/>
      <c r="L614" s="32"/>
    </row>
    <row r="615" customFormat="false" ht="15.75" hidden="false" customHeight="true" outlineLevel="0" collapsed="false">
      <c r="B615" s="2"/>
      <c r="C615" s="13"/>
      <c r="D615" s="13"/>
      <c r="H615" s="32"/>
      <c r="K615" s="33"/>
      <c r="L615" s="32"/>
    </row>
    <row r="616" customFormat="false" ht="15.75" hidden="false" customHeight="true" outlineLevel="0" collapsed="false">
      <c r="B616" s="2"/>
      <c r="C616" s="13"/>
      <c r="D616" s="13"/>
      <c r="H616" s="32"/>
      <c r="K616" s="33"/>
      <c r="L616" s="32"/>
    </row>
    <row r="617" customFormat="false" ht="15.75" hidden="false" customHeight="true" outlineLevel="0" collapsed="false">
      <c r="B617" s="2"/>
      <c r="C617" s="13"/>
      <c r="D617" s="13"/>
      <c r="H617" s="32"/>
      <c r="K617" s="33"/>
      <c r="L617" s="32"/>
    </row>
    <row r="618" customFormat="false" ht="15.75" hidden="false" customHeight="true" outlineLevel="0" collapsed="false">
      <c r="B618" s="2"/>
      <c r="C618" s="13"/>
      <c r="D618" s="13"/>
      <c r="H618" s="32"/>
      <c r="K618" s="33"/>
      <c r="L618" s="32"/>
    </row>
    <row r="619" customFormat="false" ht="15.75" hidden="false" customHeight="true" outlineLevel="0" collapsed="false">
      <c r="B619" s="2"/>
      <c r="C619" s="13"/>
      <c r="D619" s="13"/>
      <c r="H619" s="32"/>
      <c r="K619" s="33"/>
      <c r="L619" s="32"/>
    </row>
    <row r="620" customFormat="false" ht="15.75" hidden="false" customHeight="true" outlineLevel="0" collapsed="false">
      <c r="B620" s="2"/>
      <c r="C620" s="13"/>
      <c r="D620" s="13"/>
      <c r="H620" s="32"/>
      <c r="K620" s="33"/>
      <c r="L620" s="32"/>
    </row>
    <row r="621" customFormat="false" ht="15.75" hidden="false" customHeight="true" outlineLevel="0" collapsed="false">
      <c r="B621" s="2"/>
      <c r="C621" s="13"/>
      <c r="D621" s="13"/>
      <c r="H621" s="32"/>
      <c r="K621" s="33"/>
      <c r="L621" s="32"/>
    </row>
    <row r="622" customFormat="false" ht="15.75" hidden="false" customHeight="true" outlineLevel="0" collapsed="false">
      <c r="B622" s="2"/>
      <c r="C622" s="13"/>
      <c r="D622" s="13"/>
      <c r="H622" s="32"/>
      <c r="K622" s="33"/>
      <c r="L622" s="32"/>
    </row>
    <row r="623" customFormat="false" ht="15.75" hidden="false" customHeight="true" outlineLevel="0" collapsed="false">
      <c r="B623" s="2"/>
      <c r="C623" s="13"/>
      <c r="D623" s="13"/>
      <c r="H623" s="32"/>
      <c r="K623" s="33"/>
      <c r="L623" s="32"/>
    </row>
    <row r="624" customFormat="false" ht="15.75" hidden="false" customHeight="true" outlineLevel="0" collapsed="false">
      <c r="B624" s="2"/>
      <c r="C624" s="13"/>
      <c r="D624" s="13"/>
      <c r="H624" s="32"/>
      <c r="K624" s="33"/>
      <c r="L624" s="32"/>
    </row>
    <row r="625" customFormat="false" ht="15.75" hidden="false" customHeight="true" outlineLevel="0" collapsed="false">
      <c r="B625" s="2"/>
      <c r="C625" s="13"/>
      <c r="D625" s="13"/>
      <c r="H625" s="32"/>
      <c r="K625" s="33"/>
      <c r="L625" s="32"/>
    </row>
    <row r="626" customFormat="false" ht="15.75" hidden="false" customHeight="true" outlineLevel="0" collapsed="false">
      <c r="B626" s="2"/>
      <c r="C626" s="13"/>
      <c r="D626" s="13"/>
      <c r="H626" s="32"/>
      <c r="K626" s="33"/>
      <c r="L626" s="32"/>
    </row>
    <row r="627" customFormat="false" ht="15.75" hidden="false" customHeight="true" outlineLevel="0" collapsed="false">
      <c r="B627" s="2"/>
      <c r="C627" s="13"/>
      <c r="D627" s="13"/>
      <c r="H627" s="32"/>
      <c r="K627" s="33"/>
      <c r="L627" s="32"/>
    </row>
    <row r="628" customFormat="false" ht="15.75" hidden="false" customHeight="true" outlineLevel="0" collapsed="false">
      <c r="B628" s="2"/>
      <c r="C628" s="13"/>
      <c r="D628" s="13"/>
      <c r="H628" s="32"/>
      <c r="K628" s="33"/>
      <c r="L628" s="32"/>
    </row>
    <row r="629" customFormat="false" ht="15.75" hidden="false" customHeight="true" outlineLevel="0" collapsed="false">
      <c r="B629" s="2"/>
      <c r="C629" s="13"/>
      <c r="D629" s="13"/>
      <c r="H629" s="32"/>
      <c r="K629" s="33"/>
      <c r="L629" s="32"/>
    </row>
    <row r="630" customFormat="false" ht="15.75" hidden="false" customHeight="true" outlineLevel="0" collapsed="false">
      <c r="B630" s="2"/>
      <c r="C630" s="13"/>
      <c r="D630" s="13"/>
      <c r="H630" s="32"/>
      <c r="K630" s="33"/>
      <c r="L630" s="32"/>
    </row>
    <row r="631" customFormat="false" ht="15.75" hidden="false" customHeight="true" outlineLevel="0" collapsed="false">
      <c r="B631" s="2"/>
      <c r="C631" s="13"/>
      <c r="D631" s="13"/>
      <c r="H631" s="32"/>
      <c r="K631" s="33"/>
      <c r="L631" s="32"/>
    </row>
    <row r="632" customFormat="false" ht="15.75" hidden="false" customHeight="true" outlineLevel="0" collapsed="false">
      <c r="B632" s="2"/>
      <c r="C632" s="13"/>
      <c r="D632" s="13"/>
      <c r="H632" s="32"/>
      <c r="K632" s="33"/>
      <c r="L632" s="32"/>
    </row>
    <row r="633" customFormat="false" ht="15.75" hidden="false" customHeight="true" outlineLevel="0" collapsed="false">
      <c r="B633" s="2"/>
      <c r="C633" s="13"/>
      <c r="D633" s="13"/>
      <c r="H633" s="32"/>
      <c r="K633" s="33"/>
      <c r="L633" s="32"/>
    </row>
    <row r="634" customFormat="false" ht="15.75" hidden="false" customHeight="true" outlineLevel="0" collapsed="false">
      <c r="B634" s="2"/>
      <c r="C634" s="13"/>
      <c r="D634" s="13"/>
      <c r="H634" s="32"/>
      <c r="K634" s="33"/>
      <c r="L634" s="32"/>
    </row>
    <row r="635" customFormat="false" ht="15.75" hidden="false" customHeight="true" outlineLevel="0" collapsed="false">
      <c r="B635" s="2"/>
      <c r="C635" s="13"/>
      <c r="D635" s="13"/>
      <c r="H635" s="32"/>
      <c r="K635" s="33"/>
      <c r="L635" s="32"/>
    </row>
    <row r="636" customFormat="false" ht="15.75" hidden="false" customHeight="true" outlineLevel="0" collapsed="false">
      <c r="B636" s="2"/>
      <c r="C636" s="13"/>
      <c r="D636" s="13"/>
      <c r="H636" s="32"/>
      <c r="K636" s="33"/>
      <c r="L636" s="32"/>
    </row>
    <row r="637" customFormat="false" ht="15.75" hidden="false" customHeight="true" outlineLevel="0" collapsed="false">
      <c r="B637" s="2"/>
      <c r="C637" s="13"/>
      <c r="D637" s="13"/>
      <c r="H637" s="32"/>
      <c r="K637" s="33"/>
      <c r="L637" s="32"/>
    </row>
    <row r="638" customFormat="false" ht="15.75" hidden="false" customHeight="true" outlineLevel="0" collapsed="false">
      <c r="B638" s="2"/>
      <c r="C638" s="13"/>
      <c r="D638" s="13"/>
      <c r="H638" s="32"/>
      <c r="K638" s="33"/>
      <c r="L638" s="32"/>
    </row>
    <row r="639" customFormat="false" ht="15.75" hidden="false" customHeight="true" outlineLevel="0" collapsed="false">
      <c r="B639" s="2"/>
      <c r="C639" s="13"/>
      <c r="D639" s="13"/>
      <c r="H639" s="32"/>
      <c r="K639" s="33"/>
      <c r="L639" s="32"/>
    </row>
    <row r="640" customFormat="false" ht="15.75" hidden="false" customHeight="true" outlineLevel="0" collapsed="false">
      <c r="B640" s="2"/>
      <c r="C640" s="13"/>
      <c r="D640" s="13"/>
      <c r="H640" s="32"/>
      <c r="K640" s="33"/>
      <c r="L640" s="32"/>
    </row>
    <row r="641" customFormat="false" ht="15.75" hidden="false" customHeight="true" outlineLevel="0" collapsed="false">
      <c r="B641" s="2"/>
      <c r="C641" s="13"/>
      <c r="D641" s="13"/>
      <c r="H641" s="32"/>
      <c r="K641" s="33"/>
      <c r="L641" s="32"/>
    </row>
    <row r="642" customFormat="false" ht="15.75" hidden="false" customHeight="true" outlineLevel="0" collapsed="false">
      <c r="B642" s="2"/>
      <c r="C642" s="13"/>
      <c r="D642" s="13"/>
      <c r="H642" s="32"/>
      <c r="K642" s="33"/>
      <c r="L642" s="32"/>
    </row>
    <row r="643" customFormat="false" ht="15.75" hidden="false" customHeight="true" outlineLevel="0" collapsed="false">
      <c r="B643" s="2"/>
      <c r="C643" s="13"/>
      <c r="D643" s="13"/>
      <c r="H643" s="32"/>
      <c r="K643" s="33"/>
      <c r="L643" s="32"/>
    </row>
    <row r="644" customFormat="false" ht="15.75" hidden="false" customHeight="true" outlineLevel="0" collapsed="false">
      <c r="B644" s="2"/>
      <c r="C644" s="13"/>
      <c r="D644" s="13"/>
      <c r="H644" s="32"/>
      <c r="K644" s="33"/>
      <c r="L644" s="32"/>
    </row>
    <row r="645" customFormat="false" ht="15.75" hidden="false" customHeight="true" outlineLevel="0" collapsed="false">
      <c r="B645" s="2"/>
      <c r="C645" s="13"/>
      <c r="D645" s="13"/>
      <c r="H645" s="32"/>
      <c r="K645" s="33"/>
      <c r="L645" s="32"/>
    </row>
    <row r="646" customFormat="false" ht="15.75" hidden="false" customHeight="true" outlineLevel="0" collapsed="false">
      <c r="B646" s="2"/>
      <c r="C646" s="13"/>
      <c r="D646" s="13"/>
      <c r="H646" s="32"/>
      <c r="K646" s="33"/>
      <c r="L646" s="32"/>
    </row>
    <row r="647" customFormat="false" ht="15.75" hidden="false" customHeight="true" outlineLevel="0" collapsed="false">
      <c r="B647" s="2"/>
      <c r="C647" s="13"/>
      <c r="D647" s="13"/>
      <c r="H647" s="32"/>
      <c r="K647" s="33"/>
      <c r="L647" s="32"/>
    </row>
    <row r="648" customFormat="false" ht="15.75" hidden="false" customHeight="true" outlineLevel="0" collapsed="false">
      <c r="B648" s="2"/>
      <c r="C648" s="13"/>
      <c r="D648" s="13"/>
      <c r="H648" s="32"/>
      <c r="K648" s="33"/>
      <c r="L648" s="32"/>
    </row>
    <row r="649" customFormat="false" ht="15.75" hidden="false" customHeight="true" outlineLevel="0" collapsed="false">
      <c r="B649" s="2"/>
      <c r="C649" s="13"/>
      <c r="D649" s="13"/>
      <c r="H649" s="32"/>
      <c r="K649" s="33"/>
      <c r="L649" s="32"/>
    </row>
    <row r="650" customFormat="false" ht="15.75" hidden="false" customHeight="true" outlineLevel="0" collapsed="false">
      <c r="B650" s="2"/>
      <c r="C650" s="13"/>
      <c r="D650" s="13"/>
      <c r="H650" s="32"/>
      <c r="K650" s="33"/>
      <c r="L650" s="32"/>
    </row>
    <row r="651" customFormat="false" ht="15.75" hidden="false" customHeight="true" outlineLevel="0" collapsed="false">
      <c r="B651" s="2"/>
      <c r="C651" s="13"/>
      <c r="D651" s="13"/>
      <c r="H651" s="32"/>
      <c r="K651" s="33"/>
      <c r="L651" s="32"/>
    </row>
    <row r="652" customFormat="false" ht="15.75" hidden="false" customHeight="true" outlineLevel="0" collapsed="false">
      <c r="B652" s="2"/>
      <c r="C652" s="13"/>
      <c r="D652" s="13"/>
      <c r="H652" s="32"/>
      <c r="K652" s="33"/>
      <c r="L652" s="32"/>
    </row>
    <row r="653" customFormat="false" ht="15.75" hidden="false" customHeight="true" outlineLevel="0" collapsed="false">
      <c r="B653" s="2"/>
      <c r="C653" s="13"/>
      <c r="D653" s="13"/>
      <c r="H653" s="32"/>
      <c r="K653" s="33"/>
      <c r="L653" s="32"/>
    </row>
    <row r="654" customFormat="false" ht="15.75" hidden="false" customHeight="true" outlineLevel="0" collapsed="false">
      <c r="B654" s="2"/>
      <c r="C654" s="13"/>
      <c r="D654" s="13"/>
      <c r="H654" s="32"/>
      <c r="K654" s="33"/>
      <c r="L654" s="32"/>
    </row>
    <row r="655" customFormat="false" ht="15.75" hidden="false" customHeight="true" outlineLevel="0" collapsed="false">
      <c r="B655" s="2"/>
      <c r="C655" s="13"/>
      <c r="D655" s="13"/>
      <c r="H655" s="32"/>
      <c r="K655" s="33"/>
      <c r="L655" s="32"/>
    </row>
    <row r="656" customFormat="false" ht="15.75" hidden="false" customHeight="true" outlineLevel="0" collapsed="false">
      <c r="B656" s="2"/>
      <c r="C656" s="13"/>
      <c r="D656" s="13"/>
      <c r="H656" s="32"/>
      <c r="K656" s="33"/>
      <c r="L656" s="32"/>
    </row>
    <row r="657" customFormat="false" ht="15.75" hidden="false" customHeight="true" outlineLevel="0" collapsed="false">
      <c r="B657" s="2"/>
      <c r="C657" s="13"/>
      <c r="D657" s="13"/>
      <c r="H657" s="32"/>
      <c r="K657" s="33"/>
      <c r="L657" s="32"/>
    </row>
    <row r="658" customFormat="false" ht="15.75" hidden="false" customHeight="true" outlineLevel="0" collapsed="false">
      <c r="B658" s="2"/>
      <c r="C658" s="13"/>
      <c r="D658" s="13"/>
      <c r="H658" s="32"/>
      <c r="K658" s="33"/>
      <c r="L658" s="32"/>
    </row>
    <row r="659" customFormat="false" ht="15.75" hidden="false" customHeight="true" outlineLevel="0" collapsed="false">
      <c r="B659" s="2"/>
      <c r="C659" s="13"/>
      <c r="D659" s="13"/>
      <c r="H659" s="32"/>
      <c r="K659" s="33"/>
      <c r="L659" s="32"/>
    </row>
    <row r="660" customFormat="false" ht="15.75" hidden="false" customHeight="true" outlineLevel="0" collapsed="false">
      <c r="B660" s="2"/>
      <c r="C660" s="13"/>
      <c r="D660" s="13"/>
      <c r="H660" s="32"/>
      <c r="K660" s="33"/>
      <c r="L660" s="32"/>
    </row>
    <row r="661" customFormat="false" ht="15.75" hidden="false" customHeight="true" outlineLevel="0" collapsed="false">
      <c r="B661" s="2"/>
      <c r="C661" s="13"/>
      <c r="D661" s="13"/>
      <c r="H661" s="32"/>
      <c r="K661" s="33"/>
      <c r="L661" s="32"/>
    </row>
    <row r="662" customFormat="false" ht="15.75" hidden="false" customHeight="true" outlineLevel="0" collapsed="false">
      <c r="B662" s="2"/>
      <c r="C662" s="13"/>
      <c r="D662" s="13"/>
      <c r="H662" s="32"/>
      <c r="K662" s="33"/>
      <c r="L662" s="32"/>
    </row>
    <row r="663" customFormat="false" ht="15.75" hidden="false" customHeight="true" outlineLevel="0" collapsed="false">
      <c r="B663" s="2"/>
      <c r="C663" s="13"/>
      <c r="D663" s="13"/>
      <c r="H663" s="32"/>
      <c r="K663" s="33"/>
      <c r="L663" s="32"/>
    </row>
    <row r="664" customFormat="false" ht="15.75" hidden="false" customHeight="true" outlineLevel="0" collapsed="false">
      <c r="B664" s="2"/>
      <c r="C664" s="13"/>
      <c r="D664" s="13"/>
      <c r="H664" s="32"/>
      <c r="K664" s="33"/>
      <c r="L664" s="32"/>
    </row>
    <row r="665" customFormat="false" ht="15.75" hidden="false" customHeight="true" outlineLevel="0" collapsed="false">
      <c r="B665" s="2"/>
      <c r="C665" s="13"/>
      <c r="D665" s="13"/>
      <c r="H665" s="32"/>
      <c r="K665" s="33"/>
      <c r="L665" s="32"/>
    </row>
    <row r="666" customFormat="false" ht="15.75" hidden="false" customHeight="true" outlineLevel="0" collapsed="false">
      <c r="B666" s="2"/>
      <c r="C666" s="13"/>
      <c r="D666" s="13"/>
      <c r="H666" s="32"/>
      <c r="K666" s="33"/>
      <c r="L666" s="32"/>
    </row>
    <row r="667" customFormat="false" ht="15.75" hidden="false" customHeight="true" outlineLevel="0" collapsed="false">
      <c r="B667" s="2"/>
      <c r="C667" s="13"/>
      <c r="D667" s="13"/>
      <c r="H667" s="32"/>
      <c r="K667" s="33"/>
      <c r="L667" s="32"/>
    </row>
    <row r="668" customFormat="false" ht="15.75" hidden="false" customHeight="true" outlineLevel="0" collapsed="false">
      <c r="B668" s="2"/>
      <c r="C668" s="13"/>
      <c r="D668" s="13"/>
      <c r="H668" s="32"/>
      <c r="K668" s="33"/>
      <c r="L668" s="32"/>
    </row>
    <row r="669" customFormat="false" ht="15.75" hidden="false" customHeight="true" outlineLevel="0" collapsed="false">
      <c r="B669" s="2"/>
      <c r="C669" s="13"/>
      <c r="D669" s="13"/>
      <c r="H669" s="32"/>
      <c r="K669" s="33"/>
      <c r="L669" s="32"/>
    </row>
    <row r="670" customFormat="false" ht="15.75" hidden="false" customHeight="true" outlineLevel="0" collapsed="false">
      <c r="B670" s="2"/>
      <c r="C670" s="13"/>
      <c r="D670" s="13"/>
      <c r="H670" s="32"/>
      <c r="K670" s="33"/>
      <c r="L670" s="32"/>
    </row>
    <row r="671" customFormat="false" ht="15.75" hidden="false" customHeight="true" outlineLevel="0" collapsed="false">
      <c r="B671" s="2"/>
      <c r="C671" s="13"/>
      <c r="D671" s="13"/>
      <c r="H671" s="32"/>
      <c r="K671" s="33"/>
      <c r="L671" s="32"/>
    </row>
    <row r="672" customFormat="false" ht="15.75" hidden="false" customHeight="true" outlineLevel="0" collapsed="false">
      <c r="B672" s="2"/>
      <c r="C672" s="13"/>
      <c r="D672" s="13"/>
      <c r="H672" s="32"/>
      <c r="K672" s="33"/>
      <c r="L672" s="32"/>
    </row>
    <row r="673" customFormat="false" ht="15.75" hidden="false" customHeight="true" outlineLevel="0" collapsed="false">
      <c r="B673" s="2"/>
      <c r="C673" s="13"/>
      <c r="D673" s="13"/>
      <c r="H673" s="32"/>
      <c r="K673" s="33"/>
      <c r="L673" s="32"/>
    </row>
    <row r="674" customFormat="false" ht="15.75" hidden="false" customHeight="true" outlineLevel="0" collapsed="false">
      <c r="B674" s="2"/>
      <c r="C674" s="13"/>
      <c r="D674" s="13"/>
      <c r="H674" s="32"/>
      <c r="K674" s="33"/>
      <c r="L674" s="32"/>
    </row>
    <row r="675" customFormat="false" ht="15.75" hidden="false" customHeight="true" outlineLevel="0" collapsed="false">
      <c r="B675" s="2"/>
      <c r="C675" s="13"/>
      <c r="D675" s="13"/>
      <c r="H675" s="32"/>
      <c r="K675" s="33"/>
      <c r="L675" s="32"/>
    </row>
    <row r="676" customFormat="false" ht="15.75" hidden="false" customHeight="true" outlineLevel="0" collapsed="false">
      <c r="B676" s="2"/>
      <c r="C676" s="13"/>
      <c r="D676" s="13"/>
      <c r="H676" s="32"/>
      <c r="K676" s="33"/>
      <c r="L676" s="32"/>
    </row>
    <row r="677" customFormat="false" ht="15.75" hidden="false" customHeight="true" outlineLevel="0" collapsed="false">
      <c r="B677" s="2"/>
      <c r="C677" s="13"/>
      <c r="D677" s="13"/>
      <c r="H677" s="32"/>
      <c r="K677" s="33"/>
      <c r="L677" s="32"/>
    </row>
    <row r="678" customFormat="false" ht="15.75" hidden="false" customHeight="true" outlineLevel="0" collapsed="false">
      <c r="B678" s="2"/>
      <c r="C678" s="13"/>
      <c r="D678" s="13"/>
      <c r="H678" s="32"/>
      <c r="K678" s="33"/>
      <c r="L678" s="32"/>
    </row>
    <row r="679" customFormat="false" ht="15.75" hidden="false" customHeight="true" outlineLevel="0" collapsed="false">
      <c r="B679" s="2"/>
      <c r="C679" s="13"/>
      <c r="D679" s="13"/>
      <c r="H679" s="32"/>
      <c r="K679" s="33"/>
      <c r="L679" s="32"/>
    </row>
    <row r="680" customFormat="false" ht="15.75" hidden="false" customHeight="true" outlineLevel="0" collapsed="false">
      <c r="B680" s="2"/>
      <c r="C680" s="13"/>
      <c r="D680" s="13"/>
      <c r="H680" s="32"/>
      <c r="K680" s="33"/>
      <c r="L680" s="32"/>
    </row>
    <row r="681" customFormat="false" ht="15.75" hidden="false" customHeight="true" outlineLevel="0" collapsed="false">
      <c r="B681" s="2"/>
      <c r="C681" s="13"/>
      <c r="D681" s="13"/>
      <c r="H681" s="32"/>
      <c r="K681" s="33"/>
      <c r="L681" s="32"/>
    </row>
    <row r="682" customFormat="false" ht="15.75" hidden="false" customHeight="true" outlineLevel="0" collapsed="false">
      <c r="B682" s="2"/>
      <c r="C682" s="13"/>
      <c r="D682" s="13"/>
      <c r="H682" s="32"/>
      <c r="K682" s="33"/>
      <c r="L682" s="32"/>
    </row>
    <row r="683" customFormat="false" ht="15.75" hidden="false" customHeight="true" outlineLevel="0" collapsed="false">
      <c r="B683" s="2"/>
      <c r="C683" s="13"/>
      <c r="D683" s="13"/>
      <c r="H683" s="32"/>
      <c r="K683" s="33"/>
      <c r="L683" s="32"/>
    </row>
    <row r="684" customFormat="false" ht="15.75" hidden="false" customHeight="true" outlineLevel="0" collapsed="false">
      <c r="B684" s="2"/>
      <c r="C684" s="13"/>
      <c r="D684" s="13"/>
      <c r="H684" s="32"/>
      <c r="K684" s="33"/>
      <c r="L684" s="32"/>
    </row>
    <row r="685" customFormat="false" ht="15.75" hidden="false" customHeight="true" outlineLevel="0" collapsed="false">
      <c r="B685" s="2"/>
      <c r="C685" s="13"/>
      <c r="D685" s="13"/>
      <c r="H685" s="32"/>
      <c r="K685" s="33"/>
      <c r="L685" s="32"/>
    </row>
    <row r="686" customFormat="false" ht="15.75" hidden="false" customHeight="true" outlineLevel="0" collapsed="false">
      <c r="B686" s="2"/>
      <c r="C686" s="13"/>
      <c r="D686" s="13"/>
      <c r="H686" s="32"/>
      <c r="K686" s="33"/>
      <c r="L686" s="32"/>
    </row>
    <row r="687" customFormat="false" ht="15.75" hidden="false" customHeight="true" outlineLevel="0" collapsed="false">
      <c r="B687" s="2"/>
      <c r="C687" s="13"/>
      <c r="D687" s="13"/>
      <c r="H687" s="32"/>
      <c r="K687" s="33"/>
      <c r="L687" s="32"/>
    </row>
    <row r="688" customFormat="false" ht="15.75" hidden="false" customHeight="true" outlineLevel="0" collapsed="false">
      <c r="B688" s="2"/>
      <c r="C688" s="13"/>
      <c r="D688" s="13"/>
      <c r="H688" s="32"/>
      <c r="K688" s="33"/>
      <c r="L688" s="32"/>
    </row>
    <row r="689" customFormat="false" ht="15.75" hidden="false" customHeight="true" outlineLevel="0" collapsed="false">
      <c r="B689" s="2"/>
      <c r="C689" s="13"/>
      <c r="D689" s="13"/>
      <c r="H689" s="32"/>
      <c r="K689" s="33"/>
      <c r="L689" s="32"/>
    </row>
    <row r="690" customFormat="false" ht="15.75" hidden="false" customHeight="true" outlineLevel="0" collapsed="false">
      <c r="B690" s="2"/>
      <c r="C690" s="13"/>
      <c r="D690" s="13"/>
      <c r="H690" s="32"/>
      <c r="K690" s="33"/>
      <c r="L690" s="32"/>
    </row>
    <row r="691" customFormat="false" ht="15.75" hidden="false" customHeight="true" outlineLevel="0" collapsed="false">
      <c r="B691" s="2"/>
      <c r="C691" s="13"/>
      <c r="D691" s="13"/>
      <c r="H691" s="32"/>
      <c r="K691" s="33"/>
      <c r="L691" s="32"/>
    </row>
    <row r="692" customFormat="false" ht="15.75" hidden="false" customHeight="true" outlineLevel="0" collapsed="false">
      <c r="B692" s="2"/>
      <c r="C692" s="13"/>
      <c r="D692" s="13"/>
      <c r="H692" s="32"/>
      <c r="K692" s="33"/>
      <c r="L692" s="32"/>
    </row>
    <row r="693" customFormat="false" ht="15.75" hidden="false" customHeight="true" outlineLevel="0" collapsed="false">
      <c r="B693" s="2"/>
      <c r="C693" s="13"/>
      <c r="D693" s="13"/>
      <c r="H693" s="32"/>
      <c r="K693" s="33"/>
      <c r="L693" s="32"/>
    </row>
    <row r="694" customFormat="false" ht="15.75" hidden="false" customHeight="true" outlineLevel="0" collapsed="false">
      <c r="B694" s="2"/>
      <c r="C694" s="13"/>
      <c r="D694" s="13"/>
      <c r="H694" s="32"/>
      <c r="K694" s="33"/>
      <c r="L694" s="32"/>
    </row>
    <row r="695" customFormat="false" ht="15.75" hidden="false" customHeight="true" outlineLevel="0" collapsed="false">
      <c r="B695" s="2"/>
      <c r="C695" s="13"/>
      <c r="D695" s="13"/>
      <c r="H695" s="32"/>
      <c r="K695" s="33"/>
      <c r="L695" s="32"/>
    </row>
    <row r="696" customFormat="false" ht="15.75" hidden="false" customHeight="true" outlineLevel="0" collapsed="false">
      <c r="B696" s="2"/>
      <c r="C696" s="13"/>
      <c r="D696" s="13"/>
      <c r="H696" s="32"/>
      <c r="K696" s="33"/>
      <c r="L696" s="32"/>
    </row>
    <row r="697" customFormat="false" ht="15.75" hidden="false" customHeight="true" outlineLevel="0" collapsed="false">
      <c r="B697" s="2"/>
      <c r="C697" s="13"/>
      <c r="D697" s="13"/>
      <c r="H697" s="32"/>
      <c r="K697" s="33"/>
      <c r="L697" s="32"/>
    </row>
    <row r="698" customFormat="false" ht="15.75" hidden="false" customHeight="true" outlineLevel="0" collapsed="false">
      <c r="B698" s="2"/>
      <c r="C698" s="13"/>
      <c r="D698" s="13"/>
      <c r="H698" s="32"/>
      <c r="K698" s="33"/>
      <c r="L698" s="32"/>
    </row>
    <row r="699" customFormat="false" ht="15.75" hidden="false" customHeight="true" outlineLevel="0" collapsed="false">
      <c r="B699" s="2"/>
      <c r="C699" s="13"/>
      <c r="D699" s="13"/>
      <c r="H699" s="32"/>
      <c r="K699" s="33"/>
      <c r="L699" s="32"/>
    </row>
    <row r="700" customFormat="false" ht="15.75" hidden="false" customHeight="true" outlineLevel="0" collapsed="false">
      <c r="B700" s="2"/>
      <c r="C700" s="13"/>
      <c r="D700" s="13"/>
      <c r="H700" s="32"/>
      <c r="K700" s="33"/>
      <c r="L700" s="32"/>
    </row>
    <row r="701" customFormat="false" ht="15.75" hidden="false" customHeight="true" outlineLevel="0" collapsed="false">
      <c r="B701" s="2"/>
      <c r="C701" s="13"/>
      <c r="D701" s="13"/>
      <c r="H701" s="32"/>
      <c r="K701" s="33"/>
      <c r="L701" s="32"/>
    </row>
    <row r="702" customFormat="false" ht="15.75" hidden="false" customHeight="true" outlineLevel="0" collapsed="false">
      <c r="B702" s="2"/>
      <c r="C702" s="13"/>
      <c r="D702" s="13"/>
      <c r="H702" s="32"/>
      <c r="K702" s="33"/>
      <c r="L702" s="32"/>
    </row>
    <row r="703" customFormat="false" ht="15.75" hidden="false" customHeight="true" outlineLevel="0" collapsed="false">
      <c r="B703" s="2"/>
      <c r="C703" s="13"/>
      <c r="D703" s="13"/>
      <c r="H703" s="32"/>
      <c r="K703" s="33"/>
      <c r="L703" s="32"/>
    </row>
    <row r="704" customFormat="false" ht="15.75" hidden="false" customHeight="true" outlineLevel="0" collapsed="false">
      <c r="B704" s="2"/>
      <c r="C704" s="13"/>
      <c r="D704" s="13"/>
      <c r="H704" s="32"/>
      <c r="K704" s="33"/>
      <c r="L704" s="32"/>
    </row>
    <row r="705" customFormat="false" ht="15.75" hidden="false" customHeight="true" outlineLevel="0" collapsed="false">
      <c r="B705" s="2"/>
      <c r="C705" s="13"/>
      <c r="D705" s="13"/>
      <c r="H705" s="32"/>
      <c r="K705" s="33"/>
      <c r="L705" s="32"/>
    </row>
    <row r="706" customFormat="false" ht="15.75" hidden="false" customHeight="true" outlineLevel="0" collapsed="false">
      <c r="B706" s="2"/>
      <c r="C706" s="13"/>
      <c r="D706" s="13"/>
      <c r="H706" s="32"/>
      <c r="K706" s="33"/>
      <c r="L706" s="32"/>
    </row>
    <row r="707" customFormat="false" ht="15.75" hidden="false" customHeight="true" outlineLevel="0" collapsed="false">
      <c r="B707" s="2"/>
      <c r="C707" s="13"/>
      <c r="D707" s="13"/>
      <c r="H707" s="32"/>
      <c r="K707" s="33"/>
      <c r="L707" s="32"/>
    </row>
    <row r="708" customFormat="false" ht="15.75" hidden="false" customHeight="true" outlineLevel="0" collapsed="false">
      <c r="B708" s="2"/>
      <c r="C708" s="13"/>
      <c r="D708" s="13"/>
      <c r="H708" s="32"/>
      <c r="K708" s="33"/>
      <c r="L708" s="32"/>
    </row>
    <row r="709" customFormat="false" ht="15.75" hidden="false" customHeight="true" outlineLevel="0" collapsed="false">
      <c r="B709" s="2"/>
      <c r="C709" s="13"/>
      <c r="D709" s="13"/>
      <c r="H709" s="32"/>
      <c r="K709" s="33"/>
      <c r="L709" s="32"/>
    </row>
    <row r="710" customFormat="false" ht="15.75" hidden="false" customHeight="true" outlineLevel="0" collapsed="false">
      <c r="B710" s="2"/>
      <c r="C710" s="13"/>
      <c r="D710" s="13"/>
      <c r="H710" s="32"/>
      <c r="K710" s="33"/>
      <c r="L710" s="32"/>
    </row>
    <row r="711" customFormat="false" ht="15.75" hidden="false" customHeight="true" outlineLevel="0" collapsed="false">
      <c r="B711" s="2"/>
      <c r="C711" s="13"/>
      <c r="D711" s="13"/>
      <c r="H711" s="32"/>
      <c r="K711" s="33"/>
      <c r="L711" s="32"/>
    </row>
    <row r="712" customFormat="false" ht="15.75" hidden="false" customHeight="true" outlineLevel="0" collapsed="false">
      <c r="B712" s="2"/>
      <c r="C712" s="13"/>
      <c r="D712" s="13"/>
      <c r="H712" s="32"/>
      <c r="K712" s="33"/>
      <c r="L712" s="32"/>
    </row>
    <row r="713" customFormat="false" ht="15.75" hidden="false" customHeight="true" outlineLevel="0" collapsed="false">
      <c r="B713" s="2"/>
      <c r="C713" s="13"/>
      <c r="D713" s="13"/>
      <c r="H713" s="32"/>
      <c r="K713" s="33"/>
      <c r="L713" s="32"/>
    </row>
    <row r="714" customFormat="false" ht="15.75" hidden="false" customHeight="true" outlineLevel="0" collapsed="false">
      <c r="B714" s="2"/>
      <c r="C714" s="13"/>
      <c r="D714" s="13"/>
      <c r="H714" s="32"/>
      <c r="K714" s="33"/>
      <c r="L714" s="32"/>
    </row>
    <row r="715" customFormat="false" ht="15.75" hidden="false" customHeight="true" outlineLevel="0" collapsed="false">
      <c r="B715" s="2"/>
      <c r="C715" s="13"/>
      <c r="D715" s="13"/>
      <c r="H715" s="32"/>
      <c r="K715" s="33"/>
      <c r="L715" s="32"/>
    </row>
    <row r="716" customFormat="false" ht="15.75" hidden="false" customHeight="true" outlineLevel="0" collapsed="false">
      <c r="B716" s="2"/>
      <c r="C716" s="13"/>
      <c r="D716" s="13"/>
      <c r="H716" s="32"/>
      <c r="K716" s="33"/>
      <c r="L716" s="32"/>
    </row>
    <row r="717" customFormat="false" ht="15.75" hidden="false" customHeight="true" outlineLevel="0" collapsed="false">
      <c r="B717" s="2"/>
      <c r="C717" s="13"/>
      <c r="D717" s="13"/>
      <c r="H717" s="32"/>
      <c r="K717" s="33"/>
      <c r="L717" s="32"/>
    </row>
    <row r="718" customFormat="false" ht="15.75" hidden="false" customHeight="true" outlineLevel="0" collapsed="false">
      <c r="B718" s="2"/>
      <c r="C718" s="13"/>
      <c r="D718" s="13"/>
      <c r="H718" s="32"/>
      <c r="K718" s="33"/>
      <c r="L718" s="32"/>
    </row>
    <row r="719" customFormat="false" ht="15.75" hidden="false" customHeight="true" outlineLevel="0" collapsed="false">
      <c r="B719" s="2"/>
      <c r="C719" s="13"/>
      <c r="D719" s="13"/>
      <c r="H719" s="32"/>
      <c r="K719" s="33"/>
      <c r="L719" s="32"/>
    </row>
    <row r="720" customFormat="false" ht="15.75" hidden="false" customHeight="true" outlineLevel="0" collapsed="false">
      <c r="B720" s="2"/>
      <c r="C720" s="13"/>
      <c r="D720" s="13"/>
      <c r="H720" s="32"/>
      <c r="K720" s="33"/>
      <c r="L720" s="32"/>
    </row>
    <row r="721" customFormat="false" ht="15.75" hidden="false" customHeight="true" outlineLevel="0" collapsed="false">
      <c r="B721" s="2"/>
      <c r="C721" s="13"/>
      <c r="D721" s="13"/>
      <c r="H721" s="32"/>
      <c r="K721" s="33"/>
      <c r="L721" s="32"/>
    </row>
    <row r="722" customFormat="false" ht="15.75" hidden="false" customHeight="true" outlineLevel="0" collapsed="false">
      <c r="B722" s="2"/>
      <c r="C722" s="13"/>
      <c r="D722" s="13"/>
      <c r="H722" s="32"/>
      <c r="K722" s="33"/>
      <c r="L722" s="32"/>
    </row>
    <row r="723" customFormat="false" ht="15.75" hidden="false" customHeight="true" outlineLevel="0" collapsed="false">
      <c r="B723" s="2"/>
      <c r="C723" s="13"/>
      <c r="D723" s="13"/>
      <c r="H723" s="32"/>
      <c r="K723" s="33"/>
      <c r="L723" s="32"/>
    </row>
    <row r="724" customFormat="false" ht="15.75" hidden="false" customHeight="true" outlineLevel="0" collapsed="false">
      <c r="B724" s="2"/>
      <c r="C724" s="13"/>
      <c r="D724" s="13"/>
      <c r="H724" s="32"/>
      <c r="K724" s="33"/>
      <c r="L724" s="32"/>
    </row>
    <row r="725" customFormat="false" ht="15.75" hidden="false" customHeight="true" outlineLevel="0" collapsed="false">
      <c r="B725" s="2"/>
      <c r="C725" s="13"/>
      <c r="D725" s="13"/>
      <c r="H725" s="32"/>
      <c r="K725" s="33"/>
      <c r="L725" s="32"/>
    </row>
    <row r="726" customFormat="false" ht="15.75" hidden="false" customHeight="true" outlineLevel="0" collapsed="false">
      <c r="B726" s="2"/>
      <c r="C726" s="13"/>
      <c r="D726" s="13"/>
      <c r="H726" s="32"/>
      <c r="K726" s="33"/>
      <c r="L726" s="32"/>
    </row>
    <row r="727" customFormat="false" ht="15.75" hidden="false" customHeight="true" outlineLevel="0" collapsed="false">
      <c r="B727" s="2"/>
      <c r="C727" s="13"/>
      <c r="D727" s="13"/>
      <c r="H727" s="32"/>
      <c r="K727" s="33"/>
      <c r="L727" s="32"/>
    </row>
    <row r="728" customFormat="false" ht="15.75" hidden="false" customHeight="true" outlineLevel="0" collapsed="false">
      <c r="B728" s="2"/>
      <c r="C728" s="13"/>
      <c r="D728" s="13"/>
      <c r="H728" s="32"/>
      <c r="K728" s="33"/>
      <c r="L728" s="32"/>
    </row>
    <row r="729" customFormat="false" ht="15.75" hidden="false" customHeight="true" outlineLevel="0" collapsed="false">
      <c r="B729" s="2"/>
      <c r="C729" s="13"/>
      <c r="D729" s="13"/>
      <c r="H729" s="32"/>
      <c r="K729" s="33"/>
      <c r="L729" s="32"/>
    </row>
    <row r="730" customFormat="false" ht="15.75" hidden="false" customHeight="true" outlineLevel="0" collapsed="false">
      <c r="B730" s="2"/>
      <c r="C730" s="13"/>
      <c r="D730" s="13"/>
      <c r="H730" s="32"/>
      <c r="K730" s="33"/>
      <c r="L730" s="32"/>
    </row>
    <row r="731" customFormat="false" ht="15.75" hidden="false" customHeight="true" outlineLevel="0" collapsed="false">
      <c r="B731" s="2"/>
      <c r="C731" s="13"/>
      <c r="D731" s="13"/>
      <c r="H731" s="32"/>
      <c r="K731" s="33"/>
      <c r="L731" s="32"/>
    </row>
    <row r="732" customFormat="false" ht="15.75" hidden="false" customHeight="true" outlineLevel="0" collapsed="false">
      <c r="B732" s="2"/>
      <c r="C732" s="13"/>
      <c r="D732" s="13"/>
      <c r="H732" s="32"/>
      <c r="K732" s="33"/>
      <c r="L732" s="32"/>
    </row>
    <row r="733" customFormat="false" ht="15.75" hidden="false" customHeight="true" outlineLevel="0" collapsed="false">
      <c r="B733" s="2"/>
      <c r="C733" s="13"/>
      <c r="D733" s="13"/>
      <c r="H733" s="32"/>
      <c r="K733" s="33"/>
      <c r="L733" s="32"/>
    </row>
    <row r="734" customFormat="false" ht="15.75" hidden="false" customHeight="true" outlineLevel="0" collapsed="false">
      <c r="B734" s="2"/>
      <c r="C734" s="13"/>
      <c r="D734" s="13"/>
      <c r="H734" s="32"/>
      <c r="K734" s="33"/>
      <c r="L734" s="32"/>
    </row>
    <row r="735" customFormat="false" ht="15.75" hidden="false" customHeight="true" outlineLevel="0" collapsed="false">
      <c r="B735" s="2"/>
      <c r="C735" s="13"/>
      <c r="D735" s="13"/>
      <c r="H735" s="32"/>
      <c r="K735" s="33"/>
      <c r="L735" s="32"/>
    </row>
    <row r="736" customFormat="false" ht="15.75" hidden="false" customHeight="true" outlineLevel="0" collapsed="false">
      <c r="B736" s="2"/>
      <c r="C736" s="13"/>
      <c r="D736" s="13"/>
      <c r="H736" s="32"/>
      <c r="K736" s="33"/>
      <c r="L736" s="32"/>
    </row>
    <row r="737" customFormat="false" ht="15.75" hidden="false" customHeight="true" outlineLevel="0" collapsed="false">
      <c r="B737" s="2"/>
      <c r="C737" s="13"/>
      <c r="D737" s="13"/>
      <c r="H737" s="32"/>
      <c r="K737" s="33"/>
      <c r="L737" s="32"/>
    </row>
    <row r="738" customFormat="false" ht="15.75" hidden="false" customHeight="true" outlineLevel="0" collapsed="false">
      <c r="B738" s="2"/>
      <c r="C738" s="13"/>
      <c r="D738" s="13"/>
      <c r="H738" s="32"/>
      <c r="K738" s="33"/>
      <c r="L738" s="32"/>
    </row>
    <row r="739" customFormat="false" ht="15.75" hidden="false" customHeight="true" outlineLevel="0" collapsed="false">
      <c r="B739" s="2"/>
      <c r="C739" s="13"/>
      <c r="D739" s="13"/>
      <c r="H739" s="32"/>
      <c r="K739" s="33"/>
      <c r="L739" s="32"/>
    </row>
    <row r="740" customFormat="false" ht="15.75" hidden="false" customHeight="true" outlineLevel="0" collapsed="false">
      <c r="B740" s="2"/>
      <c r="C740" s="13"/>
      <c r="D740" s="13"/>
      <c r="H740" s="32"/>
      <c r="K740" s="33"/>
      <c r="L740" s="32"/>
    </row>
    <row r="741" customFormat="false" ht="15.75" hidden="false" customHeight="true" outlineLevel="0" collapsed="false">
      <c r="B741" s="2"/>
      <c r="C741" s="13"/>
      <c r="D741" s="13"/>
      <c r="H741" s="32"/>
      <c r="K741" s="33"/>
      <c r="L741" s="32"/>
    </row>
    <row r="742" customFormat="false" ht="15.75" hidden="false" customHeight="true" outlineLevel="0" collapsed="false">
      <c r="B742" s="2"/>
      <c r="C742" s="13"/>
      <c r="D742" s="13"/>
      <c r="H742" s="32"/>
      <c r="K742" s="33"/>
      <c r="L742" s="32"/>
    </row>
    <row r="743" customFormat="false" ht="15.75" hidden="false" customHeight="true" outlineLevel="0" collapsed="false">
      <c r="B743" s="2"/>
      <c r="C743" s="13"/>
      <c r="D743" s="13"/>
      <c r="H743" s="32"/>
      <c r="K743" s="33"/>
      <c r="L743" s="32"/>
    </row>
    <row r="744" customFormat="false" ht="15.75" hidden="false" customHeight="true" outlineLevel="0" collapsed="false">
      <c r="B744" s="2"/>
      <c r="C744" s="13"/>
      <c r="D744" s="13"/>
      <c r="H744" s="32"/>
      <c r="K744" s="33"/>
      <c r="L744" s="32"/>
    </row>
    <row r="745" customFormat="false" ht="15.75" hidden="false" customHeight="true" outlineLevel="0" collapsed="false">
      <c r="B745" s="2"/>
      <c r="C745" s="13"/>
      <c r="D745" s="13"/>
      <c r="H745" s="32"/>
      <c r="K745" s="33"/>
      <c r="L745" s="32"/>
    </row>
    <row r="746" customFormat="false" ht="15.75" hidden="false" customHeight="true" outlineLevel="0" collapsed="false">
      <c r="B746" s="2"/>
      <c r="C746" s="13"/>
      <c r="D746" s="13"/>
      <c r="H746" s="32"/>
      <c r="K746" s="33"/>
      <c r="L746" s="32"/>
    </row>
    <row r="747" customFormat="false" ht="15.75" hidden="false" customHeight="true" outlineLevel="0" collapsed="false">
      <c r="B747" s="2"/>
      <c r="C747" s="13"/>
      <c r="D747" s="13"/>
      <c r="H747" s="32"/>
      <c r="K747" s="33"/>
      <c r="L747" s="32"/>
    </row>
    <row r="748" customFormat="false" ht="15.75" hidden="false" customHeight="true" outlineLevel="0" collapsed="false">
      <c r="B748" s="2"/>
      <c r="C748" s="13"/>
      <c r="D748" s="13"/>
      <c r="H748" s="32"/>
      <c r="K748" s="33"/>
      <c r="L748" s="32"/>
    </row>
    <row r="749" customFormat="false" ht="15.75" hidden="false" customHeight="true" outlineLevel="0" collapsed="false">
      <c r="B749" s="2"/>
      <c r="C749" s="13"/>
      <c r="D749" s="13"/>
      <c r="H749" s="32"/>
      <c r="K749" s="33"/>
      <c r="L749" s="32"/>
    </row>
    <row r="750" customFormat="false" ht="15.75" hidden="false" customHeight="true" outlineLevel="0" collapsed="false">
      <c r="B750" s="2"/>
      <c r="C750" s="13"/>
      <c r="D750" s="13"/>
      <c r="H750" s="32"/>
      <c r="K750" s="33"/>
      <c r="L750" s="32"/>
    </row>
    <row r="751" customFormat="false" ht="15.75" hidden="false" customHeight="true" outlineLevel="0" collapsed="false">
      <c r="B751" s="2"/>
      <c r="C751" s="13"/>
      <c r="D751" s="13"/>
      <c r="H751" s="32"/>
      <c r="K751" s="33"/>
      <c r="L751" s="32"/>
    </row>
    <row r="752" customFormat="false" ht="15.75" hidden="false" customHeight="true" outlineLevel="0" collapsed="false">
      <c r="B752" s="2"/>
      <c r="C752" s="13"/>
      <c r="D752" s="13"/>
      <c r="H752" s="32"/>
      <c r="K752" s="33"/>
      <c r="L752" s="32"/>
    </row>
    <row r="753" customFormat="false" ht="15.75" hidden="false" customHeight="true" outlineLevel="0" collapsed="false">
      <c r="B753" s="2"/>
      <c r="C753" s="13"/>
      <c r="D753" s="13"/>
      <c r="H753" s="32"/>
      <c r="K753" s="33"/>
      <c r="L753" s="32"/>
    </row>
    <row r="754" customFormat="false" ht="15.75" hidden="false" customHeight="true" outlineLevel="0" collapsed="false">
      <c r="B754" s="2"/>
      <c r="C754" s="13"/>
      <c r="D754" s="13"/>
      <c r="H754" s="32"/>
      <c r="K754" s="33"/>
      <c r="L754" s="32"/>
    </row>
    <row r="755" customFormat="false" ht="15.75" hidden="false" customHeight="true" outlineLevel="0" collapsed="false">
      <c r="B755" s="2"/>
      <c r="C755" s="13"/>
      <c r="D755" s="13"/>
      <c r="H755" s="32"/>
      <c r="K755" s="33"/>
      <c r="L755" s="32"/>
    </row>
    <row r="756" customFormat="false" ht="15.75" hidden="false" customHeight="true" outlineLevel="0" collapsed="false">
      <c r="B756" s="2"/>
      <c r="C756" s="13"/>
      <c r="D756" s="13"/>
      <c r="H756" s="32"/>
      <c r="K756" s="33"/>
      <c r="L756" s="32"/>
    </row>
    <row r="757" customFormat="false" ht="15.75" hidden="false" customHeight="true" outlineLevel="0" collapsed="false">
      <c r="B757" s="2"/>
      <c r="C757" s="13"/>
      <c r="D757" s="13"/>
      <c r="H757" s="32"/>
      <c r="K757" s="33"/>
      <c r="L757" s="32"/>
    </row>
    <row r="758" customFormat="false" ht="15.75" hidden="false" customHeight="true" outlineLevel="0" collapsed="false">
      <c r="B758" s="2"/>
      <c r="C758" s="13"/>
      <c r="D758" s="13"/>
      <c r="H758" s="32"/>
      <c r="K758" s="33"/>
      <c r="L758" s="32"/>
    </row>
    <row r="759" customFormat="false" ht="15.75" hidden="false" customHeight="true" outlineLevel="0" collapsed="false">
      <c r="B759" s="2"/>
      <c r="C759" s="13"/>
      <c r="D759" s="13"/>
      <c r="H759" s="32"/>
      <c r="K759" s="33"/>
      <c r="L759" s="32"/>
    </row>
    <row r="760" customFormat="false" ht="15.75" hidden="false" customHeight="true" outlineLevel="0" collapsed="false">
      <c r="B760" s="2"/>
      <c r="C760" s="13"/>
      <c r="D760" s="13"/>
      <c r="H760" s="32"/>
      <c r="K760" s="33"/>
      <c r="L760" s="32"/>
    </row>
    <row r="761" customFormat="false" ht="15.75" hidden="false" customHeight="true" outlineLevel="0" collapsed="false">
      <c r="B761" s="2"/>
      <c r="C761" s="13"/>
      <c r="D761" s="13"/>
      <c r="H761" s="32"/>
      <c r="K761" s="33"/>
      <c r="L761" s="32"/>
    </row>
    <row r="762" customFormat="false" ht="15.75" hidden="false" customHeight="true" outlineLevel="0" collapsed="false">
      <c r="B762" s="2"/>
      <c r="C762" s="13"/>
      <c r="D762" s="13"/>
      <c r="H762" s="32"/>
      <c r="K762" s="33"/>
      <c r="L762" s="32"/>
    </row>
    <row r="763" customFormat="false" ht="15.75" hidden="false" customHeight="true" outlineLevel="0" collapsed="false">
      <c r="B763" s="2"/>
      <c r="C763" s="13"/>
      <c r="D763" s="13"/>
      <c r="H763" s="32"/>
      <c r="K763" s="33"/>
      <c r="L763" s="32"/>
    </row>
    <row r="764" customFormat="false" ht="15.75" hidden="false" customHeight="true" outlineLevel="0" collapsed="false">
      <c r="B764" s="2"/>
      <c r="C764" s="13"/>
      <c r="D764" s="13"/>
      <c r="H764" s="32"/>
      <c r="K764" s="33"/>
      <c r="L764" s="32"/>
    </row>
    <row r="765" customFormat="false" ht="15.75" hidden="false" customHeight="true" outlineLevel="0" collapsed="false">
      <c r="B765" s="2"/>
      <c r="C765" s="13"/>
      <c r="D765" s="13"/>
      <c r="H765" s="32"/>
      <c r="K765" s="33"/>
      <c r="L765" s="32"/>
    </row>
    <row r="766" customFormat="false" ht="15.75" hidden="false" customHeight="true" outlineLevel="0" collapsed="false">
      <c r="B766" s="2"/>
      <c r="C766" s="13"/>
      <c r="D766" s="13"/>
      <c r="H766" s="32"/>
      <c r="K766" s="33"/>
      <c r="L766" s="32"/>
    </row>
    <row r="767" customFormat="false" ht="15.75" hidden="false" customHeight="true" outlineLevel="0" collapsed="false">
      <c r="B767" s="2"/>
      <c r="C767" s="13"/>
      <c r="D767" s="13"/>
      <c r="H767" s="32"/>
      <c r="K767" s="33"/>
      <c r="L767" s="32"/>
    </row>
    <row r="768" customFormat="false" ht="15.75" hidden="false" customHeight="true" outlineLevel="0" collapsed="false">
      <c r="B768" s="2"/>
      <c r="C768" s="13"/>
      <c r="D768" s="13"/>
      <c r="H768" s="32"/>
      <c r="K768" s="33"/>
      <c r="L768" s="32"/>
    </row>
    <row r="769" customFormat="false" ht="15.75" hidden="false" customHeight="true" outlineLevel="0" collapsed="false">
      <c r="B769" s="2"/>
      <c r="C769" s="13"/>
      <c r="D769" s="13"/>
      <c r="H769" s="32"/>
      <c r="K769" s="33"/>
      <c r="L769" s="32"/>
    </row>
    <row r="770" customFormat="false" ht="15.75" hidden="false" customHeight="true" outlineLevel="0" collapsed="false">
      <c r="B770" s="2"/>
      <c r="C770" s="13"/>
      <c r="D770" s="13"/>
      <c r="H770" s="32"/>
      <c r="K770" s="33"/>
      <c r="L770" s="32"/>
    </row>
    <row r="771" customFormat="false" ht="15.75" hidden="false" customHeight="true" outlineLevel="0" collapsed="false">
      <c r="B771" s="2"/>
      <c r="C771" s="13"/>
      <c r="D771" s="13"/>
      <c r="H771" s="32"/>
      <c r="K771" s="33"/>
      <c r="L771" s="32"/>
    </row>
    <row r="772" customFormat="false" ht="15.75" hidden="false" customHeight="true" outlineLevel="0" collapsed="false">
      <c r="B772" s="2"/>
      <c r="C772" s="13"/>
      <c r="D772" s="13"/>
      <c r="H772" s="32"/>
      <c r="K772" s="33"/>
      <c r="L772" s="32"/>
    </row>
    <row r="773" customFormat="false" ht="15.75" hidden="false" customHeight="true" outlineLevel="0" collapsed="false">
      <c r="B773" s="2"/>
      <c r="C773" s="13"/>
      <c r="D773" s="13"/>
      <c r="H773" s="32"/>
      <c r="K773" s="33"/>
      <c r="L773" s="32"/>
    </row>
    <row r="774" customFormat="false" ht="15.75" hidden="false" customHeight="true" outlineLevel="0" collapsed="false">
      <c r="B774" s="2"/>
      <c r="C774" s="13"/>
      <c r="D774" s="13"/>
      <c r="H774" s="32"/>
      <c r="K774" s="33"/>
      <c r="L774" s="32"/>
    </row>
    <row r="775" customFormat="false" ht="15.75" hidden="false" customHeight="true" outlineLevel="0" collapsed="false">
      <c r="B775" s="2"/>
      <c r="C775" s="13"/>
      <c r="D775" s="13"/>
      <c r="H775" s="32"/>
      <c r="K775" s="33"/>
      <c r="L775" s="32"/>
    </row>
    <row r="776" customFormat="false" ht="15.75" hidden="false" customHeight="true" outlineLevel="0" collapsed="false">
      <c r="B776" s="2"/>
      <c r="C776" s="13"/>
      <c r="D776" s="13"/>
      <c r="H776" s="32"/>
      <c r="K776" s="33"/>
      <c r="L776" s="32"/>
    </row>
    <row r="777" customFormat="false" ht="15.75" hidden="false" customHeight="true" outlineLevel="0" collapsed="false">
      <c r="B777" s="2"/>
      <c r="C777" s="13"/>
      <c r="D777" s="13"/>
      <c r="H777" s="32"/>
      <c r="K777" s="33"/>
      <c r="L777" s="32"/>
    </row>
    <row r="778" customFormat="false" ht="15.75" hidden="false" customHeight="true" outlineLevel="0" collapsed="false">
      <c r="B778" s="2"/>
      <c r="C778" s="13"/>
      <c r="D778" s="13"/>
      <c r="H778" s="32"/>
      <c r="K778" s="33"/>
      <c r="L778" s="32"/>
    </row>
    <row r="779" customFormat="false" ht="15.75" hidden="false" customHeight="true" outlineLevel="0" collapsed="false">
      <c r="B779" s="2"/>
      <c r="C779" s="13"/>
      <c r="D779" s="13"/>
      <c r="H779" s="32"/>
      <c r="K779" s="33"/>
      <c r="L779" s="32"/>
    </row>
    <row r="780" customFormat="false" ht="15.75" hidden="false" customHeight="true" outlineLevel="0" collapsed="false">
      <c r="B780" s="2"/>
      <c r="C780" s="13"/>
      <c r="D780" s="13"/>
      <c r="H780" s="32"/>
      <c r="K780" s="33"/>
      <c r="L780" s="32"/>
    </row>
    <row r="781" customFormat="false" ht="15.75" hidden="false" customHeight="true" outlineLevel="0" collapsed="false">
      <c r="B781" s="2"/>
      <c r="C781" s="13"/>
      <c r="D781" s="13"/>
      <c r="H781" s="32"/>
      <c r="K781" s="33"/>
      <c r="L781" s="32"/>
    </row>
    <row r="782" customFormat="false" ht="15.75" hidden="false" customHeight="true" outlineLevel="0" collapsed="false">
      <c r="B782" s="2"/>
      <c r="C782" s="13"/>
      <c r="D782" s="13"/>
      <c r="H782" s="32"/>
      <c r="K782" s="33"/>
      <c r="L782" s="32"/>
    </row>
    <row r="783" customFormat="false" ht="15.75" hidden="false" customHeight="true" outlineLevel="0" collapsed="false">
      <c r="B783" s="2"/>
      <c r="C783" s="13"/>
      <c r="D783" s="13"/>
      <c r="H783" s="32"/>
      <c r="K783" s="33"/>
      <c r="L783" s="32"/>
    </row>
    <row r="784" customFormat="false" ht="15.75" hidden="false" customHeight="true" outlineLevel="0" collapsed="false">
      <c r="B784" s="2"/>
      <c r="C784" s="13"/>
      <c r="D784" s="13"/>
      <c r="H784" s="32"/>
      <c r="K784" s="33"/>
      <c r="L784" s="32"/>
    </row>
    <row r="785" customFormat="false" ht="15.75" hidden="false" customHeight="true" outlineLevel="0" collapsed="false">
      <c r="B785" s="2"/>
      <c r="C785" s="13"/>
      <c r="D785" s="13"/>
      <c r="H785" s="32"/>
      <c r="K785" s="33"/>
      <c r="L785" s="32"/>
    </row>
    <row r="786" customFormat="false" ht="15.75" hidden="false" customHeight="true" outlineLevel="0" collapsed="false">
      <c r="B786" s="2"/>
      <c r="C786" s="13"/>
      <c r="D786" s="13"/>
      <c r="H786" s="32"/>
      <c r="K786" s="33"/>
      <c r="L786" s="32"/>
    </row>
    <row r="787" customFormat="false" ht="15.75" hidden="false" customHeight="true" outlineLevel="0" collapsed="false">
      <c r="B787" s="2"/>
      <c r="C787" s="13"/>
      <c r="D787" s="13"/>
      <c r="H787" s="32"/>
      <c r="K787" s="33"/>
      <c r="L787" s="32"/>
    </row>
    <row r="788" customFormat="false" ht="15.75" hidden="false" customHeight="true" outlineLevel="0" collapsed="false">
      <c r="B788" s="2"/>
      <c r="C788" s="13"/>
      <c r="D788" s="13"/>
      <c r="H788" s="32"/>
      <c r="K788" s="33"/>
      <c r="L788" s="32"/>
    </row>
    <row r="789" customFormat="false" ht="15.75" hidden="false" customHeight="true" outlineLevel="0" collapsed="false">
      <c r="B789" s="2"/>
      <c r="C789" s="13"/>
      <c r="D789" s="13"/>
      <c r="H789" s="32"/>
      <c r="K789" s="33"/>
      <c r="L789" s="32"/>
    </row>
    <row r="790" customFormat="false" ht="15.75" hidden="false" customHeight="true" outlineLevel="0" collapsed="false">
      <c r="B790" s="2"/>
      <c r="C790" s="13"/>
      <c r="D790" s="13"/>
      <c r="H790" s="32"/>
      <c r="K790" s="33"/>
      <c r="L790" s="32"/>
    </row>
    <row r="791" customFormat="false" ht="15.75" hidden="false" customHeight="true" outlineLevel="0" collapsed="false">
      <c r="B791" s="2"/>
      <c r="C791" s="13"/>
      <c r="D791" s="13"/>
      <c r="H791" s="32"/>
      <c r="K791" s="33"/>
      <c r="L791" s="32"/>
    </row>
    <row r="792" customFormat="false" ht="15.75" hidden="false" customHeight="true" outlineLevel="0" collapsed="false">
      <c r="B792" s="2"/>
      <c r="C792" s="13"/>
      <c r="D792" s="13"/>
      <c r="H792" s="32"/>
      <c r="K792" s="33"/>
      <c r="L792" s="32"/>
    </row>
    <row r="793" customFormat="false" ht="15.75" hidden="false" customHeight="true" outlineLevel="0" collapsed="false">
      <c r="B793" s="2"/>
      <c r="C793" s="13"/>
      <c r="D793" s="13"/>
      <c r="H793" s="32"/>
      <c r="K793" s="33"/>
      <c r="L793" s="32"/>
    </row>
    <row r="794" customFormat="false" ht="15.75" hidden="false" customHeight="true" outlineLevel="0" collapsed="false">
      <c r="B794" s="2"/>
      <c r="C794" s="13"/>
      <c r="D794" s="13"/>
      <c r="H794" s="32"/>
      <c r="K794" s="33"/>
      <c r="L794" s="32"/>
    </row>
    <row r="795" customFormat="false" ht="15.75" hidden="false" customHeight="true" outlineLevel="0" collapsed="false">
      <c r="B795" s="2"/>
      <c r="C795" s="13"/>
      <c r="D795" s="13"/>
      <c r="H795" s="32"/>
      <c r="K795" s="33"/>
      <c r="L795" s="32"/>
    </row>
    <row r="796" customFormat="false" ht="15.75" hidden="false" customHeight="true" outlineLevel="0" collapsed="false">
      <c r="B796" s="2"/>
      <c r="C796" s="13"/>
      <c r="D796" s="13"/>
      <c r="H796" s="32"/>
      <c r="K796" s="33"/>
      <c r="L796" s="32"/>
    </row>
    <row r="797" customFormat="false" ht="15.75" hidden="false" customHeight="true" outlineLevel="0" collapsed="false">
      <c r="B797" s="2"/>
      <c r="C797" s="13"/>
      <c r="D797" s="13"/>
      <c r="H797" s="32"/>
      <c r="K797" s="33"/>
      <c r="L797" s="32"/>
    </row>
    <row r="798" customFormat="false" ht="15.75" hidden="false" customHeight="true" outlineLevel="0" collapsed="false">
      <c r="B798" s="2"/>
      <c r="C798" s="13"/>
      <c r="D798" s="13"/>
      <c r="H798" s="32"/>
      <c r="K798" s="33"/>
      <c r="L798" s="32"/>
    </row>
    <row r="799" customFormat="false" ht="15.75" hidden="false" customHeight="true" outlineLevel="0" collapsed="false">
      <c r="B799" s="2"/>
      <c r="C799" s="13"/>
      <c r="D799" s="13"/>
      <c r="H799" s="32"/>
      <c r="K799" s="33"/>
      <c r="L799" s="32"/>
    </row>
    <row r="800" customFormat="false" ht="15.75" hidden="false" customHeight="true" outlineLevel="0" collapsed="false">
      <c r="B800" s="2"/>
      <c r="C800" s="13"/>
      <c r="D800" s="13"/>
      <c r="H800" s="32"/>
      <c r="K800" s="33"/>
      <c r="L800" s="32"/>
    </row>
    <row r="801" customFormat="false" ht="15.75" hidden="false" customHeight="true" outlineLevel="0" collapsed="false">
      <c r="B801" s="2"/>
      <c r="C801" s="13"/>
      <c r="D801" s="13"/>
      <c r="H801" s="32"/>
      <c r="K801" s="33"/>
      <c r="L801" s="32"/>
    </row>
    <row r="802" customFormat="false" ht="15.75" hidden="false" customHeight="true" outlineLevel="0" collapsed="false">
      <c r="B802" s="2"/>
      <c r="C802" s="13"/>
      <c r="D802" s="13"/>
      <c r="H802" s="32"/>
      <c r="K802" s="33"/>
      <c r="L802" s="32"/>
    </row>
    <row r="803" customFormat="false" ht="15.75" hidden="false" customHeight="true" outlineLevel="0" collapsed="false">
      <c r="B803" s="2"/>
      <c r="C803" s="13"/>
      <c r="D803" s="13"/>
      <c r="H803" s="32"/>
      <c r="K803" s="33"/>
      <c r="L803" s="32"/>
    </row>
    <row r="804" customFormat="false" ht="15.75" hidden="false" customHeight="true" outlineLevel="0" collapsed="false">
      <c r="B804" s="2"/>
      <c r="C804" s="13"/>
      <c r="D804" s="13"/>
      <c r="H804" s="32"/>
      <c r="K804" s="33"/>
      <c r="L804" s="32"/>
    </row>
    <row r="805" customFormat="false" ht="15.75" hidden="false" customHeight="true" outlineLevel="0" collapsed="false">
      <c r="B805" s="2"/>
      <c r="C805" s="13"/>
      <c r="D805" s="13"/>
      <c r="H805" s="32"/>
      <c r="K805" s="33"/>
      <c r="L805" s="32"/>
    </row>
    <row r="806" customFormat="false" ht="15.75" hidden="false" customHeight="true" outlineLevel="0" collapsed="false">
      <c r="B806" s="2"/>
      <c r="C806" s="13"/>
      <c r="D806" s="13"/>
      <c r="H806" s="32"/>
      <c r="K806" s="33"/>
      <c r="L806" s="32"/>
    </row>
    <row r="807" customFormat="false" ht="15.75" hidden="false" customHeight="true" outlineLevel="0" collapsed="false">
      <c r="B807" s="2"/>
      <c r="C807" s="13"/>
      <c r="D807" s="13"/>
      <c r="H807" s="32"/>
      <c r="K807" s="33"/>
      <c r="L807" s="32"/>
    </row>
    <row r="808" customFormat="false" ht="15.75" hidden="false" customHeight="true" outlineLevel="0" collapsed="false">
      <c r="B808" s="2"/>
      <c r="C808" s="13"/>
      <c r="D808" s="13"/>
      <c r="H808" s="32"/>
      <c r="K808" s="33"/>
      <c r="L808" s="32"/>
    </row>
    <row r="809" customFormat="false" ht="15.75" hidden="false" customHeight="true" outlineLevel="0" collapsed="false">
      <c r="B809" s="2"/>
      <c r="C809" s="13"/>
      <c r="D809" s="13"/>
      <c r="H809" s="32"/>
      <c r="K809" s="33"/>
      <c r="L809" s="32"/>
    </row>
    <row r="810" customFormat="false" ht="15.75" hidden="false" customHeight="true" outlineLevel="0" collapsed="false">
      <c r="B810" s="2"/>
      <c r="C810" s="13"/>
      <c r="D810" s="13"/>
      <c r="H810" s="32"/>
      <c r="K810" s="33"/>
      <c r="L810" s="32"/>
    </row>
    <row r="811" customFormat="false" ht="15.75" hidden="false" customHeight="true" outlineLevel="0" collapsed="false">
      <c r="B811" s="2"/>
      <c r="C811" s="13"/>
      <c r="D811" s="13"/>
      <c r="H811" s="32"/>
      <c r="K811" s="33"/>
      <c r="L811" s="32"/>
    </row>
    <row r="812" customFormat="false" ht="15.75" hidden="false" customHeight="true" outlineLevel="0" collapsed="false">
      <c r="B812" s="2"/>
      <c r="C812" s="13"/>
      <c r="D812" s="13"/>
      <c r="H812" s="32"/>
      <c r="K812" s="33"/>
      <c r="L812" s="32"/>
    </row>
    <row r="813" customFormat="false" ht="15.75" hidden="false" customHeight="true" outlineLevel="0" collapsed="false">
      <c r="B813" s="2"/>
      <c r="C813" s="13"/>
      <c r="D813" s="13"/>
      <c r="H813" s="32"/>
      <c r="K813" s="33"/>
      <c r="L813" s="32"/>
    </row>
    <row r="814" customFormat="false" ht="15.75" hidden="false" customHeight="true" outlineLevel="0" collapsed="false">
      <c r="B814" s="2"/>
      <c r="C814" s="13"/>
      <c r="D814" s="13"/>
      <c r="H814" s="32"/>
      <c r="K814" s="33"/>
      <c r="L814" s="32"/>
    </row>
    <row r="815" customFormat="false" ht="15.75" hidden="false" customHeight="true" outlineLevel="0" collapsed="false">
      <c r="B815" s="2"/>
      <c r="C815" s="13"/>
      <c r="D815" s="13"/>
      <c r="H815" s="32"/>
      <c r="K815" s="33"/>
      <c r="L815" s="32"/>
    </row>
    <row r="816" customFormat="false" ht="15.75" hidden="false" customHeight="true" outlineLevel="0" collapsed="false">
      <c r="B816" s="2"/>
      <c r="C816" s="13"/>
      <c r="D816" s="13"/>
      <c r="H816" s="32"/>
      <c r="K816" s="33"/>
      <c r="L816" s="32"/>
    </row>
    <row r="817" customFormat="false" ht="15.75" hidden="false" customHeight="true" outlineLevel="0" collapsed="false">
      <c r="B817" s="2"/>
      <c r="C817" s="13"/>
      <c r="D817" s="13"/>
      <c r="H817" s="32"/>
      <c r="K817" s="33"/>
      <c r="L817" s="32"/>
    </row>
    <row r="818" customFormat="false" ht="15.75" hidden="false" customHeight="true" outlineLevel="0" collapsed="false">
      <c r="B818" s="2"/>
      <c r="C818" s="13"/>
      <c r="D818" s="13"/>
      <c r="H818" s="32"/>
      <c r="K818" s="33"/>
      <c r="L818" s="32"/>
    </row>
    <row r="819" customFormat="false" ht="15.75" hidden="false" customHeight="true" outlineLevel="0" collapsed="false">
      <c r="B819" s="2"/>
      <c r="C819" s="13"/>
      <c r="D819" s="13"/>
      <c r="H819" s="32"/>
      <c r="K819" s="33"/>
      <c r="L819" s="32"/>
    </row>
    <row r="820" customFormat="false" ht="15.75" hidden="false" customHeight="true" outlineLevel="0" collapsed="false">
      <c r="B820" s="2"/>
      <c r="C820" s="13"/>
      <c r="D820" s="13"/>
      <c r="H820" s="32"/>
      <c r="K820" s="33"/>
      <c r="L820" s="32"/>
    </row>
    <row r="821" customFormat="false" ht="15.75" hidden="false" customHeight="true" outlineLevel="0" collapsed="false">
      <c r="B821" s="2"/>
      <c r="C821" s="13"/>
      <c r="D821" s="13"/>
      <c r="H821" s="32"/>
      <c r="K821" s="33"/>
      <c r="L821" s="32"/>
    </row>
    <row r="822" customFormat="false" ht="15.75" hidden="false" customHeight="true" outlineLevel="0" collapsed="false">
      <c r="B822" s="2"/>
      <c r="C822" s="13"/>
      <c r="D822" s="13"/>
      <c r="H822" s="32"/>
      <c r="K822" s="33"/>
      <c r="L822" s="32"/>
    </row>
    <row r="823" customFormat="false" ht="15.75" hidden="false" customHeight="true" outlineLevel="0" collapsed="false">
      <c r="B823" s="2"/>
      <c r="C823" s="13"/>
      <c r="D823" s="13"/>
      <c r="H823" s="32"/>
      <c r="K823" s="33"/>
      <c r="L823" s="32"/>
    </row>
    <row r="824" customFormat="false" ht="15.75" hidden="false" customHeight="true" outlineLevel="0" collapsed="false">
      <c r="B824" s="2"/>
      <c r="C824" s="13"/>
      <c r="D824" s="13"/>
      <c r="H824" s="32"/>
      <c r="K824" s="33"/>
      <c r="L824" s="32"/>
    </row>
    <row r="825" customFormat="false" ht="15.75" hidden="false" customHeight="true" outlineLevel="0" collapsed="false">
      <c r="B825" s="2"/>
      <c r="C825" s="13"/>
      <c r="D825" s="13"/>
      <c r="H825" s="32"/>
      <c r="K825" s="33"/>
      <c r="L825" s="32"/>
    </row>
    <row r="826" customFormat="false" ht="15.75" hidden="false" customHeight="true" outlineLevel="0" collapsed="false">
      <c r="B826" s="2"/>
      <c r="C826" s="13"/>
      <c r="D826" s="13"/>
      <c r="H826" s="32"/>
      <c r="K826" s="33"/>
      <c r="L826" s="32"/>
    </row>
    <row r="827" customFormat="false" ht="15.75" hidden="false" customHeight="true" outlineLevel="0" collapsed="false">
      <c r="B827" s="2"/>
      <c r="C827" s="13"/>
      <c r="D827" s="13"/>
      <c r="H827" s="32"/>
      <c r="K827" s="33"/>
      <c r="L827" s="32"/>
    </row>
    <row r="828" customFormat="false" ht="15.75" hidden="false" customHeight="true" outlineLevel="0" collapsed="false">
      <c r="B828" s="2"/>
      <c r="C828" s="13"/>
      <c r="D828" s="13"/>
      <c r="H828" s="32"/>
      <c r="K828" s="33"/>
      <c r="L828" s="32"/>
    </row>
    <row r="829" customFormat="false" ht="15.75" hidden="false" customHeight="true" outlineLevel="0" collapsed="false">
      <c r="B829" s="2"/>
      <c r="C829" s="13"/>
      <c r="D829" s="13"/>
      <c r="H829" s="32"/>
      <c r="K829" s="33"/>
      <c r="L829" s="32"/>
    </row>
    <row r="830" customFormat="false" ht="15.75" hidden="false" customHeight="true" outlineLevel="0" collapsed="false">
      <c r="B830" s="2"/>
      <c r="C830" s="13"/>
      <c r="D830" s="13"/>
      <c r="H830" s="32"/>
      <c r="K830" s="33"/>
      <c r="L830" s="32"/>
    </row>
    <row r="831" customFormat="false" ht="15.75" hidden="false" customHeight="true" outlineLevel="0" collapsed="false">
      <c r="B831" s="2"/>
      <c r="C831" s="13"/>
      <c r="D831" s="13"/>
      <c r="H831" s="32"/>
      <c r="K831" s="33"/>
      <c r="L831" s="32"/>
    </row>
    <row r="832" customFormat="false" ht="15.75" hidden="false" customHeight="true" outlineLevel="0" collapsed="false">
      <c r="B832" s="2"/>
      <c r="C832" s="13"/>
      <c r="D832" s="13"/>
      <c r="H832" s="32"/>
      <c r="K832" s="33"/>
      <c r="L832" s="32"/>
    </row>
    <row r="833" customFormat="false" ht="15.75" hidden="false" customHeight="true" outlineLevel="0" collapsed="false">
      <c r="B833" s="2"/>
      <c r="C833" s="13"/>
      <c r="D833" s="13"/>
      <c r="H833" s="32"/>
      <c r="K833" s="33"/>
      <c r="L833" s="32"/>
    </row>
    <row r="834" customFormat="false" ht="15.75" hidden="false" customHeight="true" outlineLevel="0" collapsed="false">
      <c r="B834" s="2"/>
      <c r="C834" s="13"/>
      <c r="D834" s="13"/>
      <c r="H834" s="32"/>
      <c r="K834" s="33"/>
      <c r="L834" s="32"/>
    </row>
    <row r="835" customFormat="false" ht="15.75" hidden="false" customHeight="true" outlineLevel="0" collapsed="false">
      <c r="B835" s="2"/>
      <c r="C835" s="13"/>
      <c r="D835" s="13"/>
      <c r="H835" s="32"/>
      <c r="K835" s="33"/>
      <c r="L835" s="32"/>
    </row>
    <row r="836" customFormat="false" ht="15.75" hidden="false" customHeight="true" outlineLevel="0" collapsed="false">
      <c r="B836" s="2"/>
      <c r="C836" s="13"/>
      <c r="D836" s="13"/>
      <c r="H836" s="32"/>
      <c r="K836" s="33"/>
      <c r="L836" s="32"/>
    </row>
    <row r="837" customFormat="false" ht="15.75" hidden="false" customHeight="true" outlineLevel="0" collapsed="false">
      <c r="B837" s="2"/>
      <c r="C837" s="13"/>
      <c r="D837" s="13"/>
      <c r="H837" s="32"/>
      <c r="K837" s="33"/>
      <c r="L837" s="32"/>
    </row>
    <row r="838" customFormat="false" ht="15.75" hidden="false" customHeight="true" outlineLevel="0" collapsed="false">
      <c r="B838" s="2"/>
      <c r="C838" s="13"/>
      <c r="D838" s="13"/>
      <c r="H838" s="32"/>
      <c r="K838" s="33"/>
      <c r="L838" s="32"/>
    </row>
    <row r="839" customFormat="false" ht="15.75" hidden="false" customHeight="true" outlineLevel="0" collapsed="false">
      <c r="B839" s="2"/>
      <c r="C839" s="13"/>
      <c r="D839" s="13"/>
      <c r="H839" s="32"/>
      <c r="K839" s="33"/>
      <c r="L839" s="32"/>
    </row>
    <row r="840" customFormat="false" ht="15.75" hidden="false" customHeight="true" outlineLevel="0" collapsed="false">
      <c r="B840" s="2"/>
      <c r="C840" s="13"/>
      <c r="D840" s="13"/>
      <c r="H840" s="32"/>
      <c r="K840" s="33"/>
      <c r="L840" s="32"/>
    </row>
    <row r="841" customFormat="false" ht="15.75" hidden="false" customHeight="true" outlineLevel="0" collapsed="false">
      <c r="B841" s="2"/>
      <c r="C841" s="13"/>
      <c r="D841" s="13"/>
      <c r="H841" s="32"/>
      <c r="K841" s="33"/>
      <c r="L841" s="32"/>
    </row>
    <row r="842" customFormat="false" ht="15.75" hidden="false" customHeight="true" outlineLevel="0" collapsed="false">
      <c r="B842" s="2"/>
      <c r="C842" s="13"/>
      <c r="D842" s="13"/>
      <c r="H842" s="32"/>
      <c r="K842" s="33"/>
      <c r="L842" s="32"/>
    </row>
    <row r="843" customFormat="false" ht="15.75" hidden="false" customHeight="true" outlineLevel="0" collapsed="false">
      <c r="B843" s="2"/>
      <c r="C843" s="13"/>
      <c r="D843" s="13"/>
      <c r="H843" s="32"/>
      <c r="K843" s="33"/>
      <c r="L843" s="32"/>
    </row>
    <row r="844" customFormat="false" ht="15.75" hidden="false" customHeight="true" outlineLevel="0" collapsed="false">
      <c r="B844" s="2"/>
      <c r="C844" s="13"/>
      <c r="D844" s="13"/>
      <c r="H844" s="32"/>
      <c r="K844" s="33"/>
      <c r="L844" s="32"/>
    </row>
    <row r="845" customFormat="false" ht="15.75" hidden="false" customHeight="true" outlineLevel="0" collapsed="false">
      <c r="B845" s="2"/>
      <c r="C845" s="13"/>
      <c r="D845" s="13"/>
      <c r="H845" s="32"/>
      <c r="K845" s="33"/>
      <c r="L845" s="32"/>
    </row>
    <row r="846" customFormat="false" ht="15.75" hidden="false" customHeight="true" outlineLevel="0" collapsed="false">
      <c r="B846" s="2"/>
      <c r="C846" s="13"/>
      <c r="D846" s="13"/>
      <c r="H846" s="32"/>
      <c r="K846" s="33"/>
      <c r="L846" s="32"/>
    </row>
    <row r="847" customFormat="false" ht="15.75" hidden="false" customHeight="true" outlineLevel="0" collapsed="false">
      <c r="B847" s="2"/>
      <c r="C847" s="13"/>
      <c r="D847" s="13"/>
      <c r="H847" s="32"/>
      <c r="K847" s="33"/>
      <c r="L847" s="32"/>
    </row>
    <row r="848" customFormat="false" ht="15.75" hidden="false" customHeight="true" outlineLevel="0" collapsed="false">
      <c r="B848" s="2"/>
      <c r="C848" s="13"/>
      <c r="D848" s="13"/>
      <c r="H848" s="32"/>
      <c r="K848" s="33"/>
      <c r="L848" s="32"/>
    </row>
    <row r="849" customFormat="false" ht="15.75" hidden="false" customHeight="true" outlineLevel="0" collapsed="false">
      <c r="B849" s="2"/>
      <c r="C849" s="13"/>
      <c r="D849" s="13"/>
      <c r="H849" s="32"/>
      <c r="K849" s="33"/>
      <c r="L849" s="32"/>
    </row>
    <row r="850" customFormat="false" ht="15.75" hidden="false" customHeight="true" outlineLevel="0" collapsed="false">
      <c r="B850" s="2"/>
      <c r="C850" s="13"/>
      <c r="D850" s="13"/>
      <c r="H850" s="32"/>
      <c r="K850" s="33"/>
      <c r="L850" s="32"/>
    </row>
    <row r="851" customFormat="false" ht="15.75" hidden="false" customHeight="true" outlineLevel="0" collapsed="false">
      <c r="B851" s="2"/>
      <c r="C851" s="13"/>
      <c r="D851" s="13"/>
      <c r="H851" s="32"/>
      <c r="K851" s="33"/>
      <c r="L851" s="32"/>
    </row>
    <row r="852" customFormat="false" ht="15.75" hidden="false" customHeight="true" outlineLevel="0" collapsed="false">
      <c r="B852" s="2"/>
      <c r="C852" s="13"/>
      <c r="D852" s="13"/>
      <c r="H852" s="32"/>
      <c r="K852" s="33"/>
      <c r="L852" s="32"/>
    </row>
    <row r="853" customFormat="false" ht="15.75" hidden="false" customHeight="true" outlineLevel="0" collapsed="false">
      <c r="B853" s="2"/>
      <c r="C853" s="13"/>
      <c r="D853" s="13"/>
      <c r="H853" s="32"/>
      <c r="K853" s="33"/>
      <c r="L853" s="32"/>
    </row>
    <row r="854" customFormat="false" ht="15.75" hidden="false" customHeight="true" outlineLevel="0" collapsed="false">
      <c r="B854" s="2"/>
      <c r="C854" s="13"/>
      <c r="D854" s="13"/>
      <c r="H854" s="32"/>
      <c r="K854" s="33"/>
      <c r="L854" s="32"/>
    </row>
    <row r="855" customFormat="false" ht="15.75" hidden="false" customHeight="true" outlineLevel="0" collapsed="false">
      <c r="B855" s="2"/>
      <c r="C855" s="13"/>
      <c r="D855" s="13"/>
      <c r="H855" s="32"/>
      <c r="K855" s="33"/>
      <c r="L855" s="32"/>
    </row>
    <row r="856" customFormat="false" ht="15.75" hidden="false" customHeight="true" outlineLevel="0" collapsed="false">
      <c r="B856" s="2"/>
      <c r="C856" s="13"/>
      <c r="D856" s="13"/>
      <c r="H856" s="32"/>
      <c r="K856" s="33"/>
      <c r="L856" s="32"/>
    </row>
    <row r="857" customFormat="false" ht="15.75" hidden="false" customHeight="true" outlineLevel="0" collapsed="false">
      <c r="B857" s="2"/>
      <c r="C857" s="13"/>
      <c r="D857" s="13"/>
      <c r="H857" s="32"/>
      <c r="K857" s="33"/>
      <c r="L857" s="32"/>
    </row>
    <row r="858" customFormat="false" ht="15.75" hidden="false" customHeight="true" outlineLevel="0" collapsed="false">
      <c r="B858" s="2"/>
      <c r="C858" s="13"/>
      <c r="D858" s="13"/>
      <c r="H858" s="32"/>
      <c r="K858" s="33"/>
      <c r="L858" s="32"/>
    </row>
    <row r="859" customFormat="false" ht="15.75" hidden="false" customHeight="true" outlineLevel="0" collapsed="false">
      <c r="B859" s="2"/>
      <c r="C859" s="13"/>
      <c r="D859" s="13"/>
      <c r="H859" s="32"/>
      <c r="K859" s="33"/>
      <c r="L859" s="32"/>
    </row>
    <row r="860" customFormat="false" ht="15.75" hidden="false" customHeight="true" outlineLevel="0" collapsed="false">
      <c r="B860" s="2"/>
      <c r="C860" s="13"/>
      <c r="D860" s="13"/>
      <c r="H860" s="32"/>
      <c r="K860" s="33"/>
      <c r="L860" s="32"/>
    </row>
    <row r="861" customFormat="false" ht="15.75" hidden="false" customHeight="true" outlineLevel="0" collapsed="false">
      <c r="B861" s="2"/>
      <c r="C861" s="13"/>
      <c r="D861" s="13"/>
      <c r="H861" s="32"/>
      <c r="K861" s="33"/>
      <c r="L861" s="32"/>
    </row>
    <row r="862" customFormat="false" ht="15.75" hidden="false" customHeight="true" outlineLevel="0" collapsed="false">
      <c r="B862" s="2"/>
      <c r="C862" s="13"/>
      <c r="D862" s="13"/>
      <c r="H862" s="32"/>
      <c r="K862" s="33"/>
      <c r="L862" s="32"/>
    </row>
    <row r="863" customFormat="false" ht="15.75" hidden="false" customHeight="true" outlineLevel="0" collapsed="false">
      <c r="B863" s="2"/>
      <c r="C863" s="13"/>
      <c r="D863" s="13"/>
      <c r="H863" s="32"/>
      <c r="K863" s="33"/>
      <c r="L863" s="32"/>
    </row>
    <row r="864" customFormat="false" ht="15.75" hidden="false" customHeight="true" outlineLevel="0" collapsed="false">
      <c r="B864" s="2"/>
      <c r="C864" s="13"/>
      <c r="D864" s="13"/>
      <c r="H864" s="32"/>
      <c r="K864" s="33"/>
      <c r="L864" s="32"/>
    </row>
    <row r="865" customFormat="false" ht="15.75" hidden="false" customHeight="true" outlineLevel="0" collapsed="false">
      <c r="B865" s="2"/>
      <c r="C865" s="13"/>
      <c r="D865" s="13"/>
      <c r="H865" s="32"/>
      <c r="K865" s="33"/>
      <c r="L865" s="32"/>
    </row>
    <row r="866" customFormat="false" ht="15.75" hidden="false" customHeight="true" outlineLevel="0" collapsed="false">
      <c r="B866" s="2"/>
      <c r="C866" s="13"/>
      <c r="D866" s="13"/>
      <c r="H866" s="32"/>
      <c r="K866" s="33"/>
      <c r="L866" s="32"/>
    </row>
    <row r="867" customFormat="false" ht="15.75" hidden="false" customHeight="true" outlineLevel="0" collapsed="false">
      <c r="B867" s="2"/>
      <c r="C867" s="13"/>
      <c r="D867" s="13"/>
      <c r="H867" s="32"/>
      <c r="K867" s="33"/>
      <c r="L867" s="32"/>
    </row>
    <row r="868" customFormat="false" ht="15.75" hidden="false" customHeight="true" outlineLevel="0" collapsed="false">
      <c r="B868" s="2"/>
      <c r="C868" s="13"/>
      <c r="D868" s="13"/>
      <c r="H868" s="32"/>
      <c r="K868" s="33"/>
      <c r="L868" s="32"/>
    </row>
    <row r="869" customFormat="false" ht="15.75" hidden="false" customHeight="true" outlineLevel="0" collapsed="false">
      <c r="B869" s="2"/>
      <c r="C869" s="13"/>
      <c r="D869" s="13"/>
      <c r="H869" s="32"/>
      <c r="K869" s="33"/>
      <c r="L869" s="32"/>
    </row>
    <row r="870" customFormat="false" ht="15.75" hidden="false" customHeight="true" outlineLevel="0" collapsed="false">
      <c r="B870" s="2"/>
      <c r="C870" s="13"/>
      <c r="D870" s="13"/>
      <c r="H870" s="32"/>
      <c r="K870" s="33"/>
      <c r="L870" s="32"/>
    </row>
    <row r="871" customFormat="false" ht="15.75" hidden="false" customHeight="true" outlineLevel="0" collapsed="false">
      <c r="B871" s="2"/>
      <c r="C871" s="13"/>
      <c r="D871" s="13"/>
      <c r="H871" s="32"/>
      <c r="K871" s="33"/>
      <c r="L871" s="32"/>
    </row>
    <row r="872" customFormat="false" ht="15.75" hidden="false" customHeight="true" outlineLevel="0" collapsed="false">
      <c r="B872" s="2"/>
      <c r="C872" s="13"/>
      <c r="D872" s="13"/>
      <c r="H872" s="32"/>
      <c r="K872" s="33"/>
      <c r="L872" s="32"/>
    </row>
    <row r="873" customFormat="false" ht="15.75" hidden="false" customHeight="true" outlineLevel="0" collapsed="false">
      <c r="B873" s="2"/>
      <c r="C873" s="13"/>
      <c r="D873" s="13"/>
      <c r="H873" s="32"/>
      <c r="K873" s="33"/>
      <c r="L873" s="32"/>
    </row>
    <row r="874" customFormat="false" ht="15.75" hidden="false" customHeight="true" outlineLevel="0" collapsed="false">
      <c r="B874" s="2"/>
      <c r="C874" s="13"/>
      <c r="D874" s="13"/>
      <c r="H874" s="32"/>
      <c r="K874" s="33"/>
      <c r="L874" s="32"/>
    </row>
    <row r="875" customFormat="false" ht="15.75" hidden="false" customHeight="true" outlineLevel="0" collapsed="false">
      <c r="B875" s="2"/>
      <c r="C875" s="13"/>
      <c r="D875" s="13"/>
      <c r="H875" s="32"/>
      <c r="K875" s="33"/>
      <c r="L875" s="32"/>
    </row>
    <row r="876" customFormat="false" ht="15.75" hidden="false" customHeight="true" outlineLevel="0" collapsed="false">
      <c r="B876" s="2"/>
      <c r="C876" s="13"/>
      <c r="D876" s="13"/>
      <c r="H876" s="32"/>
      <c r="K876" s="33"/>
      <c r="L876" s="32"/>
    </row>
    <row r="877" customFormat="false" ht="15.75" hidden="false" customHeight="true" outlineLevel="0" collapsed="false">
      <c r="B877" s="2"/>
      <c r="C877" s="13"/>
      <c r="D877" s="13"/>
      <c r="H877" s="32"/>
      <c r="K877" s="33"/>
      <c r="L877" s="32"/>
    </row>
    <row r="878" customFormat="false" ht="15.75" hidden="false" customHeight="true" outlineLevel="0" collapsed="false">
      <c r="B878" s="2"/>
      <c r="C878" s="13"/>
      <c r="D878" s="13"/>
      <c r="H878" s="32"/>
      <c r="K878" s="33"/>
      <c r="L878" s="32"/>
    </row>
    <row r="879" customFormat="false" ht="15.75" hidden="false" customHeight="true" outlineLevel="0" collapsed="false">
      <c r="B879" s="2"/>
      <c r="C879" s="13"/>
      <c r="D879" s="13"/>
      <c r="H879" s="32"/>
      <c r="K879" s="33"/>
      <c r="L879" s="32"/>
    </row>
    <row r="880" customFormat="false" ht="15.75" hidden="false" customHeight="true" outlineLevel="0" collapsed="false">
      <c r="B880" s="2"/>
      <c r="C880" s="13"/>
      <c r="D880" s="13"/>
      <c r="H880" s="32"/>
      <c r="K880" s="33"/>
      <c r="L880" s="32"/>
    </row>
    <row r="881" customFormat="false" ht="15.75" hidden="false" customHeight="true" outlineLevel="0" collapsed="false">
      <c r="B881" s="2"/>
      <c r="C881" s="13"/>
      <c r="D881" s="13"/>
      <c r="H881" s="32"/>
      <c r="K881" s="33"/>
      <c r="L881" s="32"/>
    </row>
    <row r="882" customFormat="false" ht="15.75" hidden="false" customHeight="true" outlineLevel="0" collapsed="false">
      <c r="B882" s="2"/>
      <c r="C882" s="13"/>
      <c r="D882" s="13"/>
      <c r="H882" s="32"/>
      <c r="K882" s="33"/>
      <c r="L882" s="32"/>
    </row>
    <row r="883" customFormat="false" ht="15.75" hidden="false" customHeight="true" outlineLevel="0" collapsed="false">
      <c r="B883" s="2"/>
      <c r="C883" s="13"/>
      <c r="D883" s="13"/>
      <c r="H883" s="32"/>
      <c r="K883" s="33"/>
      <c r="L883" s="32"/>
    </row>
    <row r="884" customFormat="false" ht="15.75" hidden="false" customHeight="true" outlineLevel="0" collapsed="false">
      <c r="B884" s="2"/>
      <c r="C884" s="13"/>
      <c r="D884" s="13"/>
      <c r="H884" s="32"/>
      <c r="K884" s="33"/>
      <c r="L884" s="32"/>
    </row>
    <row r="885" customFormat="false" ht="15.75" hidden="false" customHeight="true" outlineLevel="0" collapsed="false">
      <c r="B885" s="2"/>
      <c r="C885" s="13"/>
      <c r="D885" s="13"/>
      <c r="H885" s="32"/>
      <c r="K885" s="33"/>
      <c r="L885" s="32"/>
    </row>
    <row r="886" customFormat="false" ht="15.75" hidden="false" customHeight="true" outlineLevel="0" collapsed="false">
      <c r="B886" s="2"/>
      <c r="C886" s="13"/>
      <c r="D886" s="13"/>
      <c r="H886" s="32"/>
      <c r="K886" s="33"/>
      <c r="L886" s="32"/>
    </row>
    <row r="887" customFormat="false" ht="15.75" hidden="false" customHeight="true" outlineLevel="0" collapsed="false">
      <c r="B887" s="2"/>
      <c r="C887" s="13"/>
      <c r="D887" s="13"/>
      <c r="H887" s="32"/>
      <c r="K887" s="33"/>
      <c r="L887" s="32"/>
    </row>
    <row r="888" customFormat="false" ht="15.75" hidden="false" customHeight="true" outlineLevel="0" collapsed="false">
      <c r="B888" s="2"/>
      <c r="C888" s="13"/>
      <c r="D888" s="13"/>
      <c r="H888" s="32"/>
      <c r="K888" s="33"/>
      <c r="L888" s="32"/>
    </row>
    <row r="889" customFormat="false" ht="15.75" hidden="false" customHeight="true" outlineLevel="0" collapsed="false">
      <c r="B889" s="2"/>
      <c r="C889" s="13"/>
      <c r="D889" s="13"/>
      <c r="H889" s="32"/>
      <c r="K889" s="33"/>
      <c r="L889" s="32"/>
    </row>
    <row r="890" customFormat="false" ht="15.75" hidden="false" customHeight="true" outlineLevel="0" collapsed="false">
      <c r="B890" s="2"/>
      <c r="C890" s="13"/>
      <c r="D890" s="13"/>
      <c r="H890" s="32"/>
      <c r="K890" s="33"/>
      <c r="L890" s="32"/>
    </row>
    <row r="891" customFormat="false" ht="15.75" hidden="false" customHeight="true" outlineLevel="0" collapsed="false">
      <c r="B891" s="2"/>
      <c r="C891" s="13"/>
      <c r="D891" s="13"/>
      <c r="H891" s="32"/>
      <c r="K891" s="33"/>
      <c r="L891" s="32"/>
    </row>
    <row r="892" customFormat="false" ht="15.75" hidden="false" customHeight="true" outlineLevel="0" collapsed="false">
      <c r="B892" s="2"/>
      <c r="C892" s="13"/>
      <c r="D892" s="13"/>
      <c r="H892" s="32"/>
      <c r="K892" s="33"/>
      <c r="L892" s="32"/>
    </row>
    <row r="893" customFormat="false" ht="15.75" hidden="false" customHeight="true" outlineLevel="0" collapsed="false">
      <c r="B893" s="2"/>
      <c r="C893" s="13"/>
      <c r="D893" s="13"/>
      <c r="H893" s="32"/>
      <c r="K893" s="33"/>
      <c r="L893" s="32"/>
    </row>
    <row r="894" customFormat="false" ht="15.75" hidden="false" customHeight="true" outlineLevel="0" collapsed="false">
      <c r="B894" s="2"/>
      <c r="C894" s="13"/>
      <c r="D894" s="13"/>
      <c r="H894" s="32"/>
      <c r="K894" s="33"/>
      <c r="L894" s="32"/>
    </row>
    <row r="895" customFormat="false" ht="15.75" hidden="false" customHeight="true" outlineLevel="0" collapsed="false">
      <c r="B895" s="2"/>
      <c r="C895" s="13"/>
      <c r="D895" s="13"/>
      <c r="H895" s="32"/>
      <c r="K895" s="33"/>
      <c r="L895" s="32"/>
    </row>
    <row r="896" customFormat="false" ht="15.75" hidden="false" customHeight="true" outlineLevel="0" collapsed="false">
      <c r="B896" s="2"/>
      <c r="C896" s="13"/>
      <c r="D896" s="13"/>
      <c r="H896" s="32"/>
      <c r="K896" s="33"/>
      <c r="L896" s="32"/>
    </row>
    <row r="897" customFormat="false" ht="15.75" hidden="false" customHeight="true" outlineLevel="0" collapsed="false">
      <c r="B897" s="2"/>
      <c r="C897" s="13"/>
      <c r="D897" s="13"/>
      <c r="H897" s="32"/>
      <c r="K897" s="33"/>
      <c r="L897" s="32"/>
    </row>
    <row r="898" customFormat="false" ht="15.75" hidden="false" customHeight="true" outlineLevel="0" collapsed="false">
      <c r="B898" s="2"/>
      <c r="C898" s="13"/>
      <c r="D898" s="13"/>
      <c r="H898" s="32"/>
      <c r="K898" s="33"/>
      <c r="L898" s="32"/>
    </row>
    <row r="899" customFormat="false" ht="15.75" hidden="false" customHeight="true" outlineLevel="0" collapsed="false">
      <c r="B899" s="2"/>
      <c r="C899" s="13"/>
      <c r="D899" s="13"/>
      <c r="H899" s="32"/>
      <c r="K899" s="33"/>
      <c r="L899" s="32"/>
    </row>
    <row r="900" customFormat="false" ht="15.75" hidden="false" customHeight="true" outlineLevel="0" collapsed="false">
      <c r="B900" s="2"/>
      <c r="C900" s="13"/>
      <c r="D900" s="13"/>
      <c r="H900" s="32"/>
      <c r="K900" s="33"/>
      <c r="L900" s="32"/>
    </row>
    <row r="901" customFormat="false" ht="15.75" hidden="false" customHeight="true" outlineLevel="0" collapsed="false">
      <c r="B901" s="2"/>
      <c r="C901" s="13"/>
      <c r="D901" s="13"/>
      <c r="H901" s="32"/>
      <c r="K901" s="33"/>
      <c r="L901" s="32"/>
    </row>
    <row r="902" customFormat="false" ht="15.75" hidden="false" customHeight="true" outlineLevel="0" collapsed="false">
      <c r="B902" s="2"/>
      <c r="C902" s="13"/>
      <c r="D902" s="13"/>
      <c r="H902" s="32"/>
      <c r="K902" s="33"/>
      <c r="L902" s="32"/>
    </row>
    <row r="903" customFormat="false" ht="15.75" hidden="false" customHeight="true" outlineLevel="0" collapsed="false">
      <c r="B903" s="2"/>
      <c r="C903" s="13"/>
      <c r="D903" s="13"/>
      <c r="H903" s="32"/>
      <c r="K903" s="33"/>
      <c r="L903" s="32"/>
    </row>
    <row r="904" customFormat="false" ht="15.75" hidden="false" customHeight="true" outlineLevel="0" collapsed="false">
      <c r="B904" s="2"/>
      <c r="C904" s="13"/>
      <c r="D904" s="13"/>
      <c r="H904" s="32"/>
      <c r="K904" s="33"/>
      <c r="L904" s="32"/>
    </row>
    <row r="905" customFormat="false" ht="15.75" hidden="false" customHeight="true" outlineLevel="0" collapsed="false">
      <c r="B905" s="2"/>
      <c r="C905" s="13"/>
      <c r="D905" s="13"/>
      <c r="H905" s="32"/>
      <c r="K905" s="33"/>
      <c r="L905" s="32"/>
    </row>
    <row r="906" customFormat="false" ht="15.75" hidden="false" customHeight="true" outlineLevel="0" collapsed="false">
      <c r="B906" s="2"/>
      <c r="C906" s="13"/>
      <c r="D906" s="13"/>
      <c r="H906" s="32"/>
      <c r="K906" s="33"/>
      <c r="L906" s="32"/>
    </row>
    <row r="907" customFormat="false" ht="15.75" hidden="false" customHeight="true" outlineLevel="0" collapsed="false">
      <c r="B907" s="2"/>
      <c r="C907" s="13"/>
      <c r="D907" s="13"/>
      <c r="H907" s="32"/>
      <c r="K907" s="33"/>
      <c r="L907" s="32"/>
    </row>
    <row r="908" customFormat="false" ht="15.75" hidden="false" customHeight="true" outlineLevel="0" collapsed="false">
      <c r="B908" s="2"/>
      <c r="C908" s="13"/>
      <c r="D908" s="13"/>
      <c r="H908" s="32"/>
      <c r="K908" s="33"/>
      <c r="L908" s="32"/>
    </row>
    <row r="909" customFormat="false" ht="15.75" hidden="false" customHeight="true" outlineLevel="0" collapsed="false">
      <c r="B909" s="2"/>
      <c r="C909" s="13"/>
      <c r="D909" s="13"/>
      <c r="H909" s="32"/>
      <c r="K909" s="33"/>
      <c r="L909" s="32"/>
    </row>
    <row r="910" customFormat="false" ht="15.75" hidden="false" customHeight="true" outlineLevel="0" collapsed="false">
      <c r="B910" s="2"/>
      <c r="C910" s="13"/>
      <c r="D910" s="13"/>
      <c r="H910" s="32"/>
      <c r="K910" s="33"/>
      <c r="L910" s="32"/>
    </row>
    <row r="911" customFormat="false" ht="15.75" hidden="false" customHeight="true" outlineLevel="0" collapsed="false">
      <c r="B911" s="2"/>
      <c r="C911" s="13"/>
      <c r="D911" s="13"/>
      <c r="H911" s="32"/>
      <c r="K911" s="33"/>
      <c r="L911" s="32"/>
    </row>
    <row r="912" customFormat="false" ht="15.75" hidden="false" customHeight="true" outlineLevel="0" collapsed="false">
      <c r="B912" s="2"/>
      <c r="C912" s="13"/>
      <c r="D912" s="13"/>
      <c r="H912" s="32"/>
      <c r="K912" s="33"/>
      <c r="L912" s="32"/>
    </row>
    <row r="913" customFormat="false" ht="15.75" hidden="false" customHeight="true" outlineLevel="0" collapsed="false">
      <c r="B913" s="2"/>
      <c r="C913" s="13"/>
      <c r="D913" s="13"/>
      <c r="H913" s="32"/>
      <c r="K913" s="33"/>
      <c r="L913" s="32"/>
    </row>
    <row r="914" customFormat="false" ht="15.75" hidden="false" customHeight="true" outlineLevel="0" collapsed="false">
      <c r="B914" s="2"/>
      <c r="C914" s="13"/>
      <c r="D914" s="13"/>
      <c r="H914" s="32"/>
      <c r="K914" s="33"/>
      <c r="L914" s="32"/>
    </row>
    <row r="915" customFormat="false" ht="15.75" hidden="false" customHeight="true" outlineLevel="0" collapsed="false">
      <c r="B915" s="2"/>
      <c r="C915" s="13"/>
      <c r="D915" s="13"/>
      <c r="H915" s="32"/>
      <c r="K915" s="33"/>
      <c r="L915" s="32"/>
    </row>
    <row r="916" customFormat="false" ht="15.75" hidden="false" customHeight="true" outlineLevel="0" collapsed="false">
      <c r="B916" s="2"/>
      <c r="C916" s="13"/>
      <c r="D916" s="13"/>
      <c r="H916" s="32"/>
      <c r="K916" s="33"/>
      <c r="L916" s="32"/>
    </row>
    <row r="917" customFormat="false" ht="15.75" hidden="false" customHeight="true" outlineLevel="0" collapsed="false">
      <c r="B917" s="2"/>
      <c r="C917" s="13"/>
      <c r="D917" s="13"/>
      <c r="H917" s="32"/>
      <c r="K917" s="33"/>
      <c r="L917" s="32"/>
    </row>
    <row r="918" customFormat="false" ht="15.75" hidden="false" customHeight="true" outlineLevel="0" collapsed="false">
      <c r="B918" s="2"/>
      <c r="C918" s="13"/>
      <c r="D918" s="13"/>
      <c r="H918" s="32"/>
      <c r="K918" s="33"/>
      <c r="L918" s="32"/>
    </row>
    <row r="919" customFormat="false" ht="15.75" hidden="false" customHeight="true" outlineLevel="0" collapsed="false">
      <c r="B919" s="2"/>
      <c r="C919" s="13"/>
      <c r="D919" s="13"/>
      <c r="H919" s="32"/>
      <c r="K919" s="33"/>
      <c r="L919" s="32"/>
    </row>
    <row r="920" customFormat="false" ht="15.75" hidden="false" customHeight="true" outlineLevel="0" collapsed="false">
      <c r="B920" s="2"/>
      <c r="C920" s="13"/>
      <c r="D920" s="13"/>
      <c r="H920" s="32"/>
      <c r="K920" s="33"/>
      <c r="L920" s="32"/>
    </row>
    <row r="921" customFormat="false" ht="15.75" hidden="false" customHeight="true" outlineLevel="0" collapsed="false">
      <c r="B921" s="2"/>
      <c r="C921" s="13"/>
      <c r="D921" s="13"/>
      <c r="H921" s="32"/>
      <c r="K921" s="33"/>
      <c r="L921" s="32"/>
    </row>
    <row r="922" customFormat="false" ht="15.75" hidden="false" customHeight="true" outlineLevel="0" collapsed="false">
      <c r="B922" s="2"/>
      <c r="C922" s="13"/>
      <c r="D922" s="13"/>
      <c r="H922" s="32"/>
      <c r="K922" s="33"/>
      <c r="L922" s="32"/>
    </row>
    <row r="923" customFormat="false" ht="15.75" hidden="false" customHeight="true" outlineLevel="0" collapsed="false">
      <c r="B923" s="2"/>
      <c r="C923" s="13"/>
      <c r="D923" s="13"/>
      <c r="H923" s="32"/>
      <c r="K923" s="33"/>
      <c r="L923" s="32"/>
    </row>
    <row r="924" customFormat="false" ht="15.75" hidden="false" customHeight="true" outlineLevel="0" collapsed="false">
      <c r="B924" s="2"/>
      <c r="C924" s="13"/>
      <c r="D924" s="13"/>
      <c r="H924" s="32"/>
      <c r="K924" s="33"/>
      <c r="L924" s="32"/>
    </row>
    <row r="925" customFormat="false" ht="15.75" hidden="false" customHeight="true" outlineLevel="0" collapsed="false">
      <c r="B925" s="2"/>
      <c r="C925" s="13"/>
      <c r="D925" s="13"/>
      <c r="H925" s="32"/>
      <c r="K925" s="33"/>
      <c r="L925" s="32"/>
    </row>
    <row r="926" customFormat="false" ht="15.75" hidden="false" customHeight="true" outlineLevel="0" collapsed="false">
      <c r="B926" s="2"/>
      <c r="C926" s="13"/>
      <c r="D926" s="13"/>
      <c r="H926" s="32"/>
      <c r="K926" s="33"/>
      <c r="L926" s="32"/>
    </row>
    <row r="927" customFormat="false" ht="15.75" hidden="false" customHeight="true" outlineLevel="0" collapsed="false">
      <c r="B927" s="2"/>
      <c r="C927" s="13"/>
      <c r="D927" s="13"/>
      <c r="H927" s="32"/>
      <c r="K927" s="33"/>
      <c r="L927" s="32"/>
    </row>
    <row r="928" customFormat="false" ht="15.75" hidden="false" customHeight="true" outlineLevel="0" collapsed="false">
      <c r="B928" s="2"/>
      <c r="C928" s="13"/>
      <c r="D928" s="13"/>
      <c r="H928" s="32"/>
      <c r="K928" s="33"/>
      <c r="L928" s="32"/>
    </row>
    <row r="929" customFormat="false" ht="15.75" hidden="false" customHeight="true" outlineLevel="0" collapsed="false">
      <c r="B929" s="2"/>
      <c r="C929" s="13"/>
      <c r="D929" s="13"/>
      <c r="H929" s="32"/>
      <c r="K929" s="33"/>
      <c r="L929" s="32"/>
    </row>
    <row r="930" customFormat="false" ht="15.75" hidden="false" customHeight="true" outlineLevel="0" collapsed="false">
      <c r="B930" s="2"/>
      <c r="C930" s="13"/>
      <c r="D930" s="13"/>
      <c r="H930" s="32"/>
      <c r="K930" s="33"/>
      <c r="L930" s="32"/>
    </row>
    <row r="931" customFormat="false" ht="15.75" hidden="false" customHeight="true" outlineLevel="0" collapsed="false">
      <c r="B931" s="2"/>
      <c r="C931" s="13"/>
      <c r="D931" s="13"/>
      <c r="H931" s="32"/>
      <c r="K931" s="33"/>
      <c r="L931" s="32"/>
    </row>
    <row r="932" customFormat="false" ht="15.75" hidden="false" customHeight="true" outlineLevel="0" collapsed="false">
      <c r="B932" s="2"/>
      <c r="C932" s="13"/>
      <c r="D932" s="13"/>
      <c r="H932" s="32"/>
      <c r="K932" s="33"/>
      <c r="L932" s="32"/>
    </row>
    <row r="933" customFormat="false" ht="15.75" hidden="false" customHeight="true" outlineLevel="0" collapsed="false">
      <c r="B933" s="2"/>
      <c r="C933" s="13"/>
      <c r="D933" s="13"/>
      <c r="H933" s="32"/>
      <c r="K933" s="33"/>
      <c r="L933" s="32"/>
    </row>
    <row r="934" customFormat="false" ht="15.75" hidden="false" customHeight="true" outlineLevel="0" collapsed="false">
      <c r="B934" s="2"/>
      <c r="C934" s="13"/>
      <c r="D934" s="13"/>
      <c r="H934" s="32"/>
      <c r="K934" s="33"/>
      <c r="L934" s="32"/>
    </row>
    <row r="935" customFormat="false" ht="15.75" hidden="false" customHeight="true" outlineLevel="0" collapsed="false">
      <c r="B935" s="2"/>
      <c r="C935" s="13"/>
      <c r="D935" s="13"/>
      <c r="H935" s="32"/>
      <c r="K935" s="33"/>
      <c r="L935" s="32"/>
    </row>
    <row r="936" customFormat="false" ht="15.75" hidden="false" customHeight="true" outlineLevel="0" collapsed="false">
      <c r="B936" s="2"/>
      <c r="C936" s="13"/>
      <c r="D936" s="13"/>
      <c r="H936" s="32"/>
      <c r="K936" s="33"/>
      <c r="L936" s="32"/>
    </row>
    <row r="937" customFormat="false" ht="15.75" hidden="false" customHeight="true" outlineLevel="0" collapsed="false">
      <c r="B937" s="2"/>
      <c r="C937" s="13"/>
      <c r="D937" s="13"/>
      <c r="H937" s="32"/>
      <c r="K937" s="33"/>
      <c r="L937" s="32"/>
    </row>
    <row r="938" customFormat="false" ht="15.75" hidden="false" customHeight="true" outlineLevel="0" collapsed="false">
      <c r="B938" s="2"/>
      <c r="C938" s="13"/>
      <c r="D938" s="13"/>
      <c r="H938" s="32"/>
      <c r="K938" s="33"/>
      <c r="L938" s="32"/>
    </row>
    <row r="939" customFormat="false" ht="15.75" hidden="false" customHeight="true" outlineLevel="0" collapsed="false">
      <c r="B939" s="2"/>
      <c r="C939" s="13"/>
      <c r="D939" s="13"/>
      <c r="H939" s="32"/>
      <c r="K939" s="33"/>
      <c r="L939" s="32"/>
    </row>
    <row r="940" customFormat="false" ht="15.75" hidden="false" customHeight="true" outlineLevel="0" collapsed="false">
      <c r="B940" s="2"/>
      <c r="C940" s="13"/>
      <c r="D940" s="13"/>
      <c r="H940" s="32"/>
      <c r="K940" s="33"/>
      <c r="L940" s="32"/>
    </row>
    <row r="941" customFormat="false" ht="15.75" hidden="false" customHeight="true" outlineLevel="0" collapsed="false">
      <c r="B941" s="2"/>
      <c r="C941" s="13"/>
      <c r="D941" s="13"/>
      <c r="H941" s="32"/>
      <c r="K941" s="33"/>
      <c r="L941" s="32"/>
    </row>
    <row r="942" customFormat="false" ht="15.75" hidden="false" customHeight="true" outlineLevel="0" collapsed="false">
      <c r="B942" s="2"/>
      <c r="C942" s="13"/>
      <c r="D942" s="13"/>
      <c r="H942" s="32"/>
      <c r="K942" s="33"/>
      <c r="L942" s="32"/>
    </row>
    <row r="943" customFormat="false" ht="15.75" hidden="false" customHeight="true" outlineLevel="0" collapsed="false">
      <c r="B943" s="2"/>
      <c r="C943" s="13"/>
      <c r="D943" s="13"/>
      <c r="H943" s="32"/>
      <c r="K943" s="33"/>
      <c r="L943" s="32"/>
    </row>
    <row r="944" customFormat="false" ht="15.75" hidden="false" customHeight="true" outlineLevel="0" collapsed="false">
      <c r="B944" s="2"/>
      <c r="C944" s="13"/>
      <c r="D944" s="13"/>
      <c r="H944" s="32"/>
      <c r="K944" s="33"/>
      <c r="L944" s="32"/>
    </row>
    <row r="945" customFormat="false" ht="15.75" hidden="false" customHeight="true" outlineLevel="0" collapsed="false">
      <c r="B945" s="2"/>
      <c r="C945" s="13"/>
      <c r="D945" s="13"/>
      <c r="H945" s="32"/>
      <c r="K945" s="33"/>
      <c r="L945" s="32"/>
    </row>
    <row r="946" customFormat="false" ht="15.75" hidden="false" customHeight="true" outlineLevel="0" collapsed="false">
      <c r="B946" s="2"/>
      <c r="C946" s="13"/>
      <c r="D946" s="13"/>
      <c r="H946" s="32"/>
      <c r="K946" s="33"/>
      <c r="L946" s="32"/>
    </row>
    <row r="947" customFormat="false" ht="15.75" hidden="false" customHeight="true" outlineLevel="0" collapsed="false">
      <c r="B947" s="2"/>
      <c r="C947" s="13"/>
      <c r="D947" s="13"/>
      <c r="H947" s="32"/>
      <c r="K947" s="33"/>
      <c r="L947" s="32"/>
    </row>
    <row r="948" customFormat="false" ht="15.75" hidden="false" customHeight="true" outlineLevel="0" collapsed="false">
      <c r="B948" s="2"/>
      <c r="C948" s="13"/>
      <c r="D948" s="13"/>
      <c r="H948" s="32"/>
      <c r="K948" s="33"/>
      <c r="L948" s="32"/>
    </row>
    <row r="949" customFormat="false" ht="15.75" hidden="false" customHeight="true" outlineLevel="0" collapsed="false">
      <c r="B949" s="2"/>
      <c r="C949" s="13"/>
      <c r="D949" s="13"/>
      <c r="H949" s="32"/>
      <c r="K949" s="33"/>
      <c r="L949" s="32"/>
    </row>
    <row r="950" customFormat="false" ht="15.75" hidden="false" customHeight="true" outlineLevel="0" collapsed="false">
      <c r="B950" s="2"/>
      <c r="C950" s="13"/>
      <c r="D950" s="13"/>
      <c r="H950" s="32"/>
      <c r="K950" s="33"/>
      <c r="L950" s="32"/>
    </row>
    <row r="951" customFormat="false" ht="15.75" hidden="false" customHeight="true" outlineLevel="0" collapsed="false">
      <c r="B951" s="2"/>
      <c r="C951" s="13"/>
      <c r="D951" s="13"/>
      <c r="H951" s="32"/>
      <c r="K951" s="33"/>
      <c r="L951" s="32"/>
    </row>
    <row r="952" customFormat="false" ht="15.75" hidden="false" customHeight="true" outlineLevel="0" collapsed="false">
      <c r="B952" s="2"/>
      <c r="C952" s="13"/>
      <c r="D952" s="13"/>
      <c r="H952" s="32"/>
      <c r="K952" s="33"/>
      <c r="L952" s="32"/>
    </row>
    <row r="953" customFormat="false" ht="15.75" hidden="false" customHeight="true" outlineLevel="0" collapsed="false">
      <c r="B953" s="2"/>
      <c r="C953" s="13"/>
      <c r="D953" s="13"/>
      <c r="H953" s="32"/>
      <c r="K953" s="33"/>
      <c r="L953" s="32"/>
    </row>
    <row r="954" customFormat="false" ht="15.75" hidden="false" customHeight="true" outlineLevel="0" collapsed="false">
      <c r="B954" s="2"/>
      <c r="C954" s="13"/>
      <c r="D954" s="13"/>
      <c r="H954" s="32"/>
      <c r="K954" s="33"/>
      <c r="L954" s="32"/>
    </row>
    <row r="955" customFormat="false" ht="15.75" hidden="false" customHeight="true" outlineLevel="0" collapsed="false">
      <c r="B955" s="2"/>
      <c r="C955" s="13"/>
      <c r="D955" s="13"/>
      <c r="H955" s="32"/>
      <c r="K955" s="33"/>
      <c r="L955" s="32"/>
    </row>
    <row r="956" customFormat="false" ht="15.75" hidden="false" customHeight="true" outlineLevel="0" collapsed="false">
      <c r="B956" s="2"/>
      <c r="C956" s="13"/>
      <c r="D956" s="13"/>
      <c r="H956" s="32"/>
      <c r="K956" s="33"/>
      <c r="L956" s="32"/>
    </row>
    <row r="957" customFormat="false" ht="15.75" hidden="false" customHeight="true" outlineLevel="0" collapsed="false">
      <c r="B957" s="2"/>
      <c r="C957" s="13"/>
      <c r="D957" s="13"/>
      <c r="H957" s="32"/>
      <c r="K957" s="33"/>
      <c r="L957" s="32"/>
    </row>
    <row r="958" customFormat="false" ht="15.75" hidden="false" customHeight="true" outlineLevel="0" collapsed="false">
      <c r="B958" s="2"/>
      <c r="C958" s="13"/>
      <c r="D958" s="13"/>
      <c r="H958" s="32"/>
      <c r="K958" s="33"/>
      <c r="L958" s="32"/>
    </row>
    <row r="959" customFormat="false" ht="15.75" hidden="false" customHeight="true" outlineLevel="0" collapsed="false">
      <c r="B959" s="2"/>
      <c r="C959" s="13"/>
      <c r="D959" s="13"/>
      <c r="H959" s="32"/>
      <c r="K959" s="33"/>
      <c r="L959" s="32"/>
    </row>
    <row r="960" customFormat="false" ht="15.75" hidden="false" customHeight="true" outlineLevel="0" collapsed="false">
      <c r="B960" s="2"/>
      <c r="C960" s="13"/>
      <c r="D960" s="13"/>
      <c r="H960" s="32"/>
      <c r="K960" s="33"/>
      <c r="L960" s="32"/>
    </row>
    <row r="961" customFormat="false" ht="15.75" hidden="false" customHeight="true" outlineLevel="0" collapsed="false">
      <c r="B961" s="2"/>
      <c r="C961" s="13"/>
      <c r="D961" s="13"/>
      <c r="H961" s="32"/>
      <c r="K961" s="33"/>
      <c r="L961" s="32"/>
    </row>
    <row r="962" customFormat="false" ht="15.75" hidden="false" customHeight="true" outlineLevel="0" collapsed="false">
      <c r="B962" s="2"/>
      <c r="C962" s="13"/>
      <c r="D962" s="13"/>
      <c r="H962" s="32"/>
      <c r="K962" s="33"/>
      <c r="L962" s="32"/>
    </row>
    <row r="963" customFormat="false" ht="15.75" hidden="false" customHeight="true" outlineLevel="0" collapsed="false">
      <c r="B963" s="2"/>
      <c r="C963" s="13"/>
      <c r="D963" s="13"/>
      <c r="H963" s="32"/>
      <c r="K963" s="33"/>
      <c r="L963" s="32"/>
    </row>
    <row r="964" customFormat="false" ht="15.75" hidden="false" customHeight="true" outlineLevel="0" collapsed="false">
      <c r="B964" s="2"/>
      <c r="C964" s="13"/>
      <c r="D964" s="13"/>
      <c r="H964" s="32"/>
      <c r="K964" s="33"/>
      <c r="L964" s="32"/>
    </row>
    <row r="965" customFormat="false" ht="15.75" hidden="false" customHeight="true" outlineLevel="0" collapsed="false">
      <c r="B965" s="2"/>
      <c r="C965" s="13"/>
      <c r="D965" s="13"/>
      <c r="H965" s="32"/>
      <c r="K965" s="33"/>
      <c r="L965" s="32"/>
    </row>
    <row r="966" customFormat="false" ht="15.75" hidden="false" customHeight="true" outlineLevel="0" collapsed="false">
      <c r="B966" s="2"/>
      <c r="C966" s="13"/>
      <c r="D966" s="13"/>
      <c r="H966" s="32"/>
      <c r="K966" s="33"/>
      <c r="L966" s="32"/>
    </row>
    <row r="967" customFormat="false" ht="15.75" hidden="false" customHeight="true" outlineLevel="0" collapsed="false">
      <c r="B967" s="2"/>
      <c r="C967" s="13"/>
      <c r="D967" s="13"/>
      <c r="H967" s="32"/>
      <c r="K967" s="33"/>
      <c r="L967" s="32"/>
    </row>
    <row r="968" customFormat="false" ht="15.75" hidden="false" customHeight="true" outlineLevel="0" collapsed="false">
      <c r="B968" s="2"/>
      <c r="C968" s="13"/>
      <c r="D968" s="13"/>
      <c r="H968" s="32"/>
      <c r="K968" s="33"/>
      <c r="L968" s="32"/>
    </row>
    <row r="969" customFormat="false" ht="15.75" hidden="false" customHeight="true" outlineLevel="0" collapsed="false">
      <c r="B969" s="2"/>
      <c r="C969" s="13"/>
      <c r="D969" s="13"/>
      <c r="H969" s="32"/>
      <c r="K969" s="33"/>
      <c r="L969" s="32"/>
    </row>
    <row r="970" customFormat="false" ht="15.75" hidden="false" customHeight="true" outlineLevel="0" collapsed="false">
      <c r="B970" s="2"/>
      <c r="C970" s="13"/>
      <c r="D970" s="13"/>
      <c r="H970" s="32"/>
      <c r="K970" s="33"/>
      <c r="L970" s="32"/>
    </row>
    <row r="971" customFormat="false" ht="15.75" hidden="false" customHeight="true" outlineLevel="0" collapsed="false">
      <c r="B971" s="2"/>
      <c r="C971" s="13"/>
      <c r="D971" s="13"/>
      <c r="H971" s="32"/>
      <c r="K971" s="33"/>
      <c r="L971" s="32"/>
    </row>
    <row r="972" customFormat="false" ht="15.75" hidden="false" customHeight="true" outlineLevel="0" collapsed="false">
      <c r="B972" s="2"/>
      <c r="C972" s="13"/>
      <c r="D972" s="13"/>
      <c r="H972" s="32"/>
      <c r="K972" s="33"/>
      <c r="L972" s="32"/>
    </row>
    <row r="973" customFormat="false" ht="15.75" hidden="false" customHeight="true" outlineLevel="0" collapsed="false">
      <c r="B973" s="2"/>
      <c r="C973" s="13"/>
      <c r="D973" s="13"/>
      <c r="H973" s="32"/>
      <c r="K973" s="33"/>
      <c r="L973" s="32"/>
    </row>
    <row r="974" customFormat="false" ht="15.75" hidden="false" customHeight="true" outlineLevel="0" collapsed="false">
      <c r="B974" s="2"/>
      <c r="C974" s="13"/>
      <c r="D974" s="13"/>
      <c r="H974" s="32"/>
      <c r="K974" s="33"/>
      <c r="L974" s="32"/>
    </row>
    <row r="975" customFormat="false" ht="15.75" hidden="false" customHeight="true" outlineLevel="0" collapsed="false">
      <c r="B975" s="2"/>
      <c r="C975" s="13"/>
      <c r="D975" s="13"/>
      <c r="H975" s="32"/>
      <c r="K975" s="33"/>
      <c r="L975" s="32"/>
    </row>
    <row r="976" customFormat="false" ht="15.75" hidden="false" customHeight="true" outlineLevel="0" collapsed="false">
      <c r="B976" s="2"/>
      <c r="C976" s="13"/>
      <c r="D976" s="13"/>
      <c r="H976" s="32"/>
      <c r="K976" s="33"/>
      <c r="L976" s="32"/>
    </row>
    <row r="977" customFormat="false" ht="15.75" hidden="false" customHeight="true" outlineLevel="0" collapsed="false">
      <c r="B977" s="2"/>
      <c r="C977" s="13"/>
      <c r="D977" s="13"/>
      <c r="H977" s="32"/>
      <c r="K977" s="33"/>
      <c r="L977" s="32"/>
    </row>
    <row r="978" customFormat="false" ht="15.75" hidden="false" customHeight="true" outlineLevel="0" collapsed="false">
      <c r="B978" s="2"/>
      <c r="C978" s="13"/>
      <c r="D978" s="13"/>
      <c r="H978" s="32"/>
      <c r="K978" s="33"/>
      <c r="L978" s="32"/>
    </row>
    <row r="979" customFormat="false" ht="15.75" hidden="false" customHeight="true" outlineLevel="0" collapsed="false">
      <c r="B979" s="2"/>
      <c r="C979" s="13"/>
      <c r="D979" s="13"/>
      <c r="H979" s="32"/>
      <c r="K979" s="33"/>
      <c r="L979" s="32"/>
    </row>
    <row r="980" customFormat="false" ht="15.75" hidden="false" customHeight="true" outlineLevel="0" collapsed="false">
      <c r="B980" s="2"/>
      <c r="C980" s="13"/>
      <c r="D980" s="13"/>
      <c r="H980" s="32"/>
      <c r="K980" s="33"/>
      <c r="L980" s="32"/>
    </row>
    <row r="981" customFormat="false" ht="15.75" hidden="false" customHeight="true" outlineLevel="0" collapsed="false">
      <c r="B981" s="2"/>
      <c r="C981" s="13"/>
      <c r="D981" s="13"/>
      <c r="H981" s="32"/>
      <c r="K981" s="33"/>
      <c r="L981" s="32"/>
    </row>
    <row r="982" customFormat="false" ht="15.75" hidden="false" customHeight="true" outlineLevel="0" collapsed="false">
      <c r="B982" s="2"/>
      <c r="C982" s="13"/>
      <c r="D982" s="13"/>
      <c r="H982" s="32"/>
      <c r="K982" s="33"/>
      <c r="L982" s="32"/>
    </row>
    <row r="983" customFormat="false" ht="15.75" hidden="false" customHeight="true" outlineLevel="0" collapsed="false">
      <c r="B983" s="2"/>
      <c r="C983" s="13"/>
      <c r="D983" s="13"/>
      <c r="H983" s="32"/>
      <c r="K983" s="33"/>
      <c r="L983" s="32"/>
    </row>
    <row r="984" customFormat="false" ht="15.75" hidden="false" customHeight="true" outlineLevel="0" collapsed="false">
      <c r="B984" s="2"/>
      <c r="C984" s="13"/>
      <c r="D984" s="13"/>
      <c r="H984" s="32"/>
      <c r="K984" s="33"/>
      <c r="L984" s="32"/>
    </row>
  </sheetData>
  <autoFilter ref="A1:AB10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8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K3" activeCellId="0" sqref="K3"/>
    </sheetView>
  </sheetViews>
  <sheetFormatPr defaultColWidth="14.43359375" defaultRowHeight="15" zeroHeight="false" outlineLevelRow="0" outlineLevelCol="0"/>
  <cols>
    <col collapsed="false" customWidth="true" hidden="true" outlineLevel="0" max="2" min="1" style="0" width="17.71"/>
    <col collapsed="false" customWidth="true" hidden="false" outlineLevel="0" max="3" min="3" style="0" width="17.71"/>
    <col collapsed="false" customWidth="true" hidden="false" outlineLevel="0" max="8" min="4" style="0" width="8.86"/>
    <col collapsed="false" customWidth="true" hidden="false" outlineLevel="0" max="9" min="9" style="0" width="6.85"/>
    <col collapsed="false" customWidth="true" hidden="false" outlineLevel="0" max="10" min="10" style="0" width="3.86"/>
    <col collapsed="false" customWidth="true" hidden="false" outlineLevel="0" max="11" min="11" style="0" width="8.86"/>
    <col collapsed="false" customWidth="true" hidden="false" outlineLevel="0" max="13" min="12" style="0" width="14.29"/>
    <col collapsed="false" customWidth="true" hidden="false" outlineLevel="0" max="14" min="14" style="0" width="17.15"/>
    <col collapsed="false" customWidth="true" hidden="false" outlineLevel="0" max="17" min="15" style="0" width="8.86"/>
    <col collapsed="false" customWidth="true" hidden="false" outlineLevel="0" max="18" min="18" style="0" width="20.43"/>
    <col collapsed="false" customWidth="true" hidden="false" outlineLevel="0" max="19" min="19" style="0" width="19"/>
    <col collapsed="false" customWidth="true" hidden="false" outlineLevel="0" max="27" min="20" style="0" width="8.86"/>
  </cols>
  <sheetData>
    <row r="1" customFormat="false" ht="13.8" hidden="false" customHeight="false" outlineLevel="0" collapsed="false">
      <c r="C1" s="15" t="n">
        <v>7</v>
      </c>
    </row>
    <row r="3" customFormat="false" ht="13.8" hidden="false" customHeight="false" outlineLevel="0" collapsed="false">
      <c r="A3" s="15" t="s">
        <v>136</v>
      </c>
      <c r="B3" s="15" t="s">
        <v>137</v>
      </c>
      <c r="C3" s="3" t="s">
        <v>138</v>
      </c>
      <c r="D3" s="3" t="s">
        <v>139</v>
      </c>
      <c r="K3" s="34" t="s">
        <v>140</v>
      </c>
    </row>
    <row r="4" customFormat="false" ht="13.8" hidden="false" customHeight="false" outlineLevel="0" collapsed="false">
      <c r="A4" s="35"/>
      <c r="B4" s="35"/>
      <c r="C4" s="35" t="n">
        <v>45324</v>
      </c>
      <c r="D4" s="3" t="s">
        <v>141</v>
      </c>
    </row>
    <row r="5" customFormat="false" ht="13.8" hidden="false" customHeight="false" outlineLevel="0" collapsed="false">
      <c r="A5" s="36"/>
      <c r="B5" s="36"/>
      <c r="C5" s="37" t="s">
        <v>142</v>
      </c>
      <c r="D5" s="37"/>
      <c r="E5" s="7" t="s">
        <v>143</v>
      </c>
      <c r="F5" s="7"/>
      <c r="G5" s="7" t="s">
        <v>144</v>
      </c>
      <c r="H5" s="7"/>
      <c r="J5" s="38" t="n">
        <f aca="false">IF(ISNUMBER(E5),IF(E5&lt;6,0.5,1),0)</f>
        <v>0</v>
      </c>
      <c r="K5" s="39" t="s">
        <v>145</v>
      </c>
      <c r="L5" s="39" t="s">
        <v>146</v>
      </c>
      <c r="M5" s="39" t="s">
        <v>147</v>
      </c>
      <c r="N5" s="39" t="s">
        <v>148</v>
      </c>
      <c r="O5" s="15" t="s">
        <v>149</v>
      </c>
    </row>
    <row r="6" customFormat="false" ht="13.8" hidden="false" customHeight="false" outlineLevel="0" collapsed="false">
      <c r="A6" s="40" t="str">
        <f aca="false">C6&amp;" &amp; "&amp;D6</f>
        <v>WM &amp; SG</v>
      </c>
      <c r="B6" s="41" t="str">
        <f aca="false">G6&amp;" &amp; "&amp;H6</f>
        <v>Chi &amp; Mike</v>
      </c>
      <c r="C6" s="42" t="s">
        <v>13</v>
      </c>
      <c r="D6" s="42" t="s">
        <v>150</v>
      </c>
      <c r="E6" s="42" t="n">
        <v>6</v>
      </c>
      <c r="F6" s="42" t="n">
        <v>3</v>
      </c>
      <c r="G6" s="42" t="s">
        <v>16</v>
      </c>
      <c r="H6" s="42" t="s">
        <v>17</v>
      </c>
      <c r="J6" s="38" t="n">
        <f aca="false">IF(ISNUMBER(E6),IF(E6&lt;6,0.5,1),0)</f>
        <v>1</v>
      </c>
      <c r="K6" s="39" t="s">
        <v>13</v>
      </c>
      <c r="L6" s="39" t="n">
        <f aca="false">SUMIF(C:C,K6,J:J)+SUMIF(D:D,K6,J:J)</f>
        <v>60</v>
      </c>
      <c r="M6" s="39" t="n">
        <f aca="false">SUMIF(G:G,K6,J:J)+SUMIF(H:H,K6,J:J)</f>
        <v>7</v>
      </c>
      <c r="N6" s="43" t="n">
        <f aca="false">SUMIF(C:C, $K6,E:E)+SUMIF(D:D, $K6, E:E)+SUMIF(G:G, $K6,F:F)+SUMIF(H:H, $K6, F:F)-SUMIF(C:C, $K6,F:F)-SUMIF(D:D, $K6, F:F)-SUMIF(G:G, $K6,E:E)-SUMIF(H:H, $K6, E:E)</f>
        <v>192</v>
      </c>
    </row>
    <row r="7" customFormat="false" ht="13.8" hidden="false" customHeight="false" outlineLevel="0" collapsed="false">
      <c r="A7" s="40" t="str">
        <f aca="false">C7&amp;" &amp; "&amp;D7</f>
        <v>WM &amp; Mike</v>
      </c>
      <c r="B7" s="41" t="str">
        <f aca="false">G7&amp;" &amp; "&amp;H7</f>
        <v>Chi &amp; SG</v>
      </c>
      <c r="C7" s="42" t="s">
        <v>13</v>
      </c>
      <c r="D7" s="42" t="s">
        <v>17</v>
      </c>
      <c r="E7" s="42" t="n">
        <v>7</v>
      </c>
      <c r="F7" s="42" t="n">
        <v>6</v>
      </c>
      <c r="G7" s="42" t="s">
        <v>16</v>
      </c>
      <c r="H7" s="42" t="s">
        <v>150</v>
      </c>
      <c r="J7" s="38" t="n">
        <f aca="false">IF(ISNUMBER(E7),IF(E7&lt;6,0.5,1),0)</f>
        <v>1</v>
      </c>
      <c r="K7" s="39" t="s">
        <v>150</v>
      </c>
      <c r="L7" s="39" t="n">
        <f aca="false">SUMIF(C:C,K7,J:J)+SUMIF(D:D,K7,J:J)</f>
        <v>5</v>
      </c>
      <c r="M7" s="39" t="n">
        <f aca="false">SUMIF(G:G,K7,J:J)+SUMIF(H:H,K7,J:J)</f>
        <v>11.5</v>
      </c>
      <c r="N7" s="43" t="n">
        <f aca="false">SUMIF(C:C,$K7,E:E)+SUMIF(D:D,$K7,E:E)+SUMIF(G:G,$K7,F:F)+SUMIF(H:H,$K7,F:F)-SUMIF(C:C,$K7,F:F)-SUMIF(D:D,$K7,F:F)-SUMIF(G:G,$K7,E:E)-SUMIF(H:H,$K7,E:E)</f>
        <v>-28</v>
      </c>
    </row>
    <row r="8" customFormat="false" ht="13.8" hidden="false" customHeight="false" outlineLevel="0" collapsed="false">
      <c r="A8" s="40" t="str">
        <f aca="false">C8&amp;" &amp; "&amp;D8</f>
        <v>WM &amp; Chi</v>
      </c>
      <c r="B8" s="41" t="str">
        <f aca="false">G8&amp;" &amp; "&amp;H8</f>
        <v>SG &amp; Mike</v>
      </c>
      <c r="C8" s="42" t="s">
        <v>13</v>
      </c>
      <c r="D8" s="42" t="s">
        <v>16</v>
      </c>
      <c r="E8" s="42" t="n">
        <v>6</v>
      </c>
      <c r="F8" s="42" t="n">
        <v>0</v>
      </c>
      <c r="G8" s="42" t="s">
        <v>150</v>
      </c>
      <c r="H8" s="42" t="s">
        <v>17</v>
      </c>
      <c r="J8" s="38" t="n">
        <f aca="false">IF(ISNUMBER(E8),IF(E8&lt;6,0.5,1),0)</f>
        <v>1</v>
      </c>
      <c r="K8" s="39" t="s">
        <v>17</v>
      </c>
      <c r="L8" s="39" t="n">
        <f aca="false">SUMIF(C:C,K8,J:J)+SUMIF(D:D,K8,J:J)</f>
        <v>12</v>
      </c>
      <c r="M8" s="39" t="n">
        <f aca="false">SUMIF(G:G,K8,J:J)+SUMIF(H:H,K8,J:J)</f>
        <v>15</v>
      </c>
      <c r="N8" s="43" t="n">
        <f aca="false">SUMIF(C:C,$K8,E:E)+SUMIF(D:D,$K8,E:E)+SUMIF(G:G,$K8,F:F)+SUMIF(H:H,$K8,F:F)-SUMIF(C:C,$K8,F:F)-SUMIF(D:D,$K8,F:F)-SUMIF(G:G,$K8,E:E)-SUMIF(H:H,$K8,E:E)</f>
        <v>-19</v>
      </c>
    </row>
    <row r="9" customFormat="false" ht="13.8" hidden="false" customHeight="false" outlineLevel="0" collapsed="false">
      <c r="A9" s="40" t="str">
        <f aca="false">C9&amp;" &amp; "&amp;D9</f>
        <v> &amp; </v>
      </c>
      <c r="B9" s="41" t="str">
        <f aca="false">G9&amp;" &amp; "&amp;H9</f>
        <v> &amp; </v>
      </c>
      <c r="J9" s="38" t="n">
        <f aca="false">IF(ISNUMBER(E9),IF(E9&lt;6,0.5,1),0)</f>
        <v>0</v>
      </c>
      <c r="K9" s="39" t="s">
        <v>16</v>
      </c>
      <c r="L9" s="39" t="n">
        <f aca="false">SUMIF(C:C,K9,J:J)+SUMIF(D:D,K9,J:J)</f>
        <v>30</v>
      </c>
      <c r="M9" s="39" t="n">
        <f aca="false">SUMIF(G:G,K9,J:J)+SUMIF(H:H,K9,J:J)</f>
        <v>50.5</v>
      </c>
      <c r="N9" s="43" t="n">
        <f aca="false">SUMIF(C:C,$K9,E:E)+SUMIF(D:D,$K9,E:E)+SUMIF(G:G,$K9,F:F)+SUMIF(H:H,$K9,F:F)-SUMIF(C:C,$K9,F:F)-SUMIF(D:D,$K9,F:F)-SUMIF(G:G,$K9,E:E)-SUMIF(H:H,$K9,E:E)</f>
        <v>-64</v>
      </c>
    </row>
    <row r="10" customFormat="false" ht="13.8" hidden="false" customHeight="false" outlineLevel="0" collapsed="false">
      <c r="A10" s="40" t="str">
        <f aca="false">C10&amp;" &amp; "&amp;D10</f>
        <v> &amp; </v>
      </c>
      <c r="B10" s="41" t="str">
        <f aca="false">G10&amp;" &amp; "&amp;H10</f>
        <v> &amp; </v>
      </c>
      <c r="J10" s="38" t="n">
        <f aca="false">IF(ISNUMBER(E10),IF(E10&lt;6,0.5,1),0)</f>
        <v>0</v>
      </c>
      <c r="K10" s="39" t="s">
        <v>20</v>
      </c>
      <c r="L10" s="39" t="n">
        <f aca="false">SUMIF(C:C,K10,J:J)+SUMIF(D:D,K10,J:J)</f>
        <v>3</v>
      </c>
      <c r="M10" s="39" t="n">
        <f aca="false">SUMIF(G:G,K10,J:J)+SUMIF(H:H,K10,J:J)</f>
        <v>11.5</v>
      </c>
      <c r="N10" s="43" t="n">
        <f aca="false">SUMIF(C:C,$K10,E:E)+SUMIF(D:D,$K10,E:E)+SUMIF(G:G,$K10,F:F)+SUMIF(H:H,$K10,F:F)-SUMIF(C:C,$K10,F:F)-SUMIF(D:D,$K10,F:F)-SUMIF(G:G,$K10,E:E)-SUMIF(H:H,$K10,E:E)</f>
        <v>-36</v>
      </c>
    </row>
    <row r="11" customFormat="false" ht="13.8" hidden="false" customHeight="false" outlineLevel="0" collapsed="false">
      <c r="A11" s="40" t="str">
        <f aca="false">C11&amp;" &amp; "&amp;D11</f>
        <v> &amp; </v>
      </c>
      <c r="B11" s="41" t="str">
        <f aca="false">G11&amp;" &amp; "&amp;H11</f>
        <v> &amp; </v>
      </c>
      <c r="J11" s="38" t="n">
        <f aca="false">IF(ISNUMBER(E11),IF(E11&lt;6,0.5,1),0)</f>
        <v>0</v>
      </c>
      <c r="K11" s="39" t="s">
        <v>151</v>
      </c>
      <c r="L11" s="39" t="n">
        <f aca="false">SUMIF(C:C,K11,J:J)+SUMIF(D:D,K11,J:J)</f>
        <v>4</v>
      </c>
      <c r="M11" s="39" t="n">
        <f aca="false">SUMIF(G:G,K11,J:J)+SUMIF(H:H,K11,J:J)</f>
        <v>8</v>
      </c>
      <c r="N11" s="43" t="n">
        <f aca="false">SUMIF(C:C,$K11,E:E)+SUMIF(D:D,$K11,E:E)+SUMIF(G:G,$K11,F:F)+SUMIF(H:H,$K11,F:F)-SUMIF(C:C,$K11,F:F)-SUMIF(D:D,$K11,F:F)-SUMIF(G:G,$K11,E:E)-SUMIF(H:H,$K11,E:E)</f>
        <v>-23</v>
      </c>
    </row>
    <row r="12" customFormat="false" ht="13.8" hidden="false" customHeight="false" outlineLevel="0" collapsed="false">
      <c r="A12" s="40" t="str">
        <f aca="false">C12&amp;" &amp; "&amp;D12</f>
        <v>Date &amp; Location</v>
      </c>
      <c r="B12" s="41" t="str">
        <f aca="false">G12&amp;" &amp; "&amp;H12</f>
        <v> &amp; </v>
      </c>
      <c r="C12" s="3" t="s">
        <v>138</v>
      </c>
      <c r="D12" s="3" t="s">
        <v>139</v>
      </c>
      <c r="J12" s="38" t="n">
        <f aca="false">IF(ISNUMBER(E12),IF(E12&lt;6,0.5,1),0)</f>
        <v>0</v>
      </c>
      <c r="K12" s="39" t="s">
        <v>19</v>
      </c>
      <c r="L12" s="39" t="n">
        <f aca="false">SUMIF(C:C,K12,J:J)+SUMIF(D:D,K12,J:J)</f>
        <v>11.5</v>
      </c>
      <c r="M12" s="39" t="n">
        <f aca="false">SUMIF(G:G,K12,J:J)+SUMIF(H:H,K12,J:J)</f>
        <v>18</v>
      </c>
      <c r="N12" s="43" t="n">
        <f aca="false">SUMIF(C:C, $K12,E:E)+SUMIF(D:D, $K12, E:E)+SUMIF(G:G, $K12,F:F)+SUMIF(H:H, $K12, F:F)-SUMIF(C:C, $K12,F:F)-SUMIF(D:D, $K12, F:F)-SUMIF(G:G, $K12,E:E)-SUMIF(H:H, $K12, E:E)</f>
        <v>-32</v>
      </c>
    </row>
    <row r="13" customFormat="false" ht="13.8" hidden="false" customHeight="false" outlineLevel="0" collapsed="false">
      <c r="A13" s="40" t="str">
        <f aca="false">C13&amp;" &amp; "&amp;D13</f>
        <v>45327 &amp; LRC</v>
      </c>
      <c r="B13" s="41" t="str">
        <f aca="false">G13&amp;" &amp; "&amp;H13</f>
        <v> &amp; </v>
      </c>
      <c r="C13" s="44" t="n">
        <v>45327</v>
      </c>
      <c r="D13" s="3" t="s">
        <v>141</v>
      </c>
      <c r="J13" s="38" t="n">
        <f aca="false">IF(ISNUMBER(E13),IF(E13&lt;6,0.5,1),0)</f>
        <v>0</v>
      </c>
      <c r="K13" s="39" t="s">
        <v>15</v>
      </c>
      <c r="L13" s="39" t="n">
        <f aca="false">SUMIF(C:C,K13,J:J)+SUMIF(D:D,K13,J:J)</f>
        <v>14.5</v>
      </c>
      <c r="M13" s="39" t="n">
        <f aca="false">SUMIF(G:G,K13,J:J)+SUMIF(H:H,K13,J:J)</f>
        <v>11.5</v>
      </c>
      <c r="N13" s="43" t="n">
        <f aca="false">SUMIF(C:C,$K13,E:E)+SUMIF(D:D,$K13,E:E)+SUMIF(G:G,$K13,F:F)+SUMIF(H:H,$K13,F:F)-SUMIF(C:C,$K13,F:F)-SUMIF(D:D,$K13,F:F)-SUMIF(G:G,$K13,E:E)-SUMIF(H:H,$K13,E:E)</f>
        <v>19</v>
      </c>
    </row>
    <row r="14" customFormat="false" ht="13.8" hidden="false" customHeight="false" outlineLevel="0" collapsed="false">
      <c r="A14" s="40" t="str">
        <f aca="false">C14&amp;" &amp; "&amp;D14</f>
        <v>Pair 1 &amp; </v>
      </c>
      <c r="B14" s="41" t="str">
        <f aca="false">G14&amp;" &amp; "&amp;H14</f>
        <v>Pair 2 &amp; </v>
      </c>
      <c r="C14" s="37" t="s">
        <v>142</v>
      </c>
      <c r="D14" s="37"/>
      <c r="E14" s="7" t="s">
        <v>143</v>
      </c>
      <c r="F14" s="7"/>
      <c r="G14" s="7" t="s">
        <v>144</v>
      </c>
      <c r="H14" s="7"/>
      <c r="J14" s="38" t="n">
        <f aca="false">IF(ISNUMBER(E14),IF(E14&lt;6,0.5,1),0)</f>
        <v>0</v>
      </c>
      <c r="K14" s="45" t="s">
        <v>14</v>
      </c>
      <c r="L14" s="39" t="n">
        <f aca="false">SUMIF(C:C,K14,J:J)+SUMIF(D:D,K14,J:J)</f>
        <v>25</v>
      </c>
      <c r="M14" s="39" t="n">
        <f aca="false">SUMIF(G:G,K14,J:J)+SUMIF(H:H,K14,J:J)</f>
        <v>25</v>
      </c>
      <c r="N14" s="46" t="n">
        <f aca="false">SUMIF(C:C, $K14,E:E)+SUMIF(D:D, $K14, E:E)+SUMIF(G:G, $K14,F:F)+SUMIF(H:H, $K14, F:F)-SUMIF(C:C, $K14,F:F)-SUMIF(D:D, $K14, F:F)-SUMIF(G:G, $K14,E:E)-SUMIF(H:H, $K14, E:E)</f>
        <v>18</v>
      </c>
    </row>
    <row r="15" customFormat="false" ht="13.8" hidden="false" customHeight="false" outlineLevel="0" collapsed="false">
      <c r="A15" s="40" t="str">
        <f aca="false">C15&amp;" &amp; "&amp;D15</f>
        <v>WM &amp; DT</v>
      </c>
      <c r="B15" s="41" t="str">
        <f aca="false">G15&amp;" &amp; "&amp;H15</f>
        <v>Chi &amp; Kita</v>
      </c>
      <c r="C15" s="42" t="s">
        <v>13</v>
      </c>
      <c r="D15" s="42" t="s">
        <v>20</v>
      </c>
      <c r="E15" s="42" t="n">
        <v>6</v>
      </c>
      <c r="F15" s="42" t="n">
        <v>4</v>
      </c>
      <c r="G15" s="42" t="s">
        <v>16</v>
      </c>
      <c r="H15" s="42" t="s">
        <v>151</v>
      </c>
      <c r="J15" s="38" t="n">
        <f aca="false">IF(ISNUMBER(E15),IF(E15&lt;6,0.5,1),0)</f>
        <v>1</v>
      </c>
      <c r="K15" s="47" t="s">
        <v>18</v>
      </c>
      <c r="L15" s="39" t="n">
        <f aca="false">SUMIF(C:C,K15,J:J)+SUMIF(D:D,K15,J:J)</f>
        <v>7</v>
      </c>
      <c r="M15" s="39" t="n">
        <f aca="false">SUMIF(G:G,K15,J:J)+SUMIF(H:H,K15,J:J)</f>
        <v>16.5</v>
      </c>
      <c r="N15" s="48" t="n">
        <f aca="false">SUMIF(C:C, $K15,E:E)+SUMIF(D:D, $K15, E:E)+SUMIF(G:G, $K15,F:F)+SUMIF(H:H, $K15, F:F)-SUMIF(C:C, $K15,F:F)-SUMIF(D:D, $K15, F:F)-SUMIF(G:G, $K15,E:E)-SUMIF(H:H, $K15, E:E)</f>
        <v>-38</v>
      </c>
    </row>
    <row r="16" customFormat="false" ht="13.8" hidden="false" customHeight="false" outlineLevel="0" collapsed="false">
      <c r="A16" s="40" t="str">
        <f aca="false">C16&amp;" &amp; "&amp;D16</f>
        <v>WM &amp; Kita</v>
      </c>
      <c r="B16" s="41" t="str">
        <f aca="false">G16&amp;" &amp; "&amp;H16</f>
        <v>Chi &amp; DT</v>
      </c>
      <c r="C16" s="42" t="s">
        <v>13</v>
      </c>
      <c r="D16" s="42" t="s">
        <v>151</v>
      </c>
      <c r="E16" s="42" t="n">
        <v>6</v>
      </c>
      <c r="F16" s="42" t="n">
        <v>2</v>
      </c>
      <c r="G16" s="42" t="s">
        <v>16</v>
      </c>
      <c r="H16" s="42" t="s">
        <v>20</v>
      </c>
      <c r="J16" s="38" t="n">
        <f aca="false">IF(ISNUMBER(E16),IF(E16&lt;6,0.5,1),0)</f>
        <v>1</v>
      </c>
      <c r="K16" s="47" t="s">
        <v>12</v>
      </c>
      <c r="L16" s="39" t="n">
        <f aca="false">SUMIF(C:C,K16,J:J)+SUMIF(D:D,K16,J:J)</f>
        <v>2</v>
      </c>
      <c r="M16" s="39" t="n">
        <f aca="false">SUMIF(G:G,K16,J:J)+SUMIF(H:H,K16,J:J)</f>
        <v>0</v>
      </c>
      <c r="N16" s="48" t="n">
        <f aca="false">SUMIF(C:C, $K16,E:E)+SUMIF(D:D, $K16, E:E)+SUMIF(G:G, $K16,F:F)+SUMIF(H:H, $K16, F:F)-SUMIF(C:C, $K16,F:F)-SUMIF(D:D, $K16, F:F)-SUMIF(G:G, $K16,E:E)-SUMIF(H:H, $K16, E:E)</f>
        <v>3</v>
      </c>
    </row>
    <row r="17" customFormat="false" ht="13.8" hidden="false" customHeight="false" outlineLevel="0" collapsed="false">
      <c r="A17" s="40" t="str">
        <f aca="false">C17&amp;" &amp; "&amp;D17</f>
        <v>WM &amp; Chi</v>
      </c>
      <c r="B17" s="41" t="str">
        <f aca="false">G17&amp;" &amp; "&amp;H17</f>
        <v>DT &amp; Kita</v>
      </c>
      <c r="C17" s="42" t="s">
        <v>13</v>
      </c>
      <c r="D17" s="42" t="s">
        <v>16</v>
      </c>
      <c r="E17" s="42" t="n">
        <v>6</v>
      </c>
      <c r="F17" s="42" t="n">
        <v>1</v>
      </c>
      <c r="G17" s="42" t="s">
        <v>20</v>
      </c>
      <c r="H17" s="42" t="s">
        <v>151</v>
      </c>
      <c r="J17" s="38" t="n">
        <f aca="false">IF(ISNUMBER(E17),IF(E17&lt;6,0.5,1),0)</f>
        <v>1</v>
      </c>
    </row>
    <row r="18" customFormat="false" ht="13.8" hidden="false" customHeight="false" outlineLevel="0" collapsed="false">
      <c r="A18" s="40" t="str">
        <f aca="false">C18&amp;" &amp; "&amp;D18</f>
        <v> &amp; </v>
      </c>
      <c r="B18" s="41" t="str">
        <f aca="false">G18&amp;" &amp; "&amp;H18</f>
        <v> &amp; </v>
      </c>
      <c r="J18" s="38" t="n">
        <f aca="false">IF(ISNUMBER(E18),IF(E18&lt;6,0.5,1),0)</f>
        <v>0</v>
      </c>
      <c r="K18" s="34" t="s">
        <v>152</v>
      </c>
    </row>
    <row r="19" customFormat="false" ht="13.8" hidden="false" customHeight="false" outlineLevel="0" collapsed="false">
      <c r="A19" s="40" t="str">
        <f aca="false">C19&amp;" &amp; "&amp;D19</f>
        <v>Date &amp; Location</v>
      </c>
      <c r="B19" s="41" t="str">
        <f aca="false">G19&amp;" &amp; "&amp;H19</f>
        <v> &amp; </v>
      </c>
      <c r="C19" s="3" t="s">
        <v>138</v>
      </c>
      <c r="D19" s="3" t="s">
        <v>139</v>
      </c>
      <c r="J19" s="38" t="n">
        <f aca="false">IF(ISNUMBER(E19),IF(E19&lt;6,0.5,1),0)</f>
        <v>0</v>
      </c>
    </row>
    <row r="20" customFormat="false" ht="13.8" hidden="false" customHeight="false" outlineLevel="0" collapsed="false">
      <c r="A20" s="40" t="str">
        <f aca="false">C20&amp;" &amp; "&amp;D20</f>
        <v>45331 &amp; LRC</v>
      </c>
      <c r="B20" s="41" t="str">
        <f aca="false">G20&amp;" &amp; "&amp;H20</f>
        <v> &amp; </v>
      </c>
      <c r="C20" s="44" t="n">
        <v>45331</v>
      </c>
      <c r="D20" s="3" t="s">
        <v>141</v>
      </c>
      <c r="J20" s="38" t="n">
        <f aca="false">IF(ISNUMBER(E20),IF(E20&lt;6,0.5,1),0)</f>
        <v>0</v>
      </c>
      <c r="K20" s="39" t="s">
        <v>145</v>
      </c>
      <c r="L20" s="39" t="s">
        <v>146</v>
      </c>
      <c r="M20" s="39" t="s">
        <v>147</v>
      </c>
      <c r="N20" s="39" t="s">
        <v>148</v>
      </c>
    </row>
    <row r="21" customFormat="false" ht="15.75" hidden="false" customHeight="true" outlineLevel="0" collapsed="false">
      <c r="A21" s="40" t="str">
        <f aca="false">C21&amp;" &amp; "&amp;D21</f>
        <v>Pair 1 &amp; </v>
      </c>
      <c r="B21" s="41" t="str">
        <f aca="false">G21&amp;" &amp; "&amp;H21</f>
        <v>Pair 2 &amp; </v>
      </c>
      <c r="C21" s="37" t="s">
        <v>142</v>
      </c>
      <c r="D21" s="37"/>
      <c r="E21" s="7" t="s">
        <v>143</v>
      </c>
      <c r="F21" s="7"/>
      <c r="G21" s="7" t="s">
        <v>144</v>
      </c>
      <c r="H21" s="7"/>
      <c r="J21" s="38" t="n">
        <f aca="false">IF(ISNUMBER(E21),IF(E21&lt;6,0.5,1),0)</f>
        <v>0</v>
      </c>
      <c r="K21" s="39" t="s">
        <v>13</v>
      </c>
      <c r="L21" s="39" t="n">
        <f aca="false">SUMIF(C$133:C$232,K21,J$133:J$232)+SUMIF(D$133:D$232,K21,J$133:J$232)</f>
        <v>22.5</v>
      </c>
      <c r="M21" s="39" t="n">
        <f aca="false">SUMIF(G$133:G$232,K21,J$133:J$232)+SUMIF(H$133:H$232,K21,J$133:J$232)</f>
        <v>5</v>
      </c>
      <c r="N21" s="43" t="n">
        <f aca="false">SUMIF(C$133:C$232, $K21,E$133:E$232)+SUMIF(D$133:D$232, $K21, E$133:E$232)+SUMIF(G$133:G$232, $K21,F$133:F$232)+SUMIF(H$133:H$232, $K21, F$133:F$232)-SUMIF(C$133:C$232, $K21,F$133:F$232)-SUMIF(D$133:D$232, $K21, F$133:F$232)-SUMIF(G$133:G$232, $K21,E$133:E$232)-SUMIF(H$133:H$232, $K21, E$133:E$232)</f>
        <v>74</v>
      </c>
    </row>
    <row r="22" customFormat="false" ht="15.75" hidden="false" customHeight="true" outlineLevel="0" collapsed="false">
      <c r="A22" s="40" t="str">
        <f aca="false">C22&amp;" &amp; "&amp;D22</f>
        <v>WM &amp; Batty</v>
      </c>
      <c r="B22" s="41" t="str">
        <f aca="false">G22&amp;" &amp; "&amp;H22</f>
        <v>Chi &amp; SG</v>
      </c>
      <c r="C22" s="49" t="s">
        <v>13</v>
      </c>
      <c r="D22" s="49" t="s">
        <v>19</v>
      </c>
      <c r="E22" s="49" t="n">
        <v>6</v>
      </c>
      <c r="F22" s="49" t="n">
        <v>4</v>
      </c>
      <c r="G22" s="49" t="s">
        <v>16</v>
      </c>
      <c r="H22" s="49" t="s">
        <v>150</v>
      </c>
      <c r="J22" s="38" t="n">
        <f aca="false">IF(ISNUMBER(E22),IF(E22&lt;6,0.5,1),0)</f>
        <v>1</v>
      </c>
      <c r="K22" s="39" t="s">
        <v>150</v>
      </c>
      <c r="L22" s="39" t="n">
        <f aca="false">SUMIF(C$133:C$232,K22,J$133:J$232)+SUMIF(D$133:D$232,K22,J$133:J$232)</f>
        <v>0</v>
      </c>
      <c r="M22" s="39" t="n">
        <f aca="false">SUMIF(G$133:G$232,K22,J$133:J$232)+SUMIF(H$133:H$232,K22,J$133:J$232)</f>
        <v>0</v>
      </c>
      <c r="N22" s="43" t="n">
        <f aca="false">SUMIF(C$133:C$232, $K22,E$133:E$232)+SUMIF(D$133:D$232, $K22, E$133:E$232)+SUMIF(G$133:G$232, $K22,F$133:F$232)+SUMIF(H$133:H$232, $K22, F$133:F$232)-SUMIF(C$133:C$232, $K22,F$133:F$232)-SUMIF(D$133:D$232, $K22, F$133:F$232)-SUMIF(G$133:G$232, $K22,E$133:E$232)-SUMIF(H$133:H$232, $K22, E$133:E$232)</f>
        <v>0</v>
      </c>
    </row>
    <row r="23" customFormat="false" ht="15.75" hidden="false" customHeight="true" outlineLevel="0" collapsed="false">
      <c r="A23" s="40" t="str">
        <f aca="false">C23&amp;" &amp; "&amp;D23</f>
        <v>WM &amp; SG</v>
      </c>
      <c r="B23" s="41" t="str">
        <f aca="false">G23&amp;" &amp; "&amp;H23</f>
        <v>Chi &amp; Batty</v>
      </c>
      <c r="C23" s="49" t="s">
        <v>13</v>
      </c>
      <c r="D23" s="49" t="s">
        <v>150</v>
      </c>
      <c r="E23" s="49" t="n">
        <v>6</v>
      </c>
      <c r="F23" s="49" t="n">
        <v>3</v>
      </c>
      <c r="G23" s="49" t="s">
        <v>16</v>
      </c>
      <c r="H23" s="49" t="s">
        <v>19</v>
      </c>
      <c r="J23" s="38" t="n">
        <f aca="false">IF(ISNUMBER(E23),IF(E23&lt;6,0.5,1),0)</f>
        <v>1</v>
      </c>
      <c r="K23" s="39" t="s">
        <v>17</v>
      </c>
      <c r="L23" s="39" t="n">
        <f aca="false">SUMIF(C$133:C$232,K23,J$133:J$232)+SUMIF(D$133:D$232,K23,J$133:J$232)</f>
        <v>3.5</v>
      </c>
      <c r="M23" s="39" t="n">
        <f aca="false">SUMIF(G$133:G$232,K23,J$133:J$232)+SUMIF(H$133:H$232,K23,J$133:J$232)</f>
        <v>5</v>
      </c>
      <c r="N23" s="43" t="n">
        <f aca="false">SUMIF(C$133:C$232, $K23,E$133:E$232)+SUMIF(D$133:D$232, $K23, E$133:E$232)+SUMIF(G$133:G$232, $K23,F$133:F$232)+SUMIF(H$133:H$232, $K23, F$133:F$232)-SUMIF(C$133:C$232, $K23,F$133:F$232)-SUMIF(D$133:D$232, $K23, F$133:F$232)-SUMIF(G$133:G$232, $K23,E$133:E$232)-SUMIF(H$133:H$232, $K23, E$133:E$232)</f>
        <v>-8</v>
      </c>
    </row>
    <row r="24" customFormat="false" ht="15.75" hidden="false" customHeight="true" outlineLevel="0" collapsed="false">
      <c r="A24" s="40" t="str">
        <f aca="false">C24&amp;" &amp; "&amp;D24</f>
        <v>WM &amp; Chi</v>
      </c>
      <c r="B24" s="41" t="str">
        <f aca="false">G24&amp;" &amp; "&amp;H24</f>
        <v>Batty &amp; SG</v>
      </c>
      <c r="C24" s="49" t="s">
        <v>13</v>
      </c>
      <c r="D24" s="49" t="s">
        <v>16</v>
      </c>
      <c r="E24" s="49" t="n">
        <v>6</v>
      </c>
      <c r="F24" s="49" t="n">
        <v>0</v>
      </c>
      <c r="G24" s="49" t="s">
        <v>19</v>
      </c>
      <c r="H24" s="49" t="s">
        <v>150</v>
      </c>
      <c r="J24" s="38" t="n">
        <f aca="false">IF(ISNUMBER(E24),IF(E24&lt;6,0.5,1),0)</f>
        <v>1</v>
      </c>
      <c r="K24" s="39" t="s">
        <v>16</v>
      </c>
      <c r="L24" s="39" t="n">
        <f aca="false">SUMIF(C$133:C$232,K24,J$133:J$232)+SUMIF(D$133:D$232,K24,J$133:J$232)</f>
        <v>16</v>
      </c>
      <c r="M24" s="39" t="n">
        <f aca="false">SUMIF(G$133:G$232,K24,J$133:J$232)+SUMIF(H$133:H$232,K24,J$133:J$232)</f>
        <v>21.5</v>
      </c>
      <c r="N24" s="43" t="n">
        <f aca="false">SUMIF(C$133:C$232, $K24,E$133:E$232)+SUMIF(D$133:D$232, $K24, E$133:E$232)+SUMIF(G$133:G$232, $K24,F$133:F$232)+SUMIF(H$133:H$232, $K24, F$133:F$232)-SUMIF(C$133:C$232, $K24,F$133:F$232)-SUMIF(D$133:D$232, $K24, F$133:F$232)-SUMIF(G$133:G$232, $K24,E$133:E$232)-SUMIF(H$133:H$232, $K24, E$133:E$232)</f>
        <v>-33</v>
      </c>
    </row>
    <row r="25" customFormat="false" ht="15.75" hidden="false" customHeight="true" outlineLevel="0" collapsed="false">
      <c r="A25" s="40" t="str">
        <f aca="false">C25&amp;" &amp; "&amp;D25</f>
        <v> &amp; </v>
      </c>
      <c r="B25" s="41" t="str">
        <f aca="false">G25&amp;" &amp; "&amp;H25</f>
        <v> &amp; </v>
      </c>
      <c r="J25" s="38" t="n">
        <f aca="false">IF(ISNUMBER(E25),IF(E25&lt;6,0.5,1),0)</f>
        <v>0</v>
      </c>
      <c r="K25" s="39" t="s">
        <v>20</v>
      </c>
      <c r="L25" s="39" t="n">
        <f aca="false">SUMIF(C$133:C$232,K25,J$133:J$232)+SUMIF(D$133:D$232,K25,J$133:J$232)</f>
        <v>0</v>
      </c>
      <c r="M25" s="39" t="n">
        <f aca="false">SUMIF(G$133:G$232,K25,J$133:J$232)+SUMIF(H$133:H$232,K25,J$133:J$232)</f>
        <v>4</v>
      </c>
      <c r="N25" s="43" t="n">
        <f aca="false">SUMIF(C$133:C$232, $K25,E$133:E$232)+SUMIF(D$133:D$232, $K25, E$133:E$232)+SUMIF(G$133:G$232, $K25,F$133:F$232)+SUMIF(H$133:H$232, $K25, F$133:F$232)-SUMIF(C$133:C$232, $K25,F$133:F$232)-SUMIF(D$133:D$232, $K25, F$133:F$232)-SUMIF(G$133:G$232, $K25,E$133:E$232)-SUMIF(H$133:H$232, $K25, E$133:E$232)</f>
        <v>-14</v>
      </c>
    </row>
    <row r="26" customFormat="false" ht="15.75" hidden="false" customHeight="true" outlineLevel="0" collapsed="false">
      <c r="A26" s="40" t="str">
        <f aca="false">C26&amp;" &amp; "&amp;D26</f>
        <v>Date &amp; Location</v>
      </c>
      <c r="B26" s="41" t="str">
        <f aca="false">G26&amp;" &amp; "&amp;H26</f>
        <v> &amp; </v>
      </c>
      <c r="C26" s="3" t="s">
        <v>138</v>
      </c>
      <c r="D26" s="3" t="s">
        <v>139</v>
      </c>
      <c r="J26" s="38" t="n">
        <f aca="false">IF(ISNUMBER(E26),IF(E26&lt;6,0.5,1),0)</f>
        <v>0</v>
      </c>
      <c r="K26" s="39" t="s">
        <v>151</v>
      </c>
      <c r="L26" s="39" t="n">
        <f aca="false">SUMIF(C$133:C$232,K26,J$133:J$232)+SUMIF(D$133:D$232,K26,J$133:J$232)</f>
        <v>2</v>
      </c>
      <c r="M26" s="39" t="n">
        <f aca="false">SUMIF(G$133:G$232,K26,J$133:J$232)+SUMIF(H$133:H$232,K26,J$133:J$232)</f>
        <v>2</v>
      </c>
      <c r="N26" s="43" t="n">
        <f aca="false">SUMIF(C$133:C$232, $K26,E$133:E$232)+SUMIF(D$133:D$232, $K26, E$133:E$232)+SUMIF(G$133:G$232, $K26,F$133:F$232)+SUMIF(H$133:H$232, $K26, F$133:F$232)-SUMIF(C$133:C$232, $K26,F$133:F$232)-SUMIF(D$133:D$232, $K26, F$133:F$232)-SUMIF(G$133:G$232, $K26,E$133:E$232)-SUMIF(H$133:H$232, $K26, E$133:E$232)</f>
        <v>-5</v>
      </c>
    </row>
    <row r="27" customFormat="false" ht="15.75" hidden="false" customHeight="true" outlineLevel="0" collapsed="false">
      <c r="A27" s="40" t="str">
        <f aca="false">C27&amp;" &amp; "&amp;D27</f>
        <v>45338 &amp; LRC</v>
      </c>
      <c r="B27" s="41" t="str">
        <f aca="false">G27&amp;" &amp; "&amp;H27</f>
        <v> &amp; </v>
      </c>
      <c r="C27" s="44" t="n">
        <v>45338</v>
      </c>
      <c r="D27" s="3" t="s">
        <v>141</v>
      </c>
      <c r="J27" s="38" t="n">
        <f aca="false">IF(ISNUMBER(E27),IF(E27&lt;6,0.5,1),0)</f>
        <v>0</v>
      </c>
      <c r="K27" s="39" t="s">
        <v>19</v>
      </c>
      <c r="L27" s="39" t="n">
        <f aca="false">SUMIF(C$133:C$232,K27,J$133:J$232)+SUMIF(D$133:D$232,K27,J$133:J$232)</f>
        <v>4.5</v>
      </c>
      <c r="M27" s="39" t="n">
        <f aca="false">SUMIF(G$133:G$232,K27,J$133:J$232)+SUMIF(H$133:H$232,K27,J$133:J$232)</f>
        <v>9.5</v>
      </c>
      <c r="N27" s="43" t="n">
        <f aca="false">SUMIF(C$133:C$232, $K27,E$133:E$232)+SUMIF(D$133:D$232, $K27, E$133:E$232)+SUMIF(G$133:G$232, $K27,F$133:F$232)+SUMIF(H$133:H$232, $K27, F$133:F$232)-SUMIF(C$133:C$232, $K27,F$133:F$232)-SUMIF(D$133:D$232, $K27, F$133:F$232)-SUMIF(G$133:G$232, $K27,E$133:E$232)-SUMIF(H$133:H$232, $K27, E$133:E$232)</f>
        <v>-22</v>
      </c>
    </row>
    <row r="28" customFormat="false" ht="15.75" hidden="false" customHeight="true" outlineLevel="0" collapsed="false">
      <c r="A28" s="40" t="str">
        <f aca="false">C28&amp;" &amp; "&amp;D28</f>
        <v>Pair 1 &amp; </v>
      </c>
      <c r="B28" s="41" t="str">
        <f aca="false">G28&amp;" &amp; "&amp;H28</f>
        <v>Pair 2 &amp; </v>
      </c>
      <c r="C28" s="37" t="s">
        <v>142</v>
      </c>
      <c r="D28" s="37"/>
      <c r="E28" s="7" t="s">
        <v>143</v>
      </c>
      <c r="F28" s="7"/>
      <c r="G28" s="7" t="s">
        <v>144</v>
      </c>
      <c r="H28" s="7"/>
      <c r="J28" s="38" t="n">
        <f aca="false">IF(ISNUMBER(E28),IF(E28&lt;6,0.5,1),0)</f>
        <v>0</v>
      </c>
      <c r="K28" s="39" t="s">
        <v>15</v>
      </c>
      <c r="L28" s="39" t="n">
        <f aca="false">SUMIF(C$133:C$232,K28,J$133:J$232)+SUMIF(D$133:D$232,K28,J$133:J$232)</f>
        <v>7.5</v>
      </c>
      <c r="M28" s="39" t="n">
        <f aca="false">SUMIF(G$133:G$232,K28,J$133:J$232)+SUMIF(H$133:H$232,K28,J$133:J$232)</f>
        <v>9.5</v>
      </c>
      <c r="N28" s="43" t="n">
        <f aca="false">SUMIF(C$133:C$232, $K28,E$133:E$232)+SUMIF(D$133:D$232, $K28, E$133:E$232)+SUMIF(G$133:G$232, $K28,F$133:F$232)+SUMIF(H$133:H$232, $K28, F$133:F$232)-SUMIF(C$133:C$232, $K28,F$133:F$232)-SUMIF(D$133:D$232, $K28, F$133:F$232)-SUMIF(G$133:G$232, $K28,E$133:E$232)-SUMIF(H$133:H$232, $K28, E$133:E$232)</f>
        <v>-1</v>
      </c>
    </row>
    <row r="29" customFormat="false" ht="15.75" hidden="false" customHeight="true" outlineLevel="0" collapsed="false">
      <c r="A29" s="40" t="str">
        <f aca="false">C29&amp;" &amp; "&amp;D29</f>
        <v>WM &amp; Cadol</v>
      </c>
      <c r="B29" s="41" t="str">
        <f aca="false">G29&amp;" &amp; "&amp;H29</f>
        <v>Chi &amp; SG</v>
      </c>
      <c r="C29" s="49" t="s">
        <v>13</v>
      </c>
      <c r="D29" s="49" t="s">
        <v>18</v>
      </c>
      <c r="E29" s="49" t="n">
        <v>6</v>
      </c>
      <c r="F29" s="49" t="n">
        <v>4</v>
      </c>
      <c r="G29" s="49" t="s">
        <v>16</v>
      </c>
      <c r="H29" s="49" t="s">
        <v>150</v>
      </c>
      <c r="J29" s="38" t="n">
        <f aca="false">IF(ISNUMBER(E29),IF(E29&lt;6,0.5,1),0)</f>
        <v>1</v>
      </c>
      <c r="K29" s="45" t="s">
        <v>14</v>
      </c>
      <c r="L29" s="39" t="n">
        <f aca="false">SUMIF(C$133:C$232,K29,J$133:J$232)+SUMIF(D$133:D$232,K29,J$133:J$232)</f>
        <v>13</v>
      </c>
      <c r="M29" s="39" t="n">
        <f aca="false">SUMIF(G$133:G$232,K29,J$133:J$232)+SUMIF(H$133:H$232,K29,J$133:J$232)</f>
        <v>10</v>
      </c>
      <c r="N29" s="43" t="n">
        <f aca="false">SUMIF(C$133:C$232, $K29,E$133:E$232)+SUMIF(D$133:D$232, $K29, E$133:E$232)+SUMIF(G$133:G$232, $K29,F$133:F$232)+SUMIF(H$133:H$232, $K29, F$133:F$232)-SUMIF(C$133:C$232, $K29,F$133:F$232)-SUMIF(D$133:D$232, $K29, F$133:F$232)-SUMIF(G$133:G$232, $K29,E$133:E$232)-SUMIF(H$133:H$232, $K29, E$133:E$232)</f>
        <v>15</v>
      </c>
    </row>
    <row r="30" customFormat="false" ht="15.75" hidden="false" customHeight="true" outlineLevel="0" collapsed="false">
      <c r="A30" s="40" t="str">
        <f aca="false">C30&amp;" &amp; "&amp;D30</f>
        <v>WM &amp; SG</v>
      </c>
      <c r="B30" s="41" t="str">
        <f aca="false">G30&amp;" &amp; "&amp;H30</f>
        <v>Chi &amp; Cadol</v>
      </c>
      <c r="C30" s="49" t="s">
        <v>13</v>
      </c>
      <c r="D30" s="49" t="s">
        <v>150</v>
      </c>
      <c r="E30" s="49" t="n">
        <v>6</v>
      </c>
      <c r="F30" s="49" t="n">
        <v>2</v>
      </c>
      <c r="G30" s="49" t="s">
        <v>16</v>
      </c>
      <c r="H30" s="49" t="s">
        <v>18</v>
      </c>
      <c r="J30" s="38" t="n">
        <f aca="false">IF(ISNUMBER(E30),IF(E30&lt;6,0.5,1),0)</f>
        <v>1</v>
      </c>
      <c r="K30" s="47" t="s">
        <v>18</v>
      </c>
      <c r="L30" s="39" t="n">
        <f aca="false">SUMIF(C$133:C$232,K30,J$133:J$232)+SUMIF(D$133:D$232,K30,J$133:J$232)</f>
        <v>6</v>
      </c>
      <c r="M30" s="39" t="n">
        <f aca="false">SUMIF(G$133:G$232,K30,J$133:J$232)+SUMIF(H$133:H$232,K30,J$133:J$232)</f>
        <v>12.5</v>
      </c>
      <c r="N30" s="43" t="n">
        <f aca="false">SUMIF(C$133:C$232, $K30,E$133:E$232)+SUMIF(D$133:D$232, $K30, E$133:E$232)+SUMIF(G$133:G$232, $K30,F$133:F$232)+SUMIF(H$133:H$232, $K30, F$133:F$232)-SUMIF(C$133:C$232, $K30,F$133:F$232)-SUMIF(D$133:D$232, $K30, F$133:F$232)-SUMIF(G$133:G$232, $K30,E$133:E$232)-SUMIF(H$133:H$232, $K30, E$133:E$232)</f>
        <v>-20</v>
      </c>
    </row>
    <row r="31" customFormat="false" ht="15.75" hidden="false" customHeight="true" outlineLevel="0" collapsed="false">
      <c r="A31" s="40" t="str">
        <f aca="false">C31&amp;" &amp; "&amp;D31</f>
        <v>WM &amp; Chi</v>
      </c>
      <c r="B31" s="41" t="str">
        <f aca="false">G31&amp;" &amp; "&amp;H31</f>
        <v>SG &amp; Cadol</v>
      </c>
      <c r="C31" s="49" t="s">
        <v>13</v>
      </c>
      <c r="D31" s="49" t="s">
        <v>16</v>
      </c>
      <c r="E31" s="49" t="n">
        <v>6</v>
      </c>
      <c r="F31" s="49" t="n">
        <v>1</v>
      </c>
      <c r="G31" s="49" t="s">
        <v>150</v>
      </c>
      <c r="H31" s="49" t="s">
        <v>18</v>
      </c>
      <c r="J31" s="38" t="n">
        <f aca="false">IF(ISNUMBER(E31),IF(E31&lt;6,0.5,1),0)</f>
        <v>1</v>
      </c>
      <c r="K31" s="47" t="s">
        <v>11</v>
      </c>
      <c r="L31" s="39" t="n">
        <f aca="false">SUMIF(C$133:C$232,K31,J$133:J$232)+SUMIF(D$133:D$232,K31,J$133:J$232)</f>
        <v>3</v>
      </c>
      <c r="M31" s="39" t="n">
        <f aca="false">SUMIF(G$133:G$232,K31,J$133:J$232)+SUMIF(H$133:H$232,K31,J$133:J$232)</f>
        <v>0</v>
      </c>
      <c r="N31" s="43" t="n">
        <f aca="false">SUMIF(C$133:C$232, $K31,E$133:E$232)+SUMIF(D$133:D$232, $K31, E$133:E$232)+SUMIF(G$133:G$232, $K31,F$133:F$232)+SUMIF(H$133:H$232, $K31, F$133:F$232)-SUMIF(C$133:C$232, $K31,F$133:F$232)-SUMIF(D$133:D$232, $K31, F$133:F$232)-SUMIF(G$133:G$232, $K31,E$133:E$232)-SUMIF(H$133:H$232, $K31, E$133:E$232)</f>
        <v>10</v>
      </c>
    </row>
    <row r="32" customFormat="false" ht="15.75" hidden="false" customHeight="true" outlineLevel="0" collapsed="false">
      <c r="A32" s="40" t="str">
        <f aca="false">C32&amp;" &amp; "&amp;D32</f>
        <v> &amp; </v>
      </c>
      <c r="B32" s="41" t="str">
        <f aca="false">G32&amp;" &amp; "&amp;H32</f>
        <v> &amp; </v>
      </c>
      <c r="J32" s="38" t="n">
        <f aca="false">IF(ISNUMBER(E32),IF(E32&lt;6,0.5,1),0)</f>
        <v>0</v>
      </c>
      <c r="K32" s="47" t="s">
        <v>12</v>
      </c>
      <c r="L32" s="39" t="n">
        <f aca="false">SUMIF(C$133:C$232,K32,J$133:J$232)+SUMIF(D$133:D$232,K32,J$133:J$232)</f>
        <v>2</v>
      </c>
      <c r="M32" s="39" t="n">
        <f aca="false">SUMIF(G$133:G$232,K32,J$133:J$232)+SUMIF(H$133:H$232,K32,J$133:J$232)</f>
        <v>0</v>
      </c>
      <c r="N32" s="43" t="n">
        <f aca="false">SUMIF(C$133:C$232, $K32,E$133:E$232)+SUMIF(D$133:D$232, $K32, E$133:E$232)+SUMIF(G$133:G$232, $K32,F$133:F$232)+SUMIF(H$133:H$232, $K32, F$133:F$232)-SUMIF(C$133:C$232, $K32,F$133:F$232)-SUMIF(D$133:D$232, $K32, F$133:F$232)-SUMIF(G$133:G$232, $K32,E$133:E$232)-SUMIF(H$133:H$232, $K32, E$133:E$232)</f>
        <v>3</v>
      </c>
    </row>
    <row r="33" customFormat="false" ht="15.75" hidden="false" customHeight="true" outlineLevel="0" collapsed="false">
      <c r="A33" s="40" t="str">
        <f aca="false">C33&amp;" &amp; "&amp;D33</f>
        <v>Date &amp; Location</v>
      </c>
      <c r="B33" s="41" t="str">
        <f aca="false">G33&amp;" &amp; "&amp;H33</f>
        <v> &amp; </v>
      </c>
      <c r="C33" s="3" t="s">
        <v>138</v>
      </c>
      <c r="D33" s="3" t="s">
        <v>139</v>
      </c>
      <c r="J33" s="38" t="n">
        <f aca="false">IF(ISNUMBER(E33),IF(E33&lt;6,0.5,1),0)</f>
        <v>0</v>
      </c>
    </row>
    <row r="34" customFormat="false" ht="15.75" hidden="false" customHeight="true" outlineLevel="0" collapsed="false">
      <c r="A34" s="40" t="str">
        <f aca="false">C34&amp;" &amp; "&amp;D34</f>
        <v>45338 &amp; CRC</v>
      </c>
      <c r="B34" s="41" t="str">
        <f aca="false">G34&amp;" &amp; "&amp;H34</f>
        <v> &amp; </v>
      </c>
      <c r="C34" s="44" t="n">
        <v>45338</v>
      </c>
      <c r="D34" s="15" t="s">
        <v>153</v>
      </c>
      <c r="J34" s="38" t="n">
        <f aca="false">IF(ISNUMBER(E34),IF(E34&lt;6,0.5,1),0)</f>
        <v>0</v>
      </c>
    </row>
    <row r="35" customFormat="false" ht="15.75" hidden="false" customHeight="true" outlineLevel="0" collapsed="false">
      <c r="A35" s="40" t="str">
        <f aca="false">C35&amp;" &amp; "&amp;D35</f>
        <v>Pair 1 &amp; </v>
      </c>
      <c r="B35" s="41" t="str">
        <f aca="false">G35&amp;" &amp; "&amp;H35</f>
        <v>Pair 2 &amp; </v>
      </c>
      <c r="C35" s="37" t="s">
        <v>142</v>
      </c>
      <c r="D35" s="37"/>
      <c r="E35" s="7" t="s">
        <v>143</v>
      </c>
      <c r="F35" s="7"/>
      <c r="G35" s="7" t="s">
        <v>144</v>
      </c>
      <c r="H35" s="7"/>
      <c r="J35" s="38" t="n">
        <f aca="false">IF(ISNUMBER(E35),IF(E35&lt;6,0.5,1),0)</f>
        <v>0</v>
      </c>
    </row>
    <row r="36" customFormat="false" ht="15.75" hidden="false" customHeight="true" outlineLevel="0" collapsed="false">
      <c r="A36" s="40" t="str">
        <f aca="false">C36&amp;" &amp; "&amp;D36</f>
        <v>Mole &amp; DT</v>
      </c>
      <c r="B36" s="41" t="str">
        <f aca="false">G36&amp;" &amp; "&amp;H36</f>
        <v>Batty &amp; Kita</v>
      </c>
      <c r="C36" s="49" t="s">
        <v>15</v>
      </c>
      <c r="D36" s="49" t="s">
        <v>20</v>
      </c>
      <c r="E36" s="49" t="n">
        <v>6</v>
      </c>
      <c r="F36" s="49" t="n">
        <v>1</v>
      </c>
      <c r="G36" s="49" t="s">
        <v>19</v>
      </c>
      <c r="H36" s="49" t="s">
        <v>151</v>
      </c>
      <c r="J36" s="38" t="n">
        <f aca="false">IF(ISNUMBER(E36),IF(E36&lt;6,0.5,1),0)</f>
        <v>1</v>
      </c>
    </row>
    <row r="37" customFormat="false" ht="15.75" hidden="false" customHeight="true" outlineLevel="0" collapsed="false">
      <c r="A37" s="40" t="str">
        <f aca="false">C37&amp;" &amp; "&amp;D37</f>
        <v>Mole &amp; Batty</v>
      </c>
      <c r="B37" s="41" t="str">
        <f aca="false">G37&amp;" &amp; "&amp;H37</f>
        <v>Kita &amp; DT</v>
      </c>
      <c r="C37" s="49" t="s">
        <v>15</v>
      </c>
      <c r="D37" s="49" t="s">
        <v>19</v>
      </c>
      <c r="E37" s="49" t="n">
        <v>6</v>
      </c>
      <c r="F37" s="49" t="n">
        <v>2</v>
      </c>
      <c r="G37" s="49" t="s">
        <v>151</v>
      </c>
      <c r="H37" s="49" t="s">
        <v>20</v>
      </c>
      <c r="J37" s="38" t="n">
        <f aca="false">IF(ISNUMBER(E37),IF(E37&lt;6,0.5,1),0)</f>
        <v>1</v>
      </c>
    </row>
    <row r="38" customFormat="false" ht="15.75" hidden="false" customHeight="true" outlineLevel="0" collapsed="false">
      <c r="A38" s="40" t="str">
        <f aca="false">C38&amp;" &amp; "&amp;D38</f>
        <v>Mole &amp; Kita</v>
      </c>
      <c r="B38" s="41" t="str">
        <f aca="false">G38&amp;" &amp; "&amp;H38</f>
        <v>Batty &amp; DT</v>
      </c>
      <c r="C38" s="49" t="s">
        <v>15</v>
      </c>
      <c r="D38" s="49" t="s">
        <v>151</v>
      </c>
      <c r="E38" s="49" t="n">
        <v>6</v>
      </c>
      <c r="F38" s="49" t="n">
        <v>3</v>
      </c>
      <c r="G38" s="49" t="s">
        <v>19</v>
      </c>
      <c r="H38" s="49" t="s">
        <v>20</v>
      </c>
      <c r="J38" s="38" t="n">
        <f aca="false">IF(ISNUMBER(E38),IF(E38&lt;6,0.5,1),0)</f>
        <v>1</v>
      </c>
    </row>
    <row r="39" customFormat="false" ht="15.75" hidden="false" customHeight="true" outlineLevel="0" collapsed="false">
      <c r="A39" s="40" t="str">
        <f aca="false">C39&amp;" &amp; "&amp;D39</f>
        <v> &amp; </v>
      </c>
      <c r="B39" s="41" t="str">
        <f aca="false">G39&amp;" &amp; "&amp;H39</f>
        <v> &amp; </v>
      </c>
      <c r="J39" s="38" t="n">
        <f aca="false">IF(ISNUMBER(E39),IF(E39&lt;6,0.5,1),0)</f>
        <v>0</v>
      </c>
    </row>
    <row r="40" customFormat="false" ht="15.75" hidden="false" customHeight="true" outlineLevel="0" collapsed="false">
      <c r="A40" s="40" t="str">
        <f aca="false">C40&amp;" &amp; "&amp;D40</f>
        <v>Date &amp; Location</v>
      </c>
      <c r="B40" s="41" t="str">
        <f aca="false">G40&amp;" &amp; "&amp;H40</f>
        <v> &amp; </v>
      </c>
      <c r="C40" s="3" t="s">
        <v>138</v>
      </c>
      <c r="D40" s="3" t="s">
        <v>139</v>
      </c>
      <c r="J40" s="38" t="n">
        <f aca="false">IF(ISNUMBER(E40),IF(E40&lt;6,0.5,1),0)</f>
        <v>0</v>
      </c>
    </row>
    <row r="41" customFormat="false" ht="15.75" hidden="false" customHeight="true" outlineLevel="0" collapsed="false">
      <c r="A41" s="40" t="str">
        <f aca="false">C41&amp;" &amp; "&amp;D41</f>
        <v>45338 &amp; LRC</v>
      </c>
      <c r="B41" s="41" t="str">
        <f aca="false">G41&amp;" &amp; "&amp;H41</f>
        <v> &amp; </v>
      </c>
      <c r="C41" s="44" t="n">
        <v>45338</v>
      </c>
      <c r="D41" s="15" t="s">
        <v>141</v>
      </c>
      <c r="J41" s="38" t="n">
        <f aca="false">IF(ISNUMBER(E41),IF(E41&lt;6,0.5,1),0)</f>
        <v>0</v>
      </c>
    </row>
    <row r="42" customFormat="false" ht="15.75" hidden="false" customHeight="true" outlineLevel="0" collapsed="false">
      <c r="A42" s="40" t="str">
        <f aca="false">C42&amp;" &amp; "&amp;D42</f>
        <v>Pair 1 &amp; </v>
      </c>
      <c r="B42" s="41" t="str">
        <f aca="false">G42&amp;" &amp; "&amp;H42</f>
        <v>Pair 2 &amp; </v>
      </c>
      <c r="C42" s="37" t="s">
        <v>142</v>
      </c>
      <c r="D42" s="37"/>
      <c r="E42" s="7" t="s">
        <v>143</v>
      </c>
      <c r="F42" s="7"/>
      <c r="G42" s="7" t="s">
        <v>144</v>
      </c>
      <c r="H42" s="7"/>
      <c r="J42" s="38" t="n">
        <f aca="false">IF(ISNUMBER(E42),IF(E42&lt;6,0.5,1),0)</f>
        <v>0</v>
      </c>
    </row>
    <row r="43" customFormat="false" ht="15.75" hidden="false" customHeight="true" outlineLevel="0" collapsed="false">
      <c r="A43" s="40" t="str">
        <f aca="false">C43&amp;" &amp; "&amp;D43</f>
        <v>WM &amp; Andrew</v>
      </c>
      <c r="B43" s="41" t="str">
        <f aca="false">G43&amp;" &amp; "&amp;H43</f>
        <v>Chi &amp; SG</v>
      </c>
      <c r="C43" s="49" t="s">
        <v>13</v>
      </c>
      <c r="D43" s="49" t="s">
        <v>14</v>
      </c>
      <c r="E43" s="49" t="n">
        <v>6</v>
      </c>
      <c r="F43" s="49" t="n">
        <v>4</v>
      </c>
      <c r="G43" s="49" t="s">
        <v>16</v>
      </c>
      <c r="H43" s="49" t="s">
        <v>150</v>
      </c>
      <c r="J43" s="38" t="n">
        <f aca="false">IF(ISNUMBER(E43),IF(E43&lt;6,0.5,1),0)</f>
        <v>1</v>
      </c>
    </row>
    <row r="44" customFormat="false" ht="15.75" hidden="false" customHeight="true" outlineLevel="0" collapsed="false">
      <c r="A44" s="40" t="str">
        <f aca="false">C44&amp;" &amp; "&amp;D44</f>
        <v>WM &amp; SG</v>
      </c>
      <c r="B44" s="41" t="str">
        <f aca="false">G44&amp;" &amp; "&amp;H44</f>
        <v>Chi &amp; Andrew</v>
      </c>
      <c r="C44" s="49" t="s">
        <v>13</v>
      </c>
      <c r="D44" s="49" t="s">
        <v>150</v>
      </c>
      <c r="E44" s="49" t="n">
        <v>7</v>
      </c>
      <c r="F44" s="49" t="n">
        <v>5</v>
      </c>
      <c r="G44" s="49" t="s">
        <v>16</v>
      </c>
      <c r="H44" s="49" t="s">
        <v>14</v>
      </c>
      <c r="J44" s="38" t="n">
        <f aca="false">IF(ISNUMBER(E44),IF(E44&lt;6,0.5,1),0)</f>
        <v>1</v>
      </c>
    </row>
    <row r="45" customFormat="false" ht="15.75" hidden="false" customHeight="true" outlineLevel="0" collapsed="false">
      <c r="A45" s="40" t="str">
        <f aca="false">C45&amp;" &amp; "&amp;D45</f>
        <v>WM &amp; Chi</v>
      </c>
      <c r="B45" s="41" t="str">
        <f aca="false">G45&amp;" &amp; "&amp;H45</f>
        <v>SG &amp; Andrew</v>
      </c>
      <c r="C45" s="49" t="s">
        <v>13</v>
      </c>
      <c r="D45" s="49" t="s">
        <v>16</v>
      </c>
      <c r="E45" s="49" t="n">
        <v>6</v>
      </c>
      <c r="F45" s="49" t="n">
        <v>1</v>
      </c>
      <c r="G45" s="49" t="s">
        <v>150</v>
      </c>
      <c r="H45" s="49" t="s">
        <v>14</v>
      </c>
      <c r="J45" s="38" t="n">
        <f aca="false">IF(ISNUMBER(E45),IF(E45&lt;6,0.5,1),0)</f>
        <v>1</v>
      </c>
    </row>
    <row r="46" customFormat="false" ht="15.75" hidden="false" customHeight="true" outlineLevel="0" collapsed="false">
      <c r="A46" s="40" t="str">
        <f aca="false">C46&amp;" &amp; "&amp;D46</f>
        <v> &amp; </v>
      </c>
      <c r="B46" s="41" t="str">
        <f aca="false">G46&amp;" &amp; "&amp;H46</f>
        <v> &amp; </v>
      </c>
      <c r="J46" s="38" t="n">
        <f aca="false">IF(ISNUMBER(E46),IF(E46&lt;6,0.5,1),0)</f>
        <v>0</v>
      </c>
    </row>
    <row r="47" customFormat="false" ht="15.75" hidden="false" customHeight="true" outlineLevel="0" collapsed="false">
      <c r="A47" s="40" t="str">
        <f aca="false">C47&amp;" &amp; "&amp;D47</f>
        <v> &amp; </v>
      </c>
      <c r="B47" s="41" t="str">
        <f aca="false">G47&amp;" &amp; "&amp;H47</f>
        <v> &amp; </v>
      </c>
      <c r="J47" s="38" t="n">
        <f aca="false">IF(ISNUMBER(E47),IF(E47&lt;6,0.5,1),0)</f>
        <v>0</v>
      </c>
    </row>
    <row r="48" customFormat="false" ht="15.75" hidden="false" customHeight="true" outlineLevel="0" collapsed="false">
      <c r="A48" s="40" t="str">
        <f aca="false">C48&amp;" &amp; "&amp;D48</f>
        <v>Date &amp; Location</v>
      </c>
      <c r="B48" s="41" t="str">
        <f aca="false">G48&amp;" &amp; "&amp;H48</f>
        <v> &amp; </v>
      </c>
      <c r="C48" s="3" t="s">
        <v>138</v>
      </c>
      <c r="D48" s="3" t="s">
        <v>139</v>
      </c>
      <c r="J48" s="38" t="n">
        <f aca="false">IF(ISNUMBER(E48),IF(E48&lt;6,0.5,1),0)</f>
        <v>0</v>
      </c>
    </row>
    <row r="49" customFormat="false" ht="15.75" hidden="false" customHeight="true" outlineLevel="0" collapsed="false">
      <c r="A49" s="40" t="str">
        <f aca="false">C49&amp;" &amp; "&amp;D49</f>
        <v>45345 &amp; LRC</v>
      </c>
      <c r="B49" s="41" t="str">
        <f aca="false">G49&amp;" &amp; "&amp;H49</f>
        <v> &amp; </v>
      </c>
      <c r="C49" s="44" t="n">
        <v>45345</v>
      </c>
      <c r="D49" s="15" t="s">
        <v>141</v>
      </c>
      <c r="J49" s="38" t="n">
        <f aca="false">IF(ISNUMBER(E49),IF(E49&lt;6,0.5,1),0)</f>
        <v>0</v>
      </c>
    </row>
    <row r="50" customFormat="false" ht="15.75" hidden="false" customHeight="true" outlineLevel="0" collapsed="false">
      <c r="A50" s="40" t="str">
        <f aca="false">C50&amp;" &amp; "&amp;D50</f>
        <v>Pair 1 &amp; </v>
      </c>
      <c r="B50" s="41" t="str">
        <f aca="false">G50&amp;" &amp; "&amp;H50</f>
        <v>Pair 2 &amp; </v>
      </c>
      <c r="C50" s="37" t="s">
        <v>142</v>
      </c>
      <c r="D50" s="37"/>
      <c r="E50" s="7" t="s">
        <v>143</v>
      </c>
      <c r="F50" s="7"/>
      <c r="G50" s="7" t="s">
        <v>144</v>
      </c>
      <c r="H50" s="7"/>
      <c r="J50" s="38" t="n">
        <f aca="false">IF(ISNUMBER(E50),IF(E50&lt;6,0.5,1),0)</f>
        <v>0</v>
      </c>
    </row>
    <row r="51" customFormat="false" ht="15.75" hidden="false" customHeight="true" outlineLevel="0" collapsed="false">
      <c r="A51" s="40" t="str">
        <f aca="false">C51&amp;" &amp; "&amp;D51</f>
        <v>Chi &amp; Mike</v>
      </c>
      <c r="B51" s="41" t="str">
        <f aca="false">G51&amp;" &amp; "&amp;H51</f>
        <v>Andrew &amp; Batty</v>
      </c>
      <c r="C51" s="49" t="s">
        <v>16</v>
      </c>
      <c r="D51" s="49" t="s">
        <v>17</v>
      </c>
      <c r="E51" s="49" t="n">
        <v>6</v>
      </c>
      <c r="F51" s="49" t="n">
        <v>4</v>
      </c>
      <c r="G51" s="49" t="s">
        <v>14</v>
      </c>
      <c r="H51" s="49" t="s">
        <v>19</v>
      </c>
      <c r="J51" s="38" t="n">
        <f aca="false">IF(ISNUMBER(E51),IF(E51&lt;6,0.5,1),0)</f>
        <v>1</v>
      </c>
    </row>
    <row r="52" customFormat="false" ht="15.75" hidden="false" customHeight="true" outlineLevel="0" collapsed="false">
      <c r="A52" s="40" t="str">
        <f aca="false">C52&amp;" &amp; "&amp;D52</f>
        <v>Andrew &amp; Mike</v>
      </c>
      <c r="B52" s="41" t="str">
        <f aca="false">G52&amp;" &amp; "&amp;H52</f>
        <v>Chi &amp; Batty</v>
      </c>
      <c r="C52" s="49" t="s">
        <v>14</v>
      </c>
      <c r="D52" s="49" t="s">
        <v>17</v>
      </c>
      <c r="E52" s="49" t="n">
        <v>7</v>
      </c>
      <c r="F52" s="49" t="n">
        <v>5</v>
      </c>
      <c r="G52" s="49" t="s">
        <v>16</v>
      </c>
      <c r="H52" s="49" t="s">
        <v>19</v>
      </c>
      <c r="J52" s="38" t="n">
        <f aca="false">IF(ISNUMBER(E52),IF(E52&lt;6,0.5,1),0)</f>
        <v>1</v>
      </c>
    </row>
    <row r="53" customFormat="false" ht="15.75" hidden="false" customHeight="true" outlineLevel="0" collapsed="false">
      <c r="A53" s="40" t="str">
        <f aca="false">C53&amp;" &amp; "&amp;D53</f>
        <v> &amp; </v>
      </c>
      <c r="B53" s="41" t="str">
        <f aca="false">G53&amp;" &amp; "&amp;H53</f>
        <v> &amp; </v>
      </c>
      <c r="C53" s="49"/>
      <c r="D53" s="49"/>
      <c r="E53" s="49"/>
      <c r="F53" s="49"/>
      <c r="G53" s="49"/>
      <c r="H53" s="49"/>
      <c r="J53" s="38" t="n">
        <f aca="false">IF(ISNUMBER(E53),IF(E53&lt;6,0.5,1),0)</f>
        <v>0</v>
      </c>
    </row>
    <row r="54" customFormat="false" ht="15.75" hidden="false" customHeight="true" outlineLevel="0" collapsed="false">
      <c r="A54" s="40" t="str">
        <f aca="false">C54&amp;" &amp; "&amp;D54</f>
        <v> &amp; </v>
      </c>
      <c r="B54" s="41" t="str">
        <f aca="false">G54&amp;" &amp; "&amp;H54</f>
        <v> &amp; </v>
      </c>
      <c r="J54" s="38" t="n">
        <f aca="false">IF(ISNUMBER(E54),IF(E54&lt;6,0.5,1),0)</f>
        <v>0</v>
      </c>
    </row>
    <row r="55" customFormat="false" ht="15.75" hidden="false" customHeight="true" outlineLevel="0" collapsed="false">
      <c r="A55" s="40" t="str">
        <f aca="false">C55&amp;" &amp; "&amp;D55</f>
        <v>Date &amp; Location</v>
      </c>
      <c r="B55" s="41" t="str">
        <f aca="false">G55&amp;" &amp; "&amp;H55</f>
        <v> &amp; </v>
      </c>
      <c r="C55" s="3" t="s">
        <v>138</v>
      </c>
      <c r="D55" s="3" t="s">
        <v>139</v>
      </c>
      <c r="J55" s="38" t="n">
        <f aca="false">IF(ISNUMBER(E55),IF(E55&lt;6,0.5,1),0)</f>
        <v>0</v>
      </c>
    </row>
    <row r="56" customFormat="false" ht="15.75" hidden="false" customHeight="true" outlineLevel="0" collapsed="false">
      <c r="A56" s="40" t="str">
        <f aca="false">C56&amp;" &amp; "&amp;D56</f>
        <v>45348 &amp; LRC</v>
      </c>
      <c r="B56" s="41" t="str">
        <f aca="false">G56&amp;" &amp; "&amp;H56</f>
        <v> &amp; </v>
      </c>
      <c r="C56" s="44" t="n">
        <v>45348</v>
      </c>
      <c r="D56" s="15" t="s">
        <v>141</v>
      </c>
      <c r="J56" s="38" t="n">
        <f aca="false">IF(ISNUMBER(E56),IF(E56&lt;6,0.5,1),0)</f>
        <v>0</v>
      </c>
    </row>
    <row r="57" customFormat="false" ht="15.75" hidden="false" customHeight="true" outlineLevel="0" collapsed="false">
      <c r="A57" s="40" t="str">
        <f aca="false">C57&amp;" &amp; "&amp;D57</f>
        <v>Pair 1 &amp; </v>
      </c>
      <c r="B57" s="41" t="str">
        <f aca="false">G57&amp;" &amp; "&amp;H57</f>
        <v>Pair 2 &amp; </v>
      </c>
      <c r="C57" s="37" t="s">
        <v>142</v>
      </c>
      <c r="D57" s="37"/>
      <c r="E57" s="7" t="s">
        <v>143</v>
      </c>
      <c r="F57" s="7"/>
      <c r="G57" s="7" t="s">
        <v>144</v>
      </c>
      <c r="H57" s="7"/>
      <c r="J57" s="38" t="n">
        <f aca="false">IF(ISNUMBER(E57),IF(E57&lt;6,0.5,1),0)</f>
        <v>0</v>
      </c>
    </row>
    <row r="58" customFormat="false" ht="15.75" hidden="false" customHeight="true" outlineLevel="0" collapsed="false">
      <c r="A58" s="40" t="str">
        <f aca="false">C58&amp;" &amp; "&amp;D58</f>
        <v>WM &amp; DT</v>
      </c>
      <c r="B58" s="41" t="str">
        <f aca="false">G58&amp;" &amp; "&amp;H58</f>
        <v>Andrew &amp; Chi</v>
      </c>
      <c r="C58" s="49" t="s">
        <v>13</v>
      </c>
      <c r="D58" s="49" t="s">
        <v>20</v>
      </c>
      <c r="E58" s="49" t="n">
        <v>6</v>
      </c>
      <c r="F58" s="49" t="n">
        <v>4</v>
      </c>
      <c r="G58" s="49" t="s">
        <v>14</v>
      </c>
      <c r="H58" s="49" t="s">
        <v>16</v>
      </c>
      <c r="J58" s="38" t="n">
        <f aca="false">IF(ISNUMBER(E58),IF(E58&lt;6,0.5,1),0)</f>
        <v>1</v>
      </c>
    </row>
    <row r="59" customFormat="false" ht="15.75" hidden="false" customHeight="true" outlineLevel="0" collapsed="false">
      <c r="A59" s="40" t="str">
        <f aca="false">C59&amp;" &amp; "&amp;D59</f>
        <v>WM &amp; Chi</v>
      </c>
      <c r="B59" s="41" t="str">
        <f aca="false">G59&amp;" &amp; "&amp;H59</f>
        <v>DT &amp; Andrew</v>
      </c>
      <c r="C59" s="49" t="s">
        <v>13</v>
      </c>
      <c r="D59" s="49" t="s">
        <v>16</v>
      </c>
      <c r="E59" s="49" t="n">
        <v>6</v>
      </c>
      <c r="F59" s="49" t="n">
        <v>1</v>
      </c>
      <c r="G59" s="49" t="s">
        <v>20</v>
      </c>
      <c r="H59" s="49" t="s">
        <v>14</v>
      </c>
      <c r="J59" s="38" t="n">
        <f aca="false">IF(ISNUMBER(E59),IF(E59&lt;6,0.5,1),0)</f>
        <v>1</v>
      </c>
    </row>
    <row r="60" customFormat="false" ht="15.75" hidden="false" customHeight="true" outlineLevel="0" collapsed="false">
      <c r="A60" s="40" t="str">
        <f aca="false">C60&amp;" &amp; "&amp;D60</f>
        <v>WM &amp; Andrew</v>
      </c>
      <c r="B60" s="41" t="str">
        <f aca="false">G60&amp;" &amp; "&amp;H60</f>
        <v>DT &amp; Chi</v>
      </c>
      <c r="C60" s="49" t="s">
        <v>13</v>
      </c>
      <c r="D60" s="49" t="s">
        <v>14</v>
      </c>
      <c r="E60" s="49" t="n">
        <v>6</v>
      </c>
      <c r="F60" s="49" t="n">
        <v>0</v>
      </c>
      <c r="G60" s="49" t="s">
        <v>20</v>
      </c>
      <c r="H60" s="49" t="s">
        <v>16</v>
      </c>
      <c r="J60" s="38" t="n">
        <f aca="false">IF(ISNUMBER(E60),IF(E60&lt;6,0.5,1),0)</f>
        <v>1</v>
      </c>
    </row>
    <row r="61" customFormat="false" ht="15.75" hidden="false" customHeight="true" outlineLevel="0" collapsed="false">
      <c r="A61" s="40" t="str">
        <f aca="false">C61&amp;" &amp; "&amp;D61</f>
        <v>WM &amp; Chi</v>
      </c>
      <c r="B61" s="41" t="str">
        <f aca="false">G61&amp;" &amp; "&amp;H61</f>
        <v>DT &amp; Andrew</v>
      </c>
      <c r="C61" s="49" t="s">
        <v>13</v>
      </c>
      <c r="D61" s="49" t="s">
        <v>16</v>
      </c>
      <c r="E61" s="49" t="n">
        <v>4</v>
      </c>
      <c r="F61" s="49" t="n">
        <v>3</v>
      </c>
      <c r="G61" s="49" t="s">
        <v>20</v>
      </c>
      <c r="H61" s="49" t="s">
        <v>14</v>
      </c>
      <c r="J61" s="38" t="n">
        <f aca="false">IF(ISNUMBER(E61),IF(E61&lt;6,0.5,1),0)</f>
        <v>0.5</v>
      </c>
    </row>
    <row r="62" customFormat="false" ht="15.75" hidden="false" customHeight="true" outlineLevel="0" collapsed="false">
      <c r="A62" s="40" t="str">
        <f aca="false">C62&amp;" &amp; "&amp;D62</f>
        <v> &amp; </v>
      </c>
      <c r="B62" s="41" t="str">
        <f aca="false">G62&amp;" &amp; "&amp;H62</f>
        <v> &amp; </v>
      </c>
      <c r="J62" s="38" t="n">
        <f aca="false">IF(ISNUMBER(E62),IF(E62&lt;6,0.5,1),0)</f>
        <v>0</v>
      </c>
    </row>
    <row r="63" customFormat="false" ht="15.75" hidden="false" customHeight="true" outlineLevel="0" collapsed="false">
      <c r="A63" s="40" t="str">
        <f aca="false">C63&amp;" &amp; "&amp;D63</f>
        <v>Date &amp; Location</v>
      </c>
      <c r="B63" s="41" t="str">
        <f aca="false">G63&amp;" &amp; "&amp;H63</f>
        <v> &amp; </v>
      </c>
      <c r="C63" s="3" t="s">
        <v>138</v>
      </c>
      <c r="D63" s="3" t="s">
        <v>139</v>
      </c>
      <c r="J63" s="38" t="n">
        <f aca="false">IF(ISNUMBER(E63),IF(E63&lt;6,0.5,1),0)</f>
        <v>0</v>
      </c>
    </row>
    <row r="64" customFormat="false" ht="15.75" hidden="false" customHeight="true" outlineLevel="0" collapsed="false">
      <c r="A64" s="40" t="str">
        <f aca="false">C64&amp;" &amp; "&amp;D64</f>
        <v>45352 &amp; LRC</v>
      </c>
      <c r="B64" s="41" t="str">
        <f aca="false">G64&amp;" &amp; "&amp;H64</f>
        <v> &amp; </v>
      </c>
      <c r="C64" s="44" t="n">
        <v>45352</v>
      </c>
      <c r="D64" s="15" t="s">
        <v>141</v>
      </c>
      <c r="J64" s="38" t="n">
        <f aca="false">IF(ISNUMBER(E64),IF(E64&lt;6,0.5,1),0)</f>
        <v>0</v>
      </c>
    </row>
    <row r="65" customFormat="false" ht="15.75" hidden="false" customHeight="true" outlineLevel="0" collapsed="false">
      <c r="A65" s="40" t="str">
        <f aca="false">C65&amp;" &amp; "&amp;D65</f>
        <v>Pair 1 &amp; </v>
      </c>
      <c r="B65" s="41" t="str">
        <f aca="false">G65&amp;" &amp; "&amp;H65</f>
        <v>Pair 2 &amp; </v>
      </c>
      <c r="C65" s="37" t="s">
        <v>142</v>
      </c>
      <c r="D65" s="37"/>
      <c r="E65" s="7" t="s">
        <v>143</v>
      </c>
      <c r="F65" s="7"/>
      <c r="G65" s="7" t="s">
        <v>144</v>
      </c>
      <c r="H65" s="7"/>
      <c r="J65" s="38" t="n">
        <f aca="false">IF(ISNUMBER(E65),IF(E65&lt;6,0.5,1),0)</f>
        <v>0</v>
      </c>
    </row>
    <row r="66" customFormat="false" ht="15.75" hidden="false" customHeight="true" outlineLevel="0" collapsed="false">
      <c r="A66" s="40" t="str">
        <f aca="false">C66&amp;" &amp; "&amp;D66</f>
        <v>WM &amp; SG</v>
      </c>
      <c r="B66" s="41" t="str">
        <f aca="false">G66&amp;" &amp; "&amp;H66</f>
        <v>Andrew &amp; Mike</v>
      </c>
      <c r="C66" s="49" t="s">
        <v>13</v>
      </c>
      <c r="D66" s="49" t="s">
        <v>150</v>
      </c>
      <c r="E66" s="49" t="n">
        <v>6</v>
      </c>
      <c r="F66" s="49" t="n">
        <v>3</v>
      </c>
      <c r="G66" s="49" t="s">
        <v>14</v>
      </c>
      <c r="H66" s="49" t="s">
        <v>17</v>
      </c>
      <c r="J66" s="38" t="n">
        <f aca="false">IF(ISNUMBER(E66),IF(E66&lt;6,0.5,1),0)</f>
        <v>1</v>
      </c>
    </row>
    <row r="67" customFormat="false" ht="15.75" hidden="false" customHeight="true" outlineLevel="0" collapsed="false">
      <c r="A67" s="40" t="str">
        <f aca="false">C67&amp;" &amp; "&amp;D67</f>
        <v>WM &amp; Andrew</v>
      </c>
      <c r="B67" s="41" t="str">
        <f aca="false">G67&amp;" &amp; "&amp;H67</f>
        <v>SG &amp; Mike</v>
      </c>
      <c r="C67" s="49" t="s">
        <v>13</v>
      </c>
      <c r="D67" s="49" t="s">
        <v>14</v>
      </c>
      <c r="E67" s="49" t="n">
        <v>6</v>
      </c>
      <c r="F67" s="49" t="n">
        <v>2</v>
      </c>
      <c r="G67" s="49" t="s">
        <v>150</v>
      </c>
      <c r="H67" s="49" t="s">
        <v>17</v>
      </c>
      <c r="J67" s="38" t="n">
        <f aca="false">IF(ISNUMBER(E67),IF(E67&lt;6,0.5,1),0)</f>
        <v>1</v>
      </c>
    </row>
    <row r="68" customFormat="false" ht="15.75" hidden="false" customHeight="true" outlineLevel="0" collapsed="false">
      <c r="A68" s="40" t="str">
        <f aca="false">C68&amp;" &amp; "&amp;D68</f>
        <v>WM &amp; Mike</v>
      </c>
      <c r="B68" s="41" t="str">
        <f aca="false">G68&amp;" &amp; "&amp;H68</f>
        <v>Andrew &amp; SG</v>
      </c>
      <c r="C68" s="49" t="s">
        <v>13</v>
      </c>
      <c r="D68" s="49" t="s">
        <v>17</v>
      </c>
      <c r="E68" s="49" t="n">
        <v>6</v>
      </c>
      <c r="F68" s="49" t="n">
        <v>3</v>
      </c>
      <c r="G68" s="49" t="s">
        <v>14</v>
      </c>
      <c r="H68" s="49" t="s">
        <v>150</v>
      </c>
      <c r="J68" s="38" t="n">
        <f aca="false">IF(ISNUMBER(E68),IF(E68&lt;6,0.5,1),0)</f>
        <v>1</v>
      </c>
    </row>
    <row r="69" customFormat="false" ht="15.75" hidden="false" customHeight="true" outlineLevel="0" collapsed="false">
      <c r="A69" s="40" t="str">
        <f aca="false">C69&amp;" &amp; "&amp;D69</f>
        <v> &amp; </v>
      </c>
      <c r="B69" s="41" t="str">
        <f aca="false">G69&amp;" &amp; "&amp;H69</f>
        <v> &amp; </v>
      </c>
      <c r="C69" s="49"/>
      <c r="D69" s="49"/>
      <c r="E69" s="49"/>
      <c r="F69" s="49"/>
      <c r="G69" s="49"/>
      <c r="H69" s="49"/>
      <c r="J69" s="38" t="n">
        <f aca="false">IF(ISNUMBER(E69),IF(E69&lt;6,0.5,1),0)</f>
        <v>0</v>
      </c>
    </row>
    <row r="70" customFormat="false" ht="15.75" hidden="false" customHeight="true" outlineLevel="0" collapsed="false">
      <c r="A70" s="40" t="str">
        <f aca="false">C70&amp;" &amp; "&amp;D70</f>
        <v> &amp; </v>
      </c>
      <c r="B70" s="41" t="str">
        <f aca="false">G70&amp;" &amp; "&amp;H70</f>
        <v> &amp; </v>
      </c>
      <c r="J70" s="38" t="n">
        <f aca="false">IF(ISNUMBER(E70),IF(E70&lt;6,0.5,1),0)</f>
        <v>0</v>
      </c>
    </row>
    <row r="71" customFormat="false" ht="15.75" hidden="false" customHeight="true" outlineLevel="0" collapsed="false">
      <c r="A71" s="40" t="str">
        <f aca="false">C71&amp;" &amp; "&amp;D71</f>
        <v>Date &amp; Location</v>
      </c>
      <c r="B71" s="41" t="str">
        <f aca="false">G71&amp;" &amp; "&amp;H71</f>
        <v> &amp; </v>
      </c>
      <c r="C71" s="3" t="s">
        <v>138</v>
      </c>
      <c r="D71" s="3" t="s">
        <v>139</v>
      </c>
      <c r="J71" s="38" t="n">
        <f aca="false">IF(ISNUMBER(E71),IF(E71&lt;6,0.5,1),0)</f>
        <v>0</v>
      </c>
    </row>
    <row r="72" customFormat="false" ht="15.75" hidden="false" customHeight="true" outlineLevel="0" collapsed="false">
      <c r="A72" s="40" t="str">
        <f aca="false">C72&amp;" &amp; "&amp;D72</f>
        <v>45352 &amp; CRC</v>
      </c>
      <c r="B72" s="41" t="str">
        <f aca="false">G72&amp;" &amp; "&amp;H72</f>
        <v> &amp; </v>
      </c>
      <c r="C72" s="44" t="n">
        <v>45352</v>
      </c>
      <c r="D72" s="15" t="s">
        <v>153</v>
      </c>
      <c r="J72" s="38" t="n">
        <f aca="false">IF(ISNUMBER(E72),IF(E72&lt;6,0.5,1),0)</f>
        <v>0</v>
      </c>
    </row>
    <row r="73" customFormat="false" ht="15.75" hidden="false" customHeight="true" outlineLevel="0" collapsed="false">
      <c r="A73" s="40" t="str">
        <f aca="false">C73&amp;" &amp; "&amp;D73</f>
        <v>Pair 1 &amp; </v>
      </c>
      <c r="B73" s="41" t="str">
        <f aca="false">G73&amp;" &amp; "&amp;H73</f>
        <v>Pair 2 &amp; </v>
      </c>
      <c r="C73" s="37" t="s">
        <v>142</v>
      </c>
      <c r="D73" s="37"/>
      <c r="E73" s="7" t="s">
        <v>143</v>
      </c>
      <c r="F73" s="7"/>
      <c r="G73" s="7" t="s">
        <v>144</v>
      </c>
      <c r="H73" s="7"/>
      <c r="J73" s="38" t="n">
        <f aca="false">IF(ISNUMBER(E73),IF(E73&lt;6,0.5,1),0)</f>
        <v>0</v>
      </c>
    </row>
    <row r="74" customFormat="false" ht="15.75" hidden="false" customHeight="true" outlineLevel="0" collapsed="false">
      <c r="A74" s="40" t="str">
        <f aca="false">C74&amp;" &amp; "&amp;D74</f>
        <v>Batty &amp; Mole</v>
      </c>
      <c r="B74" s="41" t="str">
        <f aca="false">G74&amp;" &amp; "&amp;H74</f>
        <v>Chi &amp; Kita</v>
      </c>
      <c r="C74" s="49" t="s">
        <v>19</v>
      </c>
      <c r="D74" s="49" t="s">
        <v>15</v>
      </c>
      <c r="E74" s="49" t="n">
        <v>6</v>
      </c>
      <c r="F74" s="49" t="n">
        <v>2</v>
      </c>
      <c r="G74" s="49" t="s">
        <v>16</v>
      </c>
      <c r="H74" s="49" t="s">
        <v>151</v>
      </c>
      <c r="J74" s="38" t="n">
        <f aca="false">IF(ISNUMBER(E74),IF(E74&lt;6,0.5,1),0)</f>
        <v>1</v>
      </c>
    </row>
    <row r="75" customFormat="false" ht="15.75" hidden="false" customHeight="true" outlineLevel="0" collapsed="false">
      <c r="A75" s="40" t="str">
        <f aca="false">C75&amp;" &amp; "&amp;D75</f>
        <v>Chi &amp; Batty</v>
      </c>
      <c r="B75" s="41" t="str">
        <f aca="false">G75&amp;" &amp; "&amp;H75</f>
        <v>Kita &amp; Mole</v>
      </c>
      <c r="C75" s="49" t="s">
        <v>16</v>
      </c>
      <c r="D75" s="49" t="s">
        <v>19</v>
      </c>
      <c r="E75" s="49" t="n">
        <v>6</v>
      </c>
      <c r="F75" s="49" t="n">
        <v>1</v>
      </c>
      <c r="G75" s="49" t="s">
        <v>151</v>
      </c>
      <c r="H75" s="49" t="s">
        <v>15</v>
      </c>
      <c r="J75" s="38" t="n">
        <f aca="false">IF(ISNUMBER(E75),IF(E75&lt;6,0.5,1),0)</f>
        <v>1</v>
      </c>
    </row>
    <row r="76" customFormat="false" ht="15.75" hidden="false" customHeight="true" outlineLevel="0" collapsed="false">
      <c r="A76" s="40" t="str">
        <f aca="false">C76&amp;" &amp; "&amp;D76</f>
        <v> &amp; </v>
      </c>
      <c r="B76" s="41" t="str">
        <f aca="false">G76&amp;" &amp; "&amp;H76</f>
        <v> &amp; </v>
      </c>
      <c r="C76" s="49"/>
      <c r="D76" s="49"/>
      <c r="E76" s="49"/>
      <c r="F76" s="49"/>
      <c r="G76" s="49"/>
      <c r="H76" s="49"/>
      <c r="J76" s="38" t="n">
        <f aca="false">IF(ISNUMBER(E76),IF(E76&lt;6,0.5,1),0)</f>
        <v>0</v>
      </c>
    </row>
    <row r="77" customFormat="false" ht="15.75" hidden="false" customHeight="true" outlineLevel="0" collapsed="false">
      <c r="A77" s="40" t="str">
        <f aca="false">C77&amp;" &amp; "&amp;D77</f>
        <v> &amp; </v>
      </c>
      <c r="B77" s="41" t="str">
        <f aca="false">G77&amp;" &amp; "&amp;H77</f>
        <v> &amp; </v>
      </c>
      <c r="J77" s="38" t="n">
        <f aca="false">IF(ISNUMBER(E77),IF(E77&lt;6,0.5,1),0)</f>
        <v>0</v>
      </c>
    </row>
    <row r="78" customFormat="false" ht="15.75" hidden="false" customHeight="true" outlineLevel="0" collapsed="false">
      <c r="A78" s="40" t="str">
        <f aca="false">C78&amp;" &amp; "&amp;D78</f>
        <v>Date &amp; Location</v>
      </c>
      <c r="B78" s="41" t="str">
        <f aca="false">G78&amp;" &amp; "&amp;H78</f>
        <v> &amp; </v>
      </c>
      <c r="C78" s="3" t="s">
        <v>138</v>
      </c>
      <c r="D78" s="3" t="s">
        <v>139</v>
      </c>
      <c r="J78" s="38" t="n">
        <f aca="false">IF(ISNUMBER(E78),IF(E78&lt;6,0.5,1),0)</f>
        <v>0</v>
      </c>
    </row>
    <row r="79" customFormat="false" ht="15.75" hidden="false" customHeight="true" outlineLevel="0" collapsed="false">
      <c r="A79" s="40" t="str">
        <f aca="false">C79&amp;" &amp; "&amp;D79</f>
        <v>45355 &amp; LRC</v>
      </c>
      <c r="B79" s="41" t="str">
        <f aca="false">G79&amp;" &amp; "&amp;H79</f>
        <v> &amp; </v>
      </c>
      <c r="C79" s="44" t="n">
        <v>45355</v>
      </c>
      <c r="D79" s="15" t="s">
        <v>141</v>
      </c>
      <c r="J79" s="38" t="n">
        <f aca="false">IF(ISNUMBER(E79),IF(E79&lt;6,0.5,1),0)</f>
        <v>0</v>
      </c>
    </row>
    <row r="80" customFormat="false" ht="15.75" hidden="false" customHeight="true" outlineLevel="0" collapsed="false">
      <c r="A80" s="40" t="str">
        <f aca="false">C80&amp;" &amp; "&amp;D80</f>
        <v>Pair 1 &amp; </v>
      </c>
      <c r="B80" s="41" t="str">
        <f aca="false">G80&amp;" &amp; "&amp;H80</f>
        <v>Pair 2 &amp; </v>
      </c>
      <c r="C80" s="37" t="s">
        <v>142</v>
      </c>
      <c r="D80" s="37"/>
      <c r="E80" s="7" t="s">
        <v>143</v>
      </c>
      <c r="F80" s="7"/>
      <c r="G80" s="7" t="s">
        <v>144</v>
      </c>
      <c r="H80" s="7"/>
      <c r="J80" s="38" t="n">
        <f aca="false">IF(ISNUMBER(E80),IF(E80&lt;6,0.5,1),0)</f>
        <v>0</v>
      </c>
    </row>
    <row r="81" customFormat="false" ht="15.75" hidden="false" customHeight="true" outlineLevel="0" collapsed="false">
      <c r="A81" s="40" t="str">
        <f aca="false">C81&amp;" &amp; "&amp;D81</f>
        <v>WM &amp; Mike</v>
      </c>
      <c r="B81" s="41" t="str">
        <f aca="false">G81&amp;" &amp; "&amp;H81</f>
        <v>Chi &amp; Andrew</v>
      </c>
      <c r="C81" s="49" t="s">
        <v>13</v>
      </c>
      <c r="D81" s="49" t="s">
        <v>17</v>
      </c>
      <c r="E81" s="49" t="n">
        <v>7</v>
      </c>
      <c r="F81" s="49" t="n">
        <v>6</v>
      </c>
      <c r="G81" s="49" t="s">
        <v>16</v>
      </c>
      <c r="H81" s="49" t="s">
        <v>14</v>
      </c>
      <c r="J81" s="38" t="n">
        <f aca="false">IF(ISNUMBER(E81),IF(E81&lt;6,0.5,1),0)</f>
        <v>1</v>
      </c>
    </row>
    <row r="82" customFormat="false" ht="15.75" hidden="false" customHeight="true" outlineLevel="0" collapsed="false">
      <c r="A82" s="40" t="str">
        <f aca="false">C82&amp;" &amp; "&amp;D82</f>
        <v>WM &amp; Mike</v>
      </c>
      <c r="B82" s="41" t="str">
        <f aca="false">G82&amp;" &amp; "&amp;H82</f>
        <v>Chi &amp; Andrew</v>
      </c>
      <c r="C82" s="49" t="s">
        <v>13</v>
      </c>
      <c r="D82" s="49" t="s">
        <v>17</v>
      </c>
      <c r="E82" s="49" t="n">
        <v>6</v>
      </c>
      <c r="F82" s="49" t="n">
        <v>4</v>
      </c>
      <c r="G82" s="49" t="s">
        <v>16</v>
      </c>
      <c r="H82" s="49" t="s">
        <v>14</v>
      </c>
      <c r="J82" s="38" t="n">
        <f aca="false">IF(ISNUMBER(E82),IF(E82&lt;6,0.5,1),0)</f>
        <v>1</v>
      </c>
    </row>
    <row r="83" customFormat="false" ht="15.75" hidden="false" customHeight="true" outlineLevel="0" collapsed="false">
      <c r="A83" s="40" t="str">
        <f aca="false">C83&amp;" &amp; "&amp;D83</f>
        <v>Batty &amp; </v>
      </c>
      <c r="B83" s="41" t="str">
        <f aca="false">G83&amp;" &amp; "&amp;H83</f>
        <v>DT &amp; </v>
      </c>
      <c r="C83" s="49" t="s">
        <v>19</v>
      </c>
      <c r="D83" s="49"/>
      <c r="E83" s="49" t="n">
        <v>6</v>
      </c>
      <c r="F83" s="49" t="n">
        <v>3</v>
      </c>
      <c r="G83" s="49" t="s">
        <v>20</v>
      </c>
      <c r="H83" s="49"/>
      <c r="J83" s="38" t="n">
        <f aca="false">IF(ISNUMBER(E83),IF(E83&lt;6,0.5,1),0)</f>
        <v>1</v>
      </c>
    </row>
    <row r="84" customFormat="false" ht="15.75" hidden="false" customHeight="true" outlineLevel="0" collapsed="false">
      <c r="A84" s="40" t="str">
        <f aca="false">C84&amp;" &amp; "&amp;D84</f>
        <v> &amp; </v>
      </c>
      <c r="B84" s="41" t="str">
        <f aca="false">G84&amp;" &amp; "&amp;H84</f>
        <v> &amp; </v>
      </c>
      <c r="J84" s="38" t="n">
        <f aca="false">IF(ISNUMBER(E84),IF(E84&lt;6,0.5,1),0)</f>
        <v>0</v>
      </c>
    </row>
    <row r="85" customFormat="false" ht="15.75" hidden="false" customHeight="true" outlineLevel="0" collapsed="false">
      <c r="A85" s="40" t="str">
        <f aca="false">C85&amp;" &amp; "&amp;D85</f>
        <v>Date &amp; Location</v>
      </c>
      <c r="B85" s="41" t="str">
        <f aca="false">G85&amp;" &amp; "&amp;H85</f>
        <v> &amp; </v>
      </c>
      <c r="C85" s="3" t="s">
        <v>138</v>
      </c>
      <c r="D85" s="3" t="s">
        <v>139</v>
      </c>
      <c r="J85" s="38" t="n">
        <f aca="false">IF(ISNUMBER(E85),IF(E85&lt;6,0.5,1),0)</f>
        <v>0</v>
      </c>
    </row>
    <row r="86" customFormat="false" ht="15.75" hidden="false" customHeight="true" outlineLevel="0" collapsed="false">
      <c r="A86" s="40" t="str">
        <f aca="false">C86&amp;" &amp; "&amp;D86</f>
        <v>45359 &amp; LRC</v>
      </c>
      <c r="B86" s="41" t="str">
        <f aca="false">G86&amp;" &amp; "&amp;H86</f>
        <v> &amp; </v>
      </c>
      <c r="C86" s="44" t="n">
        <v>45359</v>
      </c>
      <c r="D86" s="15" t="s">
        <v>141</v>
      </c>
      <c r="J86" s="38" t="n">
        <f aca="false">IF(ISNUMBER(E86),IF(E86&lt;6,0.5,1),0)</f>
        <v>0</v>
      </c>
    </row>
    <row r="87" customFormat="false" ht="15.75" hidden="false" customHeight="true" outlineLevel="0" collapsed="false">
      <c r="A87" s="40" t="str">
        <f aca="false">C87&amp;" &amp; "&amp;D87</f>
        <v>Pair 1 &amp; </v>
      </c>
      <c r="B87" s="41" t="str">
        <f aca="false">G87&amp;" &amp; "&amp;H87</f>
        <v>Pair 2 &amp; </v>
      </c>
      <c r="C87" s="37" t="s">
        <v>142</v>
      </c>
      <c r="D87" s="37"/>
      <c r="E87" s="7" t="s">
        <v>143</v>
      </c>
      <c r="F87" s="7"/>
      <c r="G87" s="7" t="s">
        <v>144</v>
      </c>
      <c r="H87" s="7"/>
      <c r="J87" s="38" t="n">
        <f aca="false">IF(ISNUMBER(E87),IF(E87&lt;6,0.5,1),0)</f>
        <v>0</v>
      </c>
    </row>
    <row r="88" customFormat="false" ht="15.75" hidden="false" customHeight="true" outlineLevel="0" collapsed="false">
      <c r="A88" s="40" t="str">
        <f aca="false">C88&amp;" &amp; "&amp;D88</f>
        <v>Andrew &amp; Batty</v>
      </c>
      <c r="B88" s="41" t="str">
        <f aca="false">G88&amp;" &amp; "&amp;H88</f>
        <v>Chi &amp; SG</v>
      </c>
      <c r="C88" s="49" t="s">
        <v>14</v>
      </c>
      <c r="D88" s="49" t="s">
        <v>19</v>
      </c>
      <c r="E88" s="49" t="n">
        <v>6</v>
      </c>
      <c r="F88" s="49" t="n">
        <v>3</v>
      </c>
      <c r="G88" s="49" t="s">
        <v>16</v>
      </c>
      <c r="H88" s="49" t="s">
        <v>150</v>
      </c>
      <c r="J88" s="38" t="n">
        <f aca="false">IF(ISNUMBER(E88),IF(E88&lt;6,0.5,1),0)</f>
        <v>1</v>
      </c>
    </row>
    <row r="89" customFormat="false" ht="15.75" hidden="false" customHeight="true" outlineLevel="0" collapsed="false">
      <c r="A89" s="40" t="str">
        <f aca="false">C89&amp;" &amp; "&amp;D89</f>
        <v>Andrew &amp; Chi</v>
      </c>
      <c r="B89" s="41" t="str">
        <f aca="false">G89&amp;" &amp; "&amp;H89</f>
        <v>Batty &amp; SG</v>
      </c>
      <c r="C89" s="49" t="s">
        <v>14</v>
      </c>
      <c r="D89" s="49" t="s">
        <v>16</v>
      </c>
      <c r="E89" s="49" t="n">
        <v>4</v>
      </c>
      <c r="F89" s="49" t="n">
        <v>0</v>
      </c>
      <c r="G89" s="49" t="s">
        <v>19</v>
      </c>
      <c r="H89" s="49" t="s">
        <v>150</v>
      </c>
      <c r="J89" s="38" t="n">
        <f aca="false">IF(ISNUMBER(E89),IF(E89&lt;6,0.5,1),0)</f>
        <v>0.5</v>
      </c>
    </row>
    <row r="90" customFormat="false" ht="15.75" hidden="false" customHeight="true" outlineLevel="0" collapsed="false">
      <c r="A90" s="40" t="str">
        <f aca="false">C90&amp;" &amp; "&amp;D90</f>
        <v> &amp; </v>
      </c>
      <c r="B90" s="41" t="str">
        <f aca="false">G90&amp;" &amp; "&amp;H90</f>
        <v> &amp; </v>
      </c>
      <c r="C90" s="49"/>
      <c r="D90" s="49"/>
      <c r="E90" s="49"/>
      <c r="F90" s="49"/>
      <c r="G90" s="49"/>
      <c r="H90" s="49"/>
      <c r="J90" s="38" t="n">
        <f aca="false">IF(ISNUMBER(E90),IF(E90&lt;6,0.5,1),0)</f>
        <v>0</v>
      </c>
    </row>
    <row r="91" customFormat="false" ht="15.75" hidden="false" customHeight="true" outlineLevel="0" collapsed="false">
      <c r="A91" s="40" t="str">
        <f aca="false">C91&amp;" &amp; "&amp;D91</f>
        <v> &amp; </v>
      </c>
      <c r="B91" s="41" t="str">
        <f aca="false">G91&amp;" &amp; "&amp;H91</f>
        <v> &amp; </v>
      </c>
      <c r="J91" s="38" t="n">
        <f aca="false">IF(ISNUMBER(E91),IF(E91&lt;6,0.5,1),0)</f>
        <v>0</v>
      </c>
    </row>
    <row r="92" customFormat="false" ht="15.75" hidden="false" customHeight="true" outlineLevel="0" collapsed="false">
      <c r="A92" s="40" t="str">
        <f aca="false">C92&amp;" &amp; "&amp;D92</f>
        <v>Date &amp; Location</v>
      </c>
      <c r="B92" s="41" t="str">
        <f aca="false">G92&amp;" &amp; "&amp;H92</f>
        <v> &amp; </v>
      </c>
      <c r="C92" s="3" t="s">
        <v>138</v>
      </c>
      <c r="D92" s="3" t="s">
        <v>139</v>
      </c>
      <c r="J92" s="38" t="n">
        <f aca="false">IF(ISNUMBER(E92),IF(E92&lt;6,0.5,1),0)</f>
        <v>0</v>
      </c>
    </row>
    <row r="93" customFormat="false" ht="15.75" hidden="false" customHeight="true" outlineLevel="0" collapsed="false">
      <c r="A93" s="40" t="str">
        <f aca="false">C93&amp;" &amp; "&amp;D93</f>
        <v>45362 &amp; LRC</v>
      </c>
      <c r="B93" s="41" t="str">
        <f aca="false">G93&amp;" &amp; "&amp;H93</f>
        <v> &amp; </v>
      </c>
      <c r="C93" s="44" t="n">
        <v>45362</v>
      </c>
      <c r="D93" s="15" t="s">
        <v>141</v>
      </c>
      <c r="J93" s="38" t="n">
        <f aca="false">IF(ISNUMBER(E93),IF(E93&lt;6,0.5,1),0)</f>
        <v>0</v>
      </c>
    </row>
    <row r="94" customFormat="false" ht="15.75" hidden="false" customHeight="true" outlineLevel="0" collapsed="false">
      <c r="A94" s="40" t="str">
        <f aca="false">C94&amp;" &amp; "&amp;D94</f>
        <v>Pair 1 &amp; </v>
      </c>
      <c r="B94" s="41" t="str">
        <f aca="false">G94&amp;" &amp; "&amp;H94</f>
        <v>Pair 2 &amp; </v>
      </c>
      <c r="C94" s="37" t="s">
        <v>142</v>
      </c>
      <c r="D94" s="37"/>
      <c r="E94" s="7" t="s">
        <v>143</v>
      </c>
      <c r="F94" s="7"/>
      <c r="G94" s="7" t="s">
        <v>144</v>
      </c>
      <c r="H94" s="7"/>
      <c r="J94" s="38" t="n">
        <f aca="false">IF(ISNUMBER(E94),IF(E94&lt;6,0.5,1),0)</f>
        <v>0</v>
      </c>
    </row>
    <row r="95" customFormat="false" ht="15.75" hidden="false" customHeight="true" outlineLevel="0" collapsed="false">
      <c r="A95" s="40" t="str">
        <f aca="false">C95&amp;" &amp; "&amp;D95</f>
        <v>WM &amp; Chi</v>
      </c>
      <c r="B95" s="41" t="str">
        <f aca="false">G95&amp;" &amp; "&amp;H95</f>
        <v>Mike &amp; Chi</v>
      </c>
      <c r="C95" s="49" t="s">
        <v>13</v>
      </c>
      <c r="D95" s="49" t="s">
        <v>16</v>
      </c>
      <c r="E95" s="49" t="n">
        <v>6</v>
      </c>
      <c r="F95" s="49" t="n">
        <v>3</v>
      </c>
      <c r="G95" s="49" t="s">
        <v>17</v>
      </c>
      <c r="H95" s="49" t="s">
        <v>16</v>
      </c>
      <c r="J95" s="38" t="n">
        <f aca="false">IF(ISNUMBER(E95),IF(E95&lt;6,0.5,1),0)</f>
        <v>1</v>
      </c>
    </row>
    <row r="96" customFormat="false" ht="15.75" hidden="false" customHeight="true" outlineLevel="0" collapsed="false">
      <c r="A96" s="40" t="str">
        <f aca="false">C96&amp;" &amp; "&amp;D96</f>
        <v>Andrew &amp; WM</v>
      </c>
      <c r="B96" s="41" t="str">
        <f aca="false">G96&amp;" &amp; "&amp;H96</f>
        <v>Mike &amp; Chi</v>
      </c>
      <c r="C96" s="49" t="s">
        <v>14</v>
      </c>
      <c r="D96" s="49" t="s">
        <v>13</v>
      </c>
      <c r="E96" s="49" t="n">
        <v>7</v>
      </c>
      <c r="F96" s="49" t="n">
        <v>6</v>
      </c>
      <c r="G96" s="49" t="s">
        <v>17</v>
      </c>
      <c r="H96" s="49" t="s">
        <v>16</v>
      </c>
      <c r="J96" s="38" t="n">
        <f aca="false">IF(ISNUMBER(E96),IF(E96&lt;6,0.5,1),0)</f>
        <v>1</v>
      </c>
    </row>
    <row r="97" customFormat="false" ht="15.75" hidden="false" customHeight="true" outlineLevel="0" collapsed="false">
      <c r="A97" s="40" t="str">
        <f aca="false">C97&amp;" &amp; "&amp;D97</f>
        <v>WM &amp; Mike</v>
      </c>
      <c r="B97" s="41" t="str">
        <f aca="false">G97&amp;" &amp; "&amp;H97</f>
        <v>Andrew &amp; Chi</v>
      </c>
      <c r="C97" s="49" t="s">
        <v>13</v>
      </c>
      <c r="D97" s="49" t="s">
        <v>17</v>
      </c>
      <c r="E97" s="49" t="n">
        <v>3</v>
      </c>
      <c r="F97" s="49" t="n">
        <v>0</v>
      </c>
      <c r="G97" s="49" t="s">
        <v>14</v>
      </c>
      <c r="H97" s="49" t="s">
        <v>16</v>
      </c>
      <c r="J97" s="38" t="n">
        <f aca="false">IF(ISNUMBER(E97),IF(E97&lt;6,0.5,1),0)</f>
        <v>0.5</v>
      </c>
    </row>
    <row r="98" customFormat="false" ht="15.75" hidden="false" customHeight="true" outlineLevel="0" collapsed="false">
      <c r="A98" s="40" t="str">
        <f aca="false">C98&amp;" &amp; "&amp;D98</f>
        <v> &amp; </v>
      </c>
      <c r="B98" s="41" t="str">
        <f aca="false">G98&amp;" &amp; "&amp;H98</f>
        <v> &amp; </v>
      </c>
      <c r="J98" s="38" t="n">
        <f aca="false">IF(ISNUMBER(E98),IF(E98&lt;6,0.5,1),0)</f>
        <v>0</v>
      </c>
    </row>
    <row r="99" customFormat="false" ht="15.75" hidden="false" customHeight="true" outlineLevel="0" collapsed="false">
      <c r="A99" s="50" t="str">
        <f aca="false">C99&amp;" &amp; "&amp;D99</f>
        <v>Date &amp; Location</v>
      </c>
      <c r="B99" s="51" t="str">
        <f aca="false">G99&amp;" &amp; "&amp;H99</f>
        <v> &amp; </v>
      </c>
      <c r="C99" s="15" t="s">
        <v>138</v>
      </c>
      <c r="D99" s="15" t="s">
        <v>139</v>
      </c>
      <c r="E99" s="15"/>
      <c r="F99" s="15"/>
      <c r="G99" s="15"/>
      <c r="H99" s="15"/>
      <c r="I99" s="15"/>
      <c r="J99" s="52" t="n">
        <f aca="false">IF(ISNUMBER(E99),IF(E99&lt;6,0.5,1),0)</f>
        <v>0</v>
      </c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Format="false" ht="15.75" hidden="false" customHeight="true" outlineLevel="0" collapsed="false">
      <c r="A100" s="50" t="str">
        <f aca="false">C100&amp;" &amp; "&amp;D100</f>
        <v>45366 &amp; LRC</v>
      </c>
      <c r="B100" s="51" t="str">
        <f aca="false">G100&amp;" &amp; "&amp;H100</f>
        <v> &amp; </v>
      </c>
      <c r="C100" s="53" t="n">
        <v>45366</v>
      </c>
      <c r="D100" s="54" t="s">
        <v>141</v>
      </c>
      <c r="E100" s="54"/>
      <c r="F100" s="54"/>
      <c r="G100" s="54"/>
      <c r="H100" s="54"/>
      <c r="I100" s="15"/>
      <c r="J100" s="52" t="n">
        <f aca="false">IF(ISNUMBER(E100),IF(E100&lt;6,0.5,1),0)</f>
        <v>0</v>
      </c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.75" hidden="false" customHeight="true" outlineLevel="0" collapsed="false">
      <c r="A101" s="50" t="str">
        <f aca="false">C101&amp;" &amp; "&amp;D101</f>
        <v>Pair 1 &amp; </v>
      </c>
      <c r="B101" s="55" t="str">
        <f aca="false">G101&amp;" &amp; "&amp;H101</f>
        <v>Pair 2 &amp; </v>
      </c>
      <c r="C101" s="56" t="s">
        <v>142</v>
      </c>
      <c r="D101" s="56"/>
      <c r="E101" s="57" t="s">
        <v>143</v>
      </c>
      <c r="F101" s="57"/>
      <c r="G101" s="57" t="s">
        <v>144</v>
      </c>
      <c r="H101" s="57"/>
      <c r="I101" s="15"/>
      <c r="J101" s="52" t="n">
        <f aca="false">IF(ISNUMBER(E101),IF(E101&lt;6,0.5,1),0)</f>
        <v>0</v>
      </c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.75" hidden="false" customHeight="true" outlineLevel="0" collapsed="false">
      <c r="A102" s="50" t="str">
        <f aca="false">C102&amp;" &amp; "&amp;D102</f>
        <v>Andrew &amp; Chi</v>
      </c>
      <c r="B102" s="55" t="str">
        <f aca="false">G102&amp;" &amp; "&amp;H102</f>
        <v>WM &amp; Cadol</v>
      </c>
      <c r="C102" s="58" t="s">
        <v>14</v>
      </c>
      <c r="D102" s="58" t="s">
        <v>16</v>
      </c>
      <c r="E102" s="59" t="n">
        <v>6</v>
      </c>
      <c r="F102" s="59" t="n">
        <v>1</v>
      </c>
      <c r="G102" s="58" t="s">
        <v>13</v>
      </c>
      <c r="H102" s="58" t="s">
        <v>18</v>
      </c>
      <c r="I102" s="15"/>
      <c r="J102" s="52" t="n">
        <f aca="false">IF(ISNUMBER(E102),IF(E102&lt;6,0.5,1),0)</f>
        <v>1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.75" hidden="false" customHeight="true" outlineLevel="0" collapsed="false">
      <c r="A103" s="50" t="str">
        <f aca="false">C103&amp;" &amp; "&amp;D103</f>
        <v>WM &amp; Andrew</v>
      </c>
      <c r="B103" s="55" t="str">
        <f aca="false">G103&amp;" &amp; "&amp;H103</f>
        <v>Cadol &amp; Chi</v>
      </c>
      <c r="C103" s="58" t="s">
        <v>13</v>
      </c>
      <c r="D103" s="58" t="s">
        <v>14</v>
      </c>
      <c r="E103" s="59" t="n">
        <v>6</v>
      </c>
      <c r="F103" s="59" t="n">
        <v>0</v>
      </c>
      <c r="G103" s="58" t="s">
        <v>18</v>
      </c>
      <c r="H103" s="58" t="s">
        <v>16</v>
      </c>
      <c r="I103" s="15"/>
      <c r="J103" s="52" t="n">
        <f aca="false">IF(ISNUMBER(E103),IF(E103&lt;6,0.5,1),0)</f>
        <v>1</v>
      </c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.75" hidden="false" customHeight="true" outlineLevel="0" collapsed="false">
      <c r="A104" s="50" t="str">
        <f aca="false">C104&amp;" &amp; "&amp;D104</f>
        <v>WM &amp; Chi</v>
      </c>
      <c r="B104" s="55" t="str">
        <f aca="false">G104&amp;" &amp; "&amp;H104</f>
        <v>Andrew &amp; Ari</v>
      </c>
      <c r="C104" s="58" t="s">
        <v>13</v>
      </c>
      <c r="D104" s="58" t="s">
        <v>16</v>
      </c>
      <c r="E104" s="59" t="n">
        <v>7</v>
      </c>
      <c r="F104" s="59" t="n">
        <v>5</v>
      </c>
      <c r="G104" s="58" t="s">
        <v>14</v>
      </c>
      <c r="H104" s="58" t="s">
        <v>154</v>
      </c>
      <c r="I104" s="15"/>
      <c r="J104" s="52" t="n">
        <f aca="false">IF(ISNUMBER(E104),IF(E104&lt;6,0.5,1),0)</f>
        <v>1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.75" hidden="false" customHeight="true" outlineLevel="0" collapsed="false">
      <c r="A105" s="50" t="str">
        <f aca="false">C105&amp;" &amp; "&amp;D105</f>
        <v>WM &amp; Andrew</v>
      </c>
      <c r="B105" s="55" t="str">
        <f aca="false">G105&amp;" &amp; "&amp;H105</f>
        <v>Chi &amp; Ari</v>
      </c>
      <c r="C105" s="58" t="s">
        <v>13</v>
      </c>
      <c r="D105" s="58" t="s">
        <v>14</v>
      </c>
      <c r="E105" s="59" t="n">
        <v>3</v>
      </c>
      <c r="F105" s="59" t="n">
        <v>2</v>
      </c>
      <c r="G105" s="58" t="s">
        <v>16</v>
      </c>
      <c r="H105" s="58" t="s">
        <v>154</v>
      </c>
      <c r="I105" s="15"/>
      <c r="J105" s="52" t="n">
        <f aca="false">IF(ISNUMBER(E105),IF(E105&lt;6,0.5,1),0)</f>
        <v>0.5</v>
      </c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.75" hidden="false" customHeight="true" outlineLevel="0" collapsed="false">
      <c r="A106" s="40" t="str">
        <f aca="false">C106&amp;" &amp; "&amp;D106</f>
        <v> &amp; </v>
      </c>
      <c r="B106" s="41" t="str">
        <f aca="false">G106&amp;" &amp; "&amp;H106</f>
        <v> &amp; </v>
      </c>
      <c r="J106" s="38" t="n">
        <f aca="false">IF(ISNUMBER(E106),IF(E106&lt;6,0.5,1),0)</f>
        <v>0</v>
      </c>
    </row>
    <row r="107" customFormat="false" ht="15.75" hidden="false" customHeight="true" outlineLevel="0" collapsed="false">
      <c r="A107" s="50" t="str">
        <f aca="false">C107&amp;" &amp; "&amp;D107</f>
        <v>Date &amp; Location</v>
      </c>
      <c r="B107" s="51" t="str">
        <f aca="false">G107&amp;" &amp; "&amp;H107</f>
        <v> &amp; </v>
      </c>
      <c r="C107" s="15" t="s">
        <v>138</v>
      </c>
      <c r="D107" s="15" t="s">
        <v>139</v>
      </c>
      <c r="E107" s="15"/>
      <c r="F107" s="15"/>
      <c r="G107" s="15"/>
      <c r="H107" s="15"/>
      <c r="I107" s="15"/>
      <c r="J107" s="52" t="n">
        <f aca="false">IF(ISNUMBER(E107),IF(E107&lt;6,0.5,1),0)</f>
        <v>0</v>
      </c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.75" hidden="false" customHeight="true" outlineLevel="0" collapsed="false">
      <c r="A108" s="50" t="str">
        <f aca="false">C108&amp;" &amp; "&amp;D108</f>
        <v>45369 &amp; LRC</v>
      </c>
      <c r="B108" s="51" t="str">
        <f aca="false">G108&amp;" &amp; "&amp;H108</f>
        <v> &amp; </v>
      </c>
      <c r="C108" s="53" t="n">
        <v>45369</v>
      </c>
      <c r="D108" s="54" t="s">
        <v>141</v>
      </c>
      <c r="E108" s="54"/>
      <c r="F108" s="54"/>
      <c r="G108" s="54"/>
      <c r="H108" s="54"/>
      <c r="I108" s="15"/>
      <c r="J108" s="52" t="n">
        <f aca="false">IF(ISNUMBER(E108),IF(E108&lt;6,0.5,1),0)</f>
        <v>0</v>
      </c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.75" hidden="false" customHeight="true" outlineLevel="0" collapsed="false">
      <c r="A109" s="50" t="str">
        <f aca="false">C109&amp;" &amp; "&amp;D109</f>
        <v>Pair 1 &amp; </v>
      </c>
      <c r="B109" s="55" t="str">
        <f aca="false">G109&amp;" &amp; "&amp;H109</f>
        <v>Pair 2 &amp; </v>
      </c>
      <c r="C109" s="56" t="s">
        <v>142</v>
      </c>
      <c r="D109" s="56"/>
      <c r="E109" s="57" t="s">
        <v>143</v>
      </c>
      <c r="F109" s="57"/>
      <c r="G109" s="57" t="s">
        <v>144</v>
      </c>
      <c r="H109" s="57"/>
      <c r="I109" s="15"/>
      <c r="J109" s="52" t="n">
        <f aca="false">IF(ISNUMBER(E109),IF(E109&lt;6,0.5,1),0)</f>
        <v>0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.75" hidden="false" customHeight="true" outlineLevel="0" collapsed="false">
      <c r="A110" s="50" t="str">
        <f aca="false">C110&amp;" &amp; "&amp;D110</f>
        <v>WM &amp; Chi</v>
      </c>
      <c r="B110" s="55" t="str">
        <f aca="false">G110&amp;" &amp; "&amp;H110</f>
        <v>Andrew &amp; Mike</v>
      </c>
      <c r="C110" s="58" t="s">
        <v>13</v>
      </c>
      <c r="D110" s="58" t="s">
        <v>16</v>
      </c>
      <c r="E110" s="59" t="n">
        <v>6</v>
      </c>
      <c r="F110" s="59" t="n">
        <v>4</v>
      </c>
      <c r="G110" s="58" t="s">
        <v>14</v>
      </c>
      <c r="H110" s="58" t="s">
        <v>17</v>
      </c>
      <c r="I110" s="15"/>
      <c r="J110" s="52" t="n">
        <f aca="false">IF(ISNUMBER(E110),IF(E110&lt;6,0.5,1),0)</f>
        <v>1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.75" hidden="false" customHeight="true" outlineLevel="0" collapsed="false">
      <c r="A111" s="50" t="str">
        <f aca="false">C111&amp;" &amp; "&amp;D111</f>
        <v>WM &amp; Andrew</v>
      </c>
      <c r="B111" s="55" t="str">
        <f aca="false">G111&amp;" &amp; "&amp;H111</f>
        <v>Mike &amp; Chi</v>
      </c>
      <c r="C111" s="58" t="s">
        <v>13</v>
      </c>
      <c r="D111" s="58" t="s">
        <v>14</v>
      </c>
      <c r="E111" s="59" t="n">
        <v>6</v>
      </c>
      <c r="F111" s="59" t="n">
        <v>4</v>
      </c>
      <c r="G111" s="58" t="s">
        <v>17</v>
      </c>
      <c r="H111" s="58" t="s">
        <v>16</v>
      </c>
      <c r="I111" s="15"/>
      <c r="J111" s="52" t="n">
        <f aca="false">IF(ISNUMBER(E111),IF(E111&lt;6,0.5,1),0)</f>
        <v>1</v>
      </c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Format="false" ht="15.75" hidden="false" customHeight="true" outlineLevel="0" collapsed="false">
      <c r="A112" s="50" t="str">
        <f aca="false">C112&amp;" &amp; "&amp;D112</f>
        <v>WM &amp; Mike</v>
      </c>
      <c r="B112" s="55" t="str">
        <f aca="false">G112&amp;" &amp; "&amp;H112</f>
        <v>Andrew &amp; Chi</v>
      </c>
      <c r="C112" s="58" t="s">
        <v>13</v>
      </c>
      <c r="D112" s="58" t="s">
        <v>17</v>
      </c>
      <c r="E112" s="59" t="n">
        <v>6</v>
      </c>
      <c r="F112" s="59" t="n">
        <v>3</v>
      </c>
      <c r="G112" s="58" t="s">
        <v>14</v>
      </c>
      <c r="H112" s="58" t="s">
        <v>16</v>
      </c>
      <c r="I112" s="15"/>
      <c r="J112" s="52" t="n">
        <f aca="false">IF(ISNUMBER(E112),IF(E112&lt;6,0.5,1),0)</f>
        <v>1</v>
      </c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Format="false" ht="15.75" hidden="false" customHeight="true" outlineLevel="0" collapsed="false">
      <c r="A113" s="50" t="str">
        <f aca="false">C113&amp;" &amp; "&amp;D113</f>
        <v> &amp; </v>
      </c>
      <c r="B113" s="55" t="str">
        <f aca="false">G113&amp;" &amp; "&amp;H113</f>
        <v> &amp; </v>
      </c>
      <c r="J113" s="38" t="n">
        <f aca="false">IF(ISNUMBER(E113),IF(E113&lt;6,0.5,1),0)</f>
        <v>0</v>
      </c>
    </row>
    <row r="114" customFormat="false" ht="15.75" hidden="false" customHeight="true" outlineLevel="0" collapsed="false">
      <c r="A114" s="50" t="str">
        <f aca="false">C114&amp;" &amp; "&amp;D114</f>
        <v>Date &amp; Location</v>
      </c>
      <c r="B114" s="55" t="str">
        <f aca="false">G114&amp;" &amp; "&amp;H114</f>
        <v> &amp; </v>
      </c>
      <c r="C114" s="15" t="s">
        <v>138</v>
      </c>
      <c r="D114" s="15" t="s">
        <v>139</v>
      </c>
      <c r="E114" s="15"/>
      <c r="F114" s="15"/>
      <c r="G114" s="15"/>
      <c r="H114" s="15"/>
      <c r="J114" s="38" t="n">
        <f aca="false">IF(ISNUMBER(E114),IF(E114&lt;6,0.5,1),0)</f>
        <v>0</v>
      </c>
    </row>
    <row r="115" customFormat="false" ht="15.75" hidden="false" customHeight="true" outlineLevel="0" collapsed="false">
      <c r="A115" s="50" t="str">
        <f aca="false">C115&amp;" &amp; "&amp;D115</f>
        <v>45373 &amp; LRC</v>
      </c>
      <c r="B115" s="55" t="str">
        <f aca="false">G115&amp;" &amp; "&amp;H115</f>
        <v> &amp; </v>
      </c>
      <c r="C115" s="53" t="n">
        <v>45373</v>
      </c>
      <c r="D115" s="54" t="s">
        <v>141</v>
      </c>
      <c r="E115" s="54"/>
      <c r="F115" s="54"/>
      <c r="G115" s="54"/>
      <c r="H115" s="54"/>
      <c r="J115" s="38" t="n">
        <f aca="false">IF(ISNUMBER(E115),IF(E115&lt;6,0.5,1),0)</f>
        <v>0</v>
      </c>
    </row>
    <row r="116" customFormat="false" ht="15.75" hidden="false" customHeight="true" outlineLevel="0" collapsed="false">
      <c r="A116" s="50" t="str">
        <f aca="false">C116&amp;" &amp; "&amp;D116</f>
        <v>Pair 1 &amp; </v>
      </c>
      <c r="B116" s="55" t="str">
        <f aca="false">G116&amp;" &amp; "&amp;H116</f>
        <v>Pair 2 &amp; </v>
      </c>
      <c r="C116" s="56" t="s">
        <v>142</v>
      </c>
      <c r="D116" s="56"/>
      <c r="E116" s="57" t="s">
        <v>143</v>
      </c>
      <c r="F116" s="57"/>
      <c r="G116" s="57" t="s">
        <v>144</v>
      </c>
      <c r="H116" s="57"/>
      <c r="J116" s="38" t="n">
        <f aca="false">IF(ISNUMBER(E116),IF(E116&lt;6,0.5,1),0)</f>
        <v>0</v>
      </c>
    </row>
    <row r="117" customFormat="false" ht="15.75" hidden="false" customHeight="true" outlineLevel="0" collapsed="false">
      <c r="A117" s="50" t="str">
        <f aca="false">C117&amp;" &amp; "&amp;D117</f>
        <v>Andrew &amp; Mole</v>
      </c>
      <c r="B117" s="55" t="str">
        <f aca="false">G117&amp;" &amp; "&amp;H117</f>
        <v>WM &amp; Chi</v>
      </c>
      <c r="C117" s="58" t="s">
        <v>14</v>
      </c>
      <c r="D117" s="58" t="s">
        <v>15</v>
      </c>
      <c r="E117" s="59" t="n">
        <v>6</v>
      </c>
      <c r="F117" s="59" t="n">
        <v>0</v>
      </c>
      <c r="G117" s="58" t="s">
        <v>13</v>
      </c>
      <c r="H117" s="58" t="s">
        <v>16</v>
      </c>
      <c r="J117" s="38" t="n">
        <f aca="false">IF(ISNUMBER(E117),IF(E117&lt;6,0.5,1),0)</f>
        <v>1</v>
      </c>
    </row>
    <row r="118" customFormat="false" ht="15.75" hidden="false" customHeight="true" outlineLevel="0" collapsed="false">
      <c r="A118" s="50" t="str">
        <f aca="false">C118&amp;" &amp; "&amp;D118</f>
        <v>WM &amp; Andrew</v>
      </c>
      <c r="B118" s="55" t="str">
        <f aca="false">G118&amp;" &amp; "&amp;H118</f>
        <v>Mole &amp; Chi</v>
      </c>
      <c r="C118" s="58" t="s">
        <v>13</v>
      </c>
      <c r="D118" s="58" t="s">
        <v>14</v>
      </c>
      <c r="E118" s="59" t="n">
        <v>6</v>
      </c>
      <c r="F118" s="59" t="n">
        <v>1</v>
      </c>
      <c r="G118" s="58" t="s">
        <v>15</v>
      </c>
      <c r="H118" s="58" t="s">
        <v>16</v>
      </c>
      <c r="J118" s="38" t="n">
        <f aca="false">IF(ISNUMBER(E118),IF(E118&lt;6,0.5,1),0)</f>
        <v>1</v>
      </c>
    </row>
    <row r="119" customFormat="false" ht="15.75" hidden="false" customHeight="true" outlineLevel="0" collapsed="false">
      <c r="A119" s="50" t="str">
        <f aca="false">C119&amp;" &amp; "&amp;D119</f>
        <v>WM &amp; Mole</v>
      </c>
      <c r="B119" s="55" t="str">
        <f aca="false">G119&amp;" &amp; "&amp;H119</f>
        <v>Andrew &amp; Chi</v>
      </c>
      <c r="C119" s="58" t="s">
        <v>13</v>
      </c>
      <c r="D119" s="58" t="s">
        <v>15</v>
      </c>
      <c r="E119" s="59" t="n">
        <v>6</v>
      </c>
      <c r="F119" s="59" t="n">
        <v>2</v>
      </c>
      <c r="G119" s="58" t="s">
        <v>14</v>
      </c>
      <c r="H119" s="58" t="s">
        <v>16</v>
      </c>
      <c r="J119" s="38" t="n">
        <f aca="false">IF(ISNUMBER(E119),IF(E119&lt;6,0.5,1),0)</f>
        <v>1</v>
      </c>
    </row>
    <row r="120" customFormat="false" ht="15.75" hidden="false" customHeight="true" outlineLevel="0" collapsed="false">
      <c r="A120" s="50" t="str">
        <f aca="false">C120&amp;" &amp; "&amp;D120</f>
        <v>WM &amp; Mole</v>
      </c>
      <c r="B120" s="55" t="str">
        <f aca="false">G120&amp;" &amp; "&amp;H120</f>
        <v>Chi &amp; Andrew</v>
      </c>
      <c r="C120" s="58" t="s">
        <v>13</v>
      </c>
      <c r="D120" s="58" t="s">
        <v>15</v>
      </c>
      <c r="E120" s="59" t="n">
        <v>6</v>
      </c>
      <c r="F120" s="59" t="n">
        <v>2</v>
      </c>
      <c r="G120" s="58" t="s">
        <v>16</v>
      </c>
      <c r="H120" s="58" t="s">
        <v>14</v>
      </c>
      <c r="J120" s="38" t="n">
        <f aca="false">IF(ISNUMBER(E120),IF(E120&lt;6,0.5,1),0)</f>
        <v>1</v>
      </c>
    </row>
    <row r="121" customFormat="false" ht="15.75" hidden="false" customHeight="true" outlineLevel="0" collapsed="false">
      <c r="A121" s="50" t="str">
        <f aca="false">C121&amp;" &amp; "&amp;D121</f>
        <v> &amp; </v>
      </c>
      <c r="B121" s="55" t="str">
        <f aca="false">G121&amp;" &amp; "&amp;H121</f>
        <v> &amp; </v>
      </c>
      <c r="J121" s="38" t="n">
        <f aca="false">IF(ISNUMBER(E121),IF(E121&lt;6,0.5,1),0)</f>
        <v>0</v>
      </c>
    </row>
    <row r="122" customFormat="false" ht="15.75" hidden="false" customHeight="true" outlineLevel="0" collapsed="false">
      <c r="A122" s="50" t="str">
        <f aca="false">C122&amp;" &amp; "&amp;D122</f>
        <v>Date &amp; Location</v>
      </c>
      <c r="B122" s="55" t="str">
        <f aca="false">G122&amp;" &amp; "&amp;H122</f>
        <v> &amp; </v>
      </c>
      <c r="C122" s="15" t="s">
        <v>138</v>
      </c>
      <c r="D122" s="15" t="s">
        <v>139</v>
      </c>
      <c r="E122" s="15"/>
      <c r="F122" s="15"/>
      <c r="G122" s="15"/>
      <c r="H122" s="15"/>
      <c r="I122" s="15"/>
      <c r="J122" s="52" t="n">
        <f aca="false">IF(ISNUMBER(E122),IF(E122&lt;6,0.5,1),0)</f>
        <v>0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.75" hidden="false" customHeight="true" outlineLevel="0" collapsed="false">
      <c r="A123" s="50" t="str">
        <f aca="false">C123&amp;" &amp; "&amp;D123</f>
        <v>45376 &amp; LRC</v>
      </c>
      <c r="B123" s="55" t="str">
        <f aca="false">G123&amp;" &amp; "&amp;H123</f>
        <v> &amp; </v>
      </c>
      <c r="C123" s="53" t="n">
        <v>45376</v>
      </c>
      <c r="D123" s="54" t="s">
        <v>141</v>
      </c>
      <c r="E123" s="54"/>
      <c r="F123" s="54"/>
      <c r="G123" s="54"/>
      <c r="H123" s="54"/>
      <c r="I123" s="15"/>
      <c r="J123" s="52" t="n">
        <f aca="false">IF(ISNUMBER(E123),IF(E123&lt;6,0.5,1),0)</f>
        <v>0</v>
      </c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.75" hidden="false" customHeight="true" outlineLevel="0" collapsed="false">
      <c r="A124" s="50" t="str">
        <f aca="false">C124&amp;" &amp; "&amp;D124</f>
        <v>Pair 1 &amp; </v>
      </c>
      <c r="B124" s="55" t="str">
        <f aca="false">G124&amp;" &amp; "&amp;H124</f>
        <v>Pair 2 &amp; </v>
      </c>
      <c r="C124" s="56" t="s">
        <v>142</v>
      </c>
      <c r="D124" s="56"/>
      <c r="E124" s="57" t="s">
        <v>143</v>
      </c>
      <c r="F124" s="57"/>
      <c r="G124" s="57" t="s">
        <v>144</v>
      </c>
      <c r="H124" s="57"/>
      <c r="I124" s="15"/>
      <c r="J124" s="52" t="n">
        <f aca="false">IF(ISNUMBER(E124),IF(E124&lt;6,0.5,1),0)</f>
        <v>0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.75" hidden="false" customHeight="true" outlineLevel="0" collapsed="false">
      <c r="A125" s="50" t="str">
        <f aca="false">C125&amp;" &amp; "&amp;D125</f>
        <v>WM &amp; Chi</v>
      </c>
      <c r="B125" s="55" t="str">
        <f aca="false">G125&amp;" &amp; "&amp;H125</f>
        <v>Mike &amp; Batty</v>
      </c>
      <c r="C125" s="58" t="s">
        <v>13</v>
      </c>
      <c r="D125" s="58" t="s">
        <v>16</v>
      </c>
      <c r="E125" s="59" t="n">
        <v>6</v>
      </c>
      <c r="F125" s="59" t="n">
        <v>1</v>
      </c>
      <c r="G125" s="58" t="s">
        <v>17</v>
      </c>
      <c r="H125" s="58" t="s">
        <v>19</v>
      </c>
      <c r="I125" s="15"/>
      <c r="J125" s="52" t="n">
        <f aca="false">IF(ISNUMBER(E125),IF(E125&lt;6,0.5,1),0)</f>
        <v>1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.75" hidden="false" customHeight="true" outlineLevel="0" collapsed="false">
      <c r="A126" s="50" t="str">
        <f aca="false">C126&amp;" &amp; "&amp;D126</f>
        <v>WM &amp; Batty</v>
      </c>
      <c r="B126" s="55" t="str">
        <f aca="false">G126&amp;" &amp; "&amp;H126</f>
        <v>Mike &amp; Chi</v>
      </c>
      <c r="C126" s="58" t="s">
        <v>13</v>
      </c>
      <c r="D126" s="58" t="s">
        <v>19</v>
      </c>
      <c r="E126" s="59" t="n">
        <v>6</v>
      </c>
      <c r="F126" s="59" t="n">
        <v>2</v>
      </c>
      <c r="G126" s="58" t="s">
        <v>17</v>
      </c>
      <c r="H126" s="58" t="s">
        <v>16</v>
      </c>
      <c r="I126" s="15"/>
      <c r="J126" s="52" t="n">
        <f aca="false">IF(ISNUMBER(E126),IF(E126&lt;6,0.5,1),0)</f>
        <v>1</v>
      </c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.75" hidden="false" customHeight="true" outlineLevel="0" collapsed="false">
      <c r="A127" s="50" t="str">
        <f aca="false">C127&amp;" &amp; "&amp;D127</f>
        <v>WM &amp; Mike</v>
      </c>
      <c r="B127" s="55" t="str">
        <f aca="false">G127&amp;" &amp; "&amp;H127</f>
        <v>Batty &amp; Chi</v>
      </c>
      <c r="C127" s="58" t="s">
        <v>13</v>
      </c>
      <c r="D127" s="58" t="s">
        <v>17</v>
      </c>
      <c r="E127" s="59" t="n">
        <v>6</v>
      </c>
      <c r="F127" s="59" t="n">
        <v>1</v>
      </c>
      <c r="G127" s="58" t="s">
        <v>19</v>
      </c>
      <c r="H127" s="58" t="s">
        <v>16</v>
      </c>
      <c r="I127" s="15"/>
      <c r="J127" s="52" t="n">
        <f aca="false">IF(ISNUMBER(E127),IF(E127&lt;6,0.5,1),0)</f>
        <v>1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.75" hidden="false" customHeight="true" outlineLevel="0" collapsed="false">
      <c r="A128" s="50" t="str">
        <f aca="false">C128&amp;" &amp; "&amp;D128</f>
        <v> &amp; </v>
      </c>
      <c r="B128" s="55" t="str">
        <f aca="false">G128&amp;" &amp; "&amp;H128</f>
        <v> &amp; </v>
      </c>
      <c r="J128" s="52" t="n">
        <f aca="false">IF(ISNUMBER(E128),IF(E128&lt;6,0.5,1),0)</f>
        <v>0</v>
      </c>
    </row>
    <row r="129" customFormat="false" ht="15.75" hidden="false" customHeight="true" outlineLevel="0" collapsed="false">
      <c r="A129" s="50" t="str">
        <f aca="false">C129&amp;" &amp; "&amp;D129</f>
        <v> &amp; </v>
      </c>
      <c r="B129" s="55" t="str">
        <f aca="false">G129&amp;" &amp; "&amp;H129</f>
        <v> &amp; </v>
      </c>
      <c r="J129" s="52" t="n">
        <f aca="false">IF(ISNUMBER(E129),IF(E129&lt;6,0.5,1),0)</f>
        <v>0</v>
      </c>
    </row>
    <row r="130" customFormat="false" ht="15.75" hidden="false" customHeight="true" outlineLevel="0" collapsed="false">
      <c r="A130" s="50" t="str">
        <f aca="false">C130&amp;" &amp; "&amp;D130</f>
        <v>Date &amp; Location</v>
      </c>
      <c r="B130" s="55" t="str">
        <f aca="false">G130&amp;" &amp; "&amp;H130</f>
        <v> &amp; </v>
      </c>
      <c r="C130" s="15" t="s">
        <v>138</v>
      </c>
      <c r="D130" s="15" t="s">
        <v>139</v>
      </c>
      <c r="E130" s="15"/>
      <c r="F130" s="15"/>
      <c r="G130" s="15"/>
      <c r="H130" s="15"/>
      <c r="I130" s="15"/>
      <c r="J130" s="52" t="n">
        <f aca="false">IF(ISNUMBER(E130),IF(E130&lt;6,0.5,1),0)</f>
        <v>0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Format="false" ht="15.75" hidden="false" customHeight="true" outlineLevel="0" collapsed="false">
      <c r="A131" s="50" t="str">
        <f aca="false">C131&amp;" &amp; "&amp;D131</f>
        <v>45383 &amp; HKTC</v>
      </c>
      <c r="B131" s="55" t="str">
        <f aca="false">G131&amp;" &amp; "&amp;H131</f>
        <v> &amp; </v>
      </c>
      <c r="C131" s="53" t="n">
        <v>45383</v>
      </c>
      <c r="D131" s="54" t="s">
        <v>155</v>
      </c>
      <c r="E131" s="54"/>
      <c r="F131" s="54"/>
      <c r="G131" s="54"/>
      <c r="H131" s="54"/>
      <c r="I131" s="15"/>
      <c r="J131" s="52" t="n">
        <f aca="false">IF(ISNUMBER(E131),IF(E131&lt;6,0.5,1),0)</f>
        <v>0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Format="false" ht="15.75" hidden="false" customHeight="true" outlineLevel="0" collapsed="false">
      <c r="A132" s="50" t="str">
        <f aca="false">C132&amp;" &amp; "&amp;D132</f>
        <v>Pair 1 &amp; </v>
      </c>
      <c r="B132" s="55" t="str">
        <f aca="false">G132&amp;" &amp; "&amp;H132</f>
        <v>Pair 2 &amp; </v>
      </c>
      <c r="C132" s="56" t="s">
        <v>142</v>
      </c>
      <c r="D132" s="56"/>
      <c r="E132" s="57" t="s">
        <v>143</v>
      </c>
      <c r="F132" s="57"/>
      <c r="G132" s="57" t="s">
        <v>144</v>
      </c>
      <c r="H132" s="57"/>
      <c r="I132" s="15"/>
      <c r="J132" s="52" t="n">
        <f aca="false">IF(ISNUMBER(E132),IF(E132&lt;6,0.5,1),0)</f>
        <v>0</v>
      </c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Format="false" ht="15.75" hidden="false" customHeight="true" outlineLevel="0" collapsed="false">
      <c r="A133" s="50" t="str">
        <f aca="false">C133&amp;" &amp; "&amp;D133</f>
        <v>WM &amp; Chi</v>
      </c>
      <c r="B133" s="55" t="str">
        <f aca="false">G133&amp;" &amp; "&amp;H133</f>
        <v>Mole &amp; Batty</v>
      </c>
      <c r="C133" s="60" t="s">
        <v>13</v>
      </c>
      <c r="D133" s="61" t="s">
        <v>16</v>
      </c>
      <c r="E133" s="59" t="n">
        <v>6</v>
      </c>
      <c r="F133" s="59" t="n">
        <v>1</v>
      </c>
      <c r="G133" s="60" t="s">
        <v>15</v>
      </c>
      <c r="H133" s="61" t="s">
        <v>19</v>
      </c>
      <c r="I133" s="15"/>
      <c r="J133" s="52" t="n">
        <f aca="false">IF(ISNUMBER(E133),IF(E133&lt;6,0.5,1),0)</f>
        <v>1</v>
      </c>
      <c r="K133" s="62" t="s">
        <v>156</v>
      </c>
      <c r="L133" s="63" t="s">
        <v>157</v>
      </c>
      <c r="M133" s="15"/>
      <c r="N133" s="15" t="str">
        <f aca="false">C133&amp;" FH"</f>
        <v>WM FH</v>
      </c>
      <c r="O133" s="15" t="str">
        <f aca="false">D133&amp;" BH"</f>
        <v>Chi BH</v>
      </c>
      <c r="P133" s="15" t="str">
        <f aca="false">G133&amp;" FH"</f>
        <v>Mole FH</v>
      </c>
      <c r="Q133" s="15" t="str">
        <f aca="false">H133&amp;" BH"</f>
        <v>Batty BH</v>
      </c>
      <c r="R133" s="15" t="str">
        <f aca="false">N133&amp;" &amp; "&amp;O133</f>
        <v>WM FH &amp; Chi BH</v>
      </c>
      <c r="S133" s="15" t="str">
        <f aca="false">P133&amp;" &amp; "&amp;Q133</f>
        <v>Mole FH &amp; Batty BH</v>
      </c>
      <c r="T133" s="15" t="n">
        <f aca="false">E133</f>
        <v>6</v>
      </c>
      <c r="U133" s="15" t="n">
        <f aca="false">F133</f>
        <v>1</v>
      </c>
      <c r="V133" s="15" t="n">
        <f aca="false">J133</f>
        <v>1</v>
      </c>
      <c r="W133" s="15"/>
      <c r="X133" s="15"/>
      <c r="Y133" s="15"/>
      <c r="Z133" s="15"/>
      <c r="AA133" s="15"/>
    </row>
    <row r="134" customFormat="false" ht="15.75" hidden="false" customHeight="true" outlineLevel="0" collapsed="false">
      <c r="A134" s="50" t="str">
        <f aca="false">C134&amp;" &amp; "&amp;D134</f>
        <v>WM &amp; Batty</v>
      </c>
      <c r="B134" s="55" t="str">
        <f aca="false">G134&amp;" &amp; "&amp;H134</f>
        <v>Mole &amp; Chi</v>
      </c>
      <c r="C134" s="60" t="s">
        <v>13</v>
      </c>
      <c r="D134" s="61" t="s">
        <v>19</v>
      </c>
      <c r="E134" s="59" t="n">
        <v>6</v>
      </c>
      <c r="F134" s="59" t="n">
        <v>0</v>
      </c>
      <c r="G134" s="64" t="s">
        <v>15</v>
      </c>
      <c r="H134" s="61" t="s">
        <v>16</v>
      </c>
      <c r="I134" s="15"/>
      <c r="J134" s="52" t="n">
        <f aca="false">IF(ISNUMBER(E134),IF(E134&lt;6,0.5,1),0)</f>
        <v>1</v>
      </c>
      <c r="K134" s="15"/>
      <c r="L134" s="15"/>
      <c r="M134" s="15"/>
      <c r="N134" s="15" t="str">
        <f aca="false">C134&amp;" FH"</f>
        <v>WM FH</v>
      </c>
      <c r="O134" s="15" t="str">
        <f aca="false">D134&amp;" BH"</f>
        <v>Batty BH</v>
      </c>
      <c r="P134" s="15" t="str">
        <f aca="false">G134&amp;" FH"</f>
        <v>Mole FH</v>
      </c>
      <c r="Q134" s="15" t="str">
        <f aca="false">H134&amp;" BH"</f>
        <v>Chi BH</v>
      </c>
      <c r="R134" s="15" t="str">
        <f aca="false">N134&amp;" &amp; "&amp;O134</f>
        <v>WM FH &amp; Batty BH</v>
      </c>
      <c r="S134" s="15" t="str">
        <f aca="false">P134&amp;" &amp; "&amp;Q134</f>
        <v>Mole FH &amp; Chi BH</v>
      </c>
      <c r="T134" s="15" t="n">
        <f aca="false">E134</f>
        <v>6</v>
      </c>
      <c r="U134" s="15" t="n">
        <f aca="false">F134</f>
        <v>0</v>
      </c>
      <c r="V134" s="15" t="n">
        <f aca="false">J134</f>
        <v>1</v>
      </c>
      <c r="W134" s="15"/>
      <c r="X134" s="15"/>
      <c r="Y134" s="15"/>
      <c r="Z134" s="15"/>
      <c r="AA134" s="15"/>
    </row>
    <row r="135" customFormat="false" ht="15.75" hidden="false" customHeight="true" outlineLevel="0" collapsed="false">
      <c r="A135" s="50" t="str">
        <f aca="false">C135&amp;" &amp; "&amp;D135</f>
        <v>Mole &amp; WM</v>
      </c>
      <c r="B135" s="55" t="str">
        <f aca="false">G135&amp;" &amp; "&amp;H135</f>
        <v>Batty &amp; Chi</v>
      </c>
      <c r="C135" s="64" t="s">
        <v>15</v>
      </c>
      <c r="D135" s="65" t="s">
        <v>13</v>
      </c>
      <c r="E135" s="59" t="n">
        <v>6</v>
      </c>
      <c r="F135" s="59" t="n">
        <v>1</v>
      </c>
      <c r="G135" s="60" t="s">
        <v>19</v>
      </c>
      <c r="H135" s="61" t="s">
        <v>16</v>
      </c>
      <c r="I135" s="15"/>
      <c r="J135" s="52" t="n">
        <f aca="false">IF(ISNUMBER(E135),IF(E135&lt;6,0.5,1),0)</f>
        <v>1</v>
      </c>
      <c r="K135" s="15"/>
      <c r="L135" s="15"/>
      <c r="M135" s="15"/>
      <c r="N135" s="15" t="str">
        <f aca="false">C135&amp;" FH"</f>
        <v>Mole FH</v>
      </c>
      <c r="O135" s="15" t="str">
        <f aca="false">D135&amp;" BH"</f>
        <v>WM BH</v>
      </c>
      <c r="P135" s="15" t="str">
        <f aca="false">G135&amp;" FH"</f>
        <v>Batty FH</v>
      </c>
      <c r="Q135" s="15" t="str">
        <f aca="false">H135&amp;" BH"</f>
        <v>Chi BH</v>
      </c>
      <c r="R135" s="15" t="str">
        <f aca="false">N135&amp;" &amp; "&amp;O135</f>
        <v>Mole FH &amp; WM BH</v>
      </c>
      <c r="S135" s="15" t="str">
        <f aca="false">P135&amp;" &amp; "&amp;Q135</f>
        <v>Batty FH &amp; Chi BH</v>
      </c>
      <c r="T135" s="15" t="n">
        <f aca="false">E135</f>
        <v>6</v>
      </c>
      <c r="U135" s="15" t="n">
        <f aca="false">F135</f>
        <v>1</v>
      </c>
      <c r="V135" s="15" t="n">
        <f aca="false">J135</f>
        <v>1</v>
      </c>
      <c r="W135" s="15"/>
      <c r="X135" s="15"/>
      <c r="Y135" s="15"/>
      <c r="Z135" s="15"/>
      <c r="AA135" s="15"/>
    </row>
    <row r="136" customFormat="false" ht="15.75" hidden="false" customHeight="true" outlineLevel="0" collapsed="false">
      <c r="A136" s="50" t="str">
        <f aca="false">C136&amp;" &amp; "&amp;D136</f>
        <v>Mole &amp; WM</v>
      </c>
      <c r="B136" s="55" t="str">
        <f aca="false">G136&amp;" &amp; "&amp;H136</f>
        <v>Chi &amp; Batty</v>
      </c>
      <c r="C136" s="64" t="s">
        <v>15</v>
      </c>
      <c r="D136" s="65" t="s">
        <v>13</v>
      </c>
      <c r="E136" s="59" t="n">
        <v>3</v>
      </c>
      <c r="F136" s="59" t="n">
        <v>2</v>
      </c>
      <c r="G136" s="64" t="s">
        <v>16</v>
      </c>
      <c r="H136" s="65" t="s">
        <v>19</v>
      </c>
      <c r="I136" s="15"/>
      <c r="J136" s="52" t="n">
        <f aca="false">IF(ISNUMBER(E136),IF(E136&lt;6,0.5,1),0)</f>
        <v>0.5</v>
      </c>
      <c r="K136" s="15"/>
      <c r="L136" s="15"/>
      <c r="M136" s="15"/>
      <c r="N136" s="15" t="str">
        <f aca="false">C136&amp;" FH"</f>
        <v>Mole FH</v>
      </c>
      <c r="O136" s="15" t="str">
        <f aca="false">D136&amp;" BH"</f>
        <v>WM BH</v>
      </c>
      <c r="P136" s="15" t="str">
        <f aca="false">G136&amp;" FH"</f>
        <v>Chi FH</v>
      </c>
      <c r="Q136" s="15" t="str">
        <f aca="false">H136&amp;" BH"</f>
        <v>Batty BH</v>
      </c>
      <c r="R136" s="15" t="str">
        <f aca="false">N136&amp;" &amp; "&amp;O136</f>
        <v>Mole FH &amp; WM BH</v>
      </c>
      <c r="S136" s="15" t="str">
        <f aca="false">P136&amp;" &amp; "&amp;Q136</f>
        <v>Chi FH &amp; Batty BH</v>
      </c>
      <c r="T136" s="15" t="n">
        <f aca="false">E136</f>
        <v>3</v>
      </c>
      <c r="U136" s="15" t="n">
        <f aca="false">F136</f>
        <v>2</v>
      </c>
      <c r="V136" s="15" t="n">
        <f aca="false">J136</f>
        <v>0.5</v>
      </c>
      <c r="W136" s="15"/>
      <c r="X136" s="15"/>
      <c r="Y136" s="15"/>
      <c r="Z136" s="15"/>
      <c r="AA136" s="15"/>
    </row>
    <row r="137" customFormat="false" ht="15.75" hidden="false" customHeight="true" outlineLevel="0" collapsed="false">
      <c r="A137" s="50" t="str">
        <f aca="false">C137&amp;" &amp; "&amp;D137</f>
        <v> &amp; </v>
      </c>
      <c r="B137" s="55" t="str">
        <f aca="false">G137&amp;" &amp; "&amp;H137</f>
        <v> &amp; </v>
      </c>
      <c r="C137" s="15"/>
      <c r="D137" s="15"/>
      <c r="E137" s="15"/>
      <c r="F137" s="15"/>
      <c r="G137" s="15"/>
      <c r="H137" s="15"/>
      <c r="I137" s="15"/>
      <c r="J137" s="52" t="n">
        <f aca="false">IF(ISNUMBER(E137),IF(E137&lt;6,0.5,1),0)</f>
        <v>0</v>
      </c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.75" hidden="false" customHeight="true" outlineLevel="0" collapsed="false">
      <c r="A138" s="50" t="str">
        <f aca="false">C138&amp;" &amp; "&amp;D138</f>
        <v>Date &amp; Location</v>
      </c>
      <c r="B138" s="55" t="str">
        <f aca="false">G138&amp;" &amp; "&amp;H138</f>
        <v> &amp; </v>
      </c>
      <c r="C138" s="15" t="s">
        <v>138</v>
      </c>
      <c r="D138" s="15" t="s">
        <v>139</v>
      </c>
      <c r="E138" s="15"/>
      <c r="F138" s="15"/>
      <c r="G138" s="15"/>
      <c r="H138" s="15"/>
      <c r="I138" s="15"/>
      <c r="J138" s="52" t="n">
        <f aca="false">IF(ISNUMBER(E138),IF(E138&lt;6,0.5,1),0)</f>
        <v>0</v>
      </c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.75" hidden="false" customHeight="true" outlineLevel="0" collapsed="false">
      <c r="A139" s="50" t="str">
        <f aca="false">C139&amp;" &amp; "&amp;D139</f>
        <v>45390 &amp; LRC</v>
      </c>
      <c r="B139" s="55" t="str">
        <f aca="false">G139&amp;" &amp; "&amp;H139</f>
        <v> &amp; </v>
      </c>
      <c r="C139" s="53" t="n">
        <v>45390</v>
      </c>
      <c r="D139" s="54" t="s">
        <v>141</v>
      </c>
      <c r="E139" s="54"/>
      <c r="F139" s="54"/>
      <c r="G139" s="54"/>
      <c r="H139" s="54"/>
      <c r="I139" s="15"/>
      <c r="J139" s="52" t="n">
        <f aca="false">IF(ISNUMBER(E139),IF(E139&lt;6,0.5,1),0)</f>
        <v>0</v>
      </c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.75" hidden="false" customHeight="true" outlineLevel="0" collapsed="false">
      <c r="A140" s="50" t="str">
        <f aca="false">C140&amp;" &amp; "&amp;D140</f>
        <v>Pair 1 &amp; </v>
      </c>
      <c r="B140" s="55" t="str">
        <f aca="false">G140&amp;" &amp; "&amp;H140</f>
        <v>Pair 2 &amp; </v>
      </c>
      <c r="C140" s="56" t="s">
        <v>142</v>
      </c>
      <c r="D140" s="56"/>
      <c r="E140" s="57" t="s">
        <v>143</v>
      </c>
      <c r="F140" s="57"/>
      <c r="G140" s="57" t="s">
        <v>144</v>
      </c>
      <c r="H140" s="57"/>
      <c r="I140" s="15"/>
      <c r="J140" s="52" t="n">
        <f aca="false">IF(ISNUMBER(E140),IF(E140&lt;6,0.5,1),0)</f>
        <v>0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.75" hidden="false" customHeight="true" outlineLevel="0" collapsed="false">
      <c r="A141" s="50" t="str">
        <f aca="false">C141&amp;" &amp; "&amp;D141</f>
        <v>WM &amp; Hiro</v>
      </c>
      <c r="B141" s="55" t="str">
        <f aca="false">G141&amp;" &amp; "&amp;H141</f>
        <v>Chi &amp; Mike</v>
      </c>
      <c r="C141" s="60" t="s">
        <v>13</v>
      </c>
      <c r="D141" s="65" t="s">
        <v>11</v>
      </c>
      <c r="E141" s="59" t="n">
        <v>6</v>
      </c>
      <c r="F141" s="59" t="n">
        <v>0</v>
      </c>
      <c r="G141" s="64" t="s">
        <v>16</v>
      </c>
      <c r="H141" s="65" t="s">
        <v>17</v>
      </c>
      <c r="I141" s="15"/>
      <c r="J141" s="52" t="n">
        <f aca="false">IF(ISNUMBER(E141),IF(E141&lt;6,0.5,1),0)</f>
        <v>1</v>
      </c>
      <c r="K141" s="62" t="s">
        <v>156</v>
      </c>
      <c r="L141" s="63" t="s">
        <v>157</v>
      </c>
      <c r="M141" s="15"/>
      <c r="N141" s="15" t="str">
        <f aca="false">C141&amp;" FH"</f>
        <v>WM FH</v>
      </c>
      <c r="O141" s="15" t="str">
        <f aca="false">D141&amp;" BH"</f>
        <v>Hiro BH</v>
      </c>
      <c r="P141" s="15" t="str">
        <f aca="false">G141&amp;" FH"</f>
        <v>Chi FH</v>
      </c>
      <c r="Q141" s="15" t="str">
        <f aca="false">H141&amp;" BH"</f>
        <v>Mike BH</v>
      </c>
      <c r="R141" s="15" t="str">
        <f aca="false">N141&amp;" &amp; "&amp;O141</f>
        <v>WM FH &amp; Hiro BH</v>
      </c>
      <c r="S141" s="15" t="str">
        <f aca="false">P141&amp;" &amp; "&amp;Q141</f>
        <v>Chi FH &amp; Mike BH</v>
      </c>
      <c r="T141" s="15" t="n">
        <f aca="false">E141</f>
        <v>6</v>
      </c>
      <c r="U141" s="15" t="n">
        <f aca="false">F141</f>
        <v>0</v>
      </c>
      <c r="V141" s="15" t="n">
        <f aca="false">J141</f>
        <v>1</v>
      </c>
      <c r="W141" s="15"/>
      <c r="X141" s="15"/>
      <c r="Y141" s="15"/>
      <c r="Z141" s="15"/>
      <c r="AA141" s="15"/>
    </row>
    <row r="142" customFormat="false" ht="15.75" hidden="false" customHeight="true" outlineLevel="0" collapsed="false">
      <c r="A142" s="50" t="str">
        <f aca="false">C142&amp;" &amp; "&amp;D142</f>
        <v>Hiro &amp; Chi</v>
      </c>
      <c r="B142" s="55" t="str">
        <f aca="false">G142&amp;" &amp; "&amp;H142</f>
        <v>WM &amp; Mike</v>
      </c>
      <c r="C142" s="64" t="s">
        <v>11</v>
      </c>
      <c r="D142" s="65" t="s">
        <v>16</v>
      </c>
      <c r="E142" s="59" t="n">
        <v>6</v>
      </c>
      <c r="F142" s="59" t="n">
        <v>4</v>
      </c>
      <c r="G142" s="64" t="s">
        <v>13</v>
      </c>
      <c r="H142" s="65" t="s">
        <v>17</v>
      </c>
      <c r="I142" s="15"/>
      <c r="J142" s="52" t="n">
        <f aca="false">IF(ISNUMBER(E142),IF(E142&lt;6,0.5,1),0)</f>
        <v>1</v>
      </c>
      <c r="K142" s="15"/>
      <c r="L142" s="15"/>
      <c r="M142" s="15"/>
      <c r="N142" s="15" t="str">
        <f aca="false">C142&amp;" FH"</f>
        <v>Hiro FH</v>
      </c>
      <c r="O142" s="15" t="str">
        <f aca="false">D142&amp;" BH"</f>
        <v>Chi BH</v>
      </c>
      <c r="P142" s="15" t="str">
        <f aca="false">G142&amp;" FH"</f>
        <v>WM FH</v>
      </c>
      <c r="Q142" s="15" t="str">
        <f aca="false">H142&amp;" BH"</f>
        <v>Mike BH</v>
      </c>
      <c r="R142" s="15" t="str">
        <f aca="false">N142&amp;" &amp; "&amp;O142</f>
        <v>Hiro FH &amp; Chi BH</v>
      </c>
      <c r="S142" s="15" t="str">
        <f aca="false">P142&amp;" &amp; "&amp;Q142</f>
        <v>WM FH &amp; Mike BH</v>
      </c>
      <c r="T142" s="15" t="n">
        <f aca="false">E142</f>
        <v>6</v>
      </c>
      <c r="U142" s="15" t="n">
        <f aca="false">F142</f>
        <v>4</v>
      </c>
      <c r="V142" s="15" t="n">
        <f aca="false">J142</f>
        <v>1</v>
      </c>
      <c r="W142" s="15"/>
      <c r="X142" s="15"/>
      <c r="Y142" s="15"/>
      <c r="Z142" s="15"/>
      <c r="AA142" s="15"/>
    </row>
    <row r="143" customFormat="false" ht="15.75" hidden="false" customHeight="true" outlineLevel="0" collapsed="false">
      <c r="A143" s="50" t="str">
        <f aca="false">C143&amp;" &amp; "&amp;D143</f>
        <v>Hiro &amp; Mike</v>
      </c>
      <c r="B143" s="55" t="str">
        <f aca="false">G143&amp;" &amp; "&amp;H143</f>
        <v>WM &amp; Chi</v>
      </c>
      <c r="C143" s="64" t="s">
        <v>11</v>
      </c>
      <c r="D143" s="65" t="s">
        <v>17</v>
      </c>
      <c r="E143" s="59" t="n">
        <v>7</v>
      </c>
      <c r="F143" s="59" t="n">
        <v>5</v>
      </c>
      <c r="G143" s="64" t="s">
        <v>13</v>
      </c>
      <c r="H143" s="61" t="s">
        <v>16</v>
      </c>
      <c r="I143" s="15"/>
      <c r="J143" s="52" t="n">
        <f aca="false">IF(ISNUMBER(E143),IF(E143&lt;6,0.5,1),0)</f>
        <v>1</v>
      </c>
      <c r="K143" s="15"/>
      <c r="L143" s="15"/>
      <c r="M143" s="15"/>
      <c r="N143" s="15" t="str">
        <f aca="false">C143&amp;" FH"</f>
        <v>Hiro FH</v>
      </c>
      <c r="O143" s="15" t="str">
        <f aca="false">D143&amp;" BH"</f>
        <v>Mike BH</v>
      </c>
      <c r="P143" s="15" t="str">
        <f aca="false">G143&amp;" FH"</f>
        <v>WM FH</v>
      </c>
      <c r="Q143" s="15" t="str">
        <f aca="false">H143&amp;" BH"</f>
        <v>Chi BH</v>
      </c>
      <c r="R143" s="15" t="str">
        <f aca="false">N143&amp;" &amp; "&amp;O143</f>
        <v>Hiro FH &amp; Mike BH</v>
      </c>
      <c r="S143" s="15" t="str">
        <f aca="false">P143&amp;" &amp; "&amp;Q143</f>
        <v>WM FH &amp; Chi BH</v>
      </c>
      <c r="T143" s="15" t="n">
        <f aca="false">E143</f>
        <v>7</v>
      </c>
      <c r="U143" s="15" t="n">
        <f aca="false">F143</f>
        <v>5</v>
      </c>
      <c r="V143" s="15" t="n">
        <f aca="false">J143</f>
        <v>1</v>
      </c>
      <c r="W143" s="15"/>
      <c r="X143" s="15"/>
      <c r="Y143" s="15"/>
      <c r="Z143" s="15"/>
      <c r="AA143" s="15"/>
    </row>
    <row r="144" customFormat="false" ht="15.75" hidden="false" customHeight="true" outlineLevel="0" collapsed="false">
      <c r="A144" s="50" t="str">
        <f aca="false">C144&amp;" &amp; "&amp;D144</f>
        <v> &amp; </v>
      </c>
      <c r="B144" s="55" t="str">
        <f aca="false">G144&amp;" &amp; "&amp;H144</f>
        <v> &amp; </v>
      </c>
      <c r="J144" s="52" t="n">
        <f aca="false">IF(ISNUMBER(E144),IF(E144&lt;6,0.5,1),0)</f>
        <v>0</v>
      </c>
      <c r="N144" s="15"/>
      <c r="O144" s="15"/>
      <c r="P144" s="15"/>
      <c r="Q144" s="15"/>
      <c r="R144" s="15"/>
      <c r="S144" s="15"/>
      <c r="T144" s="15"/>
      <c r="U144" s="15"/>
      <c r="V144" s="15"/>
    </row>
    <row r="145" customFormat="false" ht="15.75" hidden="false" customHeight="true" outlineLevel="0" collapsed="false">
      <c r="A145" s="50" t="str">
        <f aca="false">C145&amp;" &amp; "&amp;D145</f>
        <v>Date &amp; Location</v>
      </c>
      <c r="B145" s="55" t="str">
        <f aca="false">G145&amp;" &amp; "&amp;H145</f>
        <v> &amp; </v>
      </c>
      <c r="C145" s="15" t="s">
        <v>138</v>
      </c>
      <c r="D145" s="15" t="s">
        <v>139</v>
      </c>
      <c r="E145" s="15"/>
      <c r="F145" s="15"/>
      <c r="G145" s="15"/>
      <c r="H145" s="15"/>
      <c r="I145" s="15"/>
      <c r="J145" s="52" t="n">
        <f aca="false">IF(ISNUMBER(E145),IF(E145&lt;6,0.5,1),0)</f>
        <v>0</v>
      </c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Format="false" ht="15.75" hidden="false" customHeight="true" outlineLevel="0" collapsed="false">
      <c r="A146" s="50" t="str">
        <f aca="false">C146&amp;" &amp; "&amp;D146</f>
        <v>45394 &amp; CRC</v>
      </c>
      <c r="B146" s="55" t="str">
        <f aca="false">G146&amp;" &amp; "&amp;H146</f>
        <v> &amp; </v>
      </c>
      <c r="C146" s="53" t="n">
        <v>45394</v>
      </c>
      <c r="D146" s="54" t="s">
        <v>153</v>
      </c>
      <c r="E146" s="54"/>
      <c r="F146" s="54"/>
      <c r="G146" s="54"/>
      <c r="H146" s="54"/>
      <c r="I146" s="15"/>
      <c r="J146" s="52" t="n">
        <f aca="false">IF(ISNUMBER(E146),IF(E146&lt;6,0.5,1),0)</f>
        <v>0</v>
      </c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Format="false" ht="15.75" hidden="false" customHeight="true" outlineLevel="0" collapsed="false">
      <c r="A147" s="50" t="str">
        <f aca="false">C147&amp;" &amp; "&amp;D147</f>
        <v>Pair 1 &amp; </v>
      </c>
      <c r="B147" s="55" t="str">
        <f aca="false">G147&amp;" &amp; "&amp;H147</f>
        <v>Pair 2 &amp; </v>
      </c>
      <c r="C147" s="56" t="s">
        <v>142</v>
      </c>
      <c r="D147" s="56"/>
      <c r="E147" s="57" t="s">
        <v>143</v>
      </c>
      <c r="F147" s="57"/>
      <c r="G147" s="57" t="s">
        <v>144</v>
      </c>
      <c r="H147" s="57"/>
      <c r="I147" s="15"/>
      <c r="J147" s="52" t="n">
        <f aca="false">IF(ISNUMBER(E147),IF(E147&lt;6,0.5,1),0)</f>
        <v>0</v>
      </c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Format="false" ht="15.75" hidden="false" customHeight="true" outlineLevel="0" collapsed="false">
      <c r="A148" s="50" t="str">
        <f aca="false">C148&amp;" &amp; "&amp;D148</f>
        <v>Mole &amp; Andrew</v>
      </c>
      <c r="B148" s="55" t="str">
        <f aca="false">G148&amp;" &amp; "&amp;H148</f>
        <v>Chi &amp; Batty</v>
      </c>
      <c r="C148" s="64" t="s">
        <v>15</v>
      </c>
      <c r="D148" s="65" t="s">
        <v>14</v>
      </c>
      <c r="E148" s="59" t="n">
        <v>6</v>
      </c>
      <c r="F148" s="59" t="n">
        <v>1</v>
      </c>
      <c r="G148" s="64" t="s">
        <v>16</v>
      </c>
      <c r="H148" s="65" t="s">
        <v>19</v>
      </c>
      <c r="I148" s="15"/>
      <c r="J148" s="52" t="n">
        <f aca="false">IF(ISNUMBER(E148),IF(E148&lt;6,0.5,1),0)</f>
        <v>1</v>
      </c>
      <c r="K148" s="62" t="s">
        <v>156</v>
      </c>
      <c r="L148" s="63" t="s">
        <v>157</v>
      </c>
      <c r="M148" s="15"/>
      <c r="N148" s="15" t="str">
        <f aca="false">C148&amp;" FH"</f>
        <v>Mole FH</v>
      </c>
      <c r="O148" s="15" t="str">
        <f aca="false">D148&amp;" BH"</f>
        <v>Andrew BH</v>
      </c>
      <c r="P148" s="15" t="str">
        <f aca="false">G148&amp;" FH"</f>
        <v>Chi FH</v>
      </c>
      <c r="Q148" s="15" t="str">
        <f aca="false">H148&amp;" BH"</f>
        <v>Batty BH</v>
      </c>
      <c r="R148" s="15" t="str">
        <f aca="false">N148&amp;" &amp; "&amp;O148</f>
        <v>Mole FH &amp; Andrew BH</v>
      </c>
      <c r="S148" s="15" t="str">
        <f aca="false">P148&amp;" &amp; "&amp;Q148</f>
        <v>Chi FH &amp; Batty BH</v>
      </c>
      <c r="T148" s="15" t="n">
        <f aca="false">E148</f>
        <v>6</v>
      </c>
      <c r="U148" s="15" t="n">
        <f aca="false">F148</f>
        <v>1</v>
      </c>
      <c r="V148" s="15" t="n">
        <f aca="false">J148</f>
        <v>1</v>
      </c>
      <c r="W148" s="15"/>
      <c r="X148" s="15"/>
      <c r="Y148" s="15"/>
      <c r="Z148" s="15"/>
      <c r="AA148" s="15"/>
    </row>
    <row r="149" customFormat="false" ht="15.75" hidden="false" customHeight="true" outlineLevel="0" collapsed="false">
      <c r="A149" s="50" t="str">
        <f aca="false">C149&amp;" &amp; "&amp;D149</f>
        <v>Mole &amp; Batty</v>
      </c>
      <c r="B149" s="55" t="str">
        <f aca="false">G149&amp;" &amp; "&amp;H149</f>
        <v>Andrew &amp; Chi</v>
      </c>
      <c r="C149" s="64" t="s">
        <v>15</v>
      </c>
      <c r="D149" s="65" t="s">
        <v>19</v>
      </c>
      <c r="E149" s="59" t="n">
        <v>6</v>
      </c>
      <c r="F149" s="59" t="n">
        <v>0</v>
      </c>
      <c r="G149" s="64" t="s">
        <v>14</v>
      </c>
      <c r="H149" s="65" t="s">
        <v>16</v>
      </c>
      <c r="I149" s="15"/>
      <c r="J149" s="52" t="n">
        <f aca="false">IF(ISNUMBER(E149),IF(E149&lt;6,0.5,1),0)</f>
        <v>1</v>
      </c>
      <c r="K149" s="15"/>
      <c r="L149" s="15"/>
      <c r="M149" s="15"/>
      <c r="N149" s="15" t="str">
        <f aca="false">C149&amp;" FH"</f>
        <v>Mole FH</v>
      </c>
      <c r="O149" s="15" t="str">
        <f aca="false">D149&amp;" BH"</f>
        <v>Batty BH</v>
      </c>
      <c r="P149" s="15" t="str">
        <f aca="false">G149&amp;" FH"</f>
        <v>Andrew FH</v>
      </c>
      <c r="Q149" s="15" t="str">
        <f aca="false">H149&amp;" BH"</f>
        <v>Chi BH</v>
      </c>
      <c r="R149" s="15" t="str">
        <f aca="false">N149&amp;" &amp; "&amp;O149</f>
        <v>Mole FH &amp; Batty BH</v>
      </c>
      <c r="S149" s="15" t="str">
        <f aca="false">P149&amp;" &amp; "&amp;Q149</f>
        <v>Andrew FH &amp; Chi BH</v>
      </c>
      <c r="T149" s="15" t="n">
        <f aca="false">E149</f>
        <v>6</v>
      </c>
      <c r="U149" s="15" t="n">
        <f aca="false">F149</f>
        <v>0</v>
      </c>
      <c r="V149" s="15" t="n">
        <f aca="false">J149</f>
        <v>1</v>
      </c>
      <c r="W149" s="15"/>
      <c r="X149" s="15"/>
      <c r="Y149" s="15"/>
      <c r="Z149" s="15"/>
      <c r="AA149" s="15"/>
    </row>
    <row r="150" customFormat="false" ht="15.75" hidden="false" customHeight="true" outlineLevel="0" collapsed="false">
      <c r="A150" s="50" t="str">
        <f aca="false">C150&amp;" &amp; "&amp;D150</f>
        <v>Andrew &amp; Batty</v>
      </c>
      <c r="B150" s="55" t="str">
        <f aca="false">G150&amp;" &amp; "&amp;H150</f>
        <v>Mole &amp; Chi</v>
      </c>
      <c r="C150" s="64" t="s">
        <v>14</v>
      </c>
      <c r="D150" s="65" t="s">
        <v>19</v>
      </c>
      <c r="E150" s="59" t="n">
        <v>6</v>
      </c>
      <c r="F150" s="59" t="n">
        <v>4</v>
      </c>
      <c r="G150" s="64" t="s">
        <v>15</v>
      </c>
      <c r="H150" s="65" t="s">
        <v>16</v>
      </c>
      <c r="I150" s="15"/>
      <c r="J150" s="52" t="n">
        <f aca="false">IF(ISNUMBER(E150),IF(E150&lt;6,0.5,1),0)</f>
        <v>1</v>
      </c>
      <c r="K150" s="15"/>
      <c r="L150" s="15"/>
      <c r="M150" s="15"/>
      <c r="N150" s="15" t="str">
        <f aca="false">C150&amp;" FH"</f>
        <v>Andrew FH</v>
      </c>
      <c r="O150" s="15" t="str">
        <f aca="false">D150&amp;" BH"</f>
        <v>Batty BH</v>
      </c>
      <c r="P150" s="15" t="str">
        <f aca="false">G150&amp;" FH"</f>
        <v>Mole FH</v>
      </c>
      <c r="Q150" s="15" t="str">
        <f aca="false">H150&amp;" BH"</f>
        <v>Chi BH</v>
      </c>
      <c r="R150" s="15" t="str">
        <f aca="false">N150&amp;" &amp; "&amp;O150</f>
        <v>Andrew FH &amp; Batty BH</v>
      </c>
      <c r="S150" s="15" t="str">
        <f aca="false">P150&amp;" &amp; "&amp;Q150</f>
        <v>Mole FH &amp; Chi BH</v>
      </c>
      <c r="T150" s="15" t="n">
        <f aca="false">E150</f>
        <v>6</v>
      </c>
      <c r="U150" s="15" t="n">
        <f aca="false">F150</f>
        <v>4</v>
      </c>
      <c r="V150" s="15" t="n">
        <f aca="false">J150</f>
        <v>1</v>
      </c>
      <c r="W150" s="15"/>
      <c r="X150" s="15"/>
      <c r="Y150" s="15"/>
      <c r="Z150" s="15"/>
      <c r="AA150" s="15"/>
    </row>
    <row r="151" customFormat="false" ht="15.75" hidden="false" customHeight="true" outlineLevel="0" collapsed="false">
      <c r="A151" s="50" t="str">
        <f aca="false">C151&amp;" &amp; "&amp;D151</f>
        <v> &amp; </v>
      </c>
      <c r="B151" s="55" t="str">
        <f aca="false">G151&amp;" &amp; "&amp;H151</f>
        <v> &amp; </v>
      </c>
      <c r="J151" s="52" t="n">
        <f aca="false">IF(ISNUMBER(E151),IF(E151&lt;6,0.5,1),0)</f>
        <v>0</v>
      </c>
      <c r="N151" s="15"/>
      <c r="O151" s="15"/>
      <c r="P151" s="15"/>
      <c r="Q151" s="15"/>
      <c r="R151" s="15"/>
      <c r="S151" s="15"/>
      <c r="T151" s="15"/>
      <c r="U151" s="15"/>
      <c r="V151" s="15"/>
    </row>
    <row r="152" customFormat="false" ht="15.75" hidden="false" customHeight="true" outlineLevel="0" collapsed="false">
      <c r="A152" s="50" t="str">
        <f aca="false">C152&amp;" &amp; "&amp;D152</f>
        <v>Date &amp; Location</v>
      </c>
      <c r="B152" s="55" t="str">
        <f aca="false">G152&amp;" &amp; "&amp;H152</f>
        <v> &amp; </v>
      </c>
      <c r="C152" s="15" t="s">
        <v>138</v>
      </c>
      <c r="D152" s="15" t="s">
        <v>139</v>
      </c>
      <c r="E152" s="15"/>
      <c r="F152" s="15"/>
      <c r="G152" s="15"/>
      <c r="H152" s="15"/>
      <c r="I152" s="15"/>
      <c r="J152" s="52" t="n">
        <f aca="false">IF(ISNUMBER(E152),IF(E152&lt;6,0.5,1),0)</f>
        <v>0</v>
      </c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Format="false" ht="15.75" hidden="false" customHeight="true" outlineLevel="0" collapsed="false">
      <c r="A153" s="50" t="str">
        <f aca="false">C153&amp;" &amp; "&amp;D153</f>
        <v>45397 &amp; LRC</v>
      </c>
      <c r="B153" s="55" t="str">
        <f aca="false">G153&amp;" &amp; "&amp;H153</f>
        <v> &amp; </v>
      </c>
      <c r="C153" s="53" t="n">
        <v>45397</v>
      </c>
      <c r="D153" s="54" t="s">
        <v>141</v>
      </c>
      <c r="E153" s="54"/>
      <c r="F153" s="54"/>
      <c r="G153" s="54"/>
      <c r="H153" s="54"/>
      <c r="I153" s="15"/>
      <c r="J153" s="52" t="n">
        <f aca="false">IF(ISNUMBER(E153),IF(E153&lt;6,0.5,1),0)</f>
        <v>0</v>
      </c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Format="false" ht="15.75" hidden="false" customHeight="true" outlineLevel="0" collapsed="false">
      <c r="A154" s="50" t="str">
        <f aca="false">C154&amp;" &amp; "&amp;D154</f>
        <v>Pair 1 &amp; </v>
      </c>
      <c r="B154" s="55" t="str">
        <f aca="false">G154&amp;" &amp; "&amp;H154</f>
        <v>Pair 2 &amp; </v>
      </c>
      <c r="C154" s="56" t="s">
        <v>142</v>
      </c>
      <c r="D154" s="56"/>
      <c r="E154" s="57" t="s">
        <v>143</v>
      </c>
      <c r="F154" s="57"/>
      <c r="G154" s="57" t="s">
        <v>144</v>
      </c>
      <c r="H154" s="57"/>
      <c r="I154" s="15"/>
      <c r="J154" s="52" t="n">
        <f aca="false">IF(ISNUMBER(E154),IF(E154&lt;6,0.5,1),0)</f>
        <v>0</v>
      </c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Format="false" ht="15.75" hidden="false" customHeight="true" outlineLevel="0" collapsed="false">
      <c r="A155" s="50" t="str">
        <f aca="false">C155&amp;" &amp; "&amp;D155</f>
        <v>Andrew &amp; Chi</v>
      </c>
      <c r="B155" s="55" t="str">
        <f aca="false">G155&amp;" &amp; "&amp;H155</f>
        <v>DT &amp; WM</v>
      </c>
      <c r="C155" s="64" t="s">
        <v>14</v>
      </c>
      <c r="D155" s="65" t="s">
        <v>16</v>
      </c>
      <c r="E155" s="59" t="n">
        <v>6</v>
      </c>
      <c r="F155" s="59" t="n">
        <v>4</v>
      </c>
      <c r="G155" s="64" t="s">
        <v>20</v>
      </c>
      <c r="H155" s="65" t="s">
        <v>13</v>
      </c>
      <c r="I155" s="15"/>
      <c r="J155" s="52" t="n">
        <f aca="false">IF(ISNUMBER(E155),IF(E155&lt;6,0.5,1),0)</f>
        <v>1</v>
      </c>
      <c r="K155" s="62" t="s">
        <v>156</v>
      </c>
      <c r="L155" s="63" t="s">
        <v>157</v>
      </c>
      <c r="M155" s="15"/>
      <c r="N155" s="15" t="str">
        <f aca="false">C155&amp;" FH"</f>
        <v>Andrew FH</v>
      </c>
      <c r="O155" s="15" t="str">
        <f aca="false">D155&amp;" BH"</f>
        <v>Chi BH</v>
      </c>
      <c r="P155" s="15" t="str">
        <f aca="false">G155&amp;" FH"</f>
        <v>DT FH</v>
      </c>
      <c r="Q155" s="15" t="str">
        <f aca="false">H155&amp;" BH"</f>
        <v>WM BH</v>
      </c>
      <c r="R155" s="15" t="str">
        <f aca="false">N155&amp;" &amp; "&amp;O155</f>
        <v>Andrew FH &amp; Chi BH</v>
      </c>
      <c r="S155" s="15" t="str">
        <f aca="false">P155&amp;" &amp; "&amp;Q155</f>
        <v>DT FH &amp; WM BH</v>
      </c>
      <c r="T155" s="15" t="n">
        <f aca="false">E155</f>
        <v>6</v>
      </c>
      <c r="U155" s="15" t="n">
        <f aca="false">F155</f>
        <v>4</v>
      </c>
      <c r="V155" s="15" t="n">
        <f aca="false">J155</f>
        <v>1</v>
      </c>
      <c r="W155" s="15"/>
      <c r="X155" s="15"/>
      <c r="Y155" s="15"/>
      <c r="Z155" s="15"/>
      <c r="AA155" s="15"/>
    </row>
    <row r="156" customFormat="false" ht="15.75" hidden="false" customHeight="true" outlineLevel="0" collapsed="false">
      <c r="A156" s="50" t="str">
        <f aca="false">C156&amp;" &amp; "&amp;D156</f>
        <v> &amp; </v>
      </c>
      <c r="B156" s="55" t="str">
        <f aca="false">G156&amp;" &amp; "&amp;H156</f>
        <v> &amp; </v>
      </c>
      <c r="J156" s="52" t="n">
        <f aca="false">IF(ISNUMBER(E156),IF(E156&lt;6,0.5,1),0)</f>
        <v>0</v>
      </c>
      <c r="N156" s="15"/>
      <c r="O156" s="15"/>
      <c r="P156" s="15"/>
      <c r="Q156" s="15"/>
      <c r="R156" s="15"/>
      <c r="S156" s="15"/>
      <c r="T156" s="15"/>
      <c r="U156" s="15"/>
      <c r="V156" s="15"/>
    </row>
    <row r="157" customFormat="false" ht="15.75" hidden="false" customHeight="true" outlineLevel="0" collapsed="false">
      <c r="A157" s="50" t="str">
        <f aca="false">C157&amp;" &amp; "&amp;D157</f>
        <v>45398 &amp; CRC</v>
      </c>
      <c r="B157" s="55" t="str">
        <f aca="false">G157&amp;" &amp; "&amp;H157</f>
        <v> &amp; </v>
      </c>
      <c r="C157" s="53" t="n">
        <v>45398</v>
      </c>
      <c r="D157" s="54" t="s">
        <v>153</v>
      </c>
      <c r="E157" s="54"/>
      <c r="F157" s="54"/>
      <c r="G157" s="54"/>
      <c r="H157" s="54"/>
      <c r="I157" s="15"/>
      <c r="J157" s="52" t="n">
        <f aca="false">IF(ISNUMBER(E157),IF(E157&lt;6,0.5,1),0)</f>
        <v>0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Format="false" ht="15.75" hidden="false" customHeight="true" outlineLevel="0" collapsed="false">
      <c r="A158" s="50" t="str">
        <f aca="false">C158&amp;" &amp; "&amp;D158</f>
        <v>Pair 1 &amp; </v>
      </c>
      <c r="B158" s="55" t="str">
        <f aca="false">G158&amp;" &amp; "&amp;H158</f>
        <v>Pair 2 &amp; </v>
      </c>
      <c r="C158" s="56" t="s">
        <v>142</v>
      </c>
      <c r="D158" s="56"/>
      <c r="E158" s="57" t="s">
        <v>143</v>
      </c>
      <c r="F158" s="57"/>
      <c r="G158" s="57" t="s">
        <v>144</v>
      </c>
      <c r="H158" s="57"/>
      <c r="I158" s="15"/>
      <c r="J158" s="52" t="n">
        <f aca="false">IF(ISNUMBER(E158),IF(E158&lt;6,0.5,1),0)</f>
        <v>0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Format="false" ht="15.75" hidden="false" customHeight="true" outlineLevel="0" collapsed="false">
      <c r="A159" s="50" t="str">
        <f aca="false">C159&amp;" &amp; "&amp;D159</f>
        <v>Kita &amp; WM</v>
      </c>
      <c r="B159" s="55" t="str">
        <f aca="false">G159&amp;" &amp; "&amp;H159</f>
        <v>Andrew &amp; Chi</v>
      </c>
      <c r="C159" s="64" t="s">
        <v>151</v>
      </c>
      <c r="D159" s="65" t="s">
        <v>13</v>
      </c>
      <c r="E159" s="59" t="n">
        <v>6</v>
      </c>
      <c r="F159" s="59" t="n">
        <v>2</v>
      </c>
      <c r="G159" s="64" t="s">
        <v>14</v>
      </c>
      <c r="H159" s="65" t="s">
        <v>16</v>
      </c>
      <c r="I159" s="15"/>
      <c r="J159" s="52" t="n">
        <f aca="false">IF(ISNUMBER(E159),IF(E159&lt;6,0.5,1),0)</f>
        <v>1</v>
      </c>
      <c r="K159" s="62" t="s">
        <v>156</v>
      </c>
      <c r="L159" s="63" t="s">
        <v>157</v>
      </c>
      <c r="M159" s="15"/>
      <c r="N159" s="15" t="str">
        <f aca="false">C159&amp;" FH"</f>
        <v>Kita FH</v>
      </c>
      <c r="O159" s="15" t="str">
        <f aca="false">D159&amp;" BH"</f>
        <v>WM BH</v>
      </c>
      <c r="P159" s="15" t="str">
        <f aca="false">G159&amp;" FH"</f>
        <v>Andrew FH</v>
      </c>
      <c r="Q159" s="15" t="str">
        <f aca="false">H159&amp;" BH"</f>
        <v>Chi BH</v>
      </c>
      <c r="R159" s="15" t="str">
        <f aca="false">N159&amp;" &amp; "&amp;O159</f>
        <v>Kita FH &amp; WM BH</v>
      </c>
      <c r="S159" s="15" t="str">
        <f aca="false">P159&amp;" &amp; "&amp;Q159</f>
        <v>Andrew FH &amp; Chi BH</v>
      </c>
      <c r="T159" s="15" t="n">
        <f aca="false">E159</f>
        <v>6</v>
      </c>
      <c r="U159" s="15" t="n">
        <f aca="false">F159</f>
        <v>2</v>
      </c>
      <c r="V159" s="15" t="n">
        <f aca="false">J159</f>
        <v>1</v>
      </c>
      <c r="W159" s="15"/>
      <c r="X159" s="15"/>
      <c r="Y159" s="15"/>
      <c r="Z159" s="15"/>
      <c r="AA159" s="15"/>
    </row>
    <row r="160" customFormat="false" ht="15.75" hidden="false" customHeight="true" outlineLevel="0" collapsed="false">
      <c r="A160" s="50" t="str">
        <f aca="false">C160&amp;" &amp; "&amp;D160</f>
        <v>Chi &amp; WM</v>
      </c>
      <c r="B160" s="55" t="str">
        <f aca="false">G160&amp;" &amp; "&amp;H160</f>
        <v>Andrew &amp; Kita</v>
      </c>
      <c r="C160" s="64" t="s">
        <v>16</v>
      </c>
      <c r="D160" s="65" t="s">
        <v>13</v>
      </c>
      <c r="E160" s="59" t="n">
        <v>6</v>
      </c>
      <c r="F160" s="59" t="n">
        <v>0</v>
      </c>
      <c r="G160" s="64" t="s">
        <v>14</v>
      </c>
      <c r="H160" s="65" t="s">
        <v>151</v>
      </c>
      <c r="I160" s="15"/>
      <c r="J160" s="52" t="n">
        <f aca="false">IF(ISNUMBER(E160),IF(E160&lt;6,0.5,1),0)</f>
        <v>1</v>
      </c>
      <c r="K160" s="15"/>
      <c r="L160" s="15"/>
      <c r="M160" s="15"/>
      <c r="N160" s="15" t="str">
        <f aca="false">C160&amp;" FH"</f>
        <v>Chi FH</v>
      </c>
      <c r="O160" s="15" t="str">
        <f aca="false">D160&amp;" BH"</f>
        <v>WM BH</v>
      </c>
      <c r="P160" s="15" t="str">
        <f aca="false">G160&amp;" FH"</f>
        <v>Andrew FH</v>
      </c>
      <c r="Q160" s="15" t="str">
        <f aca="false">H160&amp;" BH"</f>
        <v>Kita BH</v>
      </c>
      <c r="R160" s="15" t="str">
        <f aca="false">N160&amp;" &amp; "&amp;O160</f>
        <v>Chi FH &amp; WM BH</v>
      </c>
      <c r="S160" s="15" t="str">
        <f aca="false">P160&amp;" &amp; "&amp;Q160</f>
        <v>Andrew FH &amp; Kita BH</v>
      </c>
      <c r="T160" s="15" t="n">
        <f aca="false">E160</f>
        <v>6</v>
      </c>
      <c r="U160" s="15" t="n">
        <f aca="false">F160</f>
        <v>0</v>
      </c>
      <c r="V160" s="15" t="n">
        <f aca="false">J160</f>
        <v>1</v>
      </c>
      <c r="W160" s="15"/>
      <c r="X160" s="15"/>
      <c r="Y160" s="15"/>
      <c r="Z160" s="15"/>
      <c r="AA160" s="15"/>
    </row>
    <row r="161" customFormat="false" ht="15.75" hidden="false" customHeight="true" outlineLevel="0" collapsed="false">
      <c r="A161" s="50" t="str">
        <f aca="false">C161&amp;" &amp; "&amp;D161</f>
        <v>Andrew &amp; WM</v>
      </c>
      <c r="B161" s="55" t="str">
        <f aca="false">G161&amp;" &amp; "&amp;H161</f>
        <v>Kita &amp; Chi</v>
      </c>
      <c r="C161" s="64" t="s">
        <v>14</v>
      </c>
      <c r="D161" s="65" t="s">
        <v>13</v>
      </c>
      <c r="E161" s="59" t="n">
        <v>6</v>
      </c>
      <c r="F161" s="59" t="n">
        <v>1</v>
      </c>
      <c r="G161" s="64" t="s">
        <v>151</v>
      </c>
      <c r="H161" s="65" t="s">
        <v>16</v>
      </c>
      <c r="I161" s="15"/>
      <c r="J161" s="52" t="n">
        <f aca="false">IF(ISNUMBER(E161),IF(E161&lt;6,0.5,1),0)</f>
        <v>1</v>
      </c>
      <c r="K161" s="15"/>
      <c r="L161" s="15"/>
      <c r="M161" s="15"/>
      <c r="N161" s="15" t="str">
        <f aca="false">C161&amp;" FH"</f>
        <v>Andrew FH</v>
      </c>
      <c r="O161" s="15" t="str">
        <f aca="false">D161&amp;" BH"</f>
        <v>WM BH</v>
      </c>
      <c r="P161" s="15" t="str">
        <f aca="false">G161&amp;" FH"</f>
        <v>Kita FH</v>
      </c>
      <c r="Q161" s="15" t="str">
        <f aca="false">H161&amp;" BH"</f>
        <v>Chi BH</v>
      </c>
      <c r="R161" s="15" t="str">
        <f aca="false">N161&amp;" &amp; "&amp;O161</f>
        <v>Andrew FH &amp; WM BH</v>
      </c>
      <c r="S161" s="15" t="str">
        <f aca="false">P161&amp;" &amp; "&amp;Q161</f>
        <v>Kita FH &amp; Chi BH</v>
      </c>
      <c r="T161" s="15" t="n">
        <f aca="false">E161</f>
        <v>6</v>
      </c>
      <c r="U161" s="15" t="n">
        <f aca="false">F161</f>
        <v>1</v>
      </c>
      <c r="V161" s="15" t="n">
        <f aca="false">J161</f>
        <v>1</v>
      </c>
      <c r="W161" s="15"/>
      <c r="X161" s="15"/>
      <c r="Y161" s="15"/>
      <c r="Z161" s="15"/>
      <c r="AA161" s="15"/>
    </row>
    <row r="162" customFormat="false" ht="15.75" hidden="false" customHeight="true" outlineLevel="0" collapsed="false">
      <c r="A162" s="50" t="str">
        <f aca="false">C162&amp;" &amp; "&amp;D162</f>
        <v>Kita &amp; WM</v>
      </c>
      <c r="B162" s="55" t="str">
        <f aca="false">G162&amp;" &amp; "&amp;H162</f>
        <v>Andrew &amp; Chi</v>
      </c>
      <c r="C162" s="64" t="s">
        <v>151</v>
      </c>
      <c r="D162" s="65" t="s">
        <v>13</v>
      </c>
      <c r="E162" s="59" t="n">
        <v>6</v>
      </c>
      <c r="F162" s="59" t="n">
        <v>4</v>
      </c>
      <c r="G162" s="64" t="s">
        <v>14</v>
      </c>
      <c r="H162" s="65" t="s">
        <v>16</v>
      </c>
      <c r="I162" s="15"/>
      <c r="J162" s="52" t="n">
        <f aca="false">IF(ISNUMBER(E162),IF(E162&lt;6,0.5,1),0)</f>
        <v>1</v>
      </c>
      <c r="K162" s="15"/>
      <c r="L162" s="15"/>
      <c r="M162" s="15"/>
      <c r="N162" s="15" t="str">
        <f aca="false">C162&amp;" FH"</f>
        <v>Kita FH</v>
      </c>
      <c r="O162" s="15" t="str">
        <f aca="false">D162&amp;" BH"</f>
        <v>WM BH</v>
      </c>
      <c r="P162" s="15" t="str">
        <f aca="false">G162&amp;" FH"</f>
        <v>Andrew FH</v>
      </c>
      <c r="Q162" s="15" t="str">
        <f aca="false">H162&amp;" BH"</f>
        <v>Chi BH</v>
      </c>
      <c r="R162" s="15" t="str">
        <f aca="false">N162&amp;" &amp; "&amp;O162</f>
        <v>Kita FH &amp; WM BH</v>
      </c>
      <c r="S162" s="15" t="str">
        <f aca="false">P162&amp;" &amp; "&amp;Q162</f>
        <v>Andrew FH &amp; Chi BH</v>
      </c>
      <c r="T162" s="15" t="n">
        <f aca="false">E162</f>
        <v>6</v>
      </c>
      <c r="U162" s="15" t="n">
        <f aca="false">F162</f>
        <v>4</v>
      </c>
      <c r="V162" s="15" t="n">
        <f aca="false">J162</f>
        <v>1</v>
      </c>
      <c r="W162" s="15"/>
      <c r="X162" s="15"/>
      <c r="Y162" s="15"/>
      <c r="Z162" s="15"/>
      <c r="AA162" s="15"/>
    </row>
    <row r="163" customFormat="false" ht="15.75" hidden="false" customHeight="true" outlineLevel="0" collapsed="false">
      <c r="A163" s="50" t="str">
        <f aca="false">C163&amp;" &amp; "&amp;D163</f>
        <v> &amp; </v>
      </c>
      <c r="B163" s="55" t="str">
        <f aca="false">G163&amp;" &amp; "&amp;H163</f>
        <v> &amp; </v>
      </c>
      <c r="J163" s="52" t="n">
        <f aca="false">IF(ISNUMBER(E163),IF(E163&lt;6,0.5,1),0)</f>
        <v>0</v>
      </c>
      <c r="N163" s="15"/>
      <c r="O163" s="15"/>
      <c r="P163" s="15"/>
      <c r="Q163" s="15"/>
      <c r="R163" s="15"/>
      <c r="S163" s="15"/>
      <c r="T163" s="15"/>
      <c r="U163" s="15"/>
      <c r="V163" s="15"/>
    </row>
    <row r="164" customFormat="false" ht="15.75" hidden="false" customHeight="true" outlineLevel="0" collapsed="false">
      <c r="A164" s="50" t="str">
        <f aca="false">C164&amp;" &amp; "&amp;D164</f>
        <v>45401 &amp; LRC</v>
      </c>
      <c r="B164" s="55" t="str">
        <f aca="false">G164&amp;" &amp; "&amp;H164</f>
        <v> &amp; </v>
      </c>
      <c r="C164" s="53" t="n">
        <v>45401</v>
      </c>
      <c r="D164" s="54" t="s">
        <v>141</v>
      </c>
      <c r="E164" s="54"/>
      <c r="F164" s="54"/>
      <c r="G164" s="54"/>
      <c r="H164" s="54"/>
      <c r="I164" s="15"/>
      <c r="J164" s="52" t="n">
        <f aca="false">IF(ISNUMBER(E164),IF(E164&lt;6,0.5,1),0)</f>
        <v>0</v>
      </c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Format="false" ht="15.75" hidden="false" customHeight="true" outlineLevel="0" collapsed="false">
      <c r="A165" s="50" t="str">
        <f aca="false">C165&amp;" &amp; "&amp;D165</f>
        <v>Pair 1 &amp; </v>
      </c>
      <c r="B165" s="55" t="str">
        <f aca="false">G165&amp;" &amp; "&amp;H165</f>
        <v>Pair 2 &amp; </v>
      </c>
      <c r="C165" s="56" t="s">
        <v>142</v>
      </c>
      <c r="D165" s="56"/>
      <c r="E165" s="57" t="s">
        <v>143</v>
      </c>
      <c r="F165" s="57"/>
      <c r="G165" s="57" t="s">
        <v>144</v>
      </c>
      <c r="H165" s="57"/>
      <c r="I165" s="15"/>
      <c r="J165" s="52" t="n">
        <f aca="false">IF(ISNUMBER(E165),IF(E165&lt;6,0.5,1),0)</f>
        <v>0</v>
      </c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Format="false" ht="15.75" hidden="false" customHeight="true" outlineLevel="0" collapsed="false">
      <c r="A166" s="50" t="str">
        <f aca="false">C166&amp;" &amp; "&amp;D166</f>
        <v>Chi &amp; Andrew</v>
      </c>
      <c r="B166" s="55" t="str">
        <f aca="false">G166&amp;" &amp; "&amp;H166</f>
        <v>Cadol &amp; Mole</v>
      </c>
      <c r="C166" s="64" t="s">
        <v>16</v>
      </c>
      <c r="D166" s="65" t="s">
        <v>14</v>
      </c>
      <c r="E166" s="59" t="n">
        <v>6</v>
      </c>
      <c r="F166" s="59" t="n">
        <v>4</v>
      </c>
      <c r="G166" s="64" t="s">
        <v>18</v>
      </c>
      <c r="H166" s="65" t="s">
        <v>15</v>
      </c>
      <c r="I166" s="15"/>
      <c r="J166" s="52" t="n">
        <f aca="false">IF(ISNUMBER(E166),IF(E166&lt;6,0.5,1),0)</f>
        <v>1</v>
      </c>
      <c r="K166" s="62" t="s">
        <v>156</v>
      </c>
      <c r="L166" s="63" t="s">
        <v>157</v>
      </c>
      <c r="M166" s="15"/>
      <c r="N166" s="15" t="str">
        <f aca="false">C166&amp;" FH"</f>
        <v>Chi FH</v>
      </c>
      <c r="O166" s="15" t="str">
        <f aca="false">D166&amp;" BH"</f>
        <v>Andrew BH</v>
      </c>
      <c r="P166" s="15" t="str">
        <f aca="false">G166&amp;" FH"</f>
        <v>Cadol FH</v>
      </c>
      <c r="Q166" s="15" t="str">
        <f aca="false">H166&amp;" BH"</f>
        <v>Mole BH</v>
      </c>
      <c r="R166" s="15" t="str">
        <f aca="false">N166&amp;" &amp; "&amp;O166</f>
        <v>Chi FH &amp; Andrew BH</v>
      </c>
      <c r="S166" s="15" t="str">
        <f aca="false">P166&amp;" &amp; "&amp;Q166</f>
        <v>Cadol FH &amp; Mole BH</v>
      </c>
      <c r="T166" s="15" t="n">
        <f aca="false">E166</f>
        <v>6</v>
      </c>
      <c r="U166" s="15" t="n">
        <f aca="false">F166</f>
        <v>4</v>
      </c>
      <c r="V166" s="15" t="n">
        <f aca="false">J166</f>
        <v>1</v>
      </c>
      <c r="W166" s="15"/>
      <c r="X166" s="15"/>
      <c r="Y166" s="15"/>
      <c r="Z166" s="15"/>
      <c r="AA166" s="15"/>
    </row>
    <row r="167" customFormat="false" ht="15.75" hidden="false" customHeight="true" outlineLevel="0" collapsed="false">
      <c r="A167" s="50" t="str">
        <f aca="false">C167&amp;" &amp; "&amp;D167</f>
        <v>Andrew &amp; Cadol</v>
      </c>
      <c r="B167" s="55" t="str">
        <f aca="false">G167&amp;" &amp; "&amp;H167</f>
        <v>Chi &amp; Mole</v>
      </c>
      <c r="C167" s="64" t="s">
        <v>14</v>
      </c>
      <c r="D167" s="65" t="s">
        <v>18</v>
      </c>
      <c r="E167" s="59" t="n">
        <v>6</v>
      </c>
      <c r="F167" s="59" t="n">
        <v>3</v>
      </c>
      <c r="G167" s="64" t="s">
        <v>16</v>
      </c>
      <c r="H167" s="65" t="s">
        <v>15</v>
      </c>
      <c r="I167" s="15"/>
      <c r="J167" s="52" t="n">
        <f aca="false">IF(ISNUMBER(E167),IF(E167&lt;6,0.5,1),0)</f>
        <v>1</v>
      </c>
      <c r="K167" s="15"/>
      <c r="L167" s="15"/>
      <c r="M167" s="15"/>
      <c r="N167" s="15" t="str">
        <f aca="false">C167&amp;" FH"</f>
        <v>Andrew FH</v>
      </c>
      <c r="O167" s="15" t="str">
        <f aca="false">D167&amp;" BH"</f>
        <v>Cadol BH</v>
      </c>
      <c r="P167" s="15" t="str">
        <f aca="false">G167&amp;" FH"</f>
        <v>Chi FH</v>
      </c>
      <c r="Q167" s="15" t="str">
        <f aca="false">H167&amp;" BH"</f>
        <v>Mole BH</v>
      </c>
      <c r="R167" s="15" t="str">
        <f aca="false">N167&amp;" &amp; "&amp;O167</f>
        <v>Andrew FH &amp; Cadol BH</v>
      </c>
      <c r="S167" s="15" t="str">
        <f aca="false">P167&amp;" &amp; "&amp;Q167</f>
        <v>Chi FH &amp; Mole BH</v>
      </c>
      <c r="T167" s="15" t="n">
        <f aca="false">E167</f>
        <v>6</v>
      </c>
      <c r="U167" s="15" t="n">
        <f aca="false">F167</f>
        <v>3</v>
      </c>
      <c r="V167" s="15" t="n">
        <f aca="false">J167</f>
        <v>1</v>
      </c>
      <c r="W167" s="15"/>
      <c r="X167" s="15"/>
      <c r="Y167" s="15"/>
      <c r="Z167" s="15"/>
      <c r="AA167" s="15"/>
    </row>
    <row r="168" customFormat="false" ht="15.75" hidden="false" customHeight="true" outlineLevel="0" collapsed="false">
      <c r="A168" s="50" t="str">
        <f aca="false">C168&amp;" &amp; "&amp;D168</f>
        <v>Mole &amp; AP</v>
      </c>
      <c r="B168" s="55" t="str">
        <f aca="false">G168&amp;" &amp; "&amp;H168</f>
        <v>Chi &amp; Cadol</v>
      </c>
      <c r="C168" s="64" t="s">
        <v>15</v>
      </c>
      <c r="D168" s="65" t="s">
        <v>158</v>
      </c>
      <c r="E168" s="59" t="n">
        <v>6</v>
      </c>
      <c r="F168" s="59" t="n">
        <v>2</v>
      </c>
      <c r="G168" s="64" t="s">
        <v>16</v>
      </c>
      <c r="H168" s="65" t="s">
        <v>18</v>
      </c>
      <c r="I168" s="15"/>
      <c r="J168" s="52" t="n">
        <f aca="false">IF(ISNUMBER(E168),IF(E168&lt;6,0.5,1),0)</f>
        <v>1</v>
      </c>
      <c r="K168" s="15"/>
      <c r="L168" s="15"/>
      <c r="M168" s="15"/>
      <c r="N168" s="15" t="str">
        <f aca="false">C168&amp;" FH"</f>
        <v>Mole FH</v>
      </c>
      <c r="O168" s="15" t="str">
        <f aca="false">D168&amp;" BH"</f>
        <v>AP BH</v>
      </c>
      <c r="P168" s="15" t="str">
        <f aca="false">G168&amp;" FH"</f>
        <v>Chi FH</v>
      </c>
      <c r="Q168" s="15" t="str">
        <f aca="false">H168&amp;" BH"</f>
        <v>Cadol BH</v>
      </c>
      <c r="R168" s="15" t="str">
        <f aca="false">N168&amp;" &amp; "&amp;O168</f>
        <v>Mole FH &amp; AP BH</v>
      </c>
      <c r="S168" s="15" t="str">
        <f aca="false">P168&amp;" &amp; "&amp;Q168</f>
        <v>Chi FH &amp; Cadol BH</v>
      </c>
      <c r="T168" s="15" t="n">
        <f aca="false">E168</f>
        <v>6</v>
      </c>
      <c r="U168" s="15" t="n">
        <f aca="false">F168</f>
        <v>2</v>
      </c>
      <c r="V168" s="15" t="n">
        <f aca="false">J168</f>
        <v>1</v>
      </c>
      <c r="W168" s="15"/>
      <c r="X168" s="15"/>
      <c r="Y168" s="15"/>
      <c r="Z168" s="15"/>
      <c r="AA168" s="15"/>
    </row>
    <row r="169" customFormat="false" ht="15.75" hidden="false" customHeight="true" outlineLevel="0" collapsed="false">
      <c r="A169" s="50" t="str">
        <f aca="false">C169&amp;" &amp; "&amp;D169</f>
        <v> &amp; </v>
      </c>
      <c r="B169" s="55" t="str">
        <f aca="false">G169&amp;" &amp; "&amp;H169</f>
        <v> &amp; </v>
      </c>
      <c r="J169" s="52" t="n">
        <f aca="false">IF(ISNUMBER(E169),IF(E169&lt;6,0.5,1),0)</f>
        <v>0</v>
      </c>
    </row>
    <row r="170" customFormat="false" ht="15.75" hidden="false" customHeight="true" outlineLevel="0" collapsed="false">
      <c r="A170" s="50" t="str">
        <f aca="false">C170&amp;" &amp; "&amp;D170</f>
        <v>45404 &amp; LRC</v>
      </c>
      <c r="B170" s="55" t="str">
        <f aca="false">G170&amp;" &amp; "&amp;H170</f>
        <v> &amp; </v>
      </c>
      <c r="C170" s="53" t="n">
        <v>45404</v>
      </c>
      <c r="D170" s="54" t="s">
        <v>141</v>
      </c>
      <c r="E170" s="54"/>
      <c r="F170" s="54"/>
      <c r="G170" s="54"/>
      <c r="H170" s="54"/>
      <c r="I170" s="15"/>
      <c r="J170" s="52" t="n">
        <f aca="false">IF(ISNUMBER(E170),IF(E170&lt;6,0.5,1),0)</f>
        <v>0</v>
      </c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Format="false" ht="15.75" hidden="false" customHeight="true" outlineLevel="0" collapsed="false">
      <c r="A171" s="50" t="str">
        <f aca="false">C171&amp;" &amp; "&amp;D171</f>
        <v>Pair 1 &amp; </v>
      </c>
      <c r="B171" s="55" t="str">
        <f aca="false">G171&amp;" &amp; "&amp;H171</f>
        <v>Pair 2 &amp; </v>
      </c>
      <c r="C171" s="56" t="s">
        <v>142</v>
      </c>
      <c r="D171" s="56"/>
      <c r="E171" s="57" t="s">
        <v>143</v>
      </c>
      <c r="F171" s="57"/>
      <c r="G171" s="57" t="s">
        <v>144</v>
      </c>
      <c r="H171" s="57"/>
      <c r="I171" s="15"/>
      <c r="J171" s="52" t="n">
        <f aca="false">IF(ISNUMBER(E171),IF(E171&lt;6,0.5,1),0)</f>
        <v>0</v>
      </c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Format="false" ht="15.75" hidden="false" customHeight="true" outlineLevel="0" collapsed="false">
      <c r="A172" s="50" t="str">
        <f aca="false">C172&amp;" &amp; "&amp;D172</f>
        <v>WM &amp; Mike</v>
      </c>
      <c r="B172" s="55" t="str">
        <f aca="false">G172&amp;" &amp; "&amp;H172</f>
        <v>Cadol &amp; Andrew</v>
      </c>
      <c r="C172" s="64" t="s">
        <v>13</v>
      </c>
      <c r="D172" s="65" t="s">
        <v>17</v>
      </c>
      <c r="E172" s="59" t="n">
        <v>6</v>
      </c>
      <c r="F172" s="59" t="n">
        <v>3</v>
      </c>
      <c r="G172" s="64" t="s">
        <v>18</v>
      </c>
      <c r="H172" s="65" t="s">
        <v>14</v>
      </c>
      <c r="I172" s="15"/>
      <c r="J172" s="52" t="n">
        <f aca="false">IF(ISNUMBER(E172),IF(E172&lt;6,0.5,1),0)</f>
        <v>1</v>
      </c>
      <c r="K172" s="62" t="s">
        <v>156</v>
      </c>
      <c r="L172" s="63" t="s">
        <v>157</v>
      </c>
      <c r="M172" s="15"/>
      <c r="N172" s="15" t="str">
        <f aca="false">C172&amp;" FH"</f>
        <v>WM FH</v>
      </c>
      <c r="O172" s="15" t="str">
        <f aca="false">D172&amp;" BH"</f>
        <v>Mike BH</v>
      </c>
      <c r="P172" s="15" t="str">
        <f aca="false">G172&amp;" FH"</f>
        <v>Cadol FH</v>
      </c>
      <c r="Q172" s="15" t="str">
        <f aca="false">H172&amp;" BH"</f>
        <v>Andrew BH</v>
      </c>
      <c r="R172" s="15" t="str">
        <f aca="false">N172&amp;" &amp; "&amp;O172</f>
        <v>WM FH &amp; Mike BH</v>
      </c>
      <c r="S172" s="15" t="str">
        <f aca="false">P172&amp;" &amp; "&amp;Q172</f>
        <v>Cadol FH &amp; Andrew BH</v>
      </c>
      <c r="T172" s="15" t="n">
        <f aca="false">E172</f>
        <v>6</v>
      </c>
      <c r="U172" s="15" t="n">
        <f aca="false">F172</f>
        <v>3</v>
      </c>
      <c r="V172" s="15" t="n">
        <f aca="false">J172</f>
        <v>1</v>
      </c>
      <c r="W172" s="15"/>
      <c r="X172" s="15"/>
      <c r="Y172" s="15"/>
      <c r="Z172" s="15"/>
      <c r="AA172" s="15"/>
    </row>
    <row r="173" customFormat="false" ht="15.75" hidden="false" customHeight="true" outlineLevel="0" collapsed="false">
      <c r="A173" s="50" t="str">
        <f aca="false">C173&amp;" &amp; "&amp;D173</f>
        <v>Mike &amp; Andrew</v>
      </c>
      <c r="B173" s="55" t="str">
        <f aca="false">G173&amp;" &amp; "&amp;H173</f>
        <v>WM &amp; Cadol</v>
      </c>
      <c r="C173" s="64" t="s">
        <v>17</v>
      </c>
      <c r="D173" s="65" t="s">
        <v>14</v>
      </c>
      <c r="E173" s="59" t="n">
        <v>6</v>
      </c>
      <c r="F173" s="59" t="n">
        <v>3</v>
      </c>
      <c r="G173" s="64" t="s">
        <v>13</v>
      </c>
      <c r="H173" s="65" t="s">
        <v>18</v>
      </c>
      <c r="I173" s="15"/>
      <c r="J173" s="52" t="n">
        <f aca="false">IF(ISNUMBER(E173),IF(E173&lt;6,0.5,1),0)</f>
        <v>1</v>
      </c>
      <c r="K173" s="15"/>
      <c r="L173" s="15"/>
      <c r="M173" s="15"/>
      <c r="N173" s="15" t="str">
        <f aca="false">C173&amp;" FH"</f>
        <v>Mike FH</v>
      </c>
      <c r="O173" s="15" t="str">
        <f aca="false">D173&amp;" BH"</f>
        <v>Andrew BH</v>
      </c>
      <c r="P173" s="15" t="str">
        <f aca="false">G173&amp;" FH"</f>
        <v>WM FH</v>
      </c>
      <c r="Q173" s="15" t="str">
        <f aca="false">H173&amp;" BH"</f>
        <v>Cadol BH</v>
      </c>
      <c r="R173" s="15" t="str">
        <f aca="false">N173&amp;" &amp; "&amp;O173</f>
        <v>Mike FH &amp; Andrew BH</v>
      </c>
      <c r="S173" s="15" t="str">
        <f aca="false">P173&amp;" &amp; "&amp;Q173</f>
        <v>WM FH &amp; Cadol BH</v>
      </c>
      <c r="T173" s="15" t="n">
        <f aca="false">E173</f>
        <v>6</v>
      </c>
      <c r="U173" s="15" t="n">
        <f aca="false">F173</f>
        <v>3</v>
      </c>
      <c r="V173" s="15" t="n">
        <f aca="false">J173</f>
        <v>1</v>
      </c>
      <c r="W173" s="15"/>
      <c r="X173" s="15"/>
      <c r="Y173" s="15"/>
      <c r="Z173" s="15"/>
      <c r="AA173" s="15"/>
    </row>
    <row r="174" customFormat="false" ht="15.75" hidden="false" customHeight="true" outlineLevel="0" collapsed="false">
      <c r="A174" s="50" t="str">
        <f aca="false">C174&amp;" &amp; "&amp;D174</f>
        <v>WM &amp; Andrew</v>
      </c>
      <c r="B174" s="55" t="str">
        <f aca="false">G174&amp;" &amp; "&amp;H174</f>
        <v>Cadol &amp; Mike</v>
      </c>
      <c r="C174" s="64" t="s">
        <v>13</v>
      </c>
      <c r="D174" s="65" t="s">
        <v>14</v>
      </c>
      <c r="E174" s="59" t="n">
        <v>6</v>
      </c>
      <c r="F174" s="59" t="n">
        <v>2</v>
      </c>
      <c r="G174" s="64" t="s">
        <v>18</v>
      </c>
      <c r="H174" s="65" t="s">
        <v>17</v>
      </c>
      <c r="I174" s="15"/>
      <c r="J174" s="52" t="n">
        <f aca="false">IF(ISNUMBER(E174),IF(E174&lt;6,0.5,1),0)</f>
        <v>1</v>
      </c>
      <c r="K174" s="15"/>
      <c r="L174" s="15"/>
      <c r="M174" s="15"/>
      <c r="N174" s="15" t="str">
        <f aca="false">C174&amp;" FH"</f>
        <v>WM FH</v>
      </c>
      <c r="O174" s="15" t="str">
        <f aca="false">D174&amp;" BH"</f>
        <v>Andrew BH</v>
      </c>
      <c r="P174" s="15" t="str">
        <f aca="false">G174&amp;" FH"</f>
        <v>Cadol FH</v>
      </c>
      <c r="Q174" s="15" t="str">
        <f aca="false">H174&amp;" BH"</f>
        <v>Mike BH</v>
      </c>
      <c r="R174" s="15" t="str">
        <f aca="false">N174&amp;" &amp; "&amp;O174</f>
        <v>WM FH &amp; Andrew BH</v>
      </c>
      <c r="S174" s="15" t="str">
        <f aca="false">P174&amp;" &amp; "&amp;Q174</f>
        <v>Cadol FH &amp; Mike BH</v>
      </c>
      <c r="T174" s="15" t="n">
        <f aca="false">E174</f>
        <v>6</v>
      </c>
      <c r="U174" s="15" t="n">
        <f aca="false">F174</f>
        <v>2</v>
      </c>
      <c r="V174" s="15" t="n">
        <f aca="false">J174</f>
        <v>1</v>
      </c>
      <c r="W174" s="15"/>
      <c r="X174" s="15"/>
      <c r="Y174" s="15"/>
      <c r="Z174" s="15"/>
      <c r="AA174" s="15"/>
    </row>
    <row r="175" customFormat="false" ht="15.75" hidden="false" customHeight="true" outlineLevel="0" collapsed="false">
      <c r="A175" s="50" t="str">
        <f aca="false">C175&amp;" &amp; "&amp;D175</f>
        <v> &amp; </v>
      </c>
      <c r="B175" s="55" t="str">
        <f aca="false">G175&amp;" &amp; "&amp;H175</f>
        <v> &amp; </v>
      </c>
      <c r="J175" s="52" t="n">
        <f aca="false">IF(ISNUMBER(E175),IF(E175&lt;6,0.5,1),0)</f>
        <v>0</v>
      </c>
    </row>
    <row r="176" customFormat="false" ht="15.75" hidden="false" customHeight="true" outlineLevel="0" collapsed="false">
      <c r="A176" s="50" t="str">
        <f aca="false">C176&amp;" &amp; "&amp;D176</f>
        <v>45411 &amp; LRC</v>
      </c>
      <c r="B176" s="55" t="str">
        <f aca="false">G176&amp;" &amp; "&amp;H176</f>
        <v> &amp; </v>
      </c>
      <c r="C176" s="53" t="n">
        <v>45411</v>
      </c>
      <c r="D176" s="54" t="s">
        <v>141</v>
      </c>
      <c r="E176" s="54"/>
      <c r="F176" s="54"/>
      <c r="G176" s="54"/>
      <c r="H176" s="54"/>
      <c r="J176" s="52" t="n">
        <f aca="false">IF(ISNUMBER(E176),IF(E176&lt;6,0.5,1),0)</f>
        <v>0</v>
      </c>
    </row>
    <row r="177" customFormat="false" ht="15.75" hidden="false" customHeight="true" outlineLevel="0" collapsed="false">
      <c r="A177" s="50" t="str">
        <f aca="false">C177&amp;" &amp; "&amp;D177</f>
        <v>Pair 1 &amp; </v>
      </c>
      <c r="B177" s="55" t="str">
        <f aca="false">G177&amp;" &amp; "&amp;H177</f>
        <v>Pair 2 &amp; </v>
      </c>
      <c r="C177" s="56" t="s">
        <v>142</v>
      </c>
      <c r="D177" s="56"/>
      <c r="E177" s="57" t="s">
        <v>143</v>
      </c>
      <c r="F177" s="57"/>
      <c r="G177" s="57" t="s">
        <v>144</v>
      </c>
      <c r="H177" s="57"/>
      <c r="J177" s="52" t="n">
        <f aca="false">IF(ISNUMBER(E177),IF(E177&lt;6,0.5,1),0)</f>
        <v>0</v>
      </c>
    </row>
    <row r="178" customFormat="false" ht="15.75" hidden="false" customHeight="true" outlineLevel="0" collapsed="false">
      <c r="A178" s="50" t="str">
        <f aca="false">C178&amp;" &amp; "&amp;D178</f>
        <v>Cadol &amp; WM</v>
      </c>
      <c r="B178" s="55" t="str">
        <f aca="false">G178&amp;" &amp; "&amp;H178</f>
        <v>Chi &amp; Andrew</v>
      </c>
      <c r="C178" s="64" t="s">
        <v>18</v>
      </c>
      <c r="D178" s="65" t="s">
        <v>13</v>
      </c>
      <c r="E178" s="59" t="n">
        <v>6</v>
      </c>
      <c r="F178" s="59" t="n">
        <v>4</v>
      </c>
      <c r="G178" s="64" t="s">
        <v>16</v>
      </c>
      <c r="H178" s="65" t="s">
        <v>14</v>
      </c>
      <c r="J178" s="52" t="n">
        <f aca="false">IF(ISNUMBER(E178),IF(E178&lt;6,0.5,1),0)</f>
        <v>1</v>
      </c>
      <c r="K178" s="62" t="s">
        <v>156</v>
      </c>
      <c r="L178" s="63" t="s">
        <v>157</v>
      </c>
      <c r="M178" s="15"/>
      <c r="N178" s="15" t="str">
        <f aca="false">C178&amp;" FH"</f>
        <v>Cadol FH</v>
      </c>
      <c r="O178" s="15" t="str">
        <f aca="false">D178&amp;" BH"</f>
        <v>WM BH</v>
      </c>
      <c r="P178" s="15" t="str">
        <f aca="false">G178&amp;" FH"</f>
        <v>Chi FH</v>
      </c>
      <c r="Q178" s="15" t="str">
        <f aca="false">H178&amp;" BH"</f>
        <v>Andrew BH</v>
      </c>
      <c r="R178" s="15" t="str">
        <f aca="false">N178&amp;" &amp; "&amp;O178</f>
        <v>Cadol FH &amp; WM BH</v>
      </c>
      <c r="S178" s="15" t="str">
        <f aca="false">P178&amp;" &amp; "&amp;Q178</f>
        <v>Chi FH &amp; Andrew BH</v>
      </c>
      <c r="T178" s="15" t="n">
        <f aca="false">E178</f>
        <v>6</v>
      </c>
      <c r="U178" s="15" t="n">
        <f aca="false">F178</f>
        <v>4</v>
      </c>
      <c r="V178" s="15" t="n">
        <f aca="false">J178</f>
        <v>1</v>
      </c>
    </row>
    <row r="179" customFormat="false" ht="15.75" hidden="false" customHeight="true" outlineLevel="0" collapsed="false">
      <c r="A179" s="50" t="str">
        <f aca="false">C179&amp;" &amp; "&amp;D179</f>
        <v>Chi &amp; WM</v>
      </c>
      <c r="B179" s="55" t="str">
        <f aca="false">G179&amp;" &amp; "&amp;H179</f>
        <v>Cadol &amp; Andrew</v>
      </c>
      <c r="C179" s="64" t="s">
        <v>16</v>
      </c>
      <c r="D179" s="65" t="s">
        <v>13</v>
      </c>
      <c r="E179" s="59" t="n">
        <v>6</v>
      </c>
      <c r="F179" s="59" t="n">
        <v>4</v>
      </c>
      <c r="G179" s="64" t="s">
        <v>18</v>
      </c>
      <c r="H179" s="65" t="s">
        <v>14</v>
      </c>
      <c r="J179" s="52" t="n">
        <f aca="false">IF(ISNUMBER(E179),IF(E179&lt;6,0.5,1),0)</f>
        <v>1</v>
      </c>
      <c r="K179" s="15"/>
      <c r="L179" s="15"/>
      <c r="M179" s="15"/>
      <c r="N179" s="15" t="str">
        <f aca="false">C179&amp;" FH"</f>
        <v>Chi FH</v>
      </c>
      <c r="O179" s="15" t="str">
        <f aca="false">D179&amp;" BH"</f>
        <v>WM BH</v>
      </c>
      <c r="P179" s="15" t="str">
        <f aca="false">G179&amp;" FH"</f>
        <v>Cadol FH</v>
      </c>
      <c r="Q179" s="15" t="str">
        <f aca="false">H179&amp;" BH"</f>
        <v>Andrew BH</v>
      </c>
      <c r="R179" s="15" t="str">
        <f aca="false">N179&amp;" &amp; "&amp;O179</f>
        <v>Chi FH &amp; WM BH</v>
      </c>
      <c r="S179" s="15" t="str">
        <f aca="false">P179&amp;" &amp; "&amp;Q179</f>
        <v>Cadol FH &amp; Andrew BH</v>
      </c>
      <c r="T179" s="15" t="n">
        <f aca="false">E179</f>
        <v>6</v>
      </c>
      <c r="U179" s="15" t="n">
        <f aca="false">F179</f>
        <v>4</v>
      </c>
      <c r="V179" s="15" t="n">
        <f aca="false">J179</f>
        <v>1</v>
      </c>
    </row>
    <row r="180" customFormat="false" ht="15.75" hidden="false" customHeight="true" outlineLevel="0" collapsed="false">
      <c r="A180" s="50" t="str">
        <f aca="false">C180&amp;" &amp; "&amp;D180</f>
        <v>WM &amp; Andrew</v>
      </c>
      <c r="B180" s="55" t="str">
        <f aca="false">G180&amp;" &amp; "&amp;H180</f>
        <v>Chi &amp; Cadol</v>
      </c>
      <c r="C180" s="64" t="s">
        <v>13</v>
      </c>
      <c r="D180" s="65" t="s">
        <v>14</v>
      </c>
      <c r="E180" s="59" t="n">
        <v>5</v>
      </c>
      <c r="F180" s="59" t="n">
        <v>1</v>
      </c>
      <c r="G180" s="64" t="s">
        <v>16</v>
      </c>
      <c r="H180" s="65" t="s">
        <v>18</v>
      </c>
      <c r="J180" s="52" t="n">
        <f aca="false">IF(ISNUMBER(E180),IF(E180&lt;6,0.5,1),0)</f>
        <v>0.5</v>
      </c>
      <c r="K180" s="15"/>
      <c r="L180" s="15"/>
      <c r="M180" s="15"/>
      <c r="N180" s="15" t="str">
        <f aca="false">C180&amp;" FH"</f>
        <v>WM FH</v>
      </c>
      <c r="O180" s="15" t="str">
        <f aca="false">D180&amp;" BH"</f>
        <v>Andrew BH</v>
      </c>
      <c r="P180" s="15" t="str">
        <f aca="false">G180&amp;" FH"</f>
        <v>Chi FH</v>
      </c>
      <c r="Q180" s="15" t="str">
        <f aca="false">H180&amp;" BH"</f>
        <v>Cadol BH</v>
      </c>
      <c r="R180" s="15" t="str">
        <f aca="false">N180&amp;" &amp; "&amp;O180</f>
        <v>WM FH &amp; Andrew BH</v>
      </c>
      <c r="S180" s="15" t="str">
        <f aca="false">P180&amp;" &amp; "&amp;Q180</f>
        <v>Chi FH &amp; Cadol BH</v>
      </c>
      <c r="T180" s="15" t="n">
        <f aca="false">E180</f>
        <v>5</v>
      </c>
      <c r="U180" s="15" t="n">
        <f aca="false">F180</f>
        <v>1</v>
      </c>
      <c r="V180" s="15" t="n">
        <f aca="false">J180</f>
        <v>0.5</v>
      </c>
    </row>
    <row r="181" customFormat="false" ht="15.75" hidden="false" customHeight="true" outlineLevel="0" collapsed="false">
      <c r="A181" s="50" t="str">
        <f aca="false">C181&amp;" &amp; "&amp;D181</f>
        <v> &amp; </v>
      </c>
      <c r="B181" s="55" t="str">
        <f aca="false">G181&amp;" &amp; "&amp;H181</f>
        <v> &amp; </v>
      </c>
      <c r="J181" s="52" t="n">
        <f aca="false">IF(ISNUMBER(E181),IF(E181&lt;6,0.5,1),0)</f>
        <v>0</v>
      </c>
    </row>
    <row r="182" customFormat="false" ht="15.75" hidden="false" customHeight="true" outlineLevel="0" collapsed="false">
      <c r="A182" s="50" t="str">
        <f aca="false">C182&amp;" &amp; "&amp;D182</f>
        <v>45415 &amp; CRC</v>
      </c>
      <c r="B182" s="55" t="str">
        <f aca="false">G182&amp;" &amp; "&amp;H182</f>
        <v> &amp; </v>
      </c>
      <c r="C182" s="53" t="n">
        <v>45415</v>
      </c>
      <c r="D182" s="54" t="s">
        <v>153</v>
      </c>
      <c r="E182" s="54"/>
      <c r="F182" s="54"/>
      <c r="G182" s="54"/>
      <c r="H182" s="54"/>
      <c r="J182" s="52" t="n">
        <f aca="false">IF(ISNUMBER(E182),IF(E182&lt;6,0.5,1),0)</f>
        <v>0</v>
      </c>
    </row>
    <row r="183" customFormat="false" ht="15.75" hidden="false" customHeight="true" outlineLevel="0" collapsed="false">
      <c r="A183" s="50" t="str">
        <f aca="false">C183&amp;" &amp; "&amp;D183</f>
        <v>Pair 1 &amp; </v>
      </c>
      <c r="B183" s="55" t="str">
        <f aca="false">G183&amp;" &amp; "&amp;H183</f>
        <v>Pair 2 &amp; </v>
      </c>
      <c r="C183" s="56" t="s">
        <v>142</v>
      </c>
      <c r="D183" s="56"/>
      <c r="E183" s="57" t="s">
        <v>143</v>
      </c>
      <c r="F183" s="57"/>
      <c r="G183" s="57" t="s">
        <v>144</v>
      </c>
      <c r="H183" s="57"/>
      <c r="J183" s="52" t="n">
        <f aca="false">IF(ISNUMBER(E183),IF(E183&lt;6,0.5,1),0)</f>
        <v>0</v>
      </c>
    </row>
    <row r="184" customFormat="false" ht="15.75" hidden="false" customHeight="true" outlineLevel="0" collapsed="false">
      <c r="A184" s="50" t="str">
        <f aca="false">C184&amp;" &amp; "&amp;D184</f>
        <v>Chi &amp; Andrew</v>
      </c>
      <c r="B184" s="55" t="str">
        <f aca="false">G184&amp;" &amp; "&amp;H184</f>
        <v>Mole &amp; Batty</v>
      </c>
      <c r="C184" s="64" t="s">
        <v>16</v>
      </c>
      <c r="D184" s="65" t="s">
        <v>14</v>
      </c>
      <c r="E184" s="59" t="n">
        <v>6</v>
      </c>
      <c r="F184" s="59" t="n">
        <v>2</v>
      </c>
      <c r="G184" s="64" t="s">
        <v>15</v>
      </c>
      <c r="H184" s="65" t="s">
        <v>19</v>
      </c>
      <c r="J184" s="52" t="n">
        <f aca="false">IF(ISNUMBER(E184),IF(E184&lt;6,0.5,1),0)</f>
        <v>1</v>
      </c>
      <c r="K184" s="62" t="s">
        <v>156</v>
      </c>
      <c r="L184" s="63" t="s">
        <v>157</v>
      </c>
      <c r="M184" s="15"/>
      <c r="N184" s="15" t="str">
        <f aca="false">C184&amp;" FH"</f>
        <v>Chi FH</v>
      </c>
      <c r="O184" s="15" t="str">
        <f aca="false">D184&amp;" BH"</f>
        <v>Andrew BH</v>
      </c>
      <c r="P184" s="15" t="str">
        <f aca="false">G184&amp;" FH"</f>
        <v>Mole FH</v>
      </c>
      <c r="Q184" s="15" t="str">
        <f aca="false">H184&amp;" BH"</f>
        <v>Batty BH</v>
      </c>
      <c r="R184" s="15" t="str">
        <f aca="false">N184&amp;" &amp; "&amp;O184</f>
        <v>Chi FH &amp; Andrew BH</v>
      </c>
      <c r="S184" s="15" t="str">
        <f aca="false">P184&amp;" &amp; "&amp;Q184</f>
        <v>Mole FH &amp; Batty BH</v>
      </c>
      <c r="T184" s="15" t="n">
        <f aca="false">E184</f>
        <v>6</v>
      </c>
      <c r="U184" s="15" t="n">
        <f aca="false">F184</f>
        <v>2</v>
      </c>
      <c r="V184" s="15" t="n">
        <f aca="false">J184</f>
        <v>1</v>
      </c>
    </row>
    <row r="185" customFormat="false" ht="15.75" hidden="false" customHeight="true" outlineLevel="0" collapsed="false">
      <c r="A185" s="50" t="str">
        <f aca="false">C185&amp;" &amp; "&amp;D185</f>
        <v>Batty &amp; Andrew</v>
      </c>
      <c r="B185" s="55" t="str">
        <f aca="false">G185&amp;" &amp; "&amp;H185</f>
        <v>Chi &amp; Mole</v>
      </c>
      <c r="C185" s="64" t="s">
        <v>19</v>
      </c>
      <c r="D185" s="65" t="s">
        <v>14</v>
      </c>
      <c r="E185" s="59" t="n">
        <v>7</v>
      </c>
      <c r="F185" s="59" t="n">
        <v>6</v>
      </c>
      <c r="G185" s="64" t="s">
        <v>16</v>
      </c>
      <c r="H185" s="65" t="s">
        <v>15</v>
      </c>
      <c r="J185" s="52" t="n">
        <f aca="false">IF(ISNUMBER(E185),IF(E185&lt;6,0.5,1),0)</f>
        <v>1</v>
      </c>
      <c r="K185" s="15"/>
      <c r="L185" s="15"/>
      <c r="M185" s="15"/>
      <c r="N185" s="15" t="str">
        <f aca="false">C185&amp;" FH"</f>
        <v>Batty FH</v>
      </c>
      <c r="O185" s="15" t="str">
        <f aca="false">D185&amp;" BH"</f>
        <v>Andrew BH</v>
      </c>
      <c r="P185" s="15" t="str">
        <f aca="false">G185&amp;" FH"</f>
        <v>Chi FH</v>
      </c>
      <c r="Q185" s="15" t="str">
        <f aca="false">H185&amp;" BH"</f>
        <v>Mole BH</v>
      </c>
      <c r="R185" s="15" t="str">
        <f aca="false">N185&amp;" &amp; "&amp;O185</f>
        <v>Batty FH &amp; Andrew BH</v>
      </c>
      <c r="S185" s="15" t="str">
        <f aca="false">P185&amp;" &amp; "&amp;Q185</f>
        <v>Chi FH &amp; Mole BH</v>
      </c>
      <c r="T185" s="15" t="n">
        <f aca="false">E185</f>
        <v>7</v>
      </c>
      <c r="U185" s="15" t="n">
        <f aca="false">F185</f>
        <v>6</v>
      </c>
      <c r="V185" s="15" t="n">
        <f aca="false">J185</f>
        <v>1</v>
      </c>
    </row>
    <row r="186" customFormat="false" ht="15.75" hidden="false" customHeight="true" outlineLevel="0" collapsed="false">
      <c r="A186" s="50" t="str">
        <f aca="false">C186&amp;" &amp; "&amp;D186</f>
        <v> &amp; </v>
      </c>
      <c r="B186" s="55" t="str">
        <f aca="false">G186&amp;" &amp; "&amp;H186</f>
        <v> &amp; </v>
      </c>
      <c r="J186" s="52" t="n">
        <f aca="false">IF(ISNUMBER(E186),IF(E186&lt;6,0.5,1),0)</f>
        <v>0</v>
      </c>
    </row>
    <row r="187" customFormat="false" ht="15.75" hidden="false" customHeight="true" outlineLevel="0" collapsed="false">
      <c r="A187" s="50" t="str">
        <f aca="false">C187&amp;" &amp; "&amp;D187</f>
        <v>45418 &amp; LRC</v>
      </c>
      <c r="B187" s="55" t="str">
        <f aca="false">G187&amp;" &amp; "&amp;H187</f>
        <v> &amp; </v>
      </c>
      <c r="C187" s="53" t="n">
        <v>45418</v>
      </c>
      <c r="D187" s="54" t="s">
        <v>141</v>
      </c>
      <c r="E187" s="54"/>
      <c r="F187" s="54"/>
      <c r="G187" s="54"/>
      <c r="H187" s="54"/>
      <c r="J187" s="52" t="n">
        <f aca="false">IF(ISNUMBER(E187),IF(E187&lt;6,0.5,1),0)</f>
        <v>0</v>
      </c>
    </row>
    <row r="188" customFormat="false" ht="15.75" hidden="false" customHeight="true" outlineLevel="0" collapsed="false">
      <c r="A188" s="50" t="str">
        <f aca="false">C188&amp;" &amp; "&amp;D188</f>
        <v>Pair 1 &amp; </v>
      </c>
      <c r="B188" s="55" t="str">
        <f aca="false">G188&amp;" &amp; "&amp;H188</f>
        <v>Pair 2 &amp; </v>
      </c>
      <c r="C188" s="56" t="s">
        <v>142</v>
      </c>
      <c r="D188" s="56"/>
      <c r="E188" s="57" t="s">
        <v>143</v>
      </c>
      <c r="F188" s="57"/>
      <c r="G188" s="57" t="s">
        <v>144</v>
      </c>
      <c r="H188" s="57"/>
      <c r="J188" s="52" t="n">
        <f aca="false">IF(ISNUMBER(E188),IF(E188&lt;6,0.5,1),0)</f>
        <v>0</v>
      </c>
    </row>
    <row r="189" customFormat="false" ht="15.75" hidden="false" customHeight="true" outlineLevel="0" collapsed="false">
      <c r="A189" s="50" t="str">
        <f aca="false">C189&amp;" &amp; "&amp;D189</f>
        <v>WM &amp; Cadol</v>
      </c>
      <c r="B189" s="55" t="str">
        <f aca="false">G189&amp;" &amp; "&amp;H189</f>
        <v>Chi &amp; Batty</v>
      </c>
      <c r="C189" s="64" t="s">
        <v>13</v>
      </c>
      <c r="D189" s="65" t="s">
        <v>18</v>
      </c>
      <c r="E189" s="59" t="n">
        <v>6</v>
      </c>
      <c r="F189" s="59" t="n">
        <v>3</v>
      </c>
      <c r="G189" s="64" t="s">
        <v>16</v>
      </c>
      <c r="H189" s="65" t="s">
        <v>19</v>
      </c>
      <c r="J189" s="52" t="n">
        <f aca="false">IF(ISNUMBER(E189),IF(E189&lt;6,0.5,1),0)</f>
        <v>1</v>
      </c>
      <c r="K189" s="62" t="s">
        <v>156</v>
      </c>
      <c r="L189" s="63" t="s">
        <v>157</v>
      </c>
      <c r="M189" s="15"/>
      <c r="N189" s="15" t="str">
        <f aca="false">C189&amp;" FH"</f>
        <v>WM FH</v>
      </c>
      <c r="O189" s="15" t="str">
        <f aca="false">D189&amp;" BH"</f>
        <v>Cadol BH</v>
      </c>
      <c r="P189" s="15" t="str">
        <f aca="false">G189&amp;" FH"</f>
        <v>Chi FH</v>
      </c>
      <c r="Q189" s="15" t="str">
        <f aca="false">H189&amp;" BH"</f>
        <v>Batty BH</v>
      </c>
      <c r="R189" s="15" t="str">
        <f aca="false">N189&amp;" &amp; "&amp;O189</f>
        <v>WM FH &amp; Cadol BH</v>
      </c>
      <c r="S189" s="15" t="str">
        <f aca="false">P189&amp;" &amp; "&amp;Q189</f>
        <v>Chi FH &amp; Batty BH</v>
      </c>
      <c r="T189" s="15" t="n">
        <f aca="false">E189</f>
        <v>6</v>
      </c>
      <c r="U189" s="15" t="n">
        <f aca="false">F189</f>
        <v>3</v>
      </c>
      <c r="V189" s="15" t="n">
        <f aca="false">J189</f>
        <v>1</v>
      </c>
    </row>
    <row r="190" customFormat="false" ht="15.75" hidden="false" customHeight="true" outlineLevel="0" collapsed="false">
      <c r="A190" s="50" t="str">
        <f aca="false">C190&amp;" &amp; "&amp;D190</f>
        <v>Chi &amp; WM</v>
      </c>
      <c r="B190" s="55" t="str">
        <f aca="false">G190&amp;" &amp; "&amp;H190</f>
        <v>Batty &amp; Cadol</v>
      </c>
      <c r="C190" s="64" t="s">
        <v>16</v>
      </c>
      <c r="D190" s="65" t="s">
        <v>13</v>
      </c>
      <c r="E190" s="59" t="n">
        <v>6</v>
      </c>
      <c r="F190" s="59" t="n">
        <v>0</v>
      </c>
      <c r="G190" s="64" t="s">
        <v>19</v>
      </c>
      <c r="H190" s="65" t="s">
        <v>18</v>
      </c>
      <c r="J190" s="52" t="n">
        <f aca="false">IF(ISNUMBER(E190),IF(E190&lt;6,0.5,1),0)</f>
        <v>1</v>
      </c>
      <c r="K190" s="15"/>
      <c r="L190" s="15"/>
      <c r="M190" s="15"/>
      <c r="N190" s="15" t="str">
        <f aca="false">C190&amp;" FH"</f>
        <v>Chi FH</v>
      </c>
      <c r="O190" s="15" t="str">
        <f aca="false">D190&amp;" BH"</f>
        <v>WM BH</v>
      </c>
      <c r="P190" s="15" t="str">
        <f aca="false">G190&amp;" FH"</f>
        <v>Batty FH</v>
      </c>
      <c r="Q190" s="15" t="str">
        <f aca="false">H190&amp;" BH"</f>
        <v>Cadol BH</v>
      </c>
      <c r="R190" s="15" t="str">
        <f aca="false">N190&amp;" &amp; "&amp;O190</f>
        <v>Chi FH &amp; WM BH</v>
      </c>
      <c r="S190" s="15" t="str">
        <f aca="false">P190&amp;" &amp; "&amp;Q190</f>
        <v>Batty FH &amp; Cadol BH</v>
      </c>
      <c r="T190" s="15" t="n">
        <f aca="false">E190</f>
        <v>6</v>
      </c>
      <c r="U190" s="15" t="n">
        <f aca="false">F190</f>
        <v>0</v>
      </c>
      <c r="V190" s="15" t="n">
        <f aca="false">J190</f>
        <v>1</v>
      </c>
    </row>
    <row r="191" customFormat="false" ht="15.75" hidden="false" customHeight="true" outlineLevel="0" collapsed="false">
      <c r="A191" s="50" t="str">
        <f aca="false">C191&amp;" &amp; "&amp;D191</f>
        <v>WM &amp; Batty</v>
      </c>
      <c r="B191" s="55" t="str">
        <f aca="false">G191&amp;" &amp; "&amp;H191</f>
        <v>Cadol &amp; Chi</v>
      </c>
      <c r="C191" s="64" t="s">
        <v>13</v>
      </c>
      <c r="D191" s="65" t="s">
        <v>19</v>
      </c>
      <c r="E191" s="59" t="n">
        <v>5</v>
      </c>
      <c r="F191" s="59" t="n">
        <v>4</v>
      </c>
      <c r="G191" s="64" t="s">
        <v>18</v>
      </c>
      <c r="H191" s="65" t="s">
        <v>16</v>
      </c>
      <c r="J191" s="52" t="n">
        <f aca="false">IF(ISNUMBER(E191),IF(E191&lt;6,0.5,1),0)</f>
        <v>0.5</v>
      </c>
      <c r="K191" s="15"/>
      <c r="L191" s="15"/>
      <c r="M191" s="15"/>
      <c r="N191" s="15" t="str">
        <f aca="false">C191&amp;" FH"</f>
        <v>WM FH</v>
      </c>
      <c r="O191" s="15" t="str">
        <f aca="false">D191&amp;" BH"</f>
        <v>Batty BH</v>
      </c>
      <c r="P191" s="15" t="str">
        <f aca="false">G191&amp;" FH"</f>
        <v>Cadol FH</v>
      </c>
      <c r="Q191" s="15" t="str">
        <f aca="false">H191&amp;" BH"</f>
        <v>Chi BH</v>
      </c>
      <c r="R191" s="15" t="str">
        <f aca="false">N191&amp;" &amp; "&amp;O191</f>
        <v>WM FH &amp; Batty BH</v>
      </c>
      <c r="S191" s="15" t="str">
        <f aca="false">P191&amp;" &amp; "&amp;Q191</f>
        <v>Cadol FH &amp; Chi BH</v>
      </c>
      <c r="T191" s="15" t="n">
        <f aca="false">E191</f>
        <v>5</v>
      </c>
      <c r="U191" s="15" t="n">
        <f aca="false">F191</f>
        <v>4</v>
      </c>
      <c r="V191" s="15" t="n">
        <f aca="false">J191</f>
        <v>0.5</v>
      </c>
    </row>
    <row r="192" customFormat="false" ht="15.75" hidden="false" customHeight="true" outlineLevel="0" collapsed="false">
      <c r="A192" s="50" t="str">
        <f aca="false">C192&amp;" &amp; "&amp;D192</f>
        <v> &amp; </v>
      </c>
      <c r="B192" s="55" t="str">
        <f aca="false">G192&amp;" &amp; "&amp;H192</f>
        <v> &amp; </v>
      </c>
      <c r="J192" s="52" t="n">
        <f aca="false">IF(ISNUMBER(E192),IF(E192&lt;6,0.5,1),0)</f>
        <v>0</v>
      </c>
    </row>
    <row r="193" customFormat="false" ht="15.75" hidden="false" customHeight="true" outlineLevel="0" collapsed="false">
      <c r="A193" s="50" t="str">
        <f aca="false">C193&amp;" &amp; "&amp;D193</f>
        <v>45422 &amp; LRC</v>
      </c>
      <c r="B193" s="55" t="str">
        <f aca="false">G193&amp;" &amp; "&amp;H193</f>
        <v> &amp; </v>
      </c>
      <c r="C193" s="53" t="n">
        <v>45422</v>
      </c>
      <c r="D193" s="54" t="s">
        <v>141</v>
      </c>
      <c r="E193" s="54"/>
      <c r="F193" s="54"/>
      <c r="G193" s="54"/>
      <c r="H193" s="54"/>
      <c r="J193" s="52" t="n">
        <f aca="false">IF(ISNUMBER(E193),IF(E193&lt;6,0.5,1),0)</f>
        <v>0</v>
      </c>
    </row>
    <row r="194" customFormat="false" ht="15.75" hidden="false" customHeight="true" outlineLevel="0" collapsed="false">
      <c r="A194" s="50" t="str">
        <f aca="false">C194&amp;" &amp; "&amp;D194</f>
        <v>Pair 1 &amp; </v>
      </c>
      <c r="B194" s="55" t="str">
        <f aca="false">G194&amp;" &amp; "&amp;H194</f>
        <v>Pair 2 &amp; </v>
      </c>
      <c r="C194" s="56" t="s">
        <v>142</v>
      </c>
      <c r="D194" s="56"/>
      <c r="E194" s="57" t="s">
        <v>143</v>
      </c>
      <c r="F194" s="57"/>
      <c r="G194" s="57" t="s">
        <v>144</v>
      </c>
      <c r="H194" s="57"/>
      <c r="J194" s="52" t="n">
        <f aca="false">IF(ISNUMBER(E194),IF(E194&lt;6,0.5,1),0)</f>
        <v>0</v>
      </c>
    </row>
    <row r="195" customFormat="false" ht="15.75" hidden="false" customHeight="true" outlineLevel="0" collapsed="false">
      <c r="A195" s="50" t="str">
        <f aca="false">C195&amp;" &amp; "&amp;D195</f>
        <v>Chi &amp; WM</v>
      </c>
      <c r="B195" s="55" t="str">
        <f aca="false">G195&amp;" &amp; "&amp;H195</f>
        <v>Andrew &amp; Mole</v>
      </c>
      <c r="C195" s="64" t="s">
        <v>16</v>
      </c>
      <c r="D195" s="65" t="s">
        <v>13</v>
      </c>
      <c r="E195" s="59" t="n">
        <v>7</v>
      </c>
      <c r="F195" s="59" t="n">
        <v>5</v>
      </c>
      <c r="G195" s="64" t="s">
        <v>14</v>
      </c>
      <c r="H195" s="65" t="s">
        <v>15</v>
      </c>
      <c r="J195" s="52" t="n">
        <f aca="false">IF(ISNUMBER(E195),IF(E195&lt;6,0.5,1),0)</f>
        <v>1</v>
      </c>
      <c r="K195" s="62" t="s">
        <v>156</v>
      </c>
      <c r="L195" s="63" t="s">
        <v>157</v>
      </c>
      <c r="M195" s="15"/>
      <c r="N195" s="15" t="str">
        <f aca="false">C195&amp;" FH"</f>
        <v>Chi FH</v>
      </c>
      <c r="O195" s="15" t="str">
        <f aca="false">D195&amp;" BH"</f>
        <v>WM BH</v>
      </c>
      <c r="P195" s="15" t="str">
        <f aca="false">G195&amp;" FH"</f>
        <v>Andrew FH</v>
      </c>
      <c r="Q195" s="15" t="str">
        <f aca="false">H195&amp;" BH"</f>
        <v>Mole BH</v>
      </c>
      <c r="R195" s="15" t="str">
        <f aca="false">N195&amp;" &amp; "&amp;O195</f>
        <v>Chi FH &amp; WM BH</v>
      </c>
      <c r="S195" s="15" t="str">
        <f aca="false">P195&amp;" &amp; "&amp;Q195</f>
        <v>Andrew FH &amp; Mole BH</v>
      </c>
      <c r="T195" s="15" t="n">
        <f aca="false">E195</f>
        <v>7</v>
      </c>
      <c r="U195" s="15" t="n">
        <f aca="false">F195</f>
        <v>5</v>
      </c>
      <c r="V195" s="15" t="n">
        <f aca="false">J195</f>
        <v>1</v>
      </c>
    </row>
    <row r="196" customFormat="false" ht="15.75" hidden="false" customHeight="true" outlineLevel="0" collapsed="false">
      <c r="A196" s="50" t="str">
        <f aca="false">C196&amp;" &amp; "&amp;D196</f>
        <v>WM &amp; Mole</v>
      </c>
      <c r="B196" s="55" t="str">
        <f aca="false">G196&amp;" &amp; "&amp;H196</f>
        <v>Chi &amp; Andrew</v>
      </c>
      <c r="C196" s="64" t="s">
        <v>13</v>
      </c>
      <c r="D196" s="65" t="s">
        <v>15</v>
      </c>
      <c r="E196" s="59" t="n">
        <v>6</v>
      </c>
      <c r="F196" s="59" t="n">
        <v>2</v>
      </c>
      <c r="G196" s="64" t="s">
        <v>16</v>
      </c>
      <c r="H196" s="65" t="s">
        <v>14</v>
      </c>
      <c r="J196" s="52" t="n">
        <f aca="false">IF(ISNUMBER(E196),IF(E196&lt;6,0.5,1),0)</f>
        <v>1</v>
      </c>
      <c r="K196" s="15"/>
      <c r="L196" s="15"/>
      <c r="M196" s="15"/>
      <c r="N196" s="15" t="str">
        <f aca="false">C196&amp;" FH"</f>
        <v>WM FH</v>
      </c>
      <c r="O196" s="15" t="str">
        <f aca="false">D196&amp;" BH"</f>
        <v>Mole BH</v>
      </c>
      <c r="P196" s="15" t="str">
        <f aca="false">G196&amp;" FH"</f>
        <v>Chi FH</v>
      </c>
      <c r="Q196" s="15" t="str">
        <f aca="false">H196&amp;" BH"</f>
        <v>Andrew BH</v>
      </c>
      <c r="R196" s="15" t="str">
        <f aca="false">N196&amp;" &amp; "&amp;O196</f>
        <v>WM FH &amp; Mole BH</v>
      </c>
      <c r="S196" s="15" t="str">
        <f aca="false">P196&amp;" &amp; "&amp;Q196</f>
        <v>Chi FH &amp; Andrew BH</v>
      </c>
      <c r="T196" s="15" t="n">
        <f aca="false">E196</f>
        <v>6</v>
      </c>
      <c r="U196" s="15" t="n">
        <f aca="false">F196</f>
        <v>2</v>
      </c>
      <c r="V196" s="15" t="n">
        <f aca="false">J196</f>
        <v>1</v>
      </c>
    </row>
    <row r="197" customFormat="false" ht="15.75" hidden="false" customHeight="true" outlineLevel="0" collapsed="false">
      <c r="A197" s="50" t="str">
        <f aca="false">C197&amp;" &amp; "&amp;D197</f>
        <v>WM &amp; Andrew</v>
      </c>
      <c r="B197" s="55" t="str">
        <f aca="false">G197&amp;" &amp; "&amp;H197</f>
        <v>Chi &amp; Mole</v>
      </c>
      <c r="C197" s="64" t="s">
        <v>13</v>
      </c>
      <c r="D197" s="65" t="s">
        <v>14</v>
      </c>
      <c r="E197" s="59" t="n">
        <v>5</v>
      </c>
      <c r="F197" s="59" t="n">
        <v>1</v>
      </c>
      <c r="G197" s="64" t="s">
        <v>16</v>
      </c>
      <c r="H197" s="65" t="s">
        <v>15</v>
      </c>
      <c r="J197" s="52" t="n">
        <f aca="false">IF(ISNUMBER(E197),IF(E197&lt;6,0.5,1),0)</f>
        <v>0.5</v>
      </c>
      <c r="K197" s="15"/>
      <c r="L197" s="15"/>
      <c r="M197" s="15"/>
      <c r="N197" s="15" t="str">
        <f aca="false">C197&amp;" FH"</f>
        <v>WM FH</v>
      </c>
      <c r="O197" s="15" t="str">
        <f aca="false">D197&amp;" BH"</f>
        <v>Andrew BH</v>
      </c>
      <c r="P197" s="15" t="str">
        <f aca="false">G197&amp;" FH"</f>
        <v>Chi FH</v>
      </c>
      <c r="Q197" s="15" t="str">
        <f aca="false">H197&amp;" BH"</f>
        <v>Mole BH</v>
      </c>
      <c r="R197" s="15" t="str">
        <f aca="false">N197&amp;" &amp; "&amp;O197</f>
        <v>WM FH &amp; Andrew BH</v>
      </c>
      <c r="S197" s="15" t="str">
        <f aca="false">P197&amp;" &amp; "&amp;Q197</f>
        <v>Chi FH &amp; Mole BH</v>
      </c>
      <c r="T197" s="15" t="n">
        <f aca="false">E197</f>
        <v>5</v>
      </c>
      <c r="U197" s="15" t="n">
        <f aca="false">F197</f>
        <v>1</v>
      </c>
      <c r="V197" s="15" t="n">
        <f aca="false">J197</f>
        <v>0.5</v>
      </c>
    </row>
    <row r="198" customFormat="false" ht="15.75" hidden="false" customHeight="true" outlineLevel="0" collapsed="false">
      <c r="A198" s="50" t="str">
        <f aca="false">C198&amp;" &amp; "&amp;D198</f>
        <v> &amp; </v>
      </c>
      <c r="B198" s="55" t="str">
        <f aca="false">G198&amp;" &amp; "&amp;H198</f>
        <v> &amp; </v>
      </c>
      <c r="J198" s="52" t="n">
        <f aca="false">IF(ISNUMBER(E198),IF(E198&lt;6,0.5,1),0)</f>
        <v>0</v>
      </c>
    </row>
    <row r="199" customFormat="false" ht="15.75" hidden="false" customHeight="true" outlineLevel="0" collapsed="false">
      <c r="A199" s="50" t="str">
        <f aca="false">C199&amp;" &amp; "&amp;D199</f>
        <v>45422 &amp; LRC</v>
      </c>
      <c r="B199" s="55" t="str">
        <f aca="false">G199&amp;" &amp; "&amp;H199</f>
        <v> &amp; </v>
      </c>
      <c r="C199" s="53" t="n">
        <v>45422</v>
      </c>
      <c r="D199" s="54" t="s">
        <v>141</v>
      </c>
      <c r="E199" s="54"/>
      <c r="F199" s="54"/>
      <c r="G199" s="54"/>
      <c r="H199" s="54"/>
      <c r="J199" s="52" t="n">
        <f aca="false">IF(ISNUMBER(E199),IF(E199&lt;6,0.5,1),0)</f>
        <v>0</v>
      </c>
    </row>
    <row r="200" customFormat="false" ht="15.75" hidden="false" customHeight="true" outlineLevel="0" collapsed="false">
      <c r="A200" s="50" t="str">
        <f aca="false">C200&amp;" &amp; "&amp;D200</f>
        <v>Pair 1 &amp; </v>
      </c>
      <c r="B200" s="55" t="str">
        <f aca="false">G200&amp;" &amp; "&amp;H200</f>
        <v>Pair 2 &amp; </v>
      </c>
      <c r="C200" s="56" t="s">
        <v>142</v>
      </c>
      <c r="D200" s="56"/>
      <c r="E200" s="57" t="s">
        <v>143</v>
      </c>
      <c r="F200" s="57"/>
      <c r="G200" s="57" t="s">
        <v>144</v>
      </c>
      <c r="H200" s="57"/>
      <c r="J200" s="52" t="n">
        <f aca="false">IF(ISNUMBER(E200),IF(E200&lt;6,0.5,1),0)</f>
        <v>0</v>
      </c>
    </row>
    <row r="201" customFormat="false" ht="15.75" hidden="false" customHeight="true" outlineLevel="0" collapsed="false">
      <c r="A201" s="50" t="str">
        <f aca="false">C201&amp;" &amp; "&amp;D201</f>
        <v>Cadol &amp; WM</v>
      </c>
      <c r="B201" s="55" t="str">
        <f aca="false">G201&amp;" &amp; "&amp;H201</f>
        <v>DT &amp; Chi</v>
      </c>
      <c r="C201" s="64" t="s">
        <v>18</v>
      </c>
      <c r="D201" s="65" t="s">
        <v>13</v>
      </c>
      <c r="E201" s="59" t="n">
        <v>6</v>
      </c>
      <c r="F201" s="59" t="n">
        <v>2</v>
      </c>
      <c r="G201" s="64" t="s">
        <v>20</v>
      </c>
      <c r="H201" s="65" t="s">
        <v>16</v>
      </c>
      <c r="J201" s="52" t="n">
        <f aca="false">IF(ISNUMBER(E201),IF(E201&lt;6,0.5,1),0)</f>
        <v>1</v>
      </c>
      <c r="K201" s="62" t="s">
        <v>156</v>
      </c>
      <c r="L201" s="63" t="s">
        <v>157</v>
      </c>
      <c r="M201" s="15"/>
      <c r="N201" s="15" t="str">
        <f aca="false">C201&amp;" FH"</f>
        <v>Cadol FH</v>
      </c>
      <c r="O201" s="15" t="str">
        <f aca="false">D201&amp;" BH"</f>
        <v>WM BH</v>
      </c>
      <c r="P201" s="15" t="str">
        <f aca="false">G201&amp;" FH"</f>
        <v>DT FH</v>
      </c>
      <c r="Q201" s="15" t="str">
        <f aca="false">H201&amp;" BH"</f>
        <v>Chi BH</v>
      </c>
      <c r="R201" s="15" t="str">
        <f aca="false">N201&amp;" &amp; "&amp;O201</f>
        <v>Cadol FH &amp; WM BH</v>
      </c>
      <c r="S201" s="15" t="str">
        <f aca="false">P201&amp;" &amp; "&amp;Q201</f>
        <v>DT FH &amp; Chi BH</v>
      </c>
      <c r="T201" s="15" t="n">
        <f aca="false">E201</f>
        <v>6</v>
      </c>
      <c r="U201" s="15" t="n">
        <f aca="false">F201</f>
        <v>2</v>
      </c>
      <c r="V201" s="15" t="n">
        <f aca="false">J201</f>
        <v>1</v>
      </c>
    </row>
    <row r="202" customFormat="false" ht="15.75" hidden="false" customHeight="true" outlineLevel="0" collapsed="false">
      <c r="A202" s="50" t="str">
        <f aca="false">C202&amp;" &amp; "&amp;D202</f>
        <v>Chi &amp; WM</v>
      </c>
      <c r="B202" s="55" t="str">
        <f aca="false">G202&amp;" &amp; "&amp;H202</f>
        <v>DT &amp; Cadol</v>
      </c>
      <c r="C202" s="64" t="s">
        <v>16</v>
      </c>
      <c r="D202" s="65" t="s">
        <v>13</v>
      </c>
      <c r="E202" s="59" t="n">
        <v>6</v>
      </c>
      <c r="F202" s="59" t="n">
        <v>3</v>
      </c>
      <c r="G202" s="64" t="s">
        <v>20</v>
      </c>
      <c r="H202" s="65" t="s">
        <v>18</v>
      </c>
      <c r="J202" s="52" t="n">
        <f aca="false">IF(ISNUMBER(E202),IF(E202&lt;6,0.5,1),0)</f>
        <v>1</v>
      </c>
      <c r="K202" s="15"/>
      <c r="L202" s="15"/>
      <c r="M202" s="15"/>
      <c r="N202" s="15" t="str">
        <f aca="false">C202&amp;" FH"</f>
        <v>Chi FH</v>
      </c>
      <c r="O202" s="15" t="str">
        <f aca="false">D202&amp;" BH"</f>
        <v>WM BH</v>
      </c>
      <c r="P202" s="15" t="str">
        <f aca="false">G202&amp;" FH"</f>
        <v>DT FH</v>
      </c>
      <c r="Q202" s="15" t="str">
        <f aca="false">H202&amp;" BH"</f>
        <v>Cadol BH</v>
      </c>
      <c r="R202" s="15" t="str">
        <f aca="false">N202&amp;" &amp; "&amp;O202</f>
        <v>Chi FH &amp; WM BH</v>
      </c>
      <c r="S202" s="15" t="str">
        <f aca="false">P202&amp;" &amp; "&amp;Q202</f>
        <v>DT FH &amp; Cadol BH</v>
      </c>
      <c r="T202" s="15" t="n">
        <f aca="false">E202</f>
        <v>6</v>
      </c>
      <c r="U202" s="15" t="n">
        <f aca="false">F202</f>
        <v>3</v>
      </c>
      <c r="V202" s="15" t="n">
        <f aca="false">J202</f>
        <v>1</v>
      </c>
    </row>
    <row r="203" customFormat="false" ht="15.75" hidden="false" customHeight="true" outlineLevel="0" collapsed="false">
      <c r="A203" s="50" t="str">
        <f aca="false">C203&amp;" &amp; "&amp;D203</f>
        <v>Chi &amp; Cadol</v>
      </c>
      <c r="B203" s="55" t="str">
        <f aca="false">G203&amp;" &amp; "&amp;H203</f>
        <v>DT &amp; WM</v>
      </c>
      <c r="C203" s="64" t="s">
        <v>16</v>
      </c>
      <c r="D203" s="65" t="s">
        <v>18</v>
      </c>
      <c r="E203" s="59" t="n">
        <v>6</v>
      </c>
      <c r="F203" s="59" t="n">
        <v>1</v>
      </c>
      <c r="G203" s="64" t="s">
        <v>20</v>
      </c>
      <c r="H203" s="65" t="s">
        <v>13</v>
      </c>
      <c r="J203" s="52" t="n">
        <f aca="false">IF(ISNUMBER(E203),IF(E203&lt;6,0.5,1),0)</f>
        <v>1</v>
      </c>
      <c r="K203" s="15"/>
      <c r="L203" s="15"/>
      <c r="M203" s="15"/>
      <c r="N203" s="15" t="str">
        <f aca="false">C203&amp;" FH"</f>
        <v>Chi FH</v>
      </c>
      <c r="O203" s="15" t="str">
        <f aca="false">D203&amp;" BH"</f>
        <v>Cadol BH</v>
      </c>
      <c r="P203" s="15" t="str">
        <f aca="false">G203&amp;" FH"</f>
        <v>DT FH</v>
      </c>
      <c r="Q203" s="15" t="str">
        <f aca="false">H203&amp;" BH"</f>
        <v>WM BH</v>
      </c>
      <c r="R203" s="15" t="str">
        <f aca="false">N203&amp;" &amp; "&amp;O203</f>
        <v>Chi FH &amp; Cadol BH</v>
      </c>
      <c r="S203" s="15" t="str">
        <f aca="false">P203&amp;" &amp; "&amp;Q203</f>
        <v>DT FH &amp; WM BH</v>
      </c>
      <c r="T203" s="15" t="n">
        <f aca="false">E203</f>
        <v>6</v>
      </c>
      <c r="U203" s="15" t="n">
        <f aca="false">F203</f>
        <v>1</v>
      </c>
      <c r="V203" s="15" t="n">
        <f aca="false">J203</f>
        <v>1</v>
      </c>
    </row>
    <row r="204" customFormat="false" ht="15.75" hidden="false" customHeight="true" outlineLevel="0" collapsed="false">
      <c r="A204" s="50" t="str">
        <f aca="false">C204&amp;" &amp; "&amp;D204</f>
        <v> &amp; </v>
      </c>
      <c r="B204" s="55" t="str">
        <f aca="false">G204&amp;" &amp; "&amp;H204</f>
        <v> &amp; </v>
      </c>
      <c r="J204" s="52" t="n">
        <f aca="false">IF(ISNUMBER(E204),IF(E204&lt;6,0.5,1),0)</f>
        <v>0</v>
      </c>
    </row>
    <row r="205" customFormat="false" ht="15.75" hidden="false" customHeight="true" outlineLevel="0" collapsed="false">
      <c r="A205" s="50" t="str">
        <f aca="false">C205&amp;" &amp; "&amp;D205</f>
        <v>45426 &amp; LRC</v>
      </c>
      <c r="B205" s="55" t="str">
        <f aca="false">G205&amp;" &amp; "&amp;H205</f>
        <v> &amp; </v>
      </c>
      <c r="C205" s="53" t="n">
        <v>45426</v>
      </c>
      <c r="D205" s="54" t="s">
        <v>141</v>
      </c>
      <c r="E205" s="54"/>
      <c r="F205" s="54"/>
      <c r="G205" s="54"/>
      <c r="H205" s="54"/>
      <c r="J205" s="52" t="n">
        <f aca="false">IF(ISNUMBER(E205),IF(E205&lt;6,0.5,1),0)</f>
        <v>0</v>
      </c>
    </row>
    <row r="206" customFormat="false" ht="15.75" hidden="false" customHeight="true" outlineLevel="0" collapsed="false">
      <c r="A206" s="50" t="str">
        <f aca="false">C206&amp;" &amp; "&amp;D206</f>
        <v>Pair 1 &amp; </v>
      </c>
      <c r="B206" s="55" t="str">
        <f aca="false">G206&amp;" &amp; "&amp;H206</f>
        <v>Pair 2 &amp; </v>
      </c>
      <c r="C206" s="56" t="s">
        <v>142</v>
      </c>
      <c r="D206" s="56"/>
      <c r="E206" s="57" t="s">
        <v>143</v>
      </c>
      <c r="F206" s="57"/>
      <c r="G206" s="57" t="s">
        <v>144</v>
      </c>
      <c r="H206" s="57"/>
      <c r="J206" s="52" t="n">
        <f aca="false">IF(ISNUMBER(E206),IF(E206&lt;6,0.5,1),0)</f>
        <v>0</v>
      </c>
    </row>
    <row r="207" customFormat="false" ht="15.75" hidden="false" customHeight="true" outlineLevel="0" collapsed="false">
      <c r="A207" s="50" t="str">
        <f aca="false">C207&amp;" &amp; "&amp;D207</f>
        <v>Chi &amp; Jeff</v>
      </c>
      <c r="B207" s="55" t="str">
        <f aca="false">G207&amp;" &amp; "&amp;H207</f>
        <v>Keat &amp; Cadol</v>
      </c>
      <c r="C207" s="64" t="s">
        <v>16</v>
      </c>
      <c r="D207" s="65" t="s">
        <v>12</v>
      </c>
      <c r="E207" s="59" t="n">
        <v>7</v>
      </c>
      <c r="F207" s="59" t="n">
        <v>6</v>
      </c>
      <c r="G207" s="64" t="s">
        <v>159</v>
      </c>
      <c r="H207" s="65" t="s">
        <v>18</v>
      </c>
      <c r="J207" s="52" t="n">
        <f aca="false">IF(ISNUMBER(E207),IF(E207&lt;6,0.5,1),0)</f>
        <v>1</v>
      </c>
      <c r="K207" s="62" t="s">
        <v>156</v>
      </c>
      <c r="L207" s="63" t="s">
        <v>157</v>
      </c>
      <c r="M207" s="15"/>
      <c r="N207" s="15" t="str">
        <f aca="false">C207&amp;" FH"</f>
        <v>Chi FH</v>
      </c>
      <c r="O207" s="15" t="str">
        <f aca="false">D207&amp;" BH"</f>
        <v>Jeff BH</v>
      </c>
      <c r="P207" s="15" t="str">
        <f aca="false">G207&amp;" FH"</f>
        <v>Keat FH</v>
      </c>
      <c r="Q207" s="15" t="str">
        <f aca="false">H207&amp;" BH"</f>
        <v>Cadol BH</v>
      </c>
      <c r="R207" s="15" t="str">
        <f aca="false">N207&amp;" &amp; "&amp;O207</f>
        <v>Chi FH &amp; Jeff BH</v>
      </c>
      <c r="S207" s="15" t="str">
        <f aca="false">P207&amp;" &amp; "&amp;Q207</f>
        <v>Keat FH &amp; Cadol BH</v>
      </c>
      <c r="T207" s="15" t="n">
        <f aca="false">E207</f>
        <v>7</v>
      </c>
      <c r="U207" s="15" t="n">
        <f aca="false">F207</f>
        <v>6</v>
      </c>
      <c r="V207" s="15" t="n">
        <f aca="false">J207</f>
        <v>1</v>
      </c>
    </row>
    <row r="208" customFormat="false" ht="15.75" hidden="false" customHeight="true" outlineLevel="0" collapsed="false">
      <c r="A208" s="50" t="str">
        <f aca="false">C208&amp;" &amp; "&amp;D208</f>
        <v>Chi &amp; Jeff</v>
      </c>
      <c r="B208" s="55" t="str">
        <f aca="false">G208&amp;" &amp; "&amp;H208</f>
        <v>Keat &amp; Cadol</v>
      </c>
      <c r="C208" s="64" t="s">
        <v>16</v>
      </c>
      <c r="D208" s="65" t="s">
        <v>12</v>
      </c>
      <c r="E208" s="59" t="n">
        <v>6</v>
      </c>
      <c r="F208" s="59" t="n">
        <v>4</v>
      </c>
      <c r="G208" s="64" t="s">
        <v>159</v>
      </c>
      <c r="H208" s="65" t="s">
        <v>18</v>
      </c>
      <c r="J208" s="52" t="n">
        <f aca="false">IF(ISNUMBER(E208),IF(E208&lt;6,0.5,1),0)</f>
        <v>1</v>
      </c>
      <c r="K208" s="15"/>
      <c r="L208" s="15"/>
      <c r="M208" s="15"/>
      <c r="N208" s="15" t="str">
        <f aca="false">C208&amp;" FH"</f>
        <v>Chi FH</v>
      </c>
      <c r="O208" s="15" t="str">
        <f aca="false">D208&amp;" BH"</f>
        <v>Jeff BH</v>
      </c>
      <c r="P208" s="15" t="str">
        <f aca="false">G208&amp;" FH"</f>
        <v>Keat FH</v>
      </c>
      <c r="Q208" s="15" t="str">
        <f aca="false">H208&amp;" BH"</f>
        <v>Cadol BH</v>
      </c>
      <c r="R208" s="15" t="str">
        <f aca="false">N208&amp;" &amp; "&amp;O208</f>
        <v>Chi FH &amp; Jeff BH</v>
      </c>
      <c r="S208" s="15" t="str">
        <f aca="false">P208&amp;" &amp; "&amp;Q208</f>
        <v>Keat FH &amp; Cadol BH</v>
      </c>
      <c r="T208" s="15" t="n">
        <f aca="false">E208</f>
        <v>6</v>
      </c>
      <c r="U208" s="15" t="n">
        <f aca="false">F208</f>
        <v>4</v>
      </c>
      <c r="V208" s="15" t="n">
        <f aca="false">J208</f>
        <v>1</v>
      </c>
    </row>
    <row r="209" customFormat="false" ht="15.75" hidden="false" customHeight="true" outlineLevel="0" collapsed="false">
      <c r="A209" s="50" t="str">
        <f aca="false">C209&amp;" &amp; "&amp;D209</f>
        <v> &amp; </v>
      </c>
      <c r="B209" s="55" t="str">
        <f aca="false">G209&amp;" &amp; "&amp;H209</f>
        <v> &amp; </v>
      </c>
      <c r="J209" s="52" t="n">
        <f aca="false">IF(ISNUMBER(E209),IF(E209&lt;6,0.5,1),0)</f>
        <v>0</v>
      </c>
    </row>
    <row r="210" customFormat="false" ht="15.75" hidden="false" customHeight="true" outlineLevel="0" collapsed="false">
      <c r="A210" s="50" t="str">
        <f aca="false">C210&amp;" &amp; "&amp;D210</f>
        <v>45429 &amp; LRC</v>
      </c>
      <c r="B210" s="55" t="str">
        <f aca="false">G210&amp;" &amp; "&amp;H210</f>
        <v> &amp; </v>
      </c>
      <c r="C210" s="53" t="n">
        <v>45429</v>
      </c>
      <c r="D210" s="54" t="s">
        <v>141</v>
      </c>
      <c r="E210" s="54"/>
      <c r="F210" s="54"/>
      <c r="G210" s="54"/>
      <c r="H210" s="54"/>
      <c r="J210" s="52" t="n">
        <f aca="false">IF(ISNUMBER(E210),IF(E210&lt;6,0.5,1),0)</f>
        <v>0</v>
      </c>
    </row>
    <row r="211" customFormat="false" ht="15.75" hidden="false" customHeight="true" outlineLevel="0" collapsed="false">
      <c r="A211" s="50" t="str">
        <f aca="false">C211&amp;" &amp; "&amp;D211</f>
        <v>Pair 1 &amp; </v>
      </c>
      <c r="B211" s="55" t="str">
        <f aca="false">G211&amp;" &amp; "&amp;H211</f>
        <v>Pair 2 &amp; </v>
      </c>
      <c r="C211" s="56" t="s">
        <v>142</v>
      </c>
      <c r="D211" s="56"/>
      <c r="E211" s="57" t="s">
        <v>143</v>
      </c>
      <c r="F211" s="57"/>
      <c r="G211" s="57" t="s">
        <v>144</v>
      </c>
      <c r="H211" s="57"/>
      <c r="J211" s="52" t="n">
        <f aca="false">IF(ISNUMBER(E211),IF(E211&lt;6,0.5,1),0)</f>
        <v>0</v>
      </c>
      <c r="K211" s="62" t="s">
        <v>156</v>
      </c>
      <c r="L211" s="63" t="s">
        <v>157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customFormat="false" ht="15.75" hidden="false" customHeight="true" outlineLevel="0" collapsed="false">
      <c r="A212" s="50" t="str">
        <f aca="false">C212&amp;" &amp; "&amp;D212</f>
        <v>Mole &amp; Andrew</v>
      </c>
      <c r="B212" s="55" t="str">
        <f aca="false">G212&amp;" &amp; "&amp;H212</f>
        <v>Chi &amp; Batty</v>
      </c>
      <c r="C212" s="64" t="s">
        <v>15</v>
      </c>
      <c r="D212" s="65" t="s">
        <v>14</v>
      </c>
      <c r="E212" s="59" t="n">
        <v>6</v>
      </c>
      <c r="F212" s="59" t="n">
        <v>1</v>
      </c>
      <c r="G212" s="64" t="s">
        <v>16</v>
      </c>
      <c r="H212" s="65" t="s">
        <v>19</v>
      </c>
      <c r="J212" s="52" t="n">
        <f aca="false">IF(ISNUMBER(E212),IF(E212&lt;6,0.5,1),0)</f>
        <v>1</v>
      </c>
      <c r="K212" s="15"/>
      <c r="L212" s="15"/>
      <c r="M212" s="15"/>
      <c r="N212" s="15" t="str">
        <f aca="false">C212&amp;" FH"</f>
        <v>Mole FH</v>
      </c>
      <c r="O212" s="15" t="str">
        <f aca="false">D212&amp;" BH"</f>
        <v>Andrew BH</v>
      </c>
      <c r="P212" s="15" t="str">
        <f aca="false">G212&amp;" FH"</f>
        <v>Chi FH</v>
      </c>
      <c r="Q212" s="15" t="str">
        <f aca="false">H212&amp;" BH"</f>
        <v>Batty BH</v>
      </c>
      <c r="R212" s="15" t="str">
        <f aca="false">N212&amp;" &amp; "&amp;O212</f>
        <v>Mole FH &amp; Andrew BH</v>
      </c>
      <c r="S212" s="15" t="str">
        <f aca="false">P212&amp;" &amp; "&amp;Q212</f>
        <v>Chi FH &amp; Batty BH</v>
      </c>
      <c r="T212" s="15" t="n">
        <f aca="false">E212</f>
        <v>6</v>
      </c>
      <c r="U212" s="15" t="n">
        <f aca="false">F212</f>
        <v>1</v>
      </c>
      <c r="V212" s="15" t="n">
        <f aca="false">J212</f>
        <v>1</v>
      </c>
    </row>
    <row r="213" customFormat="false" ht="15.75" hidden="false" customHeight="true" outlineLevel="0" collapsed="false">
      <c r="A213" s="50" t="str">
        <f aca="false">C213&amp;" &amp; "&amp;D213</f>
        <v>Chi &amp; Andrew</v>
      </c>
      <c r="B213" s="55" t="str">
        <f aca="false">G213&amp;" &amp; "&amp;H213</f>
        <v>Mole &amp; Batty</v>
      </c>
      <c r="C213" s="64" t="s">
        <v>16</v>
      </c>
      <c r="D213" s="65" t="s">
        <v>14</v>
      </c>
      <c r="E213" s="59" t="n">
        <v>6</v>
      </c>
      <c r="F213" s="59" t="n">
        <v>3</v>
      </c>
      <c r="G213" s="64" t="s">
        <v>15</v>
      </c>
      <c r="H213" s="65" t="s">
        <v>19</v>
      </c>
      <c r="J213" s="52" t="n">
        <f aca="false">IF(ISNUMBER(E213),IF(E213&lt;6,0.5,1),0)</f>
        <v>1</v>
      </c>
      <c r="N213" s="15" t="str">
        <f aca="false">C213&amp;" FH"</f>
        <v>Chi FH</v>
      </c>
      <c r="O213" s="15" t="str">
        <f aca="false">D213&amp;" BH"</f>
        <v>Andrew BH</v>
      </c>
      <c r="P213" s="15" t="str">
        <f aca="false">G213&amp;" FH"</f>
        <v>Mole FH</v>
      </c>
      <c r="Q213" s="15" t="str">
        <f aca="false">H213&amp;" BH"</f>
        <v>Batty BH</v>
      </c>
      <c r="R213" s="15" t="str">
        <f aca="false">N213&amp;" &amp; "&amp;O213</f>
        <v>Chi FH &amp; Andrew BH</v>
      </c>
      <c r="S213" s="15" t="str">
        <f aca="false">P213&amp;" &amp; "&amp;Q213</f>
        <v>Mole FH &amp; Batty BH</v>
      </c>
      <c r="T213" s="15" t="n">
        <f aca="false">E213</f>
        <v>6</v>
      </c>
      <c r="U213" s="15" t="n">
        <f aca="false">F213</f>
        <v>3</v>
      </c>
      <c r="V213" s="15" t="n">
        <f aca="false">J213</f>
        <v>1</v>
      </c>
    </row>
    <row r="214" customFormat="false" ht="15.75" hidden="false" customHeight="true" outlineLevel="0" collapsed="false">
      <c r="A214" s="50" t="str">
        <f aca="false">C214&amp;" &amp; "&amp;D214</f>
        <v>Chi &amp; Mole</v>
      </c>
      <c r="B214" s="55" t="str">
        <f aca="false">G214&amp;" &amp; "&amp;H214</f>
        <v>Batty &amp; Andrew</v>
      </c>
      <c r="C214" s="64" t="s">
        <v>16</v>
      </c>
      <c r="D214" s="65" t="s">
        <v>15</v>
      </c>
      <c r="E214" s="59" t="n">
        <v>7</v>
      </c>
      <c r="F214" s="59" t="n">
        <v>6</v>
      </c>
      <c r="G214" s="64" t="s">
        <v>19</v>
      </c>
      <c r="H214" s="65" t="s">
        <v>14</v>
      </c>
      <c r="J214" s="52" t="n">
        <f aca="false">IF(ISNUMBER(E214),IF(E214&lt;6,0.5,1),0)</f>
        <v>1</v>
      </c>
      <c r="N214" s="15" t="str">
        <f aca="false">C214&amp;" FH"</f>
        <v>Chi FH</v>
      </c>
      <c r="O214" s="15" t="str">
        <f aca="false">D214&amp;" BH"</f>
        <v>Mole BH</v>
      </c>
      <c r="P214" s="15" t="str">
        <f aca="false">G214&amp;" FH"</f>
        <v>Batty FH</v>
      </c>
      <c r="Q214" s="15" t="str">
        <f aca="false">H214&amp;" BH"</f>
        <v>Andrew BH</v>
      </c>
      <c r="R214" s="15" t="str">
        <f aca="false">N214&amp;" &amp; "&amp;O214</f>
        <v>Chi FH &amp; Mole BH</v>
      </c>
      <c r="S214" s="15" t="str">
        <f aca="false">P214&amp;" &amp; "&amp;Q214</f>
        <v>Batty FH &amp; Andrew BH</v>
      </c>
      <c r="T214" s="15" t="n">
        <f aca="false">E214</f>
        <v>7</v>
      </c>
      <c r="U214" s="15" t="n">
        <f aca="false">F214</f>
        <v>6</v>
      </c>
      <c r="V214" s="15" t="n">
        <f aca="false">J214</f>
        <v>1</v>
      </c>
    </row>
    <row r="215" customFormat="false" ht="15.75" hidden="false" customHeight="true" outlineLevel="0" collapsed="false">
      <c r="A215" s="50" t="str">
        <f aca="false">C215&amp;" &amp; "&amp;D215</f>
        <v> &amp; </v>
      </c>
      <c r="B215" s="55" t="str">
        <f aca="false">G215&amp;" &amp; "&amp;H215</f>
        <v> &amp; </v>
      </c>
      <c r="J215" s="52" t="n">
        <f aca="false">IF(ISNUMBER(E215),IF(E215&lt;6,0.5,1),0)</f>
        <v>0</v>
      </c>
    </row>
    <row r="216" customFormat="false" ht="15.75" hidden="false" customHeight="true" outlineLevel="0" collapsed="false">
      <c r="A216" s="50" t="str">
        <f aca="false">C216&amp;" &amp; "&amp;D216</f>
        <v>45432 &amp; LRC</v>
      </c>
      <c r="B216" s="55" t="str">
        <f aca="false">G216&amp;" &amp; "&amp;H216</f>
        <v> &amp; </v>
      </c>
      <c r="C216" s="53" t="n">
        <v>45432</v>
      </c>
      <c r="D216" s="54" t="s">
        <v>141</v>
      </c>
      <c r="E216" s="54"/>
      <c r="F216" s="54"/>
      <c r="G216" s="54"/>
      <c r="H216" s="54"/>
      <c r="J216" s="52" t="n">
        <f aca="false">IF(ISNUMBER(E216),IF(E216&lt;6,0.5,1),0)</f>
        <v>0</v>
      </c>
    </row>
    <row r="217" customFormat="false" ht="15.75" hidden="false" customHeight="true" outlineLevel="0" collapsed="false">
      <c r="A217" s="50" t="str">
        <f aca="false">C217&amp;" &amp; "&amp;D217</f>
        <v>Pair 1 &amp; </v>
      </c>
      <c r="B217" s="55" t="str">
        <f aca="false">G217&amp;" &amp; "&amp;H217</f>
        <v>Pair 2 &amp; </v>
      </c>
      <c r="C217" s="56" t="s">
        <v>142</v>
      </c>
      <c r="D217" s="56"/>
      <c r="E217" s="57" t="s">
        <v>143</v>
      </c>
      <c r="F217" s="57"/>
      <c r="G217" s="57" t="s">
        <v>144</v>
      </c>
      <c r="H217" s="57"/>
      <c r="J217" s="52" t="n">
        <f aca="false">IF(ISNUMBER(E217),IF(E217&lt;6,0.5,1),0)</f>
        <v>0</v>
      </c>
      <c r="K217" s="62" t="s">
        <v>156</v>
      </c>
      <c r="L217" s="63" t="s">
        <v>157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customFormat="false" ht="15.75" hidden="false" customHeight="true" outlineLevel="0" collapsed="false">
      <c r="A218" s="50" t="str">
        <f aca="false">C218&amp;" &amp; "&amp;D218</f>
        <v>Cadol &amp; WM</v>
      </c>
      <c r="B218" s="55" t="str">
        <f aca="false">G218&amp;" &amp; "&amp;H218</f>
        <v>Chi &amp; Mike</v>
      </c>
      <c r="C218" s="64" t="s">
        <v>18</v>
      </c>
      <c r="D218" s="65" t="s">
        <v>13</v>
      </c>
      <c r="E218" s="59" t="n">
        <v>6</v>
      </c>
      <c r="F218" s="59" t="n">
        <v>4</v>
      </c>
      <c r="G218" s="64" t="s">
        <v>16</v>
      </c>
      <c r="H218" s="65" t="s">
        <v>17</v>
      </c>
      <c r="J218" s="52" t="n">
        <f aca="false">IF(ISNUMBER(E218),IF(E218&lt;6,0.5,1),0)</f>
        <v>1</v>
      </c>
      <c r="K218" s="15"/>
      <c r="L218" s="15"/>
      <c r="M218" s="15"/>
      <c r="N218" s="15" t="str">
        <f aca="false">C218&amp;" FH"</f>
        <v>Cadol FH</v>
      </c>
      <c r="O218" s="15" t="str">
        <f aca="false">D218&amp;" BH"</f>
        <v>WM BH</v>
      </c>
      <c r="P218" s="15" t="str">
        <f aca="false">G218&amp;" FH"</f>
        <v>Chi FH</v>
      </c>
      <c r="Q218" s="15" t="str">
        <f aca="false">H218&amp;" BH"</f>
        <v>Mike BH</v>
      </c>
      <c r="R218" s="15" t="str">
        <f aca="false">N218&amp;" &amp; "&amp;O218</f>
        <v>Cadol FH &amp; WM BH</v>
      </c>
      <c r="S218" s="15" t="str">
        <f aca="false">P218&amp;" &amp; "&amp;Q218</f>
        <v>Chi FH &amp; Mike BH</v>
      </c>
      <c r="T218" s="15" t="n">
        <f aca="false">E218</f>
        <v>6</v>
      </c>
      <c r="U218" s="15" t="n">
        <f aca="false">F218</f>
        <v>4</v>
      </c>
      <c r="V218" s="15" t="n">
        <f aca="false">J218</f>
        <v>1</v>
      </c>
    </row>
    <row r="219" customFormat="false" ht="15.75" hidden="false" customHeight="true" outlineLevel="0" collapsed="false">
      <c r="A219" s="50" t="str">
        <f aca="false">C219&amp;" &amp; "&amp;D219</f>
        <v>Chi &amp; WM</v>
      </c>
      <c r="B219" s="55" t="str">
        <f aca="false">G219&amp;" &amp; "&amp;H219</f>
        <v>Cadol &amp; Mike</v>
      </c>
      <c r="C219" s="64" t="s">
        <v>16</v>
      </c>
      <c r="D219" s="65" t="s">
        <v>13</v>
      </c>
      <c r="E219" s="59" t="n">
        <v>6</v>
      </c>
      <c r="F219" s="59" t="n">
        <v>3</v>
      </c>
      <c r="G219" s="64" t="s">
        <v>18</v>
      </c>
      <c r="H219" s="65" t="s">
        <v>17</v>
      </c>
      <c r="J219" s="52" t="n">
        <f aca="false">IF(ISNUMBER(E219),IF(E219&lt;6,0.5,1),0)</f>
        <v>1</v>
      </c>
      <c r="N219" s="15" t="str">
        <f aca="false">C219&amp;" FH"</f>
        <v>Chi FH</v>
      </c>
      <c r="O219" s="15" t="str">
        <f aca="false">D219&amp;" BH"</f>
        <v>WM BH</v>
      </c>
      <c r="P219" s="15" t="str">
        <f aca="false">G219&amp;" FH"</f>
        <v>Cadol FH</v>
      </c>
      <c r="Q219" s="15" t="str">
        <f aca="false">H219&amp;" BH"</f>
        <v>Mike BH</v>
      </c>
      <c r="R219" s="15" t="str">
        <f aca="false">N219&amp;" &amp; "&amp;O219</f>
        <v>Chi FH &amp; WM BH</v>
      </c>
      <c r="S219" s="15" t="str">
        <f aca="false">P219&amp;" &amp; "&amp;Q219</f>
        <v>Cadol FH &amp; Mike BH</v>
      </c>
      <c r="T219" s="15" t="n">
        <f aca="false">E219</f>
        <v>6</v>
      </c>
      <c r="U219" s="15" t="n">
        <f aca="false">F219</f>
        <v>3</v>
      </c>
      <c r="V219" s="15" t="n">
        <f aca="false">J219</f>
        <v>1</v>
      </c>
    </row>
    <row r="220" customFormat="false" ht="15.75" hidden="false" customHeight="true" outlineLevel="0" collapsed="false">
      <c r="A220" s="50" t="str">
        <f aca="false">C220&amp;" &amp; "&amp;D220</f>
        <v>WM &amp; Mike</v>
      </c>
      <c r="B220" s="55" t="str">
        <f aca="false">G220&amp;" &amp; "&amp;H220</f>
        <v>Chi &amp; Cadol</v>
      </c>
      <c r="C220" s="64" t="s">
        <v>13</v>
      </c>
      <c r="D220" s="65" t="s">
        <v>17</v>
      </c>
      <c r="E220" s="59" t="n">
        <v>3</v>
      </c>
      <c r="F220" s="59" t="n">
        <v>2</v>
      </c>
      <c r="G220" s="64" t="s">
        <v>16</v>
      </c>
      <c r="H220" s="65" t="s">
        <v>18</v>
      </c>
      <c r="J220" s="52" t="n">
        <f aca="false">IF(ISNUMBER(E220),IF(E220&lt;6,0.5,1),0)</f>
        <v>0.5</v>
      </c>
      <c r="N220" s="15" t="str">
        <f aca="false">C220&amp;" FH"</f>
        <v>WM FH</v>
      </c>
      <c r="O220" s="15" t="str">
        <f aca="false">D220&amp;" BH"</f>
        <v>Mike BH</v>
      </c>
      <c r="P220" s="15" t="str">
        <f aca="false">G220&amp;" FH"</f>
        <v>Chi FH</v>
      </c>
      <c r="Q220" s="15" t="str">
        <f aca="false">H220&amp;" BH"</f>
        <v>Cadol BH</v>
      </c>
      <c r="R220" s="15" t="str">
        <f aca="false">N220&amp;" &amp; "&amp;O220</f>
        <v>WM FH &amp; Mike BH</v>
      </c>
      <c r="S220" s="15" t="str">
        <f aca="false">P220&amp;" &amp; "&amp;Q220</f>
        <v>Chi FH &amp; Cadol BH</v>
      </c>
      <c r="T220" s="15" t="n">
        <f aca="false">E220</f>
        <v>3</v>
      </c>
      <c r="U220" s="15" t="n">
        <f aca="false">F220</f>
        <v>2</v>
      </c>
      <c r="V220" s="15" t="n">
        <f aca="false">J220</f>
        <v>0.5</v>
      </c>
    </row>
    <row r="221" customFormat="false" ht="15.75" hidden="false" customHeight="true" outlineLevel="0" collapsed="false">
      <c r="A221" s="50" t="str">
        <f aca="false">C221&amp;" &amp; "&amp;D221</f>
        <v> &amp; </v>
      </c>
      <c r="B221" s="55" t="str">
        <f aca="false">G221&amp;" &amp; "&amp;H221</f>
        <v> &amp; </v>
      </c>
      <c r="J221" s="52" t="n">
        <f aca="false">IF(ISNUMBER(E221),IF(E221&lt;6,0.5,1),0)</f>
        <v>0</v>
      </c>
    </row>
    <row r="222" customFormat="false" ht="15.75" hidden="false" customHeight="true" outlineLevel="0" collapsed="false">
      <c r="A222" s="50" t="str">
        <f aca="false">C222&amp;" &amp; "&amp;D222</f>
        <v> &amp; </v>
      </c>
      <c r="B222" s="55" t="str">
        <f aca="false">G222&amp;" &amp; "&amp;H222</f>
        <v> &amp; </v>
      </c>
      <c r="J222" s="52" t="n">
        <f aca="false">IF(ISNUMBER(E222),IF(E222&lt;6,0.5,1),0)</f>
        <v>0</v>
      </c>
    </row>
    <row r="223" customFormat="false" ht="15.75" hidden="false" customHeight="true" outlineLevel="0" collapsed="false">
      <c r="A223" s="50" t="str">
        <f aca="false">C223&amp;" &amp; "&amp;D223</f>
        <v> &amp; </v>
      </c>
      <c r="B223" s="55" t="str">
        <f aca="false">G223&amp;" &amp; "&amp;H223</f>
        <v> &amp; </v>
      </c>
      <c r="J223" s="52" t="n">
        <f aca="false">IF(ISNUMBER(E223),IF(E223&lt;6,0.5,1),0)</f>
        <v>0</v>
      </c>
    </row>
    <row r="224" customFormat="false" ht="15.75" hidden="false" customHeight="true" outlineLevel="0" collapsed="false">
      <c r="A224" s="50" t="str">
        <f aca="false">C224&amp;" &amp; "&amp;D224</f>
        <v> &amp; </v>
      </c>
      <c r="B224" s="55" t="str">
        <f aca="false">G224&amp;" &amp; "&amp;H224</f>
        <v> &amp; </v>
      </c>
      <c r="J224" s="52" t="n">
        <f aca="false">IF(ISNUMBER(E224),IF(E224&lt;6,0.5,1),0)</f>
        <v>0</v>
      </c>
    </row>
    <row r="225" customFormat="false" ht="15.75" hidden="false" customHeight="true" outlineLevel="0" collapsed="false">
      <c r="A225" s="50" t="str">
        <f aca="false">C225&amp;" &amp; "&amp;D225</f>
        <v> &amp; </v>
      </c>
      <c r="B225" s="55" t="str">
        <f aca="false">G225&amp;" &amp; "&amp;H225</f>
        <v> &amp; </v>
      </c>
      <c r="J225" s="52" t="n">
        <f aca="false">IF(ISNUMBER(E225),IF(E225&lt;6,0.5,1),0)</f>
        <v>0</v>
      </c>
    </row>
    <row r="226" customFormat="false" ht="15.75" hidden="false" customHeight="true" outlineLevel="0" collapsed="false">
      <c r="A226" s="50" t="str">
        <f aca="false">C226&amp;" &amp; "&amp;D226</f>
        <v> &amp; </v>
      </c>
      <c r="B226" s="55" t="str">
        <f aca="false">G226&amp;" &amp; "&amp;H226</f>
        <v> &amp; </v>
      </c>
      <c r="J226" s="52" t="n">
        <f aca="false">IF(ISNUMBER(E226),IF(E226&lt;6,0.5,1),0)</f>
        <v>0</v>
      </c>
    </row>
    <row r="227" customFormat="false" ht="15.75" hidden="false" customHeight="true" outlineLevel="0" collapsed="false">
      <c r="A227" s="50" t="str">
        <f aca="false">C227&amp;" &amp; "&amp;D227</f>
        <v> &amp; </v>
      </c>
      <c r="B227" s="55" t="str">
        <f aca="false">G227&amp;" &amp; "&amp;H227</f>
        <v> &amp; </v>
      </c>
      <c r="J227" s="52" t="n">
        <f aca="false">IF(ISNUMBER(E227),IF(E227&lt;6,0.5,1),0)</f>
        <v>0</v>
      </c>
    </row>
    <row r="228" customFormat="false" ht="15.75" hidden="false" customHeight="true" outlineLevel="0" collapsed="false">
      <c r="A228" s="50" t="str">
        <f aca="false">C228&amp;" &amp; "&amp;D228</f>
        <v> &amp; </v>
      </c>
      <c r="B228" s="55" t="str">
        <f aca="false">G228&amp;" &amp; "&amp;H228</f>
        <v> &amp; </v>
      </c>
      <c r="J228" s="52" t="n">
        <f aca="false">IF(ISNUMBER(E228),IF(E228&lt;6,0.5,1),0)</f>
        <v>0</v>
      </c>
    </row>
    <row r="229" customFormat="false" ht="15.75" hidden="false" customHeight="true" outlineLevel="0" collapsed="false">
      <c r="A229" s="50" t="str">
        <f aca="false">C229&amp;" &amp; "&amp;D229</f>
        <v> &amp; </v>
      </c>
      <c r="B229" s="55" t="str">
        <f aca="false">G229&amp;" &amp; "&amp;H229</f>
        <v> &amp; </v>
      </c>
      <c r="J229" s="52" t="n">
        <f aca="false">IF(ISNUMBER(E229),IF(E229&lt;6,0.5,1),0)</f>
        <v>0</v>
      </c>
    </row>
    <row r="230" customFormat="false" ht="15.75" hidden="false" customHeight="true" outlineLevel="0" collapsed="false">
      <c r="A230" s="50" t="str">
        <f aca="false">C230&amp;" &amp; "&amp;D230</f>
        <v> &amp; </v>
      </c>
      <c r="B230" s="55" t="str">
        <f aca="false">G230&amp;" &amp; "&amp;H230</f>
        <v> &amp; </v>
      </c>
      <c r="J230" s="52" t="n">
        <f aca="false">IF(ISNUMBER(E230),IF(E230&lt;6,0.5,1),0)</f>
        <v>0</v>
      </c>
    </row>
    <row r="231" customFormat="false" ht="15.75" hidden="false" customHeight="true" outlineLevel="0" collapsed="false">
      <c r="A231" s="50" t="str">
        <f aca="false">C231&amp;" &amp; "&amp;D231</f>
        <v> &amp; </v>
      </c>
      <c r="B231" s="55" t="str">
        <f aca="false">G231&amp;" &amp; "&amp;H231</f>
        <v> &amp; </v>
      </c>
      <c r="J231" s="52" t="n">
        <f aca="false">IF(ISNUMBER(E231),IF(E231&lt;6,0.5,1),0)</f>
        <v>0</v>
      </c>
    </row>
    <row r="232" customFormat="false" ht="15.75" hidden="false" customHeight="true" outlineLevel="0" collapsed="false">
      <c r="A232" s="50" t="str">
        <f aca="false">C232&amp;" &amp; "&amp;D232</f>
        <v> &amp; </v>
      </c>
      <c r="B232" s="55" t="str">
        <f aca="false">G232&amp;" &amp; "&amp;H232</f>
        <v> &amp; </v>
      </c>
      <c r="J232" s="52" t="n">
        <f aca="false">IF(ISNUMBER(E232),IF(E232&lt;6,0.5,1),0)</f>
        <v>0</v>
      </c>
    </row>
    <row r="233" customFormat="false" ht="15.75" hidden="false" customHeight="true" outlineLevel="0" collapsed="false">
      <c r="A233" s="50" t="str">
        <f aca="false">C233&amp;" &amp; "&amp;D233</f>
        <v> &amp; </v>
      </c>
      <c r="B233" s="55" t="str">
        <f aca="false">G233&amp;" &amp; "&amp;H233</f>
        <v> &amp; </v>
      </c>
      <c r="J233" s="52" t="n">
        <f aca="false">IF(ISNUMBER(E233),IF(E233&lt;6,0.5,1),0)</f>
        <v>0</v>
      </c>
    </row>
    <row r="234" customFormat="false" ht="15.75" hidden="false" customHeight="true" outlineLevel="0" collapsed="false">
      <c r="A234" s="50" t="str">
        <f aca="false">C234&amp;" &amp; "&amp;D234</f>
        <v> &amp; </v>
      </c>
      <c r="B234" s="55" t="str">
        <f aca="false">G234&amp;" &amp; "&amp;H234</f>
        <v> &amp; </v>
      </c>
      <c r="J234" s="52" t="n">
        <f aca="false">IF(ISNUMBER(E234),IF(E234&lt;6,0.5,1),0)</f>
        <v>0</v>
      </c>
    </row>
    <row r="235" customFormat="false" ht="15.75" hidden="false" customHeight="true" outlineLevel="0" collapsed="false">
      <c r="A235" s="50" t="str">
        <f aca="false">C235&amp;" &amp; "&amp;D235</f>
        <v> &amp; </v>
      </c>
      <c r="B235" s="55" t="str">
        <f aca="false">G235&amp;" &amp; "&amp;H235</f>
        <v> &amp; </v>
      </c>
      <c r="J235" s="52" t="n">
        <f aca="false">IF(ISNUMBER(E235),IF(E235&lt;6,0.5,1),0)</f>
        <v>0</v>
      </c>
    </row>
    <row r="236" customFormat="false" ht="15.75" hidden="false" customHeight="true" outlineLevel="0" collapsed="false">
      <c r="A236" s="50" t="str">
        <f aca="false">C236&amp;" &amp; "&amp;D236</f>
        <v> &amp; </v>
      </c>
      <c r="B236" s="55" t="str">
        <f aca="false">G236&amp;" &amp; "&amp;H236</f>
        <v> &amp; </v>
      </c>
      <c r="J236" s="52" t="n">
        <f aca="false">IF(ISNUMBER(E236),IF(E236&lt;6,0.5,1),0)</f>
        <v>0</v>
      </c>
    </row>
    <row r="237" customFormat="false" ht="15.75" hidden="false" customHeight="true" outlineLevel="0" collapsed="false">
      <c r="A237" s="50" t="str">
        <f aca="false">C237&amp;" &amp; "&amp;D237</f>
        <v> &amp; </v>
      </c>
      <c r="B237" s="55" t="str">
        <f aca="false">G237&amp;" &amp; "&amp;H237</f>
        <v> &amp; </v>
      </c>
      <c r="J237" s="52" t="n">
        <f aca="false">IF(ISNUMBER(E237),IF(E237&lt;6,0.5,1),0)</f>
        <v>0</v>
      </c>
    </row>
    <row r="238" customFormat="false" ht="15.75" hidden="false" customHeight="true" outlineLevel="0" collapsed="false">
      <c r="A238" s="50" t="str">
        <f aca="false">C238&amp;" &amp; "&amp;D238</f>
        <v> &amp; </v>
      </c>
      <c r="B238" s="55" t="str">
        <f aca="false">G238&amp;" &amp; "&amp;H238</f>
        <v> &amp; </v>
      </c>
      <c r="J238" s="52" t="n">
        <f aca="false">IF(ISNUMBER(E238),IF(E238&lt;6,0.5,1),0)</f>
        <v>0</v>
      </c>
    </row>
    <row r="239" customFormat="false" ht="15.75" hidden="false" customHeight="true" outlineLevel="0" collapsed="false">
      <c r="A239" s="50" t="str">
        <f aca="false">C239&amp;" &amp; "&amp;D239</f>
        <v> &amp; </v>
      </c>
      <c r="B239" s="55" t="str">
        <f aca="false">G239&amp;" &amp; "&amp;H239</f>
        <v> &amp; </v>
      </c>
      <c r="J239" s="52" t="n">
        <f aca="false">IF(ISNUMBER(E239),IF(E239&lt;6,0.5,1),0)</f>
        <v>0</v>
      </c>
    </row>
    <row r="240" customFormat="false" ht="15.75" hidden="false" customHeight="true" outlineLevel="0" collapsed="false">
      <c r="A240" s="50" t="str">
        <f aca="false">C240&amp;" &amp; "&amp;D240</f>
        <v> &amp; </v>
      </c>
      <c r="B240" s="55" t="str">
        <f aca="false">G240&amp;" &amp; "&amp;H240</f>
        <v> &amp; </v>
      </c>
      <c r="J240" s="52" t="n">
        <f aca="false">IF(ISNUMBER(E240),IF(E240&lt;6,0.5,1),0)</f>
        <v>0</v>
      </c>
    </row>
    <row r="241" customFormat="false" ht="15.75" hidden="false" customHeight="true" outlineLevel="0" collapsed="false">
      <c r="A241" s="50" t="str">
        <f aca="false">C241&amp;" &amp; "&amp;D241</f>
        <v> &amp; </v>
      </c>
      <c r="B241" s="55" t="str">
        <f aca="false">G241&amp;" &amp; "&amp;H241</f>
        <v> &amp; </v>
      </c>
      <c r="J241" s="52" t="n">
        <f aca="false">IF(ISNUMBER(E241),IF(E241&lt;6,0.5,1),0)</f>
        <v>0</v>
      </c>
    </row>
    <row r="242" customFormat="false" ht="15.75" hidden="false" customHeight="true" outlineLevel="0" collapsed="false">
      <c r="A242" s="50" t="str">
        <f aca="false">C242&amp;" &amp; "&amp;D242</f>
        <v> &amp; </v>
      </c>
      <c r="B242" s="55" t="str">
        <f aca="false">G242&amp;" &amp; "&amp;H242</f>
        <v> &amp; </v>
      </c>
      <c r="J242" s="52" t="n">
        <f aca="false">IF(ISNUMBER(E242),IF(E242&lt;6,0.5,1),0)</f>
        <v>0</v>
      </c>
    </row>
    <row r="243" customFormat="false" ht="15.75" hidden="false" customHeight="true" outlineLevel="0" collapsed="false">
      <c r="A243" s="50" t="str">
        <f aca="false">C243&amp;" &amp; "&amp;D243</f>
        <v> &amp; </v>
      </c>
      <c r="B243" s="55" t="str">
        <f aca="false">G243&amp;" &amp; "&amp;H243</f>
        <v> &amp; </v>
      </c>
      <c r="J243" s="52" t="n">
        <f aca="false">IF(ISNUMBER(E243),IF(E243&lt;6,0.5,1),0)</f>
        <v>0</v>
      </c>
    </row>
    <row r="244" customFormat="false" ht="15.75" hidden="false" customHeight="true" outlineLevel="0" collapsed="false">
      <c r="A244" s="50" t="str">
        <f aca="false">C244&amp;" &amp; "&amp;D244</f>
        <v> &amp; </v>
      </c>
      <c r="B244" s="55" t="str">
        <f aca="false">G244&amp;" &amp; "&amp;H244</f>
        <v> &amp; </v>
      </c>
      <c r="J244" s="52" t="n">
        <f aca="false">IF(ISNUMBER(E244),IF(E244&lt;6,0.5,1),0)</f>
        <v>0</v>
      </c>
    </row>
    <row r="245" customFormat="false" ht="15.75" hidden="false" customHeight="true" outlineLevel="0" collapsed="false">
      <c r="A245" s="50" t="str">
        <f aca="false">C245&amp;" &amp; "&amp;D245</f>
        <v> &amp; </v>
      </c>
      <c r="B245" s="55" t="str">
        <f aca="false">G245&amp;" &amp; "&amp;H245</f>
        <v> &amp; </v>
      </c>
      <c r="J245" s="52" t="n">
        <f aca="false">IF(ISNUMBER(E245),IF(E245&lt;6,0.5,1),0)</f>
        <v>0</v>
      </c>
    </row>
    <row r="246" customFormat="false" ht="15.75" hidden="false" customHeight="true" outlineLevel="0" collapsed="false">
      <c r="A246" s="50" t="str">
        <f aca="false">C246&amp;" &amp; "&amp;D246</f>
        <v> &amp; </v>
      </c>
      <c r="B246" s="55" t="str">
        <f aca="false">G246&amp;" &amp; "&amp;H246</f>
        <v> &amp; </v>
      </c>
      <c r="J246" s="52" t="n">
        <f aca="false">IF(ISNUMBER(E246),IF(E246&lt;6,0.5,1),0)</f>
        <v>0</v>
      </c>
    </row>
    <row r="247" customFormat="false" ht="15.75" hidden="false" customHeight="true" outlineLevel="0" collapsed="false">
      <c r="A247" s="50" t="str">
        <f aca="false">C247&amp;" &amp; "&amp;D247</f>
        <v> &amp; </v>
      </c>
      <c r="B247" s="55" t="str">
        <f aca="false">G247&amp;" &amp; "&amp;H247</f>
        <v> &amp; </v>
      </c>
      <c r="J247" s="52" t="n">
        <f aca="false">IF(ISNUMBER(E247),IF(E247&lt;6,0.5,1),0)</f>
        <v>0</v>
      </c>
    </row>
    <row r="248" customFormat="false" ht="15.75" hidden="false" customHeight="true" outlineLevel="0" collapsed="false">
      <c r="A248" s="50" t="str">
        <f aca="false">C248&amp;" &amp; "&amp;D248</f>
        <v> &amp; </v>
      </c>
      <c r="B248" s="55" t="str">
        <f aca="false">G248&amp;" &amp; "&amp;H248</f>
        <v> &amp; </v>
      </c>
      <c r="J248" s="52" t="n">
        <f aca="false">IF(ISNUMBER(E248),IF(E248&lt;6,0.5,1),0)</f>
        <v>0</v>
      </c>
    </row>
    <row r="249" customFormat="false" ht="15.75" hidden="false" customHeight="true" outlineLevel="0" collapsed="false">
      <c r="A249" s="50" t="str">
        <f aca="false">C249&amp;" &amp; "&amp;D249</f>
        <v> &amp; </v>
      </c>
      <c r="B249" s="55" t="str">
        <f aca="false">G249&amp;" &amp; "&amp;H249</f>
        <v> &amp; </v>
      </c>
      <c r="J249" s="52" t="n">
        <f aca="false">IF(ISNUMBER(E249),IF(E249&lt;6,0.5,1),0)</f>
        <v>0</v>
      </c>
    </row>
    <row r="250" customFormat="false" ht="15.75" hidden="false" customHeight="true" outlineLevel="0" collapsed="false">
      <c r="A250" s="50" t="str">
        <f aca="false">C250&amp;" &amp; "&amp;D250</f>
        <v> &amp; </v>
      </c>
      <c r="B250" s="55" t="str">
        <f aca="false">G250&amp;" &amp; "&amp;H250</f>
        <v> &amp; </v>
      </c>
      <c r="J250" s="52" t="n">
        <f aca="false">IF(ISNUMBER(E250),IF(E250&lt;6,0.5,1),0)</f>
        <v>0</v>
      </c>
    </row>
    <row r="251" customFormat="false" ht="15.75" hidden="false" customHeight="true" outlineLevel="0" collapsed="false">
      <c r="A251" s="50" t="str">
        <f aca="false">C251&amp;" &amp; "&amp;D251</f>
        <v> &amp; </v>
      </c>
      <c r="B251" s="55" t="str">
        <f aca="false">G251&amp;" &amp; "&amp;H251</f>
        <v> &amp; </v>
      </c>
      <c r="J251" s="52" t="n">
        <f aca="false">IF(ISNUMBER(E251),IF(E251&lt;6,0.5,1),0)</f>
        <v>0</v>
      </c>
    </row>
    <row r="252" customFormat="false" ht="15.75" hidden="false" customHeight="true" outlineLevel="0" collapsed="false">
      <c r="A252" s="50" t="str">
        <f aca="false">C252&amp;" &amp; "&amp;D252</f>
        <v> &amp; </v>
      </c>
      <c r="B252" s="55" t="str">
        <f aca="false">G252&amp;" &amp; "&amp;H252</f>
        <v> &amp; </v>
      </c>
      <c r="J252" s="52" t="n">
        <f aca="false">IF(ISNUMBER(E252),IF(E252&lt;6,0.5,1),0)</f>
        <v>0</v>
      </c>
    </row>
    <row r="253" customFormat="false" ht="15.75" hidden="false" customHeight="true" outlineLevel="0" collapsed="false">
      <c r="A253" s="50" t="str">
        <f aca="false">C253&amp;" &amp; "&amp;D253</f>
        <v> &amp; </v>
      </c>
      <c r="B253" s="55" t="str">
        <f aca="false">G253&amp;" &amp; "&amp;H253</f>
        <v> &amp; </v>
      </c>
      <c r="J253" s="52" t="n">
        <f aca="false">IF(ISNUMBER(E253),IF(E253&lt;6,0.5,1),0)</f>
        <v>0</v>
      </c>
    </row>
    <row r="254" customFormat="false" ht="15.75" hidden="false" customHeight="true" outlineLevel="0" collapsed="false">
      <c r="A254" s="50" t="str">
        <f aca="false">C254&amp;" &amp; "&amp;D254</f>
        <v> &amp; </v>
      </c>
      <c r="B254" s="55" t="str">
        <f aca="false">G254&amp;" &amp; "&amp;H254</f>
        <v> &amp; </v>
      </c>
      <c r="J254" s="52" t="n">
        <f aca="false">IF(ISNUMBER(E254),IF(E254&lt;6,0.5,1),0)</f>
        <v>0</v>
      </c>
    </row>
    <row r="255" customFormat="false" ht="15.75" hidden="false" customHeight="true" outlineLevel="0" collapsed="false">
      <c r="A255" s="50" t="str">
        <f aca="false">C255&amp;" &amp; "&amp;D255</f>
        <v> &amp; </v>
      </c>
      <c r="B255" s="55" t="str">
        <f aca="false">G255&amp;" &amp; "&amp;H255</f>
        <v> &amp; </v>
      </c>
      <c r="J255" s="52" t="n">
        <f aca="false">IF(ISNUMBER(E255),IF(E255&lt;6,0.5,1),0)</f>
        <v>0</v>
      </c>
    </row>
    <row r="256" customFormat="false" ht="15.75" hidden="false" customHeight="true" outlineLevel="0" collapsed="false">
      <c r="A256" s="50" t="str">
        <f aca="false">C256&amp;" &amp; "&amp;D256</f>
        <v> &amp; </v>
      </c>
      <c r="B256" s="55" t="str">
        <f aca="false">G256&amp;" &amp; "&amp;H256</f>
        <v> &amp; </v>
      </c>
      <c r="J256" s="52" t="n">
        <f aca="false">IF(ISNUMBER(E256),IF(E256&lt;6,0.5,1),0)</f>
        <v>0</v>
      </c>
    </row>
    <row r="257" customFormat="false" ht="15.75" hidden="false" customHeight="true" outlineLevel="0" collapsed="false">
      <c r="A257" s="50" t="str">
        <f aca="false">C257&amp;" &amp; "&amp;D257</f>
        <v> &amp; </v>
      </c>
      <c r="B257" s="55" t="str">
        <f aca="false">G257&amp;" &amp; "&amp;H257</f>
        <v> &amp; </v>
      </c>
      <c r="J257" s="52" t="n">
        <f aca="false">IF(ISNUMBER(E257),IF(E257&lt;6,0.5,1),0)</f>
        <v>0</v>
      </c>
    </row>
    <row r="258" customFormat="false" ht="15.75" hidden="false" customHeight="true" outlineLevel="0" collapsed="false">
      <c r="A258" s="50" t="str">
        <f aca="false">C258&amp;" &amp; "&amp;D258</f>
        <v> &amp; </v>
      </c>
      <c r="B258" s="55" t="str">
        <f aca="false">G258&amp;" &amp; "&amp;H258</f>
        <v> &amp; </v>
      </c>
      <c r="J258" s="52" t="n">
        <f aca="false">IF(ISNUMBER(E258),IF(E258&lt;6,0.5,1),0)</f>
        <v>0</v>
      </c>
    </row>
    <row r="259" customFormat="false" ht="15.75" hidden="false" customHeight="true" outlineLevel="0" collapsed="false">
      <c r="A259" s="50" t="str">
        <f aca="false">C259&amp;" &amp; "&amp;D259</f>
        <v> &amp; </v>
      </c>
      <c r="B259" s="55" t="str">
        <f aca="false">G259&amp;" &amp; "&amp;H259</f>
        <v> &amp; </v>
      </c>
      <c r="J259" s="52" t="n">
        <f aca="false">IF(ISNUMBER(E259),IF(E259&lt;6,0.5,1),0)</f>
        <v>0</v>
      </c>
    </row>
    <row r="260" customFormat="false" ht="15.75" hidden="false" customHeight="true" outlineLevel="0" collapsed="false">
      <c r="A260" s="50" t="str">
        <f aca="false">C260&amp;" &amp; "&amp;D260</f>
        <v> &amp; </v>
      </c>
      <c r="B260" s="55" t="str">
        <f aca="false">G260&amp;" &amp; "&amp;H260</f>
        <v> &amp; </v>
      </c>
      <c r="J260" s="52" t="n">
        <f aca="false">IF(ISNUMBER(E260),IF(E260&lt;6,0.5,1),0)</f>
        <v>0</v>
      </c>
    </row>
    <row r="261" customFormat="false" ht="15.75" hidden="false" customHeight="true" outlineLevel="0" collapsed="false">
      <c r="A261" s="50" t="str">
        <f aca="false">C261&amp;" &amp; "&amp;D261</f>
        <v> &amp; </v>
      </c>
      <c r="B261" s="55" t="str">
        <f aca="false">G261&amp;" &amp; "&amp;H261</f>
        <v> &amp; </v>
      </c>
      <c r="J261" s="52" t="n">
        <f aca="false">IF(ISNUMBER(E261),IF(E261&lt;6,0.5,1),0)</f>
        <v>0</v>
      </c>
    </row>
    <row r="262" customFormat="false" ht="15.75" hidden="false" customHeight="true" outlineLevel="0" collapsed="false">
      <c r="A262" s="50" t="str">
        <f aca="false">C262&amp;" &amp; "&amp;D262</f>
        <v> &amp; </v>
      </c>
      <c r="B262" s="55" t="str">
        <f aca="false">G262&amp;" &amp; "&amp;H262</f>
        <v> &amp; </v>
      </c>
      <c r="J262" s="52" t="n">
        <f aca="false">IF(ISNUMBER(E262),IF(E262&lt;6,0.5,1),0)</f>
        <v>0</v>
      </c>
    </row>
    <row r="263" customFormat="false" ht="15.75" hidden="false" customHeight="true" outlineLevel="0" collapsed="false">
      <c r="A263" s="50" t="str">
        <f aca="false">C263&amp;" &amp; "&amp;D263</f>
        <v> &amp; </v>
      </c>
      <c r="B263" s="55" t="str">
        <f aca="false">G263&amp;" &amp; "&amp;H263</f>
        <v> &amp; </v>
      </c>
      <c r="J263" s="52" t="n">
        <f aca="false">IF(ISNUMBER(E263),IF(E263&lt;6,0.5,1),0)</f>
        <v>0</v>
      </c>
    </row>
    <row r="264" customFormat="false" ht="15.75" hidden="false" customHeight="true" outlineLevel="0" collapsed="false">
      <c r="A264" s="50" t="str">
        <f aca="false">C264&amp;" &amp; "&amp;D264</f>
        <v> &amp; </v>
      </c>
      <c r="B264" s="55" t="str">
        <f aca="false">G264&amp;" &amp; "&amp;H264</f>
        <v> &amp; </v>
      </c>
      <c r="J264" s="52" t="n">
        <f aca="false">IF(ISNUMBER(E264),IF(E264&lt;6,0.5,1),0)</f>
        <v>0</v>
      </c>
    </row>
    <row r="265" customFormat="false" ht="15.75" hidden="false" customHeight="true" outlineLevel="0" collapsed="false">
      <c r="A265" s="50" t="str">
        <f aca="false">C265&amp;" &amp; "&amp;D265</f>
        <v> &amp; </v>
      </c>
      <c r="B265" s="55" t="str">
        <f aca="false">G265&amp;" &amp; "&amp;H265</f>
        <v> &amp; </v>
      </c>
      <c r="J265" s="52" t="n">
        <f aca="false">IF(ISNUMBER(E265),IF(E265&lt;6,0.5,1),0)</f>
        <v>0</v>
      </c>
    </row>
    <row r="266" customFormat="false" ht="15.75" hidden="false" customHeight="true" outlineLevel="0" collapsed="false">
      <c r="A266" s="50" t="str">
        <f aca="false">C266&amp;" &amp; "&amp;D266</f>
        <v> &amp; </v>
      </c>
      <c r="B266" s="55" t="str">
        <f aca="false">G266&amp;" &amp; "&amp;H266</f>
        <v> &amp; </v>
      </c>
      <c r="J266" s="52" t="n">
        <f aca="false">IF(ISNUMBER(E266),IF(E266&lt;6,0.5,1),0)</f>
        <v>0</v>
      </c>
    </row>
    <row r="267" customFormat="false" ht="15.75" hidden="false" customHeight="true" outlineLevel="0" collapsed="false">
      <c r="A267" s="50" t="str">
        <f aca="false">C267&amp;" &amp; "&amp;D267</f>
        <v> &amp; </v>
      </c>
      <c r="B267" s="55" t="str">
        <f aca="false">G267&amp;" &amp; "&amp;H267</f>
        <v> &amp; </v>
      </c>
      <c r="J267" s="52" t="n">
        <f aca="false">IF(ISNUMBER(E267),IF(E267&lt;6,0.5,1),0)</f>
        <v>0</v>
      </c>
    </row>
    <row r="268" customFormat="false" ht="15.75" hidden="false" customHeight="true" outlineLevel="0" collapsed="false">
      <c r="A268" s="50" t="str">
        <f aca="false">C268&amp;" &amp; "&amp;D268</f>
        <v> &amp; </v>
      </c>
      <c r="B268" s="55" t="str">
        <f aca="false">G268&amp;" &amp; "&amp;H268</f>
        <v> &amp; </v>
      </c>
      <c r="J268" s="52" t="n">
        <f aca="false">IF(ISNUMBER(E268),IF(E268&lt;6,0.5,1),0)</f>
        <v>0</v>
      </c>
    </row>
    <row r="269" customFormat="false" ht="15.75" hidden="false" customHeight="true" outlineLevel="0" collapsed="false">
      <c r="A269" s="50" t="str">
        <f aca="false">C269&amp;" &amp; "&amp;D269</f>
        <v> &amp; </v>
      </c>
      <c r="B269" s="55" t="str">
        <f aca="false">G269&amp;" &amp; "&amp;H269</f>
        <v> &amp; </v>
      </c>
      <c r="J269" s="52" t="n">
        <f aca="false">IF(ISNUMBER(E269),IF(E269&lt;6,0.5,1),0)</f>
        <v>0</v>
      </c>
    </row>
    <row r="270" customFormat="false" ht="15.75" hidden="false" customHeight="true" outlineLevel="0" collapsed="false">
      <c r="A270" s="50" t="str">
        <f aca="false">C270&amp;" &amp; "&amp;D270</f>
        <v> &amp; </v>
      </c>
      <c r="B270" s="55" t="str">
        <f aca="false">G270&amp;" &amp; "&amp;H270</f>
        <v> &amp; </v>
      </c>
      <c r="J270" s="52" t="n">
        <f aca="false">IF(ISNUMBER(E270),IF(E270&lt;6,0.5,1),0)</f>
        <v>0</v>
      </c>
    </row>
    <row r="271" customFormat="false" ht="15.75" hidden="false" customHeight="true" outlineLevel="0" collapsed="false">
      <c r="A271" s="50" t="str">
        <f aca="false">C271&amp;" &amp; "&amp;D271</f>
        <v> &amp; </v>
      </c>
      <c r="B271" s="55" t="str">
        <f aca="false">G271&amp;" &amp; "&amp;H271</f>
        <v> &amp; </v>
      </c>
      <c r="J271" s="52" t="n">
        <f aca="false">IF(ISNUMBER(E271),IF(E271&lt;6,0.5,1),0)</f>
        <v>0</v>
      </c>
    </row>
    <row r="272" customFormat="false" ht="15.75" hidden="false" customHeight="true" outlineLevel="0" collapsed="false">
      <c r="A272" s="50" t="str">
        <f aca="false">C272&amp;" &amp; "&amp;D272</f>
        <v> &amp; </v>
      </c>
      <c r="B272" s="55" t="str">
        <f aca="false">G272&amp;" &amp; "&amp;H272</f>
        <v> &amp; </v>
      </c>
      <c r="J272" s="52" t="n">
        <f aca="false">IF(ISNUMBER(E272),IF(E272&lt;6,0.5,1),0)</f>
        <v>0</v>
      </c>
    </row>
    <row r="273" customFormat="false" ht="15.75" hidden="false" customHeight="true" outlineLevel="0" collapsed="false">
      <c r="A273" s="50" t="str">
        <f aca="false">C273&amp;" &amp; "&amp;D273</f>
        <v> &amp; </v>
      </c>
      <c r="B273" s="55" t="str">
        <f aca="false">G273&amp;" &amp; "&amp;H273</f>
        <v> &amp; </v>
      </c>
      <c r="J273" s="52" t="n">
        <f aca="false">IF(ISNUMBER(E273),IF(E273&lt;6,0.5,1),0)</f>
        <v>0</v>
      </c>
    </row>
    <row r="274" customFormat="false" ht="15.75" hidden="false" customHeight="true" outlineLevel="0" collapsed="false">
      <c r="A274" s="50" t="str">
        <f aca="false">C274&amp;" &amp; "&amp;D274</f>
        <v> &amp; </v>
      </c>
      <c r="B274" s="55" t="str">
        <f aca="false">G274&amp;" &amp; "&amp;H274</f>
        <v> &amp; </v>
      </c>
      <c r="J274" s="52" t="n">
        <f aca="false">IF(ISNUMBER(E274),IF(E274&lt;6,0.5,1),0)</f>
        <v>0</v>
      </c>
    </row>
    <row r="275" customFormat="false" ht="15.75" hidden="false" customHeight="true" outlineLevel="0" collapsed="false">
      <c r="A275" s="50" t="str">
        <f aca="false">C275&amp;" &amp; "&amp;D275</f>
        <v> &amp; </v>
      </c>
      <c r="B275" s="55" t="str">
        <f aca="false">G275&amp;" &amp; "&amp;H275</f>
        <v> &amp; </v>
      </c>
      <c r="J275" s="52" t="n">
        <f aca="false">IF(ISNUMBER(E275),IF(E275&lt;6,0.5,1),0)</f>
        <v>0</v>
      </c>
    </row>
    <row r="276" customFormat="false" ht="15.75" hidden="false" customHeight="true" outlineLevel="0" collapsed="false">
      <c r="A276" s="50" t="str">
        <f aca="false">C276&amp;" &amp; "&amp;D276</f>
        <v> &amp; </v>
      </c>
      <c r="B276" s="55" t="str">
        <f aca="false">G276&amp;" &amp; "&amp;H276</f>
        <v> &amp; </v>
      </c>
      <c r="J276" s="52" t="n">
        <f aca="false">IF(ISNUMBER(E276),IF(E276&lt;6,0.5,1),0)</f>
        <v>0</v>
      </c>
    </row>
    <row r="277" customFormat="false" ht="15.75" hidden="false" customHeight="true" outlineLevel="0" collapsed="false">
      <c r="A277" s="50" t="str">
        <f aca="false">C277&amp;" &amp; "&amp;D277</f>
        <v> &amp; </v>
      </c>
      <c r="B277" s="55" t="str">
        <f aca="false">G277&amp;" &amp; "&amp;H277</f>
        <v> &amp; </v>
      </c>
      <c r="J277" s="52" t="n">
        <f aca="false">IF(ISNUMBER(E277),IF(E277&lt;6,0.5,1),0)</f>
        <v>0</v>
      </c>
    </row>
    <row r="278" customFormat="false" ht="15.75" hidden="false" customHeight="true" outlineLevel="0" collapsed="false">
      <c r="A278" s="50" t="str">
        <f aca="false">C278&amp;" &amp; "&amp;D278</f>
        <v> &amp; </v>
      </c>
      <c r="B278" s="55" t="str">
        <f aca="false">G278&amp;" &amp; "&amp;H278</f>
        <v> &amp; </v>
      </c>
      <c r="J278" s="52" t="n">
        <f aca="false">IF(ISNUMBER(E278),IF(E278&lt;6,0.5,1),0)</f>
        <v>0</v>
      </c>
    </row>
    <row r="279" customFormat="false" ht="15.75" hidden="false" customHeight="true" outlineLevel="0" collapsed="false">
      <c r="A279" s="50" t="str">
        <f aca="false">C279&amp;" &amp; "&amp;D279</f>
        <v> &amp; </v>
      </c>
      <c r="B279" s="55" t="str">
        <f aca="false">G279&amp;" &amp; "&amp;H279</f>
        <v> &amp; </v>
      </c>
      <c r="J279" s="52" t="n">
        <f aca="false">IF(ISNUMBER(E279),IF(E279&lt;6,0.5,1),0)</f>
        <v>0</v>
      </c>
    </row>
    <row r="280" customFormat="false" ht="15.75" hidden="false" customHeight="true" outlineLevel="0" collapsed="false">
      <c r="A280" s="50" t="str">
        <f aca="false">C280&amp;" &amp; "&amp;D280</f>
        <v> &amp; </v>
      </c>
      <c r="B280" s="55" t="str">
        <f aca="false">G280&amp;" &amp; "&amp;H280</f>
        <v> &amp; </v>
      </c>
      <c r="J280" s="52" t="n">
        <f aca="false">IF(ISNUMBER(E280),IF(E280&lt;6,0.5,1),0)</f>
        <v>0</v>
      </c>
    </row>
    <row r="281" customFormat="false" ht="15.75" hidden="false" customHeight="true" outlineLevel="0" collapsed="false">
      <c r="A281" s="50" t="str">
        <f aca="false">C281&amp;" &amp; "&amp;D281</f>
        <v> &amp; </v>
      </c>
      <c r="B281" s="55" t="str">
        <f aca="false">G281&amp;" &amp; "&amp;H281</f>
        <v> &amp; </v>
      </c>
      <c r="J281" s="52" t="n">
        <f aca="false">IF(ISNUMBER(E281),IF(E281&lt;6,0.5,1),0)</f>
        <v>0</v>
      </c>
    </row>
    <row r="282" customFormat="false" ht="15.75" hidden="false" customHeight="true" outlineLevel="0" collapsed="false">
      <c r="A282" s="50" t="str">
        <f aca="false">C282&amp;" &amp; "&amp;D282</f>
        <v> &amp; </v>
      </c>
      <c r="B282" s="55" t="str">
        <f aca="false">G282&amp;" &amp; "&amp;H282</f>
        <v> &amp; </v>
      </c>
      <c r="J282" s="52" t="n">
        <f aca="false">IF(ISNUMBER(E282),IF(E282&lt;6,0.5,1),0)</f>
        <v>0</v>
      </c>
    </row>
    <row r="283" customFormat="false" ht="15.75" hidden="false" customHeight="true" outlineLevel="0" collapsed="false">
      <c r="A283" s="50" t="str">
        <f aca="false">C283&amp;" &amp; "&amp;D283</f>
        <v> &amp; </v>
      </c>
      <c r="B283" s="55" t="str">
        <f aca="false">G283&amp;" &amp; "&amp;H283</f>
        <v> &amp; </v>
      </c>
      <c r="J283" s="52" t="n">
        <f aca="false">IF(ISNUMBER(E283),IF(E283&lt;6,0.5,1),0)</f>
        <v>0</v>
      </c>
    </row>
    <row r="284" customFormat="false" ht="15.75" hidden="false" customHeight="true" outlineLevel="0" collapsed="false">
      <c r="A284" s="50" t="str">
        <f aca="false">C284&amp;" &amp; "&amp;D284</f>
        <v> &amp; </v>
      </c>
      <c r="B284" s="55" t="str">
        <f aca="false">G284&amp;" &amp; "&amp;H284</f>
        <v> &amp; </v>
      </c>
      <c r="J284" s="52" t="n">
        <f aca="false">IF(ISNUMBER(E284),IF(E284&lt;6,0.5,1),0)</f>
        <v>0</v>
      </c>
    </row>
    <row r="285" customFormat="false" ht="15.75" hidden="false" customHeight="true" outlineLevel="0" collapsed="false">
      <c r="A285" s="50" t="str">
        <f aca="false">C285&amp;" &amp; "&amp;D285</f>
        <v> &amp; </v>
      </c>
      <c r="B285" s="55" t="str">
        <f aca="false">G285&amp;" &amp; "&amp;H285</f>
        <v> &amp; </v>
      </c>
      <c r="J285" s="52" t="n">
        <f aca="false">IF(ISNUMBER(E285),IF(E285&lt;6,0.5,1),0)</f>
        <v>0</v>
      </c>
    </row>
    <row r="286" customFormat="false" ht="15.75" hidden="false" customHeight="true" outlineLevel="0" collapsed="false">
      <c r="A286" s="50" t="str">
        <f aca="false">C286&amp;" &amp; "&amp;D286</f>
        <v> &amp; </v>
      </c>
      <c r="B286" s="55" t="str">
        <f aca="false">G286&amp;" &amp; "&amp;H286</f>
        <v> &amp; </v>
      </c>
      <c r="J286" s="52" t="n">
        <f aca="false">IF(ISNUMBER(E286),IF(E286&lt;6,0.5,1),0)</f>
        <v>0</v>
      </c>
    </row>
    <row r="287" customFormat="false" ht="15.75" hidden="false" customHeight="true" outlineLevel="0" collapsed="false">
      <c r="A287" s="50" t="str">
        <f aca="false">C287&amp;" &amp; "&amp;D287</f>
        <v> &amp; </v>
      </c>
      <c r="B287" s="55" t="str">
        <f aca="false">G287&amp;" &amp; "&amp;H287</f>
        <v> &amp; </v>
      </c>
      <c r="J287" s="52" t="n">
        <f aca="false">IF(ISNUMBER(E287),IF(E287&lt;6,0.5,1),0)</f>
        <v>0</v>
      </c>
    </row>
    <row r="288" customFormat="false" ht="15.75" hidden="false" customHeight="true" outlineLevel="0" collapsed="false">
      <c r="A288" s="50" t="str">
        <f aca="false">C288&amp;" &amp; "&amp;D288</f>
        <v> &amp; </v>
      </c>
      <c r="B288" s="55" t="str">
        <f aca="false">G288&amp;" &amp; "&amp;H288</f>
        <v> &amp; </v>
      </c>
      <c r="J288" s="52" t="n">
        <f aca="false">IF(ISNUMBER(E288),IF(E288&lt;6,0.5,1),0)</f>
        <v>0</v>
      </c>
    </row>
    <row r="289" customFormat="false" ht="15.75" hidden="false" customHeight="true" outlineLevel="0" collapsed="false">
      <c r="A289" s="50" t="str">
        <f aca="false">C289&amp;" &amp; "&amp;D289</f>
        <v> &amp; </v>
      </c>
      <c r="B289" s="55" t="str">
        <f aca="false">G289&amp;" &amp; "&amp;H289</f>
        <v> &amp; </v>
      </c>
      <c r="J289" s="52" t="n">
        <f aca="false">IF(ISNUMBER(E289),IF(E289&lt;6,0.5,1),0)</f>
        <v>0</v>
      </c>
    </row>
    <row r="290" customFormat="false" ht="15.75" hidden="false" customHeight="true" outlineLevel="0" collapsed="false">
      <c r="A290" s="50" t="str">
        <f aca="false">C290&amp;" &amp; "&amp;D290</f>
        <v> &amp; </v>
      </c>
      <c r="B290" s="55" t="str">
        <f aca="false">G290&amp;" &amp; "&amp;H290</f>
        <v> &amp; </v>
      </c>
      <c r="J290" s="52" t="n">
        <f aca="false">IF(ISNUMBER(E290),IF(E290&lt;6,0.5,1),0)</f>
        <v>0</v>
      </c>
    </row>
    <row r="291" customFormat="false" ht="15.75" hidden="false" customHeight="true" outlineLevel="0" collapsed="false">
      <c r="A291" s="50" t="str">
        <f aca="false">C291&amp;" &amp; "&amp;D291</f>
        <v> &amp; </v>
      </c>
      <c r="B291" s="55" t="str">
        <f aca="false">G291&amp;" &amp; "&amp;H291</f>
        <v> &amp; </v>
      </c>
      <c r="J291" s="52" t="n">
        <f aca="false">IF(ISNUMBER(E291),IF(E291&lt;6,0.5,1),0)</f>
        <v>0</v>
      </c>
    </row>
    <row r="292" customFormat="false" ht="15.75" hidden="false" customHeight="true" outlineLevel="0" collapsed="false">
      <c r="A292" s="50" t="str">
        <f aca="false">C292&amp;" &amp; "&amp;D292</f>
        <v> &amp; </v>
      </c>
      <c r="B292" s="55" t="str">
        <f aca="false">G292&amp;" &amp; "&amp;H292</f>
        <v> &amp; </v>
      </c>
      <c r="J292" s="52" t="n">
        <f aca="false">IF(ISNUMBER(E292),IF(E292&lt;6,0.5,1),0)</f>
        <v>0</v>
      </c>
    </row>
    <row r="293" customFormat="false" ht="15.75" hidden="false" customHeight="true" outlineLevel="0" collapsed="false">
      <c r="A293" s="50" t="str">
        <f aca="false">C293&amp;" &amp; "&amp;D293</f>
        <v> &amp; </v>
      </c>
      <c r="B293" s="55" t="str">
        <f aca="false">G293&amp;" &amp; "&amp;H293</f>
        <v> &amp; </v>
      </c>
      <c r="J293" s="52" t="n">
        <f aca="false">IF(ISNUMBER(E293),IF(E293&lt;6,0.5,1),0)</f>
        <v>0</v>
      </c>
    </row>
    <row r="294" customFormat="false" ht="15.75" hidden="false" customHeight="true" outlineLevel="0" collapsed="false">
      <c r="A294" s="50" t="str">
        <f aca="false">C294&amp;" &amp; "&amp;D294</f>
        <v> &amp; </v>
      </c>
      <c r="B294" s="55" t="str">
        <f aca="false">G294&amp;" &amp; "&amp;H294</f>
        <v> &amp; </v>
      </c>
      <c r="J294" s="52" t="n">
        <f aca="false">IF(ISNUMBER(E294),IF(E294&lt;6,0.5,1),0)</f>
        <v>0</v>
      </c>
    </row>
    <row r="295" customFormat="false" ht="15.75" hidden="false" customHeight="true" outlineLevel="0" collapsed="false">
      <c r="A295" s="50" t="str">
        <f aca="false">C295&amp;" &amp; "&amp;D295</f>
        <v> &amp; </v>
      </c>
      <c r="B295" s="55" t="str">
        <f aca="false">G295&amp;" &amp; "&amp;H295</f>
        <v> &amp; </v>
      </c>
      <c r="J295" s="52" t="n">
        <f aca="false">IF(ISNUMBER(E295),IF(E295&lt;6,0.5,1),0)</f>
        <v>0</v>
      </c>
    </row>
    <row r="296" customFormat="false" ht="15.75" hidden="false" customHeight="true" outlineLevel="0" collapsed="false">
      <c r="A296" s="50" t="str">
        <f aca="false">C296&amp;" &amp; "&amp;D296</f>
        <v> &amp; </v>
      </c>
      <c r="B296" s="55" t="str">
        <f aca="false">G296&amp;" &amp; "&amp;H296</f>
        <v> &amp; </v>
      </c>
      <c r="J296" s="52" t="n">
        <f aca="false">IF(ISNUMBER(E296),IF(E296&lt;6,0.5,1),0)</f>
        <v>0</v>
      </c>
    </row>
    <row r="297" customFormat="false" ht="15.75" hidden="false" customHeight="true" outlineLevel="0" collapsed="false">
      <c r="A297" s="50" t="str">
        <f aca="false">C297&amp;" &amp; "&amp;D297</f>
        <v> &amp; </v>
      </c>
      <c r="B297" s="55" t="str">
        <f aca="false">G297&amp;" &amp; "&amp;H297</f>
        <v> &amp; </v>
      </c>
      <c r="J297" s="52" t="n">
        <f aca="false">IF(ISNUMBER(E297),IF(E297&lt;6,0.5,1),0)</f>
        <v>0</v>
      </c>
    </row>
    <row r="298" customFormat="false" ht="15.75" hidden="false" customHeight="true" outlineLevel="0" collapsed="false">
      <c r="A298" s="50" t="str">
        <f aca="false">C298&amp;" &amp; "&amp;D298</f>
        <v> &amp; </v>
      </c>
      <c r="B298" s="55" t="str">
        <f aca="false">G298&amp;" &amp; "&amp;H298</f>
        <v> &amp; </v>
      </c>
      <c r="J298" s="52" t="n">
        <f aca="false">IF(ISNUMBER(E298),IF(E298&lt;6,0.5,1),0)</f>
        <v>0</v>
      </c>
    </row>
    <row r="299" customFormat="false" ht="15.75" hidden="false" customHeight="true" outlineLevel="0" collapsed="false">
      <c r="A299" s="50" t="str">
        <f aca="false">C299&amp;" &amp; "&amp;D299</f>
        <v> &amp; </v>
      </c>
      <c r="B299" s="55" t="str">
        <f aca="false">G299&amp;" &amp; "&amp;H299</f>
        <v> &amp; </v>
      </c>
      <c r="J299" s="52" t="n">
        <f aca="false">IF(ISNUMBER(E299),IF(E299&lt;6,0.5,1),0)</f>
        <v>0</v>
      </c>
    </row>
    <row r="300" customFormat="false" ht="15.75" hidden="false" customHeight="true" outlineLevel="0" collapsed="false">
      <c r="A300" s="50" t="str">
        <f aca="false">C300&amp;" &amp; "&amp;D300</f>
        <v> &amp; </v>
      </c>
      <c r="B300" s="55" t="str">
        <f aca="false">G300&amp;" &amp; "&amp;H300</f>
        <v> &amp; </v>
      </c>
      <c r="J300" s="52" t="n">
        <f aca="false">IF(ISNUMBER(E300),IF(E300&lt;6,0.5,1),0)</f>
        <v>0</v>
      </c>
    </row>
    <row r="301" customFormat="false" ht="15.75" hidden="false" customHeight="true" outlineLevel="0" collapsed="false">
      <c r="A301" s="50" t="str">
        <f aca="false">C301&amp;" &amp; "&amp;D301</f>
        <v> &amp; </v>
      </c>
      <c r="B301" s="55" t="str">
        <f aca="false">G301&amp;" &amp; "&amp;H301</f>
        <v> &amp; </v>
      </c>
      <c r="J301" s="52" t="n">
        <f aca="false">IF(ISNUMBER(E301),IF(E301&lt;6,0.5,1),0)</f>
        <v>0</v>
      </c>
    </row>
    <row r="302" customFormat="false" ht="15.75" hidden="false" customHeight="true" outlineLevel="0" collapsed="false">
      <c r="A302" s="50" t="str">
        <f aca="false">C302&amp;" &amp; "&amp;D302</f>
        <v> &amp; </v>
      </c>
      <c r="B302" s="55" t="str">
        <f aca="false">G302&amp;" &amp; "&amp;H302</f>
        <v> &amp; </v>
      </c>
      <c r="J302" s="52" t="n">
        <f aca="false">IF(ISNUMBER(E302),IF(E302&lt;6,0.5,1),0)</f>
        <v>0</v>
      </c>
    </row>
    <row r="303" customFormat="false" ht="15.75" hidden="false" customHeight="true" outlineLevel="0" collapsed="false">
      <c r="A303" s="50" t="str">
        <f aca="false">C303&amp;" &amp; "&amp;D303</f>
        <v> &amp; </v>
      </c>
      <c r="B303" s="55" t="str">
        <f aca="false">G303&amp;" &amp; "&amp;H303</f>
        <v> &amp; </v>
      </c>
      <c r="J303" s="52" t="n">
        <f aca="false">IF(ISNUMBER(E303),IF(E303&lt;6,0.5,1),0)</f>
        <v>0</v>
      </c>
    </row>
    <row r="304" customFormat="false" ht="15.75" hidden="false" customHeight="true" outlineLevel="0" collapsed="false">
      <c r="A304" s="50" t="str">
        <f aca="false">C304&amp;" &amp; "&amp;D304</f>
        <v> &amp; </v>
      </c>
      <c r="B304" s="55" t="str">
        <f aca="false">G304&amp;" &amp; "&amp;H304</f>
        <v> &amp; </v>
      </c>
      <c r="J304" s="52" t="n">
        <f aca="false">IF(ISNUMBER(E304),IF(E304&lt;6,0.5,1),0)</f>
        <v>0</v>
      </c>
    </row>
    <row r="305" customFormat="false" ht="15.75" hidden="false" customHeight="true" outlineLevel="0" collapsed="false">
      <c r="A305" s="50" t="str">
        <f aca="false">C305&amp;" &amp; "&amp;D305</f>
        <v> &amp; </v>
      </c>
      <c r="B305" s="55" t="str">
        <f aca="false">G305&amp;" &amp; "&amp;H305</f>
        <v> &amp; </v>
      </c>
      <c r="J305" s="52" t="n">
        <f aca="false">IF(ISNUMBER(E305),IF(E305&lt;6,0.5,1),0)</f>
        <v>0</v>
      </c>
    </row>
    <row r="306" customFormat="false" ht="15.75" hidden="false" customHeight="true" outlineLevel="0" collapsed="false">
      <c r="A306" s="50" t="str">
        <f aca="false">C306&amp;" &amp; "&amp;D306</f>
        <v> &amp; </v>
      </c>
      <c r="B306" s="55" t="str">
        <f aca="false">G306&amp;" &amp; "&amp;H306</f>
        <v> &amp; </v>
      </c>
      <c r="J306" s="52" t="n">
        <f aca="false">IF(ISNUMBER(E306),IF(E306&lt;6,0.5,1),0)</f>
        <v>0</v>
      </c>
    </row>
    <row r="307" customFormat="false" ht="15.75" hidden="false" customHeight="true" outlineLevel="0" collapsed="false">
      <c r="A307" s="50" t="str">
        <f aca="false">C307&amp;" &amp; "&amp;D307</f>
        <v> &amp; </v>
      </c>
      <c r="B307" s="55" t="str">
        <f aca="false">G307&amp;" &amp; "&amp;H307</f>
        <v> &amp; </v>
      </c>
      <c r="J307" s="52" t="n">
        <f aca="false">IF(ISNUMBER(E307),IF(E307&lt;6,0.5,1),0)</f>
        <v>0</v>
      </c>
    </row>
    <row r="308" customFormat="false" ht="15.75" hidden="false" customHeight="true" outlineLevel="0" collapsed="false">
      <c r="A308" s="50" t="str">
        <f aca="false">C308&amp;" &amp; "&amp;D308</f>
        <v> &amp; </v>
      </c>
      <c r="B308" s="55" t="str">
        <f aca="false">G308&amp;" &amp; "&amp;H308</f>
        <v> &amp; </v>
      </c>
      <c r="J308" s="52" t="n">
        <f aca="false">IF(ISNUMBER(E308),IF(E308&lt;6,0.5,1),0)</f>
        <v>0</v>
      </c>
    </row>
    <row r="309" customFormat="false" ht="15.75" hidden="false" customHeight="true" outlineLevel="0" collapsed="false">
      <c r="A309" s="50" t="str">
        <f aca="false">C309&amp;" &amp; "&amp;D309</f>
        <v> &amp; </v>
      </c>
      <c r="B309" s="55" t="str">
        <f aca="false">G309&amp;" &amp; "&amp;H309</f>
        <v> &amp; </v>
      </c>
      <c r="J309" s="52" t="n">
        <f aca="false">IF(ISNUMBER(E309),IF(E309&lt;6,0.5,1),0)</f>
        <v>0</v>
      </c>
    </row>
    <row r="310" customFormat="false" ht="15.75" hidden="false" customHeight="true" outlineLevel="0" collapsed="false">
      <c r="A310" s="50" t="str">
        <f aca="false">C310&amp;" &amp; "&amp;D310</f>
        <v> &amp; </v>
      </c>
      <c r="B310" s="55" t="str">
        <f aca="false">G310&amp;" &amp; "&amp;H310</f>
        <v> &amp; </v>
      </c>
      <c r="J310" s="52" t="n">
        <f aca="false">IF(ISNUMBER(E310),IF(E310&lt;6,0.5,1),0)</f>
        <v>0</v>
      </c>
    </row>
    <row r="311" customFormat="false" ht="15.75" hidden="false" customHeight="true" outlineLevel="0" collapsed="false">
      <c r="A311" s="50" t="str">
        <f aca="false">C311&amp;" &amp; "&amp;D311</f>
        <v> &amp; </v>
      </c>
      <c r="B311" s="55" t="str">
        <f aca="false">G311&amp;" &amp; "&amp;H311</f>
        <v> &amp; </v>
      </c>
      <c r="J311" s="52" t="n">
        <f aca="false">IF(ISNUMBER(E311),IF(E311&lt;6,0.5,1),0)</f>
        <v>0</v>
      </c>
    </row>
    <row r="312" customFormat="false" ht="15.75" hidden="false" customHeight="true" outlineLevel="0" collapsed="false">
      <c r="A312" s="50" t="str">
        <f aca="false">C312&amp;" &amp; "&amp;D312</f>
        <v> &amp; </v>
      </c>
      <c r="B312" s="55" t="str">
        <f aca="false">G312&amp;" &amp; "&amp;H312</f>
        <v> &amp; </v>
      </c>
      <c r="J312" s="52" t="n">
        <f aca="false">IF(ISNUMBER(E312),IF(E312&lt;6,0.5,1),0)</f>
        <v>0</v>
      </c>
    </row>
    <row r="313" customFormat="false" ht="15.75" hidden="false" customHeight="true" outlineLevel="0" collapsed="false">
      <c r="A313" s="50" t="str">
        <f aca="false">C313&amp;" &amp; "&amp;D313</f>
        <v> &amp; </v>
      </c>
      <c r="B313" s="55" t="str">
        <f aca="false">G313&amp;" &amp; "&amp;H313</f>
        <v> &amp; </v>
      </c>
      <c r="J313" s="52" t="n">
        <f aca="false">IF(ISNUMBER(E313),IF(E313&lt;6,0.5,1),0)</f>
        <v>0</v>
      </c>
    </row>
    <row r="314" customFormat="false" ht="15.75" hidden="false" customHeight="true" outlineLevel="0" collapsed="false">
      <c r="A314" s="50" t="str">
        <f aca="false">C314&amp;" &amp; "&amp;D314</f>
        <v> &amp; </v>
      </c>
      <c r="B314" s="55" t="str">
        <f aca="false">G314&amp;" &amp; "&amp;H314</f>
        <v> &amp; </v>
      </c>
      <c r="J314" s="52" t="n">
        <f aca="false">IF(ISNUMBER(E314),IF(E314&lt;6,0.5,1),0)</f>
        <v>0</v>
      </c>
    </row>
    <row r="315" customFormat="false" ht="15.75" hidden="false" customHeight="true" outlineLevel="0" collapsed="false">
      <c r="A315" s="50" t="str">
        <f aca="false">C315&amp;" &amp; "&amp;D315</f>
        <v> &amp; </v>
      </c>
      <c r="B315" s="55" t="str">
        <f aca="false">G315&amp;" &amp; "&amp;H315</f>
        <v> &amp; </v>
      </c>
      <c r="J315" s="52" t="n">
        <f aca="false">IF(ISNUMBER(E315),IF(E315&lt;6,0.5,1),0)</f>
        <v>0</v>
      </c>
    </row>
    <row r="316" customFormat="false" ht="15.75" hidden="false" customHeight="true" outlineLevel="0" collapsed="false">
      <c r="A316" s="50" t="str">
        <f aca="false">C316&amp;" &amp; "&amp;D316</f>
        <v> &amp; </v>
      </c>
      <c r="B316" s="55" t="str">
        <f aca="false">G316&amp;" &amp; "&amp;H316</f>
        <v> &amp; </v>
      </c>
      <c r="J316" s="52" t="n">
        <f aca="false">IF(ISNUMBER(E316),IF(E316&lt;6,0.5,1),0)</f>
        <v>0</v>
      </c>
    </row>
    <row r="317" customFormat="false" ht="15.75" hidden="false" customHeight="true" outlineLevel="0" collapsed="false">
      <c r="A317" s="50" t="str">
        <f aca="false">C317&amp;" &amp; "&amp;D317</f>
        <v> &amp; </v>
      </c>
      <c r="B317" s="55" t="str">
        <f aca="false">G317&amp;" &amp; "&amp;H317</f>
        <v> &amp; </v>
      </c>
      <c r="J317" s="52" t="n">
        <f aca="false">IF(ISNUMBER(E317),IF(E317&lt;6,0.5,1),0)</f>
        <v>0</v>
      </c>
    </row>
    <row r="318" customFormat="false" ht="15.75" hidden="false" customHeight="true" outlineLevel="0" collapsed="false">
      <c r="A318" s="50" t="str">
        <f aca="false">C318&amp;" &amp; "&amp;D318</f>
        <v> &amp; </v>
      </c>
      <c r="B318" s="55" t="str">
        <f aca="false">G318&amp;" &amp; "&amp;H318</f>
        <v> &amp; </v>
      </c>
      <c r="J318" s="52" t="n">
        <f aca="false">IF(ISNUMBER(E318),IF(E318&lt;6,0.5,1),0)</f>
        <v>0</v>
      </c>
    </row>
    <row r="319" customFormat="false" ht="15.75" hidden="false" customHeight="true" outlineLevel="0" collapsed="false">
      <c r="A319" s="50" t="str">
        <f aca="false">C319&amp;" &amp; "&amp;D319</f>
        <v> &amp; </v>
      </c>
      <c r="B319" s="55" t="str">
        <f aca="false">G319&amp;" &amp; "&amp;H319</f>
        <v> &amp; </v>
      </c>
      <c r="J319" s="52" t="n">
        <f aca="false">IF(ISNUMBER(E319),IF(E319&lt;6,0.5,1),0)</f>
        <v>0</v>
      </c>
    </row>
    <row r="320" customFormat="false" ht="15.75" hidden="false" customHeight="true" outlineLevel="0" collapsed="false">
      <c r="A320" s="50" t="str">
        <f aca="false">C320&amp;" &amp; "&amp;D320</f>
        <v> &amp; </v>
      </c>
      <c r="B320" s="55" t="str">
        <f aca="false">G320&amp;" &amp; "&amp;H320</f>
        <v> &amp; </v>
      </c>
      <c r="J320" s="52" t="n">
        <f aca="false">IF(ISNUMBER(E320),IF(E320&lt;6,0.5,1),0)</f>
        <v>0</v>
      </c>
    </row>
    <row r="321" customFormat="false" ht="15.75" hidden="false" customHeight="true" outlineLevel="0" collapsed="false">
      <c r="A321" s="50" t="str">
        <f aca="false">C321&amp;" &amp; "&amp;D321</f>
        <v> &amp; </v>
      </c>
      <c r="B321" s="55" t="str">
        <f aca="false">G321&amp;" &amp; "&amp;H321</f>
        <v> &amp; </v>
      </c>
      <c r="J321" s="52" t="n">
        <f aca="false">IF(ISNUMBER(E321),IF(E321&lt;6,0.5,1),0)</f>
        <v>0</v>
      </c>
    </row>
    <row r="322" customFormat="false" ht="15.75" hidden="false" customHeight="true" outlineLevel="0" collapsed="false">
      <c r="A322" s="50" t="str">
        <f aca="false">C322&amp;" &amp; "&amp;D322</f>
        <v> &amp; </v>
      </c>
      <c r="B322" s="55" t="str">
        <f aca="false">G322&amp;" &amp; "&amp;H322</f>
        <v> &amp; </v>
      </c>
      <c r="J322" s="52" t="n">
        <f aca="false">IF(ISNUMBER(E322),IF(E322&lt;6,0.5,1),0)</f>
        <v>0</v>
      </c>
    </row>
    <row r="323" customFormat="false" ht="15.75" hidden="false" customHeight="true" outlineLevel="0" collapsed="false">
      <c r="A323" s="50" t="str">
        <f aca="false">C323&amp;" &amp; "&amp;D323</f>
        <v> &amp; </v>
      </c>
      <c r="B323" s="55" t="str">
        <f aca="false">G323&amp;" &amp; "&amp;H323</f>
        <v> &amp; </v>
      </c>
      <c r="J323" s="52" t="n">
        <f aca="false">IF(ISNUMBER(E323),IF(E323&lt;6,0.5,1),0)</f>
        <v>0</v>
      </c>
    </row>
    <row r="324" customFormat="false" ht="15.75" hidden="false" customHeight="true" outlineLevel="0" collapsed="false">
      <c r="A324" s="50" t="str">
        <f aca="false">C324&amp;" &amp; "&amp;D324</f>
        <v> &amp; </v>
      </c>
      <c r="B324" s="55" t="str">
        <f aca="false">G324&amp;" &amp; "&amp;H324</f>
        <v> &amp; </v>
      </c>
      <c r="J324" s="52" t="n">
        <f aca="false">IF(ISNUMBER(E324),IF(E324&lt;6,0.5,1),0)</f>
        <v>0</v>
      </c>
    </row>
    <row r="325" customFormat="false" ht="15.75" hidden="false" customHeight="true" outlineLevel="0" collapsed="false">
      <c r="A325" s="50" t="str">
        <f aca="false">C325&amp;" &amp; "&amp;D325</f>
        <v> &amp; </v>
      </c>
      <c r="B325" s="55" t="str">
        <f aca="false">G325&amp;" &amp; "&amp;H325</f>
        <v> &amp; </v>
      </c>
      <c r="J325" s="52" t="n">
        <f aca="false">IF(ISNUMBER(E325),IF(E325&lt;6,0.5,1),0)</f>
        <v>0</v>
      </c>
    </row>
    <row r="326" customFormat="false" ht="15.75" hidden="false" customHeight="true" outlineLevel="0" collapsed="false">
      <c r="A326" s="50" t="str">
        <f aca="false">C326&amp;" &amp; "&amp;D326</f>
        <v> &amp; </v>
      </c>
      <c r="B326" s="55" t="str">
        <f aca="false">G326&amp;" &amp; "&amp;H326</f>
        <v> &amp; </v>
      </c>
      <c r="J326" s="52" t="n">
        <f aca="false">IF(ISNUMBER(E326),IF(E326&lt;6,0.5,1),0)</f>
        <v>0</v>
      </c>
    </row>
    <row r="327" customFormat="false" ht="15.75" hidden="false" customHeight="true" outlineLevel="0" collapsed="false">
      <c r="A327" s="50" t="str">
        <f aca="false">C327&amp;" &amp; "&amp;D327</f>
        <v> &amp; </v>
      </c>
      <c r="B327" s="55" t="str">
        <f aca="false">G327&amp;" &amp; "&amp;H327</f>
        <v> &amp; </v>
      </c>
      <c r="J327" s="52" t="n">
        <f aca="false">IF(ISNUMBER(E327),IF(E327&lt;6,0.5,1),0)</f>
        <v>0</v>
      </c>
    </row>
    <row r="328" customFormat="false" ht="15.75" hidden="false" customHeight="true" outlineLevel="0" collapsed="false">
      <c r="A328" s="50" t="str">
        <f aca="false">C328&amp;" &amp; "&amp;D328</f>
        <v> &amp; </v>
      </c>
      <c r="B328" s="55" t="str">
        <f aca="false">G328&amp;" &amp; "&amp;H328</f>
        <v> &amp; </v>
      </c>
      <c r="J328" s="52" t="n">
        <f aca="false">IF(ISNUMBER(E328),IF(E328&lt;6,0.5,1),0)</f>
        <v>0</v>
      </c>
    </row>
    <row r="329" customFormat="false" ht="15.75" hidden="false" customHeight="true" outlineLevel="0" collapsed="false">
      <c r="A329" s="50" t="str">
        <f aca="false">C329&amp;" &amp; "&amp;D329</f>
        <v> &amp; </v>
      </c>
      <c r="B329" s="55" t="str">
        <f aca="false">G329&amp;" &amp; "&amp;H329</f>
        <v> &amp; </v>
      </c>
      <c r="J329" s="52" t="n">
        <f aca="false">IF(ISNUMBER(E329),IF(E329&lt;6,0.5,1),0)</f>
        <v>0</v>
      </c>
    </row>
    <row r="330" customFormat="false" ht="15.75" hidden="false" customHeight="true" outlineLevel="0" collapsed="false">
      <c r="A330" s="50" t="str">
        <f aca="false">C330&amp;" &amp; "&amp;D330</f>
        <v> &amp; </v>
      </c>
      <c r="B330" s="55" t="str">
        <f aca="false">G330&amp;" &amp; "&amp;H330</f>
        <v> &amp; </v>
      </c>
      <c r="J330" s="52" t="n">
        <f aca="false">IF(ISNUMBER(E330),IF(E330&lt;6,0.5,1),0)</f>
        <v>0</v>
      </c>
    </row>
    <row r="331" customFormat="false" ht="15.75" hidden="false" customHeight="true" outlineLevel="0" collapsed="false">
      <c r="A331" s="50" t="str">
        <f aca="false">C331&amp;" &amp; "&amp;D331</f>
        <v> &amp; </v>
      </c>
      <c r="B331" s="55" t="str">
        <f aca="false">G331&amp;" &amp; "&amp;H331</f>
        <v> &amp; </v>
      </c>
      <c r="J331" s="52" t="n">
        <f aca="false">IF(ISNUMBER(E331),IF(E331&lt;6,0.5,1),0)</f>
        <v>0</v>
      </c>
    </row>
    <row r="332" customFormat="false" ht="15.75" hidden="false" customHeight="true" outlineLevel="0" collapsed="false">
      <c r="A332" s="50" t="str">
        <f aca="false">C332&amp;" &amp; "&amp;D332</f>
        <v> &amp; </v>
      </c>
      <c r="B332" s="55" t="str">
        <f aca="false">G332&amp;" &amp; "&amp;H332</f>
        <v> &amp; </v>
      </c>
      <c r="J332" s="52" t="n">
        <f aca="false">IF(ISNUMBER(E332),IF(E332&lt;6,0.5,1),0)</f>
        <v>0</v>
      </c>
    </row>
    <row r="333" customFormat="false" ht="15.75" hidden="false" customHeight="true" outlineLevel="0" collapsed="false">
      <c r="A333" s="50" t="str">
        <f aca="false">C333&amp;" &amp; "&amp;D333</f>
        <v> &amp; </v>
      </c>
      <c r="B333" s="55" t="str">
        <f aca="false">G333&amp;" &amp; "&amp;H333</f>
        <v> &amp; </v>
      </c>
      <c r="J333" s="52" t="n">
        <f aca="false">IF(ISNUMBER(E333),IF(E333&lt;6,0.5,1),0)</f>
        <v>0</v>
      </c>
    </row>
    <row r="334" customFormat="false" ht="15.75" hidden="false" customHeight="true" outlineLevel="0" collapsed="false">
      <c r="A334" s="50" t="str">
        <f aca="false">C334&amp;" &amp; "&amp;D334</f>
        <v> &amp; </v>
      </c>
      <c r="B334" s="55" t="str">
        <f aca="false">G334&amp;" &amp; "&amp;H334</f>
        <v> &amp; </v>
      </c>
      <c r="J334" s="52" t="n">
        <f aca="false">IF(ISNUMBER(E334),IF(E334&lt;6,0.5,1),0)</f>
        <v>0</v>
      </c>
    </row>
    <row r="335" customFormat="false" ht="15.75" hidden="false" customHeight="true" outlineLevel="0" collapsed="false">
      <c r="A335" s="50" t="str">
        <f aca="false">C335&amp;" &amp; "&amp;D335</f>
        <v> &amp; </v>
      </c>
      <c r="B335" s="55" t="str">
        <f aca="false">G335&amp;" &amp; "&amp;H335</f>
        <v> &amp; </v>
      </c>
      <c r="J335" s="52" t="n">
        <f aca="false">IF(ISNUMBER(E335),IF(E335&lt;6,0.5,1),0)</f>
        <v>0</v>
      </c>
    </row>
    <row r="336" customFormat="false" ht="15.75" hidden="false" customHeight="true" outlineLevel="0" collapsed="false">
      <c r="A336" s="50" t="str">
        <f aca="false">C336&amp;" &amp; "&amp;D336</f>
        <v> &amp; </v>
      </c>
      <c r="B336" s="55" t="str">
        <f aca="false">G336&amp;" &amp; "&amp;H336</f>
        <v> &amp; </v>
      </c>
      <c r="J336" s="52" t="n">
        <f aca="false">IF(ISNUMBER(E336),IF(E336&lt;6,0.5,1),0)</f>
        <v>0</v>
      </c>
    </row>
    <row r="337" customFormat="false" ht="15.75" hidden="false" customHeight="true" outlineLevel="0" collapsed="false">
      <c r="A337" s="50" t="str">
        <f aca="false">C337&amp;" &amp; "&amp;D337</f>
        <v> &amp; </v>
      </c>
      <c r="B337" s="55" t="str">
        <f aca="false">G337&amp;" &amp; "&amp;H337</f>
        <v> &amp; </v>
      </c>
      <c r="J337" s="52" t="n">
        <f aca="false">IF(ISNUMBER(E337),IF(E337&lt;6,0.5,1),0)</f>
        <v>0</v>
      </c>
    </row>
    <row r="338" customFormat="false" ht="15.75" hidden="false" customHeight="true" outlineLevel="0" collapsed="false">
      <c r="A338" s="50" t="str">
        <f aca="false">C338&amp;" &amp; "&amp;D338</f>
        <v> &amp; </v>
      </c>
      <c r="B338" s="55" t="str">
        <f aca="false">G338&amp;" &amp; "&amp;H338</f>
        <v> &amp; </v>
      </c>
      <c r="J338" s="52" t="n">
        <f aca="false">IF(ISNUMBER(E338),IF(E338&lt;6,0.5,1),0)</f>
        <v>0</v>
      </c>
    </row>
    <row r="339" customFormat="false" ht="15.75" hidden="false" customHeight="true" outlineLevel="0" collapsed="false">
      <c r="A339" s="50" t="str">
        <f aca="false">C339&amp;" &amp; "&amp;D339</f>
        <v> &amp; </v>
      </c>
      <c r="B339" s="55" t="str">
        <f aca="false">G339&amp;" &amp; "&amp;H339</f>
        <v> &amp; </v>
      </c>
      <c r="J339" s="52" t="n">
        <f aca="false">IF(ISNUMBER(E339),IF(E339&lt;6,0.5,1),0)</f>
        <v>0</v>
      </c>
    </row>
    <row r="340" customFormat="false" ht="15.75" hidden="false" customHeight="true" outlineLevel="0" collapsed="false">
      <c r="A340" s="50" t="str">
        <f aca="false">C340&amp;" &amp; "&amp;D340</f>
        <v> &amp; </v>
      </c>
      <c r="B340" s="55" t="str">
        <f aca="false">G340&amp;" &amp; "&amp;H340</f>
        <v> &amp; </v>
      </c>
      <c r="J340" s="52" t="n">
        <f aca="false">IF(ISNUMBER(E340),IF(E340&lt;6,0.5,1),0)</f>
        <v>0</v>
      </c>
    </row>
    <row r="341" customFormat="false" ht="15.75" hidden="false" customHeight="true" outlineLevel="0" collapsed="false">
      <c r="A341" s="50" t="str">
        <f aca="false">C341&amp;" &amp; "&amp;D341</f>
        <v> &amp; </v>
      </c>
      <c r="B341" s="55" t="str">
        <f aca="false">G341&amp;" &amp; "&amp;H341</f>
        <v> &amp; </v>
      </c>
      <c r="J341" s="52" t="n">
        <f aca="false">IF(ISNUMBER(E341),IF(E341&lt;6,0.5,1),0)</f>
        <v>0</v>
      </c>
    </row>
    <row r="342" customFormat="false" ht="15.75" hidden="false" customHeight="true" outlineLevel="0" collapsed="false">
      <c r="A342" s="50" t="str">
        <f aca="false">C342&amp;" &amp; "&amp;D342</f>
        <v> &amp; </v>
      </c>
      <c r="B342" s="55" t="str">
        <f aca="false">G342&amp;" &amp; "&amp;H342</f>
        <v> &amp; </v>
      </c>
      <c r="J342" s="52" t="n">
        <f aca="false">IF(ISNUMBER(E342),IF(E342&lt;6,0.5,1),0)</f>
        <v>0</v>
      </c>
    </row>
    <row r="343" customFormat="false" ht="15.75" hidden="false" customHeight="true" outlineLevel="0" collapsed="false">
      <c r="A343" s="50" t="str">
        <f aca="false">C343&amp;" &amp; "&amp;D343</f>
        <v> &amp; </v>
      </c>
      <c r="B343" s="55" t="str">
        <f aca="false">G343&amp;" &amp; "&amp;H343</f>
        <v> &amp; </v>
      </c>
      <c r="J343" s="52" t="n">
        <f aca="false">IF(ISNUMBER(E343),IF(E343&lt;6,0.5,1),0)</f>
        <v>0</v>
      </c>
    </row>
    <row r="344" customFormat="false" ht="15.75" hidden="false" customHeight="true" outlineLevel="0" collapsed="false">
      <c r="A344" s="50" t="str">
        <f aca="false">C344&amp;" &amp; "&amp;D344</f>
        <v> &amp; </v>
      </c>
      <c r="B344" s="55" t="str">
        <f aca="false">G344&amp;" &amp; "&amp;H344</f>
        <v> &amp; </v>
      </c>
      <c r="J344" s="52" t="n">
        <f aca="false">IF(ISNUMBER(E344),IF(E344&lt;6,0.5,1),0)</f>
        <v>0</v>
      </c>
    </row>
    <row r="345" customFormat="false" ht="15.75" hidden="false" customHeight="true" outlineLevel="0" collapsed="false">
      <c r="A345" s="50" t="str">
        <f aca="false">C345&amp;" &amp; "&amp;D345</f>
        <v> &amp; </v>
      </c>
      <c r="B345" s="55" t="str">
        <f aca="false">G345&amp;" &amp; "&amp;H345</f>
        <v> &amp; </v>
      </c>
      <c r="J345" s="52" t="n">
        <f aca="false">IF(ISNUMBER(E345),IF(E345&lt;6,0.5,1),0)</f>
        <v>0</v>
      </c>
    </row>
    <row r="346" customFormat="false" ht="15.75" hidden="false" customHeight="true" outlineLevel="0" collapsed="false">
      <c r="A346" s="50" t="str">
        <f aca="false">C346&amp;" &amp; "&amp;D346</f>
        <v> &amp; </v>
      </c>
      <c r="B346" s="55" t="str">
        <f aca="false">G346&amp;" &amp; "&amp;H346</f>
        <v> &amp; </v>
      </c>
      <c r="J346" s="52" t="n">
        <f aca="false">IF(ISNUMBER(E346),IF(E346&lt;6,0.5,1),0)</f>
        <v>0</v>
      </c>
    </row>
    <row r="347" customFormat="false" ht="15.75" hidden="false" customHeight="true" outlineLevel="0" collapsed="false">
      <c r="A347" s="50" t="str">
        <f aca="false">C347&amp;" &amp; "&amp;D347</f>
        <v> &amp; </v>
      </c>
      <c r="B347" s="55" t="str">
        <f aca="false">G347&amp;" &amp; "&amp;H347</f>
        <v> &amp; </v>
      </c>
      <c r="J347" s="52" t="n">
        <f aca="false">IF(ISNUMBER(E347),IF(E347&lt;6,0.5,1),0)</f>
        <v>0</v>
      </c>
    </row>
    <row r="348" customFormat="false" ht="15.75" hidden="false" customHeight="true" outlineLevel="0" collapsed="false">
      <c r="A348" s="50" t="str">
        <f aca="false">C348&amp;" &amp; "&amp;D348</f>
        <v> &amp; </v>
      </c>
      <c r="B348" s="55" t="str">
        <f aca="false">G348&amp;" &amp; "&amp;H348</f>
        <v> &amp; </v>
      </c>
      <c r="J348" s="52" t="n">
        <f aca="false">IF(ISNUMBER(E348),IF(E348&lt;6,0.5,1),0)</f>
        <v>0</v>
      </c>
    </row>
    <row r="349" customFormat="false" ht="15.75" hidden="false" customHeight="true" outlineLevel="0" collapsed="false">
      <c r="A349" s="50" t="str">
        <f aca="false">C349&amp;" &amp; "&amp;D349</f>
        <v> &amp; </v>
      </c>
      <c r="B349" s="55" t="str">
        <f aca="false">G349&amp;" &amp; "&amp;H349</f>
        <v> &amp; </v>
      </c>
      <c r="J349" s="52" t="n">
        <f aca="false">IF(ISNUMBER(E349),IF(E349&lt;6,0.5,1),0)</f>
        <v>0</v>
      </c>
    </row>
    <row r="350" customFormat="false" ht="15.75" hidden="false" customHeight="true" outlineLevel="0" collapsed="false">
      <c r="A350" s="50" t="str">
        <f aca="false">C350&amp;" &amp; "&amp;D350</f>
        <v> &amp; </v>
      </c>
      <c r="B350" s="55" t="str">
        <f aca="false">G350&amp;" &amp; "&amp;H350</f>
        <v> &amp; </v>
      </c>
      <c r="J350" s="52" t="n">
        <f aca="false">IF(ISNUMBER(E350),IF(E350&lt;6,0.5,1),0)</f>
        <v>0</v>
      </c>
    </row>
    <row r="351" customFormat="false" ht="15.75" hidden="false" customHeight="true" outlineLevel="0" collapsed="false">
      <c r="A351" s="50" t="str">
        <f aca="false">C351&amp;" &amp; "&amp;D351</f>
        <v> &amp; </v>
      </c>
      <c r="B351" s="55" t="str">
        <f aca="false">G351&amp;" &amp; "&amp;H351</f>
        <v> &amp; </v>
      </c>
      <c r="J351" s="52" t="n">
        <f aca="false">IF(ISNUMBER(E351),IF(E351&lt;6,0.5,1),0)</f>
        <v>0</v>
      </c>
    </row>
    <row r="352" customFormat="false" ht="15.75" hidden="false" customHeight="true" outlineLevel="0" collapsed="false">
      <c r="A352" s="50" t="str">
        <f aca="false">C352&amp;" &amp; "&amp;D352</f>
        <v> &amp; </v>
      </c>
      <c r="B352" s="55" t="str">
        <f aca="false">G352&amp;" &amp; "&amp;H352</f>
        <v> &amp; </v>
      </c>
      <c r="J352" s="52" t="n">
        <f aca="false">IF(ISNUMBER(E352),IF(E352&lt;6,0.5,1),0)</f>
        <v>0</v>
      </c>
    </row>
    <row r="353" customFormat="false" ht="15.75" hidden="false" customHeight="true" outlineLevel="0" collapsed="false">
      <c r="A353" s="50" t="str">
        <f aca="false">C353&amp;" &amp; "&amp;D353</f>
        <v> &amp; </v>
      </c>
      <c r="B353" s="55" t="str">
        <f aca="false">G353&amp;" &amp; "&amp;H353</f>
        <v> &amp; </v>
      </c>
      <c r="J353" s="52" t="n">
        <f aca="false">IF(ISNUMBER(E353),IF(E353&lt;6,0.5,1),0)</f>
        <v>0</v>
      </c>
    </row>
    <row r="354" customFormat="false" ht="15.75" hidden="false" customHeight="true" outlineLevel="0" collapsed="false">
      <c r="A354" s="50" t="str">
        <f aca="false">C354&amp;" &amp; "&amp;D354</f>
        <v> &amp; </v>
      </c>
      <c r="B354" s="55" t="str">
        <f aca="false">G354&amp;" &amp; "&amp;H354</f>
        <v> &amp; </v>
      </c>
      <c r="J354" s="52" t="n">
        <f aca="false">IF(ISNUMBER(E354),IF(E354&lt;6,0.5,1),0)</f>
        <v>0</v>
      </c>
    </row>
    <row r="355" customFormat="false" ht="15.75" hidden="false" customHeight="true" outlineLevel="0" collapsed="false">
      <c r="A355" s="50" t="str">
        <f aca="false">C355&amp;" &amp; "&amp;D355</f>
        <v> &amp; </v>
      </c>
      <c r="B355" s="55" t="str">
        <f aca="false">G355&amp;" &amp; "&amp;H355</f>
        <v> &amp; </v>
      </c>
      <c r="J355" s="52" t="n">
        <f aca="false">IF(ISNUMBER(E355),IF(E355&lt;6,0.5,1),0)</f>
        <v>0</v>
      </c>
    </row>
    <row r="356" customFormat="false" ht="15.75" hidden="false" customHeight="true" outlineLevel="0" collapsed="false">
      <c r="A356" s="50" t="str">
        <f aca="false">C356&amp;" &amp; "&amp;D356</f>
        <v> &amp; </v>
      </c>
      <c r="B356" s="55" t="str">
        <f aca="false">G356&amp;" &amp; "&amp;H356</f>
        <v> &amp; </v>
      </c>
      <c r="J356" s="52" t="n">
        <f aca="false">IF(ISNUMBER(E356),IF(E356&lt;6,0.5,1),0)</f>
        <v>0</v>
      </c>
    </row>
    <row r="357" customFormat="false" ht="15.75" hidden="false" customHeight="true" outlineLevel="0" collapsed="false">
      <c r="A357" s="50" t="str">
        <f aca="false">C357&amp;" &amp; "&amp;D357</f>
        <v> &amp; </v>
      </c>
      <c r="B357" s="55" t="str">
        <f aca="false">G357&amp;" &amp; "&amp;H357</f>
        <v> &amp; </v>
      </c>
      <c r="J357" s="52" t="n">
        <f aca="false">IF(ISNUMBER(E357),IF(E357&lt;6,0.5,1),0)</f>
        <v>0</v>
      </c>
    </row>
    <row r="358" customFormat="false" ht="15.75" hidden="false" customHeight="true" outlineLevel="0" collapsed="false">
      <c r="A358" s="50" t="str">
        <f aca="false">C358&amp;" &amp; "&amp;D358</f>
        <v> &amp; </v>
      </c>
      <c r="B358" s="55" t="str">
        <f aca="false">G358&amp;" &amp; "&amp;H358</f>
        <v> &amp; </v>
      </c>
      <c r="J358" s="52" t="n">
        <f aca="false">IF(ISNUMBER(E358),IF(E358&lt;6,0.5,1),0)</f>
        <v>0</v>
      </c>
    </row>
    <row r="359" customFormat="false" ht="15.75" hidden="false" customHeight="true" outlineLevel="0" collapsed="false">
      <c r="A359" s="50" t="str">
        <f aca="false">C359&amp;" &amp; "&amp;D359</f>
        <v> &amp; </v>
      </c>
      <c r="B359" s="55" t="str">
        <f aca="false">G359&amp;" &amp; "&amp;H359</f>
        <v> &amp; </v>
      </c>
      <c r="J359" s="52" t="n">
        <f aca="false">IF(ISNUMBER(E359),IF(E359&lt;6,0.5,1),0)</f>
        <v>0</v>
      </c>
    </row>
    <row r="360" customFormat="false" ht="15.75" hidden="false" customHeight="true" outlineLevel="0" collapsed="false">
      <c r="A360" s="50" t="str">
        <f aca="false">C360&amp;" &amp; "&amp;D360</f>
        <v> &amp; </v>
      </c>
      <c r="B360" s="55" t="str">
        <f aca="false">G360&amp;" &amp; "&amp;H360</f>
        <v> &amp; </v>
      </c>
      <c r="J360" s="52" t="n">
        <f aca="false">IF(ISNUMBER(E360),IF(E360&lt;6,0.5,1),0)</f>
        <v>0</v>
      </c>
    </row>
    <row r="361" customFormat="false" ht="15.75" hidden="false" customHeight="true" outlineLevel="0" collapsed="false">
      <c r="A361" s="50" t="str">
        <f aca="false">C361&amp;" &amp; "&amp;D361</f>
        <v> &amp; </v>
      </c>
      <c r="B361" s="55" t="str">
        <f aca="false">G361&amp;" &amp; "&amp;H361</f>
        <v> &amp; </v>
      </c>
      <c r="J361" s="52" t="n">
        <f aca="false">IF(ISNUMBER(E361),IF(E361&lt;6,0.5,1),0)</f>
        <v>0</v>
      </c>
    </row>
    <row r="362" customFormat="false" ht="15.75" hidden="false" customHeight="true" outlineLevel="0" collapsed="false">
      <c r="A362" s="50" t="str">
        <f aca="false">C362&amp;" &amp; "&amp;D362</f>
        <v> &amp; </v>
      </c>
      <c r="B362" s="55" t="str">
        <f aca="false">G362&amp;" &amp; "&amp;H362</f>
        <v> &amp; </v>
      </c>
      <c r="J362" s="52" t="n">
        <f aca="false">IF(ISNUMBER(E362),IF(E362&lt;6,0.5,1),0)</f>
        <v>0</v>
      </c>
    </row>
    <row r="363" customFormat="false" ht="15.75" hidden="false" customHeight="true" outlineLevel="0" collapsed="false">
      <c r="A363" s="50" t="str">
        <f aca="false">C363&amp;" &amp; "&amp;D363</f>
        <v> &amp; </v>
      </c>
      <c r="B363" s="55" t="str">
        <f aca="false">G363&amp;" &amp; "&amp;H363</f>
        <v> &amp; </v>
      </c>
      <c r="J363" s="52" t="n">
        <f aca="false">IF(ISNUMBER(E363),IF(E363&lt;6,0.5,1),0)</f>
        <v>0</v>
      </c>
    </row>
    <row r="364" customFormat="false" ht="15.75" hidden="false" customHeight="true" outlineLevel="0" collapsed="false">
      <c r="A364" s="50" t="str">
        <f aca="false">C364&amp;" &amp; "&amp;D364</f>
        <v> &amp; </v>
      </c>
      <c r="B364" s="55" t="str">
        <f aca="false">G364&amp;" &amp; "&amp;H364</f>
        <v> &amp; </v>
      </c>
      <c r="J364" s="52" t="n">
        <f aca="false">IF(ISNUMBER(E364),IF(E364&lt;6,0.5,1),0)</f>
        <v>0</v>
      </c>
    </row>
    <row r="365" customFormat="false" ht="15.75" hidden="false" customHeight="true" outlineLevel="0" collapsed="false">
      <c r="A365" s="50" t="str">
        <f aca="false">C365&amp;" &amp; "&amp;D365</f>
        <v> &amp; </v>
      </c>
      <c r="B365" s="55" t="str">
        <f aca="false">G365&amp;" &amp; "&amp;H365</f>
        <v> &amp; </v>
      </c>
      <c r="J365" s="52" t="n">
        <f aca="false">IF(ISNUMBER(E365),IF(E365&lt;6,0.5,1),0)</f>
        <v>0</v>
      </c>
    </row>
    <row r="366" customFormat="false" ht="15.75" hidden="false" customHeight="true" outlineLevel="0" collapsed="false">
      <c r="A366" s="50" t="str">
        <f aca="false">C366&amp;" &amp; "&amp;D366</f>
        <v> &amp; </v>
      </c>
      <c r="B366" s="55" t="str">
        <f aca="false">G366&amp;" &amp; "&amp;H366</f>
        <v> &amp; </v>
      </c>
      <c r="J366" s="52" t="n">
        <f aca="false">IF(ISNUMBER(E366),IF(E366&lt;6,0.5,1),0)</f>
        <v>0</v>
      </c>
    </row>
    <row r="367" customFormat="false" ht="15.75" hidden="false" customHeight="true" outlineLevel="0" collapsed="false">
      <c r="A367" s="50" t="str">
        <f aca="false">C367&amp;" &amp; "&amp;D367</f>
        <v> &amp; </v>
      </c>
      <c r="B367" s="55" t="str">
        <f aca="false">G367&amp;" &amp; "&amp;H367</f>
        <v> &amp; </v>
      </c>
      <c r="J367" s="52" t="n">
        <f aca="false">IF(ISNUMBER(E367),IF(E367&lt;6,0.5,1),0)</f>
        <v>0</v>
      </c>
    </row>
    <row r="368" customFormat="false" ht="15.75" hidden="false" customHeight="true" outlineLevel="0" collapsed="false">
      <c r="A368" s="50" t="str">
        <f aca="false">C368&amp;" &amp; "&amp;D368</f>
        <v> &amp; </v>
      </c>
      <c r="B368" s="55" t="str">
        <f aca="false">G368&amp;" &amp; "&amp;H368</f>
        <v> &amp; </v>
      </c>
      <c r="J368" s="52" t="n">
        <f aca="false">IF(ISNUMBER(E368),IF(E368&lt;6,0.5,1),0)</f>
        <v>0</v>
      </c>
    </row>
    <row r="369" customFormat="false" ht="15.75" hidden="false" customHeight="true" outlineLevel="0" collapsed="false">
      <c r="A369" s="50" t="str">
        <f aca="false">C369&amp;" &amp; "&amp;D369</f>
        <v> &amp; </v>
      </c>
      <c r="B369" s="55" t="str">
        <f aca="false">G369&amp;" &amp; "&amp;H369</f>
        <v> &amp; </v>
      </c>
      <c r="J369" s="52" t="n">
        <f aca="false">IF(ISNUMBER(E369),IF(E369&lt;6,0.5,1),0)</f>
        <v>0</v>
      </c>
    </row>
    <row r="370" customFormat="false" ht="15.75" hidden="false" customHeight="true" outlineLevel="0" collapsed="false">
      <c r="A370" s="50" t="str">
        <f aca="false">C370&amp;" &amp; "&amp;D370</f>
        <v> &amp; </v>
      </c>
      <c r="B370" s="55" t="str">
        <f aca="false">G370&amp;" &amp; "&amp;H370</f>
        <v> &amp; </v>
      </c>
      <c r="J370" s="52" t="n">
        <f aca="false">IF(ISNUMBER(E370),IF(E370&lt;6,0.5,1),0)</f>
        <v>0</v>
      </c>
    </row>
    <row r="371" customFormat="false" ht="15.75" hidden="false" customHeight="true" outlineLevel="0" collapsed="false">
      <c r="A371" s="50" t="str">
        <f aca="false">C371&amp;" &amp; "&amp;D371</f>
        <v> &amp; </v>
      </c>
      <c r="B371" s="55" t="str">
        <f aca="false">G371&amp;" &amp; "&amp;H371</f>
        <v> &amp; </v>
      </c>
      <c r="J371" s="52" t="n">
        <f aca="false">IF(ISNUMBER(E371),IF(E371&lt;6,0.5,1),0)</f>
        <v>0</v>
      </c>
    </row>
    <row r="372" customFormat="false" ht="15.75" hidden="false" customHeight="true" outlineLevel="0" collapsed="false">
      <c r="A372" s="50" t="str">
        <f aca="false">C372&amp;" &amp; "&amp;D372</f>
        <v> &amp; </v>
      </c>
      <c r="B372" s="55" t="str">
        <f aca="false">G372&amp;" &amp; "&amp;H372</f>
        <v> &amp; </v>
      </c>
      <c r="J372" s="52" t="n">
        <f aca="false">IF(ISNUMBER(E372),IF(E372&lt;6,0.5,1),0)</f>
        <v>0</v>
      </c>
    </row>
    <row r="373" customFormat="false" ht="15.75" hidden="false" customHeight="true" outlineLevel="0" collapsed="false">
      <c r="A373" s="50" t="str">
        <f aca="false">C373&amp;" &amp; "&amp;D373</f>
        <v> &amp; </v>
      </c>
      <c r="B373" s="55" t="str">
        <f aca="false">G373&amp;" &amp; "&amp;H373</f>
        <v> &amp; </v>
      </c>
      <c r="J373" s="52" t="n">
        <f aca="false">IF(ISNUMBER(E373),IF(E373&lt;6,0.5,1),0)</f>
        <v>0</v>
      </c>
    </row>
    <row r="374" customFormat="false" ht="15.75" hidden="false" customHeight="true" outlineLevel="0" collapsed="false">
      <c r="A374" s="50" t="str">
        <f aca="false">C374&amp;" &amp; "&amp;D374</f>
        <v> &amp; </v>
      </c>
      <c r="B374" s="55" t="str">
        <f aca="false">G374&amp;" &amp; "&amp;H374</f>
        <v> &amp; </v>
      </c>
      <c r="J374" s="52" t="n">
        <f aca="false">IF(ISNUMBER(E374),IF(E374&lt;6,0.5,1),0)</f>
        <v>0</v>
      </c>
    </row>
    <row r="375" customFormat="false" ht="15.75" hidden="false" customHeight="true" outlineLevel="0" collapsed="false">
      <c r="A375" s="50" t="str">
        <f aca="false">C375&amp;" &amp; "&amp;D375</f>
        <v> &amp; </v>
      </c>
      <c r="B375" s="55" t="str">
        <f aca="false">G375&amp;" &amp; "&amp;H375</f>
        <v> &amp; </v>
      </c>
      <c r="J375" s="52" t="n">
        <f aca="false">IF(ISNUMBER(E375),IF(E375&lt;6,0.5,1),0)</f>
        <v>0</v>
      </c>
    </row>
    <row r="376" customFormat="false" ht="15.75" hidden="false" customHeight="true" outlineLevel="0" collapsed="false">
      <c r="A376" s="50" t="str">
        <f aca="false">C376&amp;" &amp; "&amp;D376</f>
        <v> &amp; </v>
      </c>
      <c r="B376" s="55" t="str">
        <f aca="false">G376&amp;" &amp; "&amp;H376</f>
        <v> &amp; </v>
      </c>
      <c r="J376" s="52" t="n">
        <f aca="false">IF(ISNUMBER(E376),IF(E376&lt;6,0.5,1),0)</f>
        <v>0</v>
      </c>
    </row>
    <row r="377" customFormat="false" ht="15.75" hidden="false" customHeight="true" outlineLevel="0" collapsed="false">
      <c r="A377" s="50" t="str">
        <f aca="false">C377&amp;" &amp; "&amp;D377</f>
        <v> &amp; </v>
      </c>
      <c r="B377" s="55" t="str">
        <f aca="false">G377&amp;" &amp; "&amp;H377</f>
        <v> &amp; </v>
      </c>
      <c r="J377" s="52" t="n">
        <f aca="false">IF(ISNUMBER(E377),IF(E377&lt;6,0.5,1),0)</f>
        <v>0</v>
      </c>
    </row>
    <row r="378" customFormat="false" ht="15.75" hidden="false" customHeight="true" outlineLevel="0" collapsed="false">
      <c r="A378" s="50" t="str">
        <f aca="false">C378&amp;" &amp; "&amp;D378</f>
        <v> &amp; </v>
      </c>
      <c r="B378" s="55" t="str">
        <f aca="false">G378&amp;" &amp; "&amp;H378</f>
        <v> &amp; </v>
      </c>
      <c r="J378" s="52" t="n">
        <f aca="false">IF(ISNUMBER(E378),IF(E378&lt;6,0.5,1),0)</f>
        <v>0</v>
      </c>
    </row>
    <row r="379" customFormat="false" ht="15.75" hidden="false" customHeight="true" outlineLevel="0" collapsed="false">
      <c r="A379" s="50" t="str">
        <f aca="false">C379&amp;" &amp; "&amp;D379</f>
        <v> &amp; </v>
      </c>
      <c r="B379" s="55" t="str">
        <f aca="false">G379&amp;" &amp; "&amp;H379</f>
        <v> &amp; </v>
      </c>
      <c r="J379" s="52" t="n">
        <f aca="false">IF(ISNUMBER(E379),IF(E379&lt;6,0.5,1),0)</f>
        <v>0</v>
      </c>
    </row>
    <row r="380" customFormat="false" ht="15.75" hidden="false" customHeight="true" outlineLevel="0" collapsed="false">
      <c r="A380" s="50" t="str">
        <f aca="false">C380&amp;" &amp; "&amp;D380</f>
        <v> &amp; </v>
      </c>
      <c r="B380" s="55" t="str">
        <f aca="false">G380&amp;" &amp; "&amp;H380</f>
        <v> &amp; </v>
      </c>
      <c r="J380" s="52" t="n">
        <f aca="false">IF(ISNUMBER(E380),IF(E380&lt;6,0.5,1),0)</f>
        <v>0</v>
      </c>
    </row>
    <row r="381" customFormat="false" ht="15.75" hidden="false" customHeight="true" outlineLevel="0" collapsed="false">
      <c r="A381" s="50" t="str">
        <f aca="false">C381&amp;" &amp; "&amp;D381</f>
        <v> &amp; </v>
      </c>
      <c r="B381" s="55" t="str">
        <f aca="false">G381&amp;" &amp; "&amp;H381</f>
        <v> &amp; </v>
      </c>
      <c r="J381" s="52" t="n">
        <f aca="false">IF(ISNUMBER(E381),IF(E381&lt;6,0.5,1),0)</f>
        <v>0</v>
      </c>
    </row>
    <row r="382" customFormat="false" ht="15.75" hidden="false" customHeight="true" outlineLevel="0" collapsed="false">
      <c r="A382" s="50" t="str">
        <f aca="false">C382&amp;" &amp; "&amp;D382</f>
        <v> &amp; </v>
      </c>
      <c r="B382" s="55" t="str">
        <f aca="false">G382&amp;" &amp; "&amp;H382</f>
        <v> &amp; </v>
      </c>
      <c r="J382" s="52" t="n">
        <f aca="false">IF(ISNUMBER(E382),IF(E382&lt;6,0.5,1),0)</f>
        <v>0</v>
      </c>
    </row>
    <row r="383" customFormat="false" ht="15.75" hidden="false" customHeight="true" outlineLevel="0" collapsed="false">
      <c r="A383" s="50" t="str">
        <f aca="false">C383&amp;" &amp; "&amp;D383</f>
        <v> &amp; </v>
      </c>
      <c r="B383" s="55" t="str">
        <f aca="false">G383&amp;" &amp; "&amp;H383</f>
        <v> &amp; </v>
      </c>
      <c r="J383" s="52" t="n">
        <f aca="false">IF(ISNUMBER(E383),IF(E383&lt;6,0.5,1),0)</f>
        <v>0</v>
      </c>
    </row>
    <row r="384" customFormat="false" ht="15.75" hidden="false" customHeight="true" outlineLevel="0" collapsed="false">
      <c r="A384" s="50" t="str">
        <f aca="false">C384&amp;" &amp; "&amp;D384</f>
        <v> &amp; </v>
      </c>
      <c r="B384" s="55" t="str">
        <f aca="false">G384&amp;" &amp; "&amp;H384</f>
        <v> &amp; </v>
      </c>
      <c r="J384" s="52" t="n">
        <f aca="false">IF(ISNUMBER(E384),IF(E384&lt;6,0.5,1),0)</f>
        <v>0</v>
      </c>
    </row>
    <row r="385" customFormat="false" ht="15.75" hidden="false" customHeight="true" outlineLevel="0" collapsed="false">
      <c r="A385" s="50" t="str">
        <f aca="false">C385&amp;" &amp; "&amp;D385</f>
        <v> &amp; </v>
      </c>
      <c r="B385" s="55" t="str">
        <f aca="false">G385&amp;" &amp; "&amp;H385</f>
        <v> &amp; </v>
      </c>
      <c r="J385" s="52" t="n">
        <f aca="false">IF(ISNUMBER(E385),IF(E385&lt;6,0.5,1),0)</f>
        <v>0</v>
      </c>
    </row>
    <row r="386" customFormat="false" ht="15.75" hidden="false" customHeight="true" outlineLevel="0" collapsed="false">
      <c r="A386" s="50" t="str">
        <f aca="false">C386&amp;" &amp; "&amp;D386</f>
        <v> &amp; </v>
      </c>
      <c r="B386" s="55" t="str">
        <f aca="false">G386&amp;" &amp; "&amp;H386</f>
        <v> &amp; </v>
      </c>
      <c r="J386" s="52" t="n">
        <f aca="false">IF(ISNUMBER(E386),IF(E386&lt;6,0.5,1),0)</f>
        <v>0</v>
      </c>
    </row>
    <row r="387" customFormat="false" ht="15.75" hidden="false" customHeight="true" outlineLevel="0" collapsed="false">
      <c r="A387" s="50" t="str">
        <f aca="false">C387&amp;" &amp; "&amp;D387</f>
        <v> &amp; </v>
      </c>
      <c r="B387" s="55" t="str">
        <f aca="false">G387&amp;" &amp; "&amp;H387</f>
        <v> &amp; </v>
      </c>
      <c r="J387" s="52" t="n">
        <f aca="false">IF(ISNUMBER(E387),IF(E387&lt;6,0.5,1),0)</f>
        <v>0</v>
      </c>
    </row>
    <row r="388" customFormat="false" ht="15.75" hidden="false" customHeight="true" outlineLevel="0" collapsed="false">
      <c r="A388" s="50" t="str">
        <f aca="false">C388&amp;" &amp; "&amp;D388</f>
        <v> &amp; </v>
      </c>
      <c r="B388" s="55" t="str">
        <f aca="false">G388&amp;" &amp; "&amp;H388</f>
        <v> &amp; </v>
      </c>
      <c r="J388" s="52" t="n">
        <f aca="false">IF(ISNUMBER(E388),IF(E388&lt;6,0.5,1),0)</f>
        <v>0</v>
      </c>
    </row>
    <row r="389" customFormat="false" ht="15.75" hidden="false" customHeight="true" outlineLevel="0" collapsed="false">
      <c r="A389" s="50" t="str">
        <f aca="false">C389&amp;" &amp; "&amp;D389</f>
        <v> &amp; </v>
      </c>
      <c r="B389" s="55" t="str">
        <f aca="false">G389&amp;" &amp; "&amp;H389</f>
        <v> &amp; </v>
      </c>
      <c r="J389" s="52" t="n">
        <f aca="false">IF(ISNUMBER(E389),IF(E389&lt;6,0.5,1),0)</f>
        <v>0</v>
      </c>
    </row>
    <row r="390" customFormat="false" ht="15.75" hidden="false" customHeight="true" outlineLevel="0" collapsed="false">
      <c r="A390" s="50" t="str">
        <f aca="false">C390&amp;" &amp; "&amp;D390</f>
        <v> &amp; </v>
      </c>
      <c r="B390" s="55" t="str">
        <f aca="false">G390&amp;" &amp; "&amp;H390</f>
        <v> &amp; </v>
      </c>
      <c r="J390" s="52" t="n">
        <f aca="false">IF(ISNUMBER(E390),IF(E390&lt;6,0.5,1),0)</f>
        <v>0</v>
      </c>
    </row>
    <row r="391" customFormat="false" ht="15.75" hidden="false" customHeight="true" outlineLevel="0" collapsed="false">
      <c r="A391" s="50" t="str">
        <f aca="false">C391&amp;" &amp; "&amp;D391</f>
        <v> &amp; </v>
      </c>
      <c r="B391" s="55" t="str">
        <f aca="false">G391&amp;" &amp; "&amp;H391</f>
        <v> &amp; </v>
      </c>
      <c r="J391" s="52" t="n">
        <f aca="false">IF(ISNUMBER(E391),IF(E391&lt;6,0.5,1),0)</f>
        <v>0</v>
      </c>
    </row>
    <row r="392" customFormat="false" ht="15.75" hidden="false" customHeight="true" outlineLevel="0" collapsed="false">
      <c r="A392" s="50" t="str">
        <f aca="false">C392&amp;" &amp; "&amp;D392</f>
        <v> &amp; </v>
      </c>
      <c r="B392" s="55" t="str">
        <f aca="false">G392&amp;" &amp; "&amp;H392</f>
        <v> &amp; </v>
      </c>
      <c r="J392" s="52" t="n">
        <f aca="false">IF(ISNUMBER(E392),IF(E392&lt;6,0.5,1),0)</f>
        <v>0</v>
      </c>
    </row>
    <row r="393" customFormat="false" ht="15.75" hidden="false" customHeight="true" outlineLevel="0" collapsed="false">
      <c r="A393" s="50" t="str">
        <f aca="false">C393&amp;" &amp; "&amp;D393</f>
        <v> &amp; </v>
      </c>
      <c r="B393" s="55" t="str">
        <f aca="false">G393&amp;" &amp; "&amp;H393</f>
        <v> &amp; </v>
      </c>
      <c r="J393" s="52" t="n">
        <f aca="false">IF(ISNUMBER(E393),IF(E393&lt;6,0.5,1),0)</f>
        <v>0</v>
      </c>
    </row>
    <row r="394" customFormat="false" ht="15.75" hidden="false" customHeight="true" outlineLevel="0" collapsed="false">
      <c r="A394" s="50" t="str">
        <f aca="false">C394&amp;" &amp; "&amp;D394</f>
        <v> &amp; </v>
      </c>
      <c r="B394" s="55" t="str">
        <f aca="false">G394&amp;" &amp; "&amp;H394</f>
        <v> &amp; </v>
      </c>
      <c r="J394" s="52" t="n">
        <f aca="false">IF(ISNUMBER(E394),IF(E394&lt;6,0.5,1),0)</f>
        <v>0</v>
      </c>
    </row>
    <row r="395" customFormat="false" ht="15.75" hidden="false" customHeight="true" outlineLevel="0" collapsed="false">
      <c r="A395" s="50" t="str">
        <f aca="false">C395&amp;" &amp; "&amp;D395</f>
        <v> &amp; </v>
      </c>
      <c r="B395" s="55" t="str">
        <f aca="false">G395&amp;" &amp; "&amp;H395</f>
        <v> &amp; </v>
      </c>
      <c r="J395" s="52" t="n">
        <f aca="false">IF(ISNUMBER(E395),IF(E395&lt;6,0.5,1),0)</f>
        <v>0</v>
      </c>
    </row>
    <row r="396" customFormat="false" ht="15.75" hidden="false" customHeight="true" outlineLevel="0" collapsed="false">
      <c r="A396" s="50" t="str">
        <f aca="false">C396&amp;" &amp; "&amp;D396</f>
        <v> &amp; </v>
      </c>
      <c r="B396" s="55" t="str">
        <f aca="false">G396&amp;" &amp; "&amp;H396</f>
        <v> &amp; </v>
      </c>
      <c r="J396" s="52" t="n">
        <f aca="false">IF(ISNUMBER(E396),IF(E396&lt;6,0.5,1),0)</f>
        <v>0</v>
      </c>
    </row>
    <row r="397" customFormat="false" ht="15.75" hidden="false" customHeight="true" outlineLevel="0" collapsed="false">
      <c r="A397" s="50" t="str">
        <f aca="false">C397&amp;" &amp; "&amp;D397</f>
        <v> &amp; </v>
      </c>
      <c r="B397" s="55" t="str">
        <f aca="false">G397&amp;" &amp; "&amp;H397</f>
        <v> &amp; </v>
      </c>
      <c r="J397" s="52" t="n">
        <f aca="false">IF(ISNUMBER(E397),IF(E397&lt;6,0.5,1),0)</f>
        <v>0</v>
      </c>
    </row>
    <row r="398" customFormat="false" ht="15.75" hidden="false" customHeight="true" outlineLevel="0" collapsed="false">
      <c r="A398" s="50" t="str">
        <f aca="false">C398&amp;" &amp; "&amp;D398</f>
        <v> &amp; </v>
      </c>
      <c r="B398" s="55" t="str">
        <f aca="false">G398&amp;" &amp; "&amp;H398</f>
        <v> &amp; </v>
      </c>
      <c r="J398" s="52" t="n">
        <f aca="false">IF(ISNUMBER(E398),IF(E398&lt;6,0.5,1),0)</f>
        <v>0</v>
      </c>
    </row>
    <row r="399" customFormat="false" ht="15.75" hidden="false" customHeight="true" outlineLevel="0" collapsed="false">
      <c r="A399" s="50" t="str">
        <f aca="false">C399&amp;" &amp; "&amp;D399</f>
        <v> &amp; </v>
      </c>
      <c r="B399" s="55" t="str">
        <f aca="false">G399&amp;" &amp; "&amp;H399</f>
        <v> &amp; </v>
      </c>
      <c r="J399" s="52" t="n">
        <f aca="false">IF(ISNUMBER(E399),IF(E399&lt;6,0.5,1),0)</f>
        <v>0</v>
      </c>
    </row>
    <row r="400" customFormat="false" ht="15.75" hidden="false" customHeight="true" outlineLevel="0" collapsed="false">
      <c r="A400" s="50" t="str">
        <f aca="false">C400&amp;" &amp; "&amp;D400</f>
        <v> &amp; </v>
      </c>
      <c r="B400" s="55" t="str">
        <f aca="false">G400&amp;" &amp; "&amp;H400</f>
        <v> &amp; </v>
      </c>
      <c r="J400" s="52" t="n">
        <f aca="false">IF(ISNUMBER(E400),IF(E400&lt;6,0.5,1),0)</f>
        <v>0</v>
      </c>
    </row>
    <row r="401" customFormat="false" ht="15.75" hidden="false" customHeight="true" outlineLevel="0" collapsed="false">
      <c r="A401" s="50" t="str">
        <f aca="false">C401&amp;" &amp; "&amp;D401</f>
        <v> &amp; </v>
      </c>
      <c r="B401" s="55" t="str">
        <f aca="false">G401&amp;" &amp; "&amp;H401</f>
        <v> &amp; </v>
      </c>
      <c r="J401" s="52" t="n">
        <f aca="false">IF(ISNUMBER(E401),IF(E401&lt;6,0.5,1),0)</f>
        <v>0</v>
      </c>
    </row>
    <row r="402" customFormat="false" ht="15.75" hidden="false" customHeight="true" outlineLevel="0" collapsed="false">
      <c r="A402" s="50" t="str">
        <f aca="false">C402&amp;" &amp; "&amp;D402</f>
        <v> &amp; </v>
      </c>
      <c r="B402" s="55" t="str">
        <f aca="false">G402&amp;" &amp; "&amp;H402</f>
        <v> &amp; </v>
      </c>
      <c r="J402" s="52" t="n">
        <f aca="false">IF(ISNUMBER(E402),IF(E402&lt;6,0.5,1),0)</f>
        <v>0</v>
      </c>
    </row>
    <row r="403" customFormat="false" ht="15.75" hidden="false" customHeight="true" outlineLevel="0" collapsed="false">
      <c r="A403" s="50" t="str">
        <f aca="false">C403&amp;" &amp; "&amp;D403</f>
        <v> &amp; </v>
      </c>
      <c r="B403" s="55" t="str">
        <f aca="false">G403&amp;" &amp; "&amp;H403</f>
        <v> &amp; </v>
      </c>
      <c r="J403" s="52" t="n">
        <f aca="false">IF(ISNUMBER(E403),IF(E403&lt;6,0.5,1),0)</f>
        <v>0</v>
      </c>
    </row>
    <row r="404" customFormat="false" ht="15.75" hidden="false" customHeight="true" outlineLevel="0" collapsed="false">
      <c r="A404" s="50" t="str">
        <f aca="false">C404&amp;" &amp; "&amp;D404</f>
        <v> &amp; </v>
      </c>
      <c r="B404" s="55" t="str">
        <f aca="false">G404&amp;" &amp; "&amp;H404</f>
        <v> &amp; </v>
      </c>
      <c r="J404" s="52" t="n">
        <f aca="false">IF(ISNUMBER(E404),IF(E404&lt;6,0.5,1),0)</f>
        <v>0</v>
      </c>
    </row>
    <row r="405" customFormat="false" ht="15.75" hidden="false" customHeight="true" outlineLevel="0" collapsed="false">
      <c r="A405" s="50" t="str">
        <f aca="false">C405&amp;" &amp; "&amp;D405</f>
        <v> &amp; </v>
      </c>
      <c r="B405" s="55" t="str">
        <f aca="false">G405&amp;" &amp; "&amp;H405</f>
        <v> &amp; </v>
      </c>
      <c r="J405" s="52" t="n">
        <f aca="false">IF(ISNUMBER(E405),IF(E405&lt;6,0.5,1),0)</f>
        <v>0</v>
      </c>
    </row>
    <row r="406" customFormat="false" ht="15.75" hidden="false" customHeight="true" outlineLevel="0" collapsed="false">
      <c r="A406" s="50" t="str">
        <f aca="false">C406&amp;" &amp; "&amp;D406</f>
        <v> &amp; </v>
      </c>
      <c r="B406" s="55" t="str">
        <f aca="false">G406&amp;" &amp; "&amp;H406</f>
        <v> &amp; </v>
      </c>
      <c r="J406" s="52" t="n">
        <f aca="false">IF(ISNUMBER(E406),IF(E406&lt;6,0.5,1),0)</f>
        <v>0</v>
      </c>
    </row>
    <row r="407" customFormat="false" ht="15.75" hidden="false" customHeight="true" outlineLevel="0" collapsed="false">
      <c r="A407" s="50" t="str">
        <f aca="false">C407&amp;" &amp; "&amp;D407</f>
        <v> &amp; </v>
      </c>
      <c r="B407" s="55" t="str">
        <f aca="false">G407&amp;" &amp; "&amp;H407</f>
        <v> &amp; </v>
      </c>
      <c r="J407" s="52" t="n">
        <f aca="false">IF(ISNUMBER(E407),IF(E407&lt;6,0.5,1),0)</f>
        <v>0</v>
      </c>
    </row>
    <row r="408" customFormat="false" ht="15.75" hidden="false" customHeight="true" outlineLevel="0" collapsed="false">
      <c r="A408" s="50" t="str">
        <f aca="false">C408&amp;" &amp; "&amp;D408</f>
        <v> &amp; </v>
      </c>
      <c r="B408" s="55" t="str">
        <f aca="false">G408&amp;" &amp; "&amp;H408</f>
        <v> &amp; </v>
      </c>
      <c r="J408" s="52" t="n">
        <f aca="false">IF(ISNUMBER(E408),IF(E408&lt;6,0.5,1),0)</f>
        <v>0</v>
      </c>
    </row>
    <row r="409" customFormat="false" ht="15.75" hidden="false" customHeight="true" outlineLevel="0" collapsed="false">
      <c r="A409" s="50" t="str">
        <f aca="false">C409&amp;" &amp; "&amp;D409</f>
        <v> &amp; </v>
      </c>
      <c r="B409" s="55" t="str">
        <f aca="false">G409&amp;" &amp; "&amp;H409</f>
        <v> &amp; </v>
      </c>
      <c r="J409" s="52" t="n">
        <f aca="false">IF(ISNUMBER(E409),IF(E409&lt;6,0.5,1),0)</f>
        <v>0</v>
      </c>
    </row>
    <row r="410" customFormat="false" ht="15.75" hidden="false" customHeight="true" outlineLevel="0" collapsed="false">
      <c r="A410" s="50" t="str">
        <f aca="false">C410&amp;" &amp; "&amp;D410</f>
        <v> &amp; </v>
      </c>
      <c r="B410" s="55" t="str">
        <f aca="false">G410&amp;" &amp; "&amp;H410</f>
        <v> &amp; </v>
      </c>
      <c r="J410" s="52" t="n">
        <f aca="false">IF(ISNUMBER(E410),IF(E410&lt;6,0.5,1),0)</f>
        <v>0</v>
      </c>
    </row>
    <row r="411" customFormat="false" ht="15.75" hidden="false" customHeight="true" outlineLevel="0" collapsed="false">
      <c r="A411" s="50" t="str">
        <f aca="false">C411&amp;" &amp; "&amp;D411</f>
        <v> &amp; </v>
      </c>
      <c r="B411" s="55" t="str">
        <f aca="false">G411&amp;" &amp; "&amp;H411</f>
        <v> &amp; </v>
      </c>
      <c r="J411" s="52" t="n">
        <f aca="false">IF(ISNUMBER(E411),IF(E411&lt;6,0.5,1),0)</f>
        <v>0</v>
      </c>
    </row>
    <row r="412" customFormat="false" ht="15.75" hidden="false" customHeight="true" outlineLevel="0" collapsed="false">
      <c r="A412" s="50" t="str">
        <f aca="false">C412&amp;" &amp; "&amp;D412</f>
        <v> &amp; </v>
      </c>
      <c r="B412" s="55" t="str">
        <f aca="false">G412&amp;" &amp; "&amp;H412</f>
        <v> &amp; </v>
      </c>
      <c r="J412" s="52" t="n">
        <f aca="false">IF(ISNUMBER(E412),IF(E412&lt;6,0.5,1),0)</f>
        <v>0</v>
      </c>
    </row>
    <row r="413" customFormat="false" ht="15.75" hidden="false" customHeight="true" outlineLevel="0" collapsed="false">
      <c r="A413" s="50" t="str">
        <f aca="false">C413&amp;" &amp; "&amp;D413</f>
        <v> &amp; </v>
      </c>
      <c r="B413" s="55" t="str">
        <f aca="false">G413&amp;" &amp; "&amp;H413</f>
        <v> &amp; </v>
      </c>
      <c r="J413" s="52" t="n">
        <f aca="false">IF(ISNUMBER(E413),IF(E413&lt;6,0.5,1),0)</f>
        <v>0</v>
      </c>
    </row>
    <row r="414" customFormat="false" ht="15.75" hidden="false" customHeight="true" outlineLevel="0" collapsed="false">
      <c r="A414" s="50" t="str">
        <f aca="false">C414&amp;" &amp; "&amp;D414</f>
        <v> &amp; </v>
      </c>
      <c r="B414" s="55" t="str">
        <f aca="false">G414&amp;" &amp; "&amp;H414</f>
        <v> &amp; </v>
      </c>
      <c r="J414" s="52" t="n">
        <f aca="false">IF(ISNUMBER(E414),IF(E414&lt;6,0.5,1),0)</f>
        <v>0</v>
      </c>
    </row>
    <row r="415" customFormat="false" ht="15.75" hidden="false" customHeight="true" outlineLevel="0" collapsed="false">
      <c r="A415" s="50" t="str">
        <f aca="false">C415&amp;" &amp; "&amp;D415</f>
        <v> &amp; </v>
      </c>
      <c r="B415" s="55" t="str">
        <f aca="false">G415&amp;" &amp; "&amp;H415</f>
        <v> &amp; </v>
      </c>
      <c r="J415" s="52" t="n">
        <f aca="false">IF(ISNUMBER(E415),IF(E415&lt;6,0.5,1),0)</f>
        <v>0</v>
      </c>
    </row>
    <row r="416" customFormat="false" ht="15.75" hidden="false" customHeight="true" outlineLevel="0" collapsed="false">
      <c r="A416" s="50" t="str">
        <f aca="false">C416&amp;" &amp; "&amp;D416</f>
        <v> &amp; </v>
      </c>
      <c r="B416" s="55" t="str">
        <f aca="false">G416&amp;" &amp; "&amp;H416</f>
        <v> &amp; </v>
      </c>
      <c r="J416" s="52" t="n">
        <f aca="false">IF(ISNUMBER(E416),IF(E416&lt;6,0.5,1),0)</f>
        <v>0</v>
      </c>
    </row>
    <row r="417" customFormat="false" ht="15.75" hidden="false" customHeight="true" outlineLevel="0" collapsed="false">
      <c r="A417" s="50" t="str">
        <f aca="false">C417&amp;" &amp; "&amp;D417</f>
        <v> &amp; </v>
      </c>
      <c r="B417" s="55" t="str">
        <f aca="false">G417&amp;" &amp; "&amp;H417</f>
        <v> &amp; </v>
      </c>
      <c r="J417" s="52" t="n">
        <f aca="false">IF(ISNUMBER(E417),IF(E417&lt;6,0.5,1),0)</f>
        <v>0</v>
      </c>
    </row>
    <row r="418" customFormat="false" ht="15.75" hidden="false" customHeight="true" outlineLevel="0" collapsed="false">
      <c r="A418" s="50" t="str">
        <f aca="false">C418&amp;" &amp; "&amp;D418</f>
        <v> &amp; </v>
      </c>
      <c r="B418" s="55" t="str">
        <f aca="false">G418&amp;" &amp; "&amp;H418</f>
        <v> &amp; </v>
      </c>
      <c r="J418" s="52" t="n">
        <f aca="false">IF(ISNUMBER(E418),IF(E418&lt;6,0.5,1),0)</f>
        <v>0</v>
      </c>
    </row>
    <row r="419" customFormat="false" ht="15.75" hidden="false" customHeight="true" outlineLevel="0" collapsed="false">
      <c r="A419" s="50" t="str">
        <f aca="false">C419&amp;" &amp; "&amp;D419</f>
        <v> &amp; </v>
      </c>
      <c r="B419" s="55" t="str">
        <f aca="false">G419&amp;" &amp; "&amp;H419</f>
        <v> &amp; </v>
      </c>
      <c r="J419" s="52" t="n">
        <f aca="false">IF(ISNUMBER(E419),IF(E419&lt;6,0.5,1),0)</f>
        <v>0</v>
      </c>
    </row>
    <row r="420" customFormat="false" ht="15.75" hidden="false" customHeight="true" outlineLevel="0" collapsed="false">
      <c r="A420" s="50" t="str">
        <f aca="false">C420&amp;" &amp; "&amp;D420</f>
        <v> &amp; </v>
      </c>
      <c r="B420" s="55" t="str">
        <f aca="false">G420&amp;" &amp; "&amp;H420</f>
        <v> &amp; </v>
      </c>
      <c r="J420" s="52" t="n">
        <f aca="false">IF(ISNUMBER(E420),IF(E420&lt;6,0.5,1),0)</f>
        <v>0</v>
      </c>
    </row>
    <row r="421" customFormat="false" ht="15.75" hidden="false" customHeight="true" outlineLevel="0" collapsed="false">
      <c r="A421" s="50" t="str">
        <f aca="false">C421&amp;" &amp; "&amp;D421</f>
        <v> &amp; </v>
      </c>
      <c r="B421" s="55" t="str">
        <f aca="false">G421&amp;" &amp; "&amp;H421</f>
        <v> &amp; </v>
      </c>
      <c r="J421" s="52" t="n">
        <f aca="false">IF(ISNUMBER(E421),IF(E421&lt;6,0.5,1),0)</f>
        <v>0</v>
      </c>
    </row>
    <row r="422" customFormat="false" ht="15.75" hidden="false" customHeight="true" outlineLevel="0" collapsed="false">
      <c r="A422" s="50" t="str">
        <f aca="false">C422&amp;" &amp; "&amp;D422</f>
        <v> &amp; </v>
      </c>
      <c r="B422" s="55" t="str">
        <f aca="false">G422&amp;" &amp; "&amp;H422</f>
        <v> &amp; </v>
      </c>
      <c r="J422" s="52" t="n">
        <f aca="false">IF(ISNUMBER(E422),IF(E422&lt;6,0.5,1),0)</f>
        <v>0</v>
      </c>
    </row>
    <row r="423" customFormat="false" ht="15.75" hidden="false" customHeight="true" outlineLevel="0" collapsed="false">
      <c r="A423" s="50" t="str">
        <f aca="false">C423&amp;" &amp; "&amp;D423</f>
        <v> &amp; </v>
      </c>
      <c r="B423" s="55" t="str">
        <f aca="false">G423&amp;" &amp; "&amp;H423</f>
        <v> &amp; </v>
      </c>
      <c r="J423" s="52" t="n">
        <f aca="false">IF(ISNUMBER(E423),IF(E423&lt;6,0.5,1),0)</f>
        <v>0</v>
      </c>
    </row>
    <row r="424" customFormat="false" ht="15.75" hidden="false" customHeight="true" outlineLevel="0" collapsed="false">
      <c r="A424" s="50" t="str">
        <f aca="false">C424&amp;" &amp; "&amp;D424</f>
        <v> &amp; </v>
      </c>
      <c r="B424" s="55" t="str">
        <f aca="false">G424&amp;" &amp; "&amp;H424</f>
        <v> &amp; </v>
      </c>
      <c r="J424" s="52" t="n">
        <f aca="false">IF(ISNUMBER(E424),IF(E424&lt;6,0.5,1),0)</f>
        <v>0</v>
      </c>
    </row>
    <row r="425" customFormat="false" ht="15.75" hidden="false" customHeight="true" outlineLevel="0" collapsed="false">
      <c r="A425" s="50" t="str">
        <f aca="false">C425&amp;" &amp; "&amp;D425</f>
        <v> &amp; </v>
      </c>
      <c r="B425" s="55" t="str">
        <f aca="false">G425&amp;" &amp; "&amp;H425</f>
        <v> &amp; </v>
      </c>
      <c r="J425" s="52" t="n">
        <f aca="false">IF(ISNUMBER(E425),IF(E425&lt;6,0.5,1),0)</f>
        <v>0</v>
      </c>
    </row>
    <row r="426" customFormat="false" ht="15.75" hidden="false" customHeight="true" outlineLevel="0" collapsed="false">
      <c r="A426" s="50" t="str">
        <f aca="false">C426&amp;" &amp; "&amp;D426</f>
        <v> &amp; </v>
      </c>
      <c r="B426" s="55" t="str">
        <f aca="false">G426&amp;" &amp; "&amp;H426</f>
        <v> &amp; </v>
      </c>
      <c r="J426" s="52" t="n">
        <f aca="false">IF(ISNUMBER(E426),IF(E426&lt;6,0.5,1),0)</f>
        <v>0</v>
      </c>
    </row>
    <row r="427" customFormat="false" ht="15.75" hidden="false" customHeight="true" outlineLevel="0" collapsed="false">
      <c r="A427" s="50" t="str">
        <f aca="false">C427&amp;" &amp; "&amp;D427</f>
        <v> &amp; </v>
      </c>
      <c r="B427" s="55" t="str">
        <f aca="false">G427&amp;" &amp; "&amp;H427</f>
        <v> &amp; </v>
      </c>
      <c r="J427" s="52" t="n">
        <f aca="false">IF(ISNUMBER(E427),IF(E427&lt;6,0.5,1),0)</f>
        <v>0</v>
      </c>
    </row>
    <row r="428" customFormat="false" ht="15.75" hidden="false" customHeight="true" outlineLevel="0" collapsed="false">
      <c r="A428" s="50" t="str">
        <f aca="false">C428&amp;" &amp; "&amp;D428</f>
        <v> &amp; </v>
      </c>
      <c r="B428" s="55" t="str">
        <f aca="false">G428&amp;" &amp; "&amp;H428</f>
        <v> &amp; </v>
      </c>
      <c r="J428" s="52" t="n">
        <f aca="false">IF(ISNUMBER(E428),IF(E428&lt;6,0.5,1),0)</f>
        <v>0</v>
      </c>
    </row>
    <row r="429" customFormat="false" ht="15.75" hidden="false" customHeight="true" outlineLevel="0" collapsed="false">
      <c r="A429" s="50" t="str">
        <f aca="false">C429&amp;" &amp; "&amp;D429</f>
        <v> &amp; </v>
      </c>
      <c r="B429" s="55" t="str">
        <f aca="false">G429&amp;" &amp; "&amp;H429</f>
        <v> &amp; </v>
      </c>
      <c r="J429" s="52" t="n">
        <f aca="false">IF(ISNUMBER(E429),IF(E429&lt;6,0.5,1),0)</f>
        <v>0</v>
      </c>
    </row>
    <row r="430" customFormat="false" ht="15.75" hidden="false" customHeight="true" outlineLevel="0" collapsed="false">
      <c r="A430" s="50" t="str">
        <f aca="false">C430&amp;" &amp; "&amp;D430</f>
        <v> &amp; </v>
      </c>
      <c r="B430" s="55" t="str">
        <f aca="false">G430&amp;" &amp; "&amp;H430</f>
        <v> &amp; </v>
      </c>
      <c r="J430" s="52" t="n">
        <f aca="false">IF(ISNUMBER(E430),IF(E430&lt;6,0.5,1),0)</f>
        <v>0</v>
      </c>
    </row>
    <row r="431" customFormat="false" ht="15.75" hidden="false" customHeight="true" outlineLevel="0" collapsed="false">
      <c r="A431" s="50" t="str">
        <f aca="false">C431&amp;" &amp; "&amp;D431</f>
        <v> &amp; </v>
      </c>
      <c r="B431" s="55" t="str">
        <f aca="false">G431&amp;" &amp; "&amp;H431</f>
        <v> &amp; </v>
      </c>
      <c r="J431" s="52" t="n">
        <f aca="false">IF(ISNUMBER(E431),IF(E431&lt;6,0.5,1),0)</f>
        <v>0</v>
      </c>
    </row>
    <row r="432" customFormat="false" ht="15.75" hidden="false" customHeight="true" outlineLevel="0" collapsed="false">
      <c r="A432" s="50" t="str">
        <f aca="false">C432&amp;" &amp; "&amp;D432</f>
        <v> &amp; </v>
      </c>
      <c r="B432" s="55" t="str">
        <f aca="false">G432&amp;" &amp; "&amp;H432</f>
        <v> &amp; </v>
      </c>
      <c r="J432" s="52" t="n">
        <f aca="false">IF(ISNUMBER(E432),IF(E432&lt;6,0.5,1),0)</f>
        <v>0</v>
      </c>
    </row>
    <row r="433" customFormat="false" ht="15.75" hidden="false" customHeight="true" outlineLevel="0" collapsed="false">
      <c r="A433" s="50" t="str">
        <f aca="false">C433&amp;" &amp; "&amp;D433</f>
        <v> &amp; </v>
      </c>
      <c r="B433" s="55" t="str">
        <f aca="false">G433&amp;" &amp; "&amp;H433</f>
        <v> &amp; </v>
      </c>
      <c r="J433" s="52" t="n">
        <f aca="false">IF(ISNUMBER(E433),IF(E433&lt;6,0.5,1),0)</f>
        <v>0</v>
      </c>
    </row>
    <row r="434" customFormat="false" ht="15.75" hidden="false" customHeight="true" outlineLevel="0" collapsed="false">
      <c r="A434" s="50" t="str">
        <f aca="false">C434&amp;" &amp; "&amp;D434</f>
        <v> &amp; </v>
      </c>
      <c r="B434" s="55" t="str">
        <f aca="false">G434&amp;" &amp; "&amp;H434</f>
        <v> &amp; </v>
      </c>
      <c r="J434" s="52" t="n">
        <f aca="false">IF(ISNUMBER(E434),IF(E434&lt;6,0.5,1),0)</f>
        <v>0</v>
      </c>
    </row>
    <row r="435" customFormat="false" ht="15.75" hidden="false" customHeight="true" outlineLevel="0" collapsed="false">
      <c r="A435" s="50" t="str">
        <f aca="false">C435&amp;" &amp; "&amp;D435</f>
        <v> &amp; </v>
      </c>
      <c r="B435" s="55" t="str">
        <f aca="false">G435&amp;" &amp; "&amp;H435</f>
        <v> &amp; </v>
      </c>
      <c r="J435" s="52" t="n">
        <f aca="false">IF(ISNUMBER(E435),IF(E435&lt;6,0.5,1),0)</f>
        <v>0</v>
      </c>
    </row>
    <row r="436" customFormat="false" ht="15.75" hidden="false" customHeight="true" outlineLevel="0" collapsed="false">
      <c r="A436" s="50" t="str">
        <f aca="false">C436&amp;" &amp; "&amp;D436</f>
        <v> &amp; </v>
      </c>
      <c r="B436" s="55" t="str">
        <f aca="false">G436&amp;" &amp; "&amp;H436</f>
        <v> &amp; </v>
      </c>
      <c r="J436" s="52" t="n">
        <f aca="false">IF(ISNUMBER(E436),IF(E436&lt;6,0.5,1),0)</f>
        <v>0</v>
      </c>
    </row>
    <row r="437" customFormat="false" ht="15.75" hidden="false" customHeight="true" outlineLevel="0" collapsed="false">
      <c r="A437" s="50" t="str">
        <f aca="false">C437&amp;" &amp; "&amp;D437</f>
        <v> &amp; </v>
      </c>
      <c r="B437" s="55" t="str">
        <f aca="false">G437&amp;" &amp; "&amp;H437</f>
        <v> &amp; </v>
      </c>
      <c r="J437" s="52" t="n">
        <f aca="false">IF(ISNUMBER(E437),IF(E437&lt;6,0.5,1),0)</f>
        <v>0</v>
      </c>
    </row>
    <row r="438" customFormat="false" ht="15.75" hidden="false" customHeight="true" outlineLevel="0" collapsed="false">
      <c r="A438" s="50" t="str">
        <f aca="false">C438&amp;" &amp; "&amp;D438</f>
        <v> &amp; </v>
      </c>
      <c r="B438" s="55" t="str">
        <f aca="false">G438&amp;" &amp; "&amp;H438</f>
        <v> &amp; </v>
      </c>
      <c r="J438" s="52" t="n">
        <f aca="false">IF(ISNUMBER(E438),IF(E438&lt;6,0.5,1),0)</f>
        <v>0</v>
      </c>
    </row>
    <row r="439" customFormat="false" ht="15.75" hidden="false" customHeight="true" outlineLevel="0" collapsed="false">
      <c r="A439" s="50" t="str">
        <f aca="false">C439&amp;" &amp; "&amp;D439</f>
        <v> &amp; </v>
      </c>
      <c r="B439" s="55" t="str">
        <f aca="false">G439&amp;" &amp; "&amp;H439</f>
        <v> &amp; </v>
      </c>
      <c r="J439" s="52" t="n">
        <f aca="false">IF(ISNUMBER(E439),IF(E439&lt;6,0.5,1),0)</f>
        <v>0</v>
      </c>
    </row>
    <row r="440" customFormat="false" ht="15.75" hidden="false" customHeight="true" outlineLevel="0" collapsed="false">
      <c r="A440" s="50" t="str">
        <f aca="false">C440&amp;" &amp; "&amp;D440</f>
        <v> &amp; </v>
      </c>
      <c r="B440" s="55" t="str">
        <f aca="false">G440&amp;" &amp; "&amp;H440</f>
        <v> &amp; </v>
      </c>
      <c r="J440" s="52" t="n">
        <f aca="false">IF(ISNUMBER(E440),IF(E440&lt;6,0.5,1),0)</f>
        <v>0</v>
      </c>
    </row>
    <row r="441" customFormat="false" ht="15.75" hidden="false" customHeight="true" outlineLevel="0" collapsed="false">
      <c r="A441" s="50" t="str">
        <f aca="false">C441&amp;" &amp; "&amp;D441</f>
        <v> &amp; </v>
      </c>
      <c r="B441" s="55" t="str">
        <f aca="false">G441&amp;" &amp; "&amp;H441</f>
        <v> &amp; </v>
      </c>
      <c r="J441" s="52" t="n">
        <f aca="false">IF(ISNUMBER(E441),IF(E441&lt;6,0.5,1),0)</f>
        <v>0</v>
      </c>
    </row>
    <row r="442" customFormat="false" ht="15.75" hidden="false" customHeight="true" outlineLevel="0" collapsed="false">
      <c r="A442" s="50" t="str">
        <f aca="false">C442&amp;" &amp; "&amp;D442</f>
        <v> &amp; </v>
      </c>
      <c r="B442" s="55" t="str">
        <f aca="false">G442&amp;" &amp; "&amp;H442</f>
        <v> &amp; </v>
      </c>
      <c r="J442" s="52" t="n">
        <f aca="false">IF(ISNUMBER(E442),IF(E442&lt;6,0.5,1),0)</f>
        <v>0</v>
      </c>
    </row>
    <row r="443" customFormat="false" ht="15.75" hidden="false" customHeight="true" outlineLevel="0" collapsed="false">
      <c r="A443" s="50" t="str">
        <f aca="false">C443&amp;" &amp; "&amp;D443</f>
        <v> &amp; </v>
      </c>
      <c r="B443" s="55" t="str">
        <f aca="false">G443&amp;" &amp; "&amp;H443</f>
        <v> &amp; </v>
      </c>
      <c r="J443" s="52" t="n">
        <f aca="false">IF(ISNUMBER(E443),IF(E443&lt;6,0.5,1),0)</f>
        <v>0</v>
      </c>
    </row>
    <row r="444" customFormat="false" ht="15.75" hidden="false" customHeight="true" outlineLevel="0" collapsed="false">
      <c r="A444" s="50" t="str">
        <f aca="false">C444&amp;" &amp; "&amp;D444</f>
        <v> &amp; </v>
      </c>
      <c r="B444" s="55" t="str">
        <f aca="false">G444&amp;" &amp; "&amp;H444</f>
        <v> &amp; </v>
      </c>
      <c r="J444" s="52" t="n">
        <f aca="false">IF(ISNUMBER(E444),IF(E444&lt;6,0.5,1),0)</f>
        <v>0</v>
      </c>
    </row>
    <row r="445" customFormat="false" ht="15.75" hidden="false" customHeight="true" outlineLevel="0" collapsed="false">
      <c r="A445" s="50" t="str">
        <f aca="false">C445&amp;" &amp; "&amp;D445</f>
        <v> &amp; </v>
      </c>
      <c r="B445" s="55" t="str">
        <f aca="false">G445&amp;" &amp; "&amp;H445</f>
        <v> &amp; </v>
      </c>
      <c r="J445" s="52" t="n">
        <f aca="false">IF(ISNUMBER(E445),IF(E445&lt;6,0.5,1),0)</f>
        <v>0</v>
      </c>
    </row>
    <row r="446" customFormat="false" ht="15.75" hidden="false" customHeight="true" outlineLevel="0" collapsed="false">
      <c r="A446" s="50" t="str">
        <f aca="false">C446&amp;" &amp; "&amp;D446</f>
        <v> &amp; </v>
      </c>
      <c r="B446" s="55" t="str">
        <f aca="false">G446&amp;" &amp; "&amp;H446</f>
        <v> &amp; </v>
      </c>
      <c r="J446" s="52" t="n">
        <f aca="false">IF(ISNUMBER(E446),IF(E446&lt;6,0.5,1),0)</f>
        <v>0</v>
      </c>
    </row>
    <row r="447" customFormat="false" ht="15.75" hidden="false" customHeight="true" outlineLevel="0" collapsed="false">
      <c r="A447" s="50" t="str">
        <f aca="false">C447&amp;" &amp; "&amp;D447</f>
        <v> &amp; </v>
      </c>
      <c r="B447" s="55" t="str">
        <f aca="false">G447&amp;" &amp; "&amp;H447</f>
        <v> &amp; </v>
      </c>
      <c r="J447" s="52" t="n">
        <f aca="false">IF(ISNUMBER(E447),IF(E447&lt;6,0.5,1),0)</f>
        <v>0</v>
      </c>
    </row>
    <row r="448" customFormat="false" ht="15.75" hidden="false" customHeight="true" outlineLevel="0" collapsed="false">
      <c r="A448" s="50" t="str">
        <f aca="false">C448&amp;" &amp; "&amp;D448</f>
        <v> &amp; </v>
      </c>
      <c r="B448" s="55" t="str">
        <f aca="false">G448&amp;" &amp; "&amp;H448</f>
        <v> &amp; </v>
      </c>
      <c r="J448" s="52" t="n">
        <f aca="false">IF(ISNUMBER(E448),IF(E448&lt;6,0.5,1),0)</f>
        <v>0</v>
      </c>
    </row>
    <row r="449" customFormat="false" ht="15.75" hidden="false" customHeight="true" outlineLevel="0" collapsed="false">
      <c r="A449" s="50" t="str">
        <f aca="false">C449&amp;" &amp; "&amp;D449</f>
        <v> &amp; </v>
      </c>
      <c r="B449" s="55" t="str">
        <f aca="false">G449&amp;" &amp; "&amp;H449</f>
        <v> &amp; </v>
      </c>
      <c r="J449" s="52" t="n">
        <f aca="false">IF(ISNUMBER(E449),IF(E449&lt;6,0.5,1),0)</f>
        <v>0</v>
      </c>
    </row>
    <row r="450" customFormat="false" ht="15.75" hidden="false" customHeight="true" outlineLevel="0" collapsed="false">
      <c r="A450" s="50" t="str">
        <f aca="false">C450&amp;" &amp; "&amp;D450</f>
        <v> &amp; </v>
      </c>
      <c r="B450" s="55" t="str">
        <f aca="false">G450&amp;" &amp; "&amp;H450</f>
        <v> &amp; </v>
      </c>
      <c r="J450" s="52" t="n">
        <f aca="false">IF(ISNUMBER(E450),IF(E450&lt;6,0.5,1),0)</f>
        <v>0</v>
      </c>
    </row>
    <row r="451" customFormat="false" ht="15.75" hidden="false" customHeight="true" outlineLevel="0" collapsed="false">
      <c r="A451" s="50" t="str">
        <f aca="false">C451&amp;" &amp; "&amp;D451</f>
        <v> &amp; </v>
      </c>
      <c r="B451" s="55" t="str">
        <f aca="false">G451&amp;" &amp; "&amp;H451</f>
        <v> &amp; </v>
      </c>
      <c r="J451" s="52" t="n">
        <f aca="false">IF(ISNUMBER(E451),IF(E451&lt;6,0.5,1),0)</f>
        <v>0</v>
      </c>
    </row>
    <row r="452" customFormat="false" ht="15.75" hidden="false" customHeight="true" outlineLevel="0" collapsed="false">
      <c r="A452" s="50" t="str">
        <f aca="false">C452&amp;" &amp; "&amp;D452</f>
        <v> &amp; </v>
      </c>
      <c r="B452" s="55" t="str">
        <f aca="false">G452&amp;" &amp; "&amp;H452</f>
        <v> &amp; </v>
      </c>
      <c r="J452" s="52" t="n">
        <f aca="false">IF(ISNUMBER(E452),IF(E452&lt;6,0.5,1),0)</f>
        <v>0</v>
      </c>
    </row>
    <row r="453" customFormat="false" ht="15.75" hidden="false" customHeight="true" outlineLevel="0" collapsed="false">
      <c r="A453" s="50" t="str">
        <f aca="false">C453&amp;" &amp; "&amp;D453</f>
        <v> &amp; </v>
      </c>
      <c r="B453" s="55" t="str">
        <f aca="false">G453&amp;" &amp; "&amp;H453</f>
        <v> &amp; </v>
      </c>
      <c r="J453" s="52" t="n">
        <f aca="false">IF(ISNUMBER(E453),IF(E453&lt;6,0.5,1),0)</f>
        <v>0</v>
      </c>
    </row>
    <row r="454" customFormat="false" ht="15.75" hidden="false" customHeight="true" outlineLevel="0" collapsed="false">
      <c r="A454" s="50" t="str">
        <f aca="false">C454&amp;" &amp; "&amp;D454</f>
        <v> &amp; </v>
      </c>
      <c r="B454" s="55" t="str">
        <f aca="false">G454&amp;" &amp; "&amp;H454</f>
        <v> &amp; </v>
      </c>
      <c r="J454" s="52" t="n">
        <f aca="false">IF(ISNUMBER(E454),IF(E454&lt;6,0.5,1),0)</f>
        <v>0</v>
      </c>
    </row>
    <row r="455" customFormat="false" ht="15.75" hidden="false" customHeight="true" outlineLevel="0" collapsed="false">
      <c r="A455" s="50" t="str">
        <f aca="false">C455&amp;" &amp; "&amp;D455</f>
        <v> &amp; </v>
      </c>
      <c r="B455" s="55" t="str">
        <f aca="false">G455&amp;" &amp; "&amp;H455</f>
        <v> &amp; </v>
      </c>
      <c r="J455" s="52" t="n">
        <f aca="false">IF(ISNUMBER(E455),IF(E455&lt;6,0.5,1),0)</f>
        <v>0</v>
      </c>
    </row>
    <row r="456" customFormat="false" ht="15.75" hidden="false" customHeight="true" outlineLevel="0" collapsed="false">
      <c r="A456" s="50" t="str">
        <f aca="false">C456&amp;" &amp; "&amp;D456</f>
        <v> &amp; </v>
      </c>
      <c r="B456" s="55" t="str">
        <f aca="false">G456&amp;" &amp; "&amp;H456</f>
        <v> &amp; </v>
      </c>
      <c r="J456" s="52" t="n">
        <f aca="false">IF(ISNUMBER(E456),IF(E456&lt;6,0.5,1),0)</f>
        <v>0</v>
      </c>
    </row>
    <row r="457" customFormat="false" ht="15.75" hidden="false" customHeight="true" outlineLevel="0" collapsed="false">
      <c r="A457" s="50" t="str">
        <f aca="false">C457&amp;" &amp; "&amp;D457</f>
        <v> &amp; </v>
      </c>
      <c r="B457" s="55" t="str">
        <f aca="false">G457&amp;" &amp; "&amp;H457</f>
        <v> &amp; </v>
      </c>
      <c r="J457" s="52" t="n">
        <f aca="false">IF(ISNUMBER(E457),IF(E457&lt;6,0.5,1),0)</f>
        <v>0</v>
      </c>
    </row>
    <row r="458" customFormat="false" ht="15.75" hidden="false" customHeight="true" outlineLevel="0" collapsed="false">
      <c r="A458" s="50" t="str">
        <f aca="false">C458&amp;" &amp; "&amp;D458</f>
        <v> &amp; </v>
      </c>
      <c r="B458" s="55" t="str">
        <f aca="false">G458&amp;" &amp; "&amp;H458</f>
        <v> &amp; </v>
      </c>
      <c r="J458" s="52" t="n">
        <f aca="false">IF(ISNUMBER(E458),IF(E458&lt;6,0.5,1),0)</f>
        <v>0</v>
      </c>
    </row>
    <row r="459" customFormat="false" ht="15.75" hidden="false" customHeight="true" outlineLevel="0" collapsed="false">
      <c r="A459" s="50" t="str">
        <f aca="false">C459&amp;" &amp; "&amp;D459</f>
        <v> &amp; </v>
      </c>
      <c r="B459" s="55" t="str">
        <f aca="false">G459&amp;" &amp; "&amp;H459</f>
        <v> &amp; </v>
      </c>
      <c r="J459" s="52" t="n">
        <f aca="false">IF(ISNUMBER(E459),IF(E459&lt;6,0.5,1),0)</f>
        <v>0</v>
      </c>
    </row>
    <row r="460" customFormat="false" ht="15.75" hidden="false" customHeight="true" outlineLevel="0" collapsed="false">
      <c r="A460" s="50" t="str">
        <f aca="false">C460&amp;" &amp; "&amp;D460</f>
        <v> &amp; </v>
      </c>
      <c r="B460" s="55" t="str">
        <f aca="false">G460&amp;" &amp; "&amp;H460</f>
        <v> &amp; </v>
      </c>
      <c r="J460" s="52" t="n">
        <f aca="false">IF(ISNUMBER(E460),IF(E460&lt;6,0.5,1),0)</f>
        <v>0</v>
      </c>
    </row>
    <row r="461" customFormat="false" ht="15.75" hidden="false" customHeight="true" outlineLevel="0" collapsed="false">
      <c r="A461" s="50" t="str">
        <f aca="false">C461&amp;" &amp; "&amp;D461</f>
        <v> &amp; </v>
      </c>
      <c r="B461" s="55" t="str">
        <f aca="false">G461&amp;" &amp; "&amp;H461</f>
        <v> &amp; </v>
      </c>
      <c r="J461" s="52" t="n">
        <f aca="false">IF(ISNUMBER(E461),IF(E461&lt;6,0.5,1),0)</f>
        <v>0</v>
      </c>
    </row>
    <row r="462" customFormat="false" ht="15.75" hidden="false" customHeight="true" outlineLevel="0" collapsed="false">
      <c r="A462" s="50" t="str">
        <f aca="false">C462&amp;" &amp; "&amp;D462</f>
        <v> &amp; </v>
      </c>
      <c r="B462" s="55" t="str">
        <f aca="false">G462&amp;" &amp; "&amp;H462</f>
        <v> &amp; </v>
      </c>
      <c r="J462" s="52" t="n">
        <f aca="false">IF(ISNUMBER(E462),IF(E462&lt;6,0.5,1),0)</f>
        <v>0</v>
      </c>
    </row>
    <row r="463" customFormat="false" ht="15.75" hidden="false" customHeight="true" outlineLevel="0" collapsed="false">
      <c r="A463" s="50" t="str">
        <f aca="false">C463&amp;" &amp; "&amp;D463</f>
        <v> &amp; </v>
      </c>
      <c r="B463" s="55" t="str">
        <f aca="false">G463&amp;" &amp; "&amp;H463</f>
        <v> &amp; </v>
      </c>
      <c r="J463" s="52" t="n">
        <f aca="false">IF(ISNUMBER(E463),IF(E463&lt;6,0.5,1),0)</f>
        <v>0</v>
      </c>
    </row>
    <row r="464" customFormat="false" ht="15.75" hidden="false" customHeight="true" outlineLevel="0" collapsed="false">
      <c r="A464" s="50" t="str">
        <f aca="false">C464&amp;" &amp; "&amp;D464</f>
        <v> &amp; </v>
      </c>
      <c r="B464" s="55" t="str">
        <f aca="false">G464&amp;" &amp; "&amp;H464</f>
        <v> &amp; </v>
      </c>
      <c r="J464" s="52" t="n">
        <f aca="false">IF(ISNUMBER(E464),IF(E464&lt;6,0.5,1),0)</f>
        <v>0</v>
      </c>
    </row>
    <row r="465" customFormat="false" ht="15.75" hidden="false" customHeight="true" outlineLevel="0" collapsed="false">
      <c r="A465" s="50" t="str">
        <f aca="false">C465&amp;" &amp; "&amp;D465</f>
        <v> &amp; </v>
      </c>
      <c r="B465" s="55" t="str">
        <f aca="false">G465&amp;" &amp; "&amp;H465</f>
        <v> &amp; </v>
      </c>
      <c r="J465" s="52" t="n">
        <f aca="false">IF(ISNUMBER(E465),IF(E465&lt;6,0.5,1),0)</f>
        <v>0</v>
      </c>
    </row>
    <row r="466" customFormat="false" ht="15.75" hidden="false" customHeight="true" outlineLevel="0" collapsed="false">
      <c r="A466" s="50" t="str">
        <f aca="false">C466&amp;" &amp; "&amp;D466</f>
        <v> &amp; </v>
      </c>
      <c r="B466" s="55" t="str">
        <f aca="false">G466&amp;" &amp; "&amp;H466</f>
        <v> &amp; </v>
      </c>
      <c r="J466" s="52" t="n">
        <f aca="false">IF(ISNUMBER(E466),IF(E466&lt;6,0.5,1),0)</f>
        <v>0</v>
      </c>
    </row>
    <row r="467" customFormat="false" ht="15.75" hidden="false" customHeight="true" outlineLevel="0" collapsed="false">
      <c r="A467" s="50" t="str">
        <f aca="false">C467&amp;" &amp; "&amp;D467</f>
        <v> &amp; </v>
      </c>
      <c r="B467" s="55" t="str">
        <f aca="false">G467&amp;" &amp; "&amp;H467</f>
        <v> &amp; </v>
      </c>
      <c r="J467" s="52" t="n">
        <f aca="false">IF(ISNUMBER(E467),IF(E467&lt;6,0.5,1),0)</f>
        <v>0</v>
      </c>
    </row>
    <row r="468" customFormat="false" ht="15.75" hidden="false" customHeight="true" outlineLevel="0" collapsed="false">
      <c r="A468" s="50" t="str">
        <f aca="false">C468&amp;" &amp; "&amp;D468</f>
        <v> &amp; </v>
      </c>
      <c r="B468" s="55" t="str">
        <f aca="false">G468&amp;" &amp; "&amp;H468</f>
        <v> &amp; </v>
      </c>
      <c r="J468" s="52" t="n">
        <f aca="false">IF(ISNUMBER(E468),IF(E468&lt;6,0.5,1),0)</f>
        <v>0</v>
      </c>
    </row>
    <row r="469" customFormat="false" ht="15.75" hidden="false" customHeight="true" outlineLevel="0" collapsed="false">
      <c r="A469" s="50" t="str">
        <f aca="false">C469&amp;" &amp; "&amp;D469</f>
        <v> &amp; </v>
      </c>
      <c r="B469" s="55" t="str">
        <f aca="false">G469&amp;" &amp; "&amp;H469</f>
        <v> &amp; </v>
      </c>
      <c r="J469" s="52" t="n">
        <f aca="false">IF(ISNUMBER(E469),IF(E469&lt;6,0.5,1),0)</f>
        <v>0</v>
      </c>
    </row>
    <row r="470" customFormat="false" ht="15.75" hidden="false" customHeight="true" outlineLevel="0" collapsed="false">
      <c r="A470" s="50" t="str">
        <f aca="false">C470&amp;" &amp; "&amp;D470</f>
        <v> &amp; </v>
      </c>
      <c r="B470" s="55" t="str">
        <f aca="false">G470&amp;" &amp; "&amp;H470</f>
        <v> &amp; </v>
      </c>
      <c r="J470" s="52" t="n">
        <f aca="false">IF(ISNUMBER(E470),IF(E470&lt;6,0.5,1),0)</f>
        <v>0</v>
      </c>
    </row>
    <row r="471" customFormat="false" ht="15.75" hidden="false" customHeight="true" outlineLevel="0" collapsed="false">
      <c r="A471" s="50" t="str">
        <f aca="false">C471&amp;" &amp; "&amp;D471</f>
        <v> &amp; </v>
      </c>
      <c r="B471" s="55" t="str">
        <f aca="false">G471&amp;" &amp; "&amp;H471</f>
        <v> &amp; </v>
      </c>
      <c r="J471" s="52" t="n">
        <f aca="false">IF(ISNUMBER(E471),IF(E471&lt;6,0.5,1),0)</f>
        <v>0</v>
      </c>
    </row>
    <row r="472" customFormat="false" ht="15.75" hidden="false" customHeight="true" outlineLevel="0" collapsed="false">
      <c r="A472" s="50" t="str">
        <f aca="false">C472&amp;" &amp; "&amp;D472</f>
        <v> &amp; </v>
      </c>
      <c r="B472" s="55" t="str">
        <f aca="false">G472&amp;" &amp; "&amp;H472</f>
        <v> &amp; </v>
      </c>
      <c r="J472" s="52" t="n">
        <f aca="false">IF(ISNUMBER(E472),IF(E472&lt;6,0.5,1),0)</f>
        <v>0</v>
      </c>
    </row>
    <row r="473" customFormat="false" ht="15.75" hidden="false" customHeight="true" outlineLevel="0" collapsed="false">
      <c r="A473" s="50" t="str">
        <f aca="false">C473&amp;" &amp; "&amp;D473</f>
        <v> &amp; </v>
      </c>
      <c r="B473" s="55" t="str">
        <f aca="false">G473&amp;" &amp; "&amp;H473</f>
        <v> &amp; </v>
      </c>
      <c r="J473" s="52" t="n">
        <f aca="false">IF(ISNUMBER(E473),IF(E473&lt;6,0.5,1),0)</f>
        <v>0</v>
      </c>
    </row>
    <row r="474" customFormat="false" ht="15.75" hidden="false" customHeight="true" outlineLevel="0" collapsed="false">
      <c r="A474" s="50" t="str">
        <f aca="false">C474&amp;" &amp; "&amp;D474</f>
        <v> &amp; </v>
      </c>
      <c r="B474" s="55" t="str">
        <f aca="false">G474&amp;" &amp; "&amp;H474</f>
        <v> &amp; </v>
      </c>
      <c r="J474" s="52" t="n">
        <f aca="false">IF(ISNUMBER(E474),IF(E474&lt;6,0.5,1),0)</f>
        <v>0</v>
      </c>
    </row>
    <row r="475" customFormat="false" ht="15.75" hidden="false" customHeight="true" outlineLevel="0" collapsed="false">
      <c r="A475" s="50" t="str">
        <f aca="false">C475&amp;" &amp; "&amp;D475</f>
        <v> &amp; </v>
      </c>
      <c r="B475" s="55" t="str">
        <f aca="false">G475&amp;" &amp; "&amp;H475</f>
        <v> &amp; </v>
      </c>
      <c r="J475" s="52" t="n">
        <f aca="false">IF(ISNUMBER(E475),IF(E475&lt;6,0.5,1),0)</f>
        <v>0</v>
      </c>
    </row>
    <row r="476" customFormat="false" ht="15.75" hidden="false" customHeight="true" outlineLevel="0" collapsed="false">
      <c r="A476" s="50" t="str">
        <f aca="false">C476&amp;" &amp; "&amp;D476</f>
        <v> &amp; </v>
      </c>
      <c r="B476" s="55" t="str">
        <f aca="false">G476&amp;" &amp; "&amp;H476</f>
        <v> &amp; </v>
      </c>
      <c r="J476" s="52" t="n">
        <f aca="false">IF(ISNUMBER(E476),IF(E476&lt;6,0.5,1),0)</f>
        <v>0</v>
      </c>
    </row>
    <row r="477" customFormat="false" ht="15.75" hidden="false" customHeight="true" outlineLevel="0" collapsed="false">
      <c r="A477" s="50" t="str">
        <f aca="false">C477&amp;" &amp; "&amp;D477</f>
        <v> &amp; </v>
      </c>
      <c r="B477" s="55" t="str">
        <f aca="false">G477&amp;" &amp; "&amp;H477</f>
        <v> &amp; </v>
      </c>
      <c r="J477" s="52" t="n">
        <f aca="false">IF(ISNUMBER(E477),IF(E477&lt;6,0.5,1),0)</f>
        <v>0</v>
      </c>
    </row>
    <row r="478" customFormat="false" ht="15.75" hidden="false" customHeight="true" outlineLevel="0" collapsed="false">
      <c r="A478" s="50" t="str">
        <f aca="false">C478&amp;" &amp; "&amp;D478</f>
        <v> &amp; </v>
      </c>
      <c r="B478" s="55" t="str">
        <f aca="false">G478&amp;" &amp; "&amp;H478</f>
        <v> &amp; </v>
      </c>
      <c r="J478" s="52" t="n">
        <f aca="false">IF(ISNUMBER(E478),IF(E478&lt;6,0.5,1),0)</f>
        <v>0</v>
      </c>
    </row>
    <row r="479" customFormat="false" ht="15.75" hidden="false" customHeight="true" outlineLevel="0" collapsed="false">
      <c r="A479" s="50" t="str">
        <f aca="false">C479&amp;" &amp; "&amp;D479</f>
        <v> &amp; </v>
      </c>
      <c r="B479" s="55" t="str">
        <f aca="false">G479&amp;" &amp; "&amp;H479</f>
        <v> &amp; </v>
      </c>
      <c r="J479" s="52" t="n">
        <f aca="false">IF(ISNUMBER(E479),IF(E479&lt;6,0.5,1),0)</f>
        <v>0</v>
      </c>
    </row>
    <row r="480" customFormat="false" ht="15.75" hidden="false" customHeight="true" outlineLevel="0" collapsed="false">
      <c r="A480" s="50" t="str">
        <f aca="false">C480&amp;" &amp; "&amp;D480</f>
        <v> &amp; </v>
      </c>
      <c r="B480" s="55" t="str">
        <f aca="false">G480&amp;" &amp; "&amp;H480</f>
        <v> &amp; </v>
      </c>
      <c r="J480" s="52" t="n">
        <f aca="false">IF(ISNUMBER(E480),IF(E480&lt;6,0.5,1),0)</f>
        <v>0</v>
      </c>
    </row>
    <row r="481" customFormat="false" ht="15.75" hidden="false" customHeight="true" outlineLevel="0" collapsed="false">
      <c r="A481" s="50" t="str">
        <f aca="false">C481&amp;" &amp; "&amp;D481</f>
        <v> &amp; </v>
      </c>
      <c r="B481" s="55" t="str">
        <f aca="false">G481&amp;" &amp; "&amp;H481</f>
        <v> &amp; </v>
      </c>
      <c r="J481" s="52" t="n">
        <f aca="false">IF(ISNUMBER(E481),IF(E481&lt;6,0.5,1),0)</f>
        <v>0</v>
      </c>
    </row>
    <row r="482" customFormat="false" ht="15.75" hidden="false" customHeight="true" outlineLevel="0" collapsed="false">
      <c r="A482" s="50" t="str">
        <f aca="false">C482&amp;" &amp; "&amp;D482</f>
        <v> &amp; </v>
      </c>
      <c r="B482" s="55" t="str">
        <f aca="false">G482&amp;" &amp; "&amp;H482</f>
        <v> &amp; </v>
      </c>
      <c r="J482" s="52" t="n">
        <f aca="false">IF(ISNUMBER(E482),IF(E482&lt;6,0.5,1),0)</f>
        <v>0</v>
      </c>
    </row>
    <row r="483" customFormat="false" ht="15.75" hidden="false" customHeight="true" outlineLevel="0" collapsed="false">
      <c r="A483" s="50" t="str">
        <f aca="false">C483&amp;" &amp; "&amp;D483</f>
        <v> &amp; </v>
      </c>
      <c r="B483" s="55" t="str">
        <f aca="false">G483&amp;" &amp; "&amp;H483</f>
        <v> &amp; </v>
      </c>
      <c r="J483" s="52" t="n">
        <f aca="false">IF(ISNUMBER(E483),IF(E483&lt;6,0.5,1),0)</f>
        <v>0</v>
      </c>
    </row>
    <row r="484" customFormat="false" ht="15.75" hidden="false" customHeight="true" outlineLevel="0" collapsed="false">
      <c r="A484" s="50" t="str">
        <f aca="false">C484&amp;" &amp; "&amp;D484</f>
        <v> &amp; </v>
      </c>
      <c r="B484" s="55" t="str">
        <f aca="false">G484&amp;" &amp; "&amp;H484</f>
        <v> &amp; </v>
      </c>
      <c r="J484" s="52" t="n">
        <f aca="false">IF(ISNUMBER(E484),IF(E484&lt;6,0.5,1),0)</f>
        <v>0</v>
      </c>
    </row>
    <row r="485" customFormat="false" ht="15.75" hidden="false" customHeight="true" outlineLevel="0" collapsed="false">
      <c r="A485" s="50" t="str">
        <f aca="false">C485&amp;" &amp; "&amp;D485</f>
        <v> &amp; </v>
      </c>
      <c r="B485" s="55" t="str">
        <f aca="false">G485&amp;" &amp; "&amp;H485</f>
        <v> &amp; </v>
      </c>
      <c r="J485" s="52" t="n">
        <f aca="false">IF(ISNUMBER(E485),IF(E485&lt;6,0.5,1),0)</f>
        <v>0</v>
      </c>
    </row>
    <row r="486" customFormat="false" ht="15.75" hidden="false" customHeight="true" outlineLevel="0" collapsed="false">
      <c r="A486" s="50" t="str">
        <f aca="false">C486&amp;" &amp; "&amp;D486</f>
        <v> &amp; </v>
      </c>
      <c r="B486" s="55" t="str">
        <f aca="false">G486&amp;" &amp; "&amp;H486</f>
        <v> &amp; </v>
      </c>
      <c r="J486" s="52" t="n">
        <f aca="false">IF(ISNUMBER(E486),IF(E486&lt;6,0.5,1),0)</f>
        <v>0</v>
      </c>
    </row>
    <row r="487" customFormat="false" ht="15.75" hidden="false" customHeight="true" outlineLevel="0" collapsed="false">
      <c r="A487" s="50" t="str">
        <f aca="false">C487&amp;" &amp; "&amp;D487</f>
        <v> &amp; </v>
      </c>
      <c r="B487" s="55" t="str">
        <f aca="false">G487&amp;" &amp; "&amp;H487</f>
        <v> &amp; </v>
      </c>
      <c r="J487" s="52" t="n">
        <f aca="false">IF(ISNUMBER(E487),IF(E487&lt;6,0.5,1),0)</f>
        <v>0</v>
      </c>
    </row>
    <row r="488" customFormat="false" ht="15.75" hidden="false" customHeight="true" outlineLevel="0" collapsed="false">
      <c r="A488" s="50" t="str">
        <f aca="false">C488&amp;" &amp; "&amp;D488</f>
        <v> &amp; </v>
      </c>
      <c r="B488" s="55" t="str">
        <f aca="false">G488&amp;" &amp; "&amp;H488</f>
        <v> &amp; </v>
      </c>
      <c r="J488" s="52" t="n">
        <f aca="false">IF(ISNUMBER(E488),IF(E488&lt;6,0.5,1),0)</f>
        <v>0</v>
      </c>
    </row>
    <row r="489" customFormat="false" ht="15.75" hidden="false" customHeight="true" outlineLevel="0" collapsed="false">
      <c r="A489" s="50" t="str">
        <f aca="false">C489&amp;" &amp; "&amp;D489</f>
        <v> &amp; </v>
      </c>
      <c r="B489" s="55" t="str">
        <f aca="false">G489&amp;" &amp; "&amp;H489</f>
        <v> &amp; </v>
      </c>
      <c r="J489" s="52" t="n">
        <f aca="false">IF(ISNUMBER(E489),IF(E489&lt;6,0.5,1),0)</f>
        <v>0</v>
      </c>
    </row>
    <row r="490" customFormat="false" ht="15.75" hidden="false" customHeight="true" outlineLevel="0" collapsed="false">
      <c r="A490" s="50" t="str">
        <f aca="false">C490&amp;" &amp; "&amp;D490</f>
        <v> &amp; </v>
      </c>
      <c r="B490" s="55" t="str">
        <f aca="false">G490&amp;" &amp; "&amp;H490</f>
        <v> &amp; </v>
      </c>
      <c r="J490" s="52" t="n">
        <f aca="false">IF(ISNUMBER(E490),IF(E490&lt;6,0.5,1),0)</f>
        <v>0</v>
      </c>
    </row>
    <row r="491" customFormat="false" ht="15.75" hidden="false" customHeight="true" outlineLevel="0" collapsed="false">
      <c r="A491" s="50" t="str">
        <f aca="false">C491&amp;" &amp; "&amp;D491</f>
        <v> &amp; </v>
      </c>
      <c r="B491" s="55" t="str">
        <f aca="false">G491&amp;" &amp; "&amp;H491</f>
        <v> &amp; </v>
      </c>
      <c r="J491" s="52" t="n">
        <f aca="false">IF(ISNUMBER(E491),IF(E491&lt;6,0.5,1),0)</f>
        <v>0</v>
      </c>
    </row>
    <row r="492" customFormat="false" ht="15.75" hidden="false" customHeight="true" outlineLevel="0" collapsed="false">
      <c r="A492" s="50" t="str">
        <f aca="false">C492&amp;" &amp; "&amp;D492</f>
        <v> &amp; </v>
      </c>
      <c r="B492" s="55" t="str">
        <f aca="false">G492&amp;" &amp; "&amp;H492</f>
        <v> &amp; </v>
      </c>
      <c r="J492" s="52" t="n">
        <f aca="false">IF(ISNUMBER(E492),IF(E492&lt;6,0.5,1),0)</f>
        <v>0</v>
      </c>
    </row>
    <row r="493" customFormat="false" ht="15.75" hidden="false" customHeight="true" outlineLevel="0" collapsed="false">
      <c r="A493" s="50" t="str">
        <f aca="false">C493&amp;" &amp; "&amp;D493</f>
        <v> &amp; </v>
      </c>
      <c r="B493" s="55" t="str">
        <f aca="false">G493&amp;" &amp; "&amp;H493</f>
        <v> &amp; </v>
      </c>
      <c r="J493" s="52" t="n">
        <f aca="false">IF(ISNUMBER(E493),IF(E493&lt;6,0.5,1),0)</f>
        <v>0</v>
      </c>
    </row>
    <row r="494" customFormat="false" ht="15.75" hidden="false" customHeight="true" outlineLevel="0" collapsed="false">
      <c r="A494" s="50" t="str">
        <f aca="false">C494&amp;" &amp; "&amp;D494</f>
        <v> &amp; </v>
      </c>
      <c r="B494" s="55" t="str">
        <f aca="false">G494&amp;" &amp; "&amp;H494</f>
        <v> &amp; </v>
      </c>
      <c r="J494" s="52" t="n">
        <f aca="false">IF(ISNUMBER(E494),IF(E494&lt;6,0.5,1),0)</f>
        <v>0</v>
      </c>
    </row>
    <row r="495" customFormat="false" ht="15.75" hidden="false" customHeight="true" outlineLevel="0" collapsed="false">
      <c r="A495" s="50" t="str">
        <f aca="false">C495&amp;" &amp; "&amp;D495</f>
        <v> &amp; </v>
      </c>
      <c r="B495" s="55" t="str">
        <f aca="false">G495&amp;" &amp; "&amp;H495</f>
        <v> &amp; </v>
      </c>
      <c r="J495" s="52" t="n">
        <f aca="false">IF(ISNUMBER(E495),IF(E495&lt;6,0.5,1),0)</f>
        <v>0</v>
      </c>
    </row>
    <row r="496" customFormat="false" ht="15.75" hidden="false" customHeight="true" outlineLevel="0" collapsed="false">
      <c r="A496" s="50" t="str">
        <f aca="false">C496&amp;" &amp; "&amp;D496</f>
        <v> &amp; </v>
      </c>
      <c r="B496" s="55" t="str">
        <f aca="false">G496&amp;" &amp; "&amp;H496</f>
        <v> &amp; </v>
      </c>
      <c r="J496" s="52" t="n">
        <f aca="false">IF(ISNUMBER(E496),IF(E496&lt;6,0.5,1),0)</f>
        <v>0</v>
      </c>
    </row>
    <row r="497" customFormat="false" ht="15.75" hidden="false" customHeight="true" outlineLevel="0" collapsed="false">
      <c r="A497" s="50" t="str">
        <f aca="false">C497&amp;" &amp; "&amp;D497</f>
        <v> &amp; </v>
      </c>
      <c r="B497" s="55" t="str">
        <f aca="false">G497&amp;" &amp; "&amp;H497</f>
        <v> &amp; </v>
      </c>
      <c r="J497" s="52" t="n">
        <f aca="false">IF(ISNUMBER(E497),IF(E497&lt;6,0.5,1),0)</f>
        <v>0</v>
      </c>
    </row>
    <row r="498" customFormat="false" ht="15.75" hidden="false" customHeight="true" outlineLevel="0" collapsed="false">
      <c r="A498" s="50" t="str">
        <f aca="false">C498&amp;" &amp; "&amp;D498</f>
        <v> &amp; </v>
      </c>
      <c r="B498" s="55" t="str">
        <f aca="false">G498&amp;" &amp; "&amp;H498</f>
        <v> &amp; </v>
      </c>
      <c r="J498" s="52" t="n">
        <f aca="false">IF(ISNUMBER(E498),IF(E498&lt;6,0.5,1),0)</f>
        <v>0</v>
      </c>
    </row>
    <row r="499" customFormat="false" ht="15.75" hidden="false" customHeight="true" outlineLevel="0" collapsed="false">
      <c r="A499" s="50" t="str">
        <f aca="false">C499&amp;" &amp; "&amp;D499</f>
        <v> &amp; </v>
      </c>
      <c r="B499" s="55" t="str">
        <f aca="false">G499&amp;" &amp; "&amp;H499</f>
        <v> &amp; </v>
      </c>
      <c r="J499" s="52" t="n">
        <f aca="false">IF(ISNUMBER(E499),IF(E499&lt;6,0.5,1),0)</f>
        <v>0</v>
      </c>
    </row>
    <row r="500" customFormat="false" ht="15.75" hidden="false" customHeight="true" outlineLevel="0" collapsed="false">
      <c r="A500" s="50" t="str">
        <f aca="false">C500&amp;" &amp; "&amp;D500</f>
        <v> &amp; </v>
      </c>
      <c r="B500" s="55" t="str">
        <f aca="false">G500&amp;" &amp; "&amp;H500</f>
        <v> &amp; </v>
      </c>
      <c r="J500" s="52" t="n">
        <f aca="false">IF(ISNUMBER(E500),IF(E500&lt;6,0.5,1),0)</f>
        <v>0</v>
      </c>
    </row>
    <row r="501" customFormat="false" ht="15.75" hidden="false" customHeight="true" outlineLevel="0" collapsed="false">
      <c r="A501" s="50" t="str">
        <f aca="false">C501&amp;" &amp; "&amp;D501</f>
        <v> &amp; </v>
      </c>
      <c r="B501" s="55" t="str">
        <f aca="false">G501&amp;" &amp; "&amp;H501</f>
        <v> &amp; </v>
      </c>
      <c r="J501" s="52" t="n">
        <f aca="false">IF(ISNUMBER(E501),IF(E501&lt;6,0.5,1),0)</f>
        <v>0</v>
      </c>
    </row>
    <row r="502" customFormat="false" ht="15.75" hidden="false" customHeight="true" outlineLevel="0" collapsed="false">
      <c r="A502" s="50" t="str">
        <f aca="false">C502&amp;" &amp; "&amp;D502</f>
        <v> &amp; </v>
      </c>
      <c r="B502" s="55" t="str">
        <f aca="false">G502&amp;" &amp; "&amp;H502</f>
        <v> &amp; </v>
      </c>
      <c r="J502" s="52" t="n">
        <f aca="false">IF(ISNUMBER(E502),IF(E502&lt;6,0.5,1),0)</f>
        <v>0</v>
      </c>
    </row>
    <row r="503" customFormat="false" ht="15.75" hidden="false" customHeight="true" outlineLevel="0" collapsed="false">
      <c r="A503" s="50" t="str">
        <f aca="false">C503&amp;" &amp; "&amp;D503</f>
        <v> &amp; </v>
      </c>
      <c r="B503" s="55" t="str">
        <f aca="false">G503&amp;" &amp; "&amp;H503</f>
        <v> &amp; </v>
      </c>
      <c r="J503" s="52" t="n">
        <f aca="false">IF(ISNUMBER(E503),IF(E503&lt;6,0.5,1),0)</f>
        <v>0</v>
      </c>
    </row>
    <row r="504" customFormat="false" ht="15.75" hidden="false" customHeight="true" outlineLevel="0" collapsed="false">
      <c r="A504" s="50" t="str">
        <f aca="false">C504&amp;" &amp; "&amp;D504</f>
        <v> &amp; </v>
      </c>
      <c r="B504" s="55" t="str">
        <f aca="false">G504&amp;" &amp; "&amp;H504</f>
        <v> &amp; </v>
      </c>
      <c r="J504" s="52" t="n">
        <f aca="false">IF(ISNUMBER(E504),IF(E504&lt;6,0.5,1),0)</f>
        <v>0</v>
      </c>
    </row>
    <row r="505" customFormat="false" ht="15.75" hidden="false" customHeight="true" outlineLevel="0" collapsed="false">
      <c r="A505" s="50" t="str">
        <f aca="false">C505&amp;" &amp; "&amp;D505</f>
        <v> &amp; </v>
      </c>
      <c r="B505" s="55" t="str">
        <f aca="false">G505&amp;" &amp; "&amp;H505</f>
        <v> &amp; </v>
      </c>
      <c r="J505" s="52" t="n">
        <f aca="false">IF(ISNUMBER(E505),IF(E505&lt;6,0.5,1),0)</f>
        <v>0</v>
      </c>
    </row>
    <row r="506" customFormat="false" ht="15.75" hidden="false" customHeight="true" outlineLevel="0" collapsed="false">
      <c r="A506" s="50" t="str">
        <f aca="false">C506&amp;" &amp; "&amp;D506</f>
        <v> &amp; </v>
      </c>
      <c r="B506" s="55" t="str">
        <f aca="false">G506&amp;" &amp; "&amp;H506</f>
        <v> &amp; </v>
      </c>
      <c r="J506" s="52" t="n">
        <f aca="false">IF(ISNUMBER(E506),IF(E506&lt;6,0.5,1),0)</f>
        <v>0</v>
      </c>
    </row>
    <row r="507" customFormat="false" ht="15.75" hidden="false" customHeight="true" outlineLevel="0" collapsed="false">
      <c r="A507" s="50" t="str">
        <f aca="false">C507&amp;" &amp; "&amp;D507</f>
        <v> &amp; </v>
      </c>
      <c r="B507" s="55" t="str">
        <f aca="false">G507&amp;" &amp; "&amp;H507</f>
        <v> &amp; </v>
      </c>
      <c r="J507" s="52" t="n">
        <f aca="false">IF(ISNUMBER(E507),IF(E507&lt;6,0.5,1),0)</f>
        <v>0</v>
      </c>
    </row>
    <row r="508" customFormat="false" ht="15.75" hidden="false" customHeight="true" outlineLevel="0" collapsed="false">
      <c r="A508" s="50" t="str">
        <f aca="false">C508&amp;" &amp; "&amp;D508</f>
        <v> &amp; </v>
      </c>
      <c r="B508" s="55" t="str">
        <f aca="false">G508&amp;" &amp; "&amp;H508</f>
        <v> &amp; </v>
      </c>
      <c r="J508" s="52" t="n">
        <f aca="false">IF(ISNUMBER(E508),IF(E508&lt;6,0.5,1),0)</f>
        <v>0</v>
      </c>
    </row>
    <row r="509" customFormat="false" ht="15.75" hidden="false" customHeight="true" outlineLevel="0" collapsed="false">
      <c r="A509" s="50" t="str">
        <f aca="false">C509&amp;" &amp; "&amp;D509</f>
        <v> &amp; </v>
      </c>
      <c r="B509" s="55" t="str">
        <f aca="false">G509&amp;" &amp; "&amp;H509</f>
        <v> &amp; </v>
      </c>
      <c r="J509" s="52" t="n">
        <f aca="false">IF(ISNUMBER(E509),IF(E509&lt;6,0.5,1),0)</f>
        <v>0</v>
      </c>
    </row>
    <row r="510" customFormat="false" ht="15.75" hidden="false" customHeight="true" outlineLevel="0" collapsed="false">
      <c r="A510" s="50" t="str">
        <f aca="false">C510&amp;" &amp; "&amp;D510</f>
        <v> &amp; </v>
      </c>
      <c r="B510" s="55" t="str">
        <f aca="false">G510&amp;" &amp; "&amp;H510</f>
        <v> &amp; </v>
      </c>
      <c r="J510" s="52" t="n">
        <f aca="false">IF(ISNUMBER(E510),IF(E510&lt;6,0.5,1),0)</f>
        <v>0</v>
      </c>
    </row>
    <row r="511" customFormat="false" ht="15.75" hidden="false" customHeight="true" outlineLevel="0" collapsed="false">
      <c r="A511" s="50" t="str">
        <f aca="false">C511&amp;" &amp; "&amp;D511</f>
        <v> &amp; </v>
      </c>
      <c r="B511" s="55" t="str">
        <f aca="false">G511&amp;" &amp; "&amp;H511</f>
        <v> &amp; </v>
      </c>
      <c r="J511" s="52" t="n">
        <f aca="false">IF(ISNUMBER(E511),IF(E511&lt;6,0.5,1),0)</f>
        <v>0</v>
      </c>
    </row>
    <row r="512" customFormat="false" ht="15.75" hidden="false" customHeight="true" outlineLevel="0" collapsed="false">
      <c r="A512" s="50" t="str">
        <f aca="false">C512&amp;" &amp; "&amp;D512</f>
        <v> &amp; </v>
      </c>
      <c r="B512" s="55" t="str">
        <f aca="false">G512&amp;" &amp; "&amp;H512</f>
        <v> &amp; </v>
      </c>
      <c r="J512" s="52" t="n">
        <f aca="false">IF(ISNUMBER(E512),IF(E512&lt;6,0.5,1),0)</f>
        <v>0</v>
      </c>
    </row>
    <row r="513" customFormat="false" ht="15.75" hidden="false" customHeight="true" outlineLevel="0" collapsed="false">
      <c r="A513" s="50" t="str">
        <f aca="false">C513&amp;" &amp; "&amp;D513</f>
        <v> &amp; </v>
      </c>
      <c r="B513" s="55" t="str">
        <f aca="false">G513&amp;" &amp; "&amp;H513</f>
        <v> &amp; </v>
      </c>
      <c r="J513" s="52" t="n">
        <f aca="false">IF(ISNUMBER(E513),IF(E513&lt;6,0.5,1),0)</f>
        <v>0</v>
      </c>
    </row>
    <row r="514" customFormat="false" ht="15.75" hidden="false" customHeight="true" outlineLevel="0" collapsed="false">
      <c r="A514" s="50" t="str">
        <f aca="false">C514&amp;" &amp; "&amp;D514</f>
        <v> &amp; </v>
      </c>
      <c r="B514" s="55" t="str">
        <f aca="false">G514&amp;" &amp; "&amp;H514</f>
        <v> &amp; </v>
      </c>
      <c r="J514" s="52" t="n">
        <f aca="false">IF(ISNUMBER(E514),IF(E514&lt;6,0.5,1),0)</f>
        <v>0</v>
      </c>
    </row>
    <row r="515" customFormat="false" ht="15.75" hidden="false" customHeight="true" outlineLevel="0" collapsed="false">
      <c r="A515" s="50" t="str">
        <f aca="false">C515&amp;" &amp; "&amp;D515</f>
        <v> &amp; </v>
      </c>
      <c r="B515" s="55" t="str">
        <f aca="false">G515&amp;" &amp; "&amp;H515</f>
        <v> &amp; </v>
      </c>
      <c r="J515" s="52" t="n">
        <f aca="false">IF(ISNUMBER(E515),IF(E515&lt;6,0.5,1),0)</f>
        <v>0</v>
      </c>
    </row>
    <row r="516" customFormat="false" ht="15.75" hidden="false" customHeight="true" outlineLevel="0" collapsed="false">
      <c r="A516" s="50" t="str">
        <f aca="false">C516&amp;" &amp; "&amp;D516</f>
        <v> &amp; </v>
      </c>
      <c r="B516" s="55" t="str">
        <f aca="false">G516&amp;" &amp; "&amp;H516</f>
        <v> &amp; </v>
      </c>
      <c r="J516" s="52" t="n">
        <f aca="false">IF(ISNUMBER(E516),IF(E516&lt;6,0.5,1),0)</f>
        <v>0</v>
      </c>
    </row>
    <row r="517" customFormat="false" ht="15.75" hidden="false" customHeight="true" outlineLevel="0" collapsed="false">
      <c r="A517" s="50" t="str">
        <f aca="false">C517&amp;" &amp; "&amp;D517</f>
        <v> &amp; </v>
      </c>
      <c r="B517" s="55" t="str">
        <f aca="false">G517&amp;" &amp; "&amp;H517</f>
        <v> &amp; </v>
      </c>
      <c r="J517" s="52" t="n">
        <f aca="false">IF(ISNUMBER(E517),IF(E517&lt;6,0.5,1),0)</f>
        <v>0</v>
      </c>
    </row>
    <row r="518" customFormat="false" ht="15.75" hidden="false" customHeight="true" outlineLevel="0" collapsed="false">
      <c r="A518" s="50" t="str">
        <f aca="false">C518&amp;" &amp; "&amp;D518</f>
        <v> &amp; </v>
      </c>
      <c r="B518" s="55" t="str">
        <f aca="false">G518&amp;" &amp; "&amp;H518</f>
        <v> &amp; </v>
      </c>
      <c r="J518" s="52" t="n">
        <f aca="false">IF(ISNUMBER(E518),IF(E518&lt;6,0.5,1),0)</f>
        <v>0</v>
      </c>
    </row>
    <row r="519" customFormat="false" ht="15.75" hidden="false" customHeight="true" outlineLevel="0" collapsed="false">
      <c r="A519" s="50" t="str">
        <f aca="false">C519&amp;" &amp; "&amp;D519</f>
        <v> &amp; </v>
      </c>
      <c r="B519" s="55" t="str">
        <f aca="false">G519&amp;" &amp; "&amp;H519</f>
        <v> &amp; </v>
      </c>
      <c r="J519" s="52" t="n">
        <f aca="false">IF(ISNUMBER(E519),IF(E519&lt;6,0.5,1),0)</f>
        <v>0</v>
      </c>
    </row>
    <row r="520" customFormat="false" ht="15.75" hidden="false" customHeight="true" outlineLevel="0" collapsed="false">
      <c r="A520" s="50" t="str">
        <f aca="false">C520&amp;" &amp; "&amp;D520</f>
        <v> &amp; </v>
      </c>
      <c r="B520" s="55" t="str">
        <f aca="false">G520&amp;" &amp; "&amp;H520</f>
        <v> &amp; </v>
      </c>
      <c r="J520" s="52" t="n">
        <f aca="false">IF(ISNUMBER(E520),IF(E520&lt;6,0.5,1),0)</f>
        <v>0</v>
      </c>
    </row>
    <row r="521" customFormat="false" ht="15.75" hidden="false" customHeight="true" outlineLevel="0" collapsed="false">
      <c r="A521" s="50" t="str">
        <f aca="false">C521&amp;" &amp; "&amp;D521</f>
        <v> &amp; </v>
      </c>
      <c r="B521" s="55" t="str">
        <f aca="false">G521&amp;" &amp; "&amp;H521</f>
        <v> &amp; </v>
      </c>
      <c r="J521" s="52" t="n">
        <f aca="false">IF(ISNUMBER(E521),IF(E521&lt;6,0.5,1),0)</f>
        <v>0</v>
      </c>
    </row>
    <row r="522" customFormat="false" ht="15.75" hidden="false" customHeight="true" outlineLevel="0" collapsed="false">
      <c r="A522" s="50" t="str">
        <f aca="false">C522&amp;" &amp; "&amp;D522</f>
        <v> &amp; </v>
      </c>
      <c r="B522" s="55" t="str">
        <f aca="false">G522&amp;" &amp; "&amp;H522</f>
        <v> &amp; </v>
      </c>
      <c r="J522" s="52" t="n">
        <f aca="false">IF(ISNUMBER(E522),IF(E522&lt;6,0.5,1),0)</f>
        <v>0</v>
      </c>
    </row>
    <row r="523" customFormat="false" ht="15.75" hidden="false" customHeight="true" outlineLevel="0" collapsed="false">
      <c r="A523" s="50" t="str">
        <f aca="false">C523&amp;" &amp; "&amp;D523</f>
        <v> &amp; </v>
      </c>
      <c r="B523" s="55" t="str">
        <f aca="false">G523&amp;" &amp; "&amp;H523</f>
        <v> &amp; </v>
      </c>
      <c r="J523" s="52" t="n">
        <f aca="false">IF(ISNUMBER(E523),IF(E523&lt;6,0.5,1),0)</f>
        <v>0</v>
      </c>
    </row>
    <row r="524" customFormat="false" ht="15.75" hidden="false" customHeight="true" outlineLevel="0" collapsed="false">
      <c r="A524" s="50" t="str">
        <f aca="false">C524&amp;" &amp; "&amp;D524</f>
        <v> &amp; </v>
      </c>
      <c r="B524" s="55" t="str">
        <f aca="false">G524&amp;" &amp; "&amp;H524</f>
        <v> &amp; </v>
      </c>
      <c r="J524" s="52" t="n">
        <f aca="false">IF(ISNUMBER(E524),IF(E524&lt;6,0.5,1),0)</f>
        <v>0</v>
      </c>
    </row>
    <row r="525" customFormat="false" ht="15.75" hidden="false" customHeight="true" outlineLevel="0" collapsed="false">
      <c r="A525" s="50" t="str">
        <f aca="false">C525&amp;" &amp; "&amp;D525</f>
        <v> &amp; </v>
      </c>
      <c r="B525" s="55" t="str">
        <f aca="false">G525&amp;" &amp; "&amp;H525</f>
        <v> &amp; </v>
      </c>
      <c r="J525" s="52" t="n">
        <f aca="false">IF(ISNUMBER(E525),IF(E525&lt;6,0.5,1),0)</f>
        <v>0</v>
      </c>
    </row>
    <row r="526" customFormat="false" ht="15.75" hidden="false" customHeight="true" outlineLevel="0" collapsed="false">
      <c r="A526" s="50" t="str">
        <f aca="false">C526&amp;" &amp; "&amp;D526</f>
        <v> &amp; </v>
      </c>
      <c r="B526" s="55" t="str">
        <f aca="false">G526&amp;" &amp; "&amp;H526</f>
        <v> &amp; </v>
      </c>
      <c r="J526" s="52" t="n">
        <f aca="false">IF(ISNUMBER(E526),IF(E526&lt;6,0.5,1),0)</f>
        <v>0</v>
      </c>
    </row>
    <row r="527" customFormat="false" ht="15.75" hidden="false" customHeight="true" outlineLevel="0" collapsed="false">
      <c r="A527" s="50" t="str">
        <f aca="false">C527&amp;" &amp; "&amp;D527</f>
        <v> &amp; </v>
      </c>
      <c r="B527" s="55" t="str">
        <f aca="false">G527&amp;" &amp; "&amp;H527</f>
        <v> &amp; </v>
      </c>
      <c r="J527" s="52" t="n">
        <f aca="false">IF(ISNUMBER(E527),IF(E527&lt;6,0.5,1),0)</f>
        <v>0</v>
      </c>
    </row>
    <row r="528" customFormat="false" ht="15.75" hidden="false" customHeight="true" outlineLevel="0" collapsed="false">
      <c r="A528" s="50" t="str">
        <f aca="false">C528&amp;" &amp; "&amp;D528</f>
        <v> &amp; </v>
      </c>
      <c r="B528" s="55" t="str">
        <f aca="false">G528&amp;" &amp; "&amp;H528</f>
        <v> &amp; </v>
      </c>
      <c r="J528" s="52" t="n">
        <f aca="false">IF(ISNUMBER(E528),IF(E528&lt;6,0.5,1),0)</f>
        <v>0</v>
      </c>
    </row>
    <row r="529" customFormat="false" ht="15.75" hidden="false" customHeight="true" outlineLevel="0" collapsed="false">
      <c r="A529" s="50" t="str">
        <f aca="false">C529&amp;" &amp; "&amp;D529</f>
        <v> &amp; </v>
      </c>
      <c r="B529" s="55" t="str">
        <f aca="false">G529&amp;" &amp; "&amp;H529</f>
        <v> &amp; </v>
      </c>
      <c r="J529" s="52" t="n">
        <f aca="false">IF(ISNUMBER(E529),IF(E529&lt;6,0.5,1),0)</f>
        <v>0</v>
      </c>
    </row>
    <row r="530" customFormat="false" ht="15.75" hidden="false" customHeight="true" outlineLevel="0" collapsed="false">
      <c r="A530" s="50" t="str">
        <f aca="false">C530&amp;" &amp; "&amp;D530</f>
        <v> &amp; </v>
      </c>
      <c r="B530" s="55" t="str">
        <f aca="false">G530&amp;" &amp; "&amp;H530</f>
        <v> &amp; </v>
      </c>
      <c r="J530" s="52" t="n">
        <f aca="false">IF(ISNUMBER(E530),IF(E530&lt;6,0.5,1),0)</f>
        <v>0</v>
      </c>
    </row>
    <row r="531" customFormat="false" ht="15.75" hidden="false" customHeight="true" outlineLevel="0" collapsed="false">
      <c r="A531" s="50" t="str">
        <f aca="false">C531&amp;" &amp; "&amp;D531</f>
        <v> &amp; </v>
      </c>
      <c r="B531" s="55" t="str">
        <f aca="false">G531&amp;" &amp; "&amp;H531</f>
        <v> &amp; </v>
      </c>
      <c r="J531" s="52" t="n">
        <f aca="false">IF(ISNUMBER(E531),IF(E531&lt;6,0.5,1),0)</f>
        <v>0</v>
      </c>
    </row>
    <row r="532" customFormat="false" ht="15.75" hidden="false" customHeight="true" outlineLevel="0" collapsed="false">
      <c r="A532" s="50" t="str">
        <f aca="false">C532&amp;" &amp; "&amp;D532</f>
        <v> &amp; </v>
      </c>
      <c r="B532" s="55" t="str">
        <f aca="false">G532&amp;" &amp; "&amp;H532</f>
        <v> &amp; </v>
      </c>
      <c r="J532" s="52" t="n">
        <f aca="false">IF(ISNUMBER(E532),IF(E532&lt;6,0.5,1),0)</f>
        <v>0</v>
      </c>
    </row>
    <row r="533" customFormat="false" ht="15.75" hidden="false" customHeight="true" outlineLevel="0" collapsed="false">
      <c r="A533" s="50" t="str">
        <f aca="false">C533&amp;" &amp; "&amp;D533</f>
        <v> &amp; </v>
      </c>
      <c r="B533" s="55" t="str">
        <f aca="false">G533&amp;" &amp; "&amp;H533</f>
        <v> &amp; </v>
      </c>
      <c r="J533" s="52" t="n">
        <f aca="false">IF(ISNUMBER(E533),IF(E533&lt;6,0.5,1),0)</f>
        <v>0</v>
      </c>
    </row>
    <row r="534" customFormat="false" ht="15.75" hidden="false" customHeight="true" outlineLevel="0" collapsed="false">
      <c r="A534" s="50" t="str">
        <f aca="false">C534&amp;" &amp; "&amp;D534</f>
        <v> &amp; </v>
      </c>
      <c r="B534" s="55" t="str">
        <f aca="false">G534&amp;" &amp; "&amp;H534</f>
        <v> &amp; </v>
      </c>
      <c r="J534" s="52" t="n">
        <f aca="false">IF(ISNUMBER(E534),IF(E534&lt;6,0.5,1),0)</f>
        <v>0</v>
      </c>
    </row>
    <row r="535" customFormat="false" ht="15.75" hidden="false" customHeight="true" outlineLevel="0" collapsed="false">
      <c r="A535" s="50" t="str">
        <f aca="false">C535&amp;" &amp; "&amp;D535</f>
        <v> &amp; </v>
      </c>
      <c r="B535" s="55" t="str">
        <f aca="false">G535&amp;" &amp; "&amp;H535</f>
        <v> &amp; </v>
      </c>
      <c r="J535" s="52" t="n">
        <f aca="false">IF(ISNUMBER(E535),IF(E535&lt;6,0.5,1),0)</f>
        <v>0</v>
      </c>
    </row>
    <row r="536" customFormat="false" ht="15.75" hidden="false" customHeight="true" outlineLevel="0" collapsed="false">
      <c r="A536" s="50" t="str">
        <f aca="false">C536&amp;" &amp; "&amp;D536</f>
        <v> &amp; </v>
      </c>
      <c r="B536" s="55" t="str">
        <f aca="false">G536&amp;" &amp; "&amp;H536</f>
        <v> &amp; </v>
      </c>
      <c r="J536" s="52" t="n">
        <f aca="false">IF(ISNUMBER(E536),IF(E536&lt;6,0.5,1),0)</f>
        <v>0</v>
      </c>
    </row>
    <row r="537" customFormat="false" ht="15.75" hidden="false" customHeight="true" outlineLevel="0" collapsed="false">
      <c r="A537" s="50" t="str">
        <f aca="false">C537&amp;" &amp; "&amp;D537</f>
        <v> &amp; </v>
      </c>
      <c r="B537" s="55" t="str">
        <f aca="false">G537&amp;" &amp; "&amp;H537</f>
        <v> &amp; </v>
      </c>
      <c r="J537" s="52" t="n">
        <f aca="false">IF(ISNUMBER(E537),IF(E537&lt;6,0.5,1),0)</f>
        <v>0</v>
      </c>
    </row>
    <row r="538" customFormat="false" ht="15.75" hidden="false" customHeight="true" outlineLevel="0" collapsed="false">
      <c r="A538" s="50" t="str">
        <f aca="false">C538&amp;" &amp; "&amp;D538</f>
        <v> &amp; </v>
      </c>
      <c r="B538" s="55" t="str">
        <f aca="false">G538&amp;" &amp; "&amp;H538</f>
        <v> &amp; </v>
      </c>
      <c r="J538" s="52" t="n">
        <f aca="false">IF(ISNUMBER(E538),IF(E538&lt;6,0.5,1),0)</f>
        <v>0</v>
      </c>
    </row>
    <row r="539" customFormat="false" ht="15.75" hidden="false" customHeight="true" outlineLevel="0" collapsed="false">
      <c r="A539" s="50" t="str">
        <f aca="false">C539&amp;" &amp; "&amp;D539</f>
        <v> &amp; </v>
      </c>
      <c r="B539" s="55" t="str">
        <f aca="false">G539&amp;" &amp; "&amp;H539</f>
        <v> &amp; </v>
      </c>
      <c r="J539" s="52" t="n">
        <f aca="false">IF(ISNUMBER(E539),IF(E539&lt;6,0.5,1),0)</f>
        <v>0</v>
      </c>
    </row>
    <row r="540" customFormat="false" ht="15.75" hidden="false" customHeight="true" outlineLevel="0" collapsed="false">
      <c r="A540" s="50" t="str">
        <f aca="false">C540&amp;" &amp; "&amp;D540</f>
        <v> &amp; </v>
      </c>
      <c r="B540" s="55" t="str">
        <f aca="false">G540&amp;" &amp; "&amp;H540</f>
        <v> &amp; </v>
      </c>
      <c r="J540" s="52" t="n">
        <f aca="false">IF(ISNUMBER(E540),IF(E540&lt;6,0.5,1),0)</f>
        <v>0</v>
      </c>
    </row>
    <row r="541" customFormat="false" ht="15.75" hidden="false" customHeight="true" outlineLevel="0" collapsed="false">
      <c r="A541" s="50" t="str">
        <f aca="false">C541&amp;" &amp; "&amp;D541</f>
        <v> &amp; </v>
      </c>
      <c r="B541" s="55" t="str">
        <f aca="false">G541&amp;" &amp; "&amp;H541</f>
        <v> &amp; </v>
      </c>
      <c r="J541" s="52" t="n">
        <f aca="false">IF(ISNUMBER(E541),IF(E541&lt;6,0.5,1),0)</f>
        <v>0</v>
      </c>
    </row>
    <row r="542" customFormat="false" ht="15.75" hidden="false" customHeight="true" outlineLevel="0" collapsed="false">
      <c r="A542" s="50" t="str">
        <f aca="false">C542&amp;" &amp; "&amp;D542</f>
        <v> &amp; </v>
      </c>
      <c r="B542" s="55" t="str">
        <f aca="false">G542&amp;" &amp; "&amp;H542</f>
        <v> &amp; </v>
      </c>
      <c r="J542" s="52" t="n">
        <f aca="false">IF(ISNUMBER(E542),IF(E542&lt;6,0.5,1),0)</f>
        <v>0</v>
      </c>
    </row>
    <row r="543" customFormat="false" ht="15.75" hidden="false" customHeight="true" outlineLevel="0" collapsed="false">
      <c r="A543" s="50" t="str">
        <f aca="false">C543&amp;" &amp; "&amp;D543</f>
        <v> &amp; </v>
      </c>
      <c r="B543" s="55" t="str">
        <f aca="false">G543&amp;" &amp; "&amp;H543</f>
        <v> &amp; </v>
      </c>
      <c r="J543" s="52" t="n">
        <f aca="false">IF(ISNUMBER(E543),IF(E543&lt;6,0.5,1),0)</f>
        <v>0</v>
      </c>
    </row>
    <row r="544" customFormat="false" ht="15.75" hidden="false" customHeight="true" outlineLevel="0" collapsed="false">
      <c r="A544" s="50" t="str">
        <f aca="false">C544&amp;" &amp; "&amp;D544</f>
        <v> &amp; </v>
      </c>
      <c r="B544" s="55" t="str">
        <f aca="false">G544&amp;" &amp; "&amp;H544</f>
        <v> &amp; </v>
      </c>
      <c r="J544" s="52" t="n">
        <f aca="false">IF(ISNUMBER(E544),IF(E544&lt;6,0.5,1),0)</f>
        <v>0</v>
      </c>
    </row>
    <row r="545" customFormat="false" ht="15.75" hidden="false" customHeight="true" outlineLevel="0" collapsed="false">
      <c r="A545" s="50" t="str">
        <f aca="false">C545&amp;" &amp; "&amp;D545</f>
        <v> &amp; </v>
      </c>
      <c r="B545" s="55" t="str">
        <f aca="false">G545&amp;" &amp; "&amp;H545</f>
        <v> &amp; </v>
      </c>
      <c r="J545" s="52" t="n">
        <f aca="false">IF(ISNUMBER(E545),IF(E545&lt;6,0.5,1),0)</f>
        <v>0</v>
      </c>
    </row>
    <row r="546" customFormat="false" ht="15.75" hidden="false" customHeight="true" outlineLevel="0" collapsed="false">
      <c r="A546" s="50" t="str">
        <f aca="false">C546&amp;" &amp; "&amp;D546</f>
        <v> &amp; </v>
      </c>
      <c r="B546" s="55" t="str">
        <f aca="false">G546&amp;" &amp; "&amp;H546</f>
        <v> &amp; </v>
      </c>
      <c r="J546" s="52" t="n">
        <f aca="false">IF(ISNUMBER(E546),IF(E546&lt;6,0.5,1),0)</f>
        <v>0</v>
      </c>
    </row>
    <row r="547" customFormat="false" ht="15.75" hidden="false" customHeight="true" outlineLevel="0" collapsed="false">
      <c r="A547" s="50" t="str">
        <f aca="false">C547&amp;" &amp; "&amp;D547</f>
        <v> &amp; </v>
      </c>
      <c r="B547" s="55" t="str">
        <f aca="false">G547&amp;" &amp; "&amp;H547</f>
        <v> &amp; </v>
      </c>
      <c r="J547" s="52" t="n">
        <f aca="false">IF(ISNUMBER(E547),IF(E547&lt;6,0.5,1),0)</f>
        <v>0</v>
      </c>
    </row>
    <row r="548" customFormat="false" ht="15.75" hidden="false" customHeight="true" outlineLevel="0" collapsed="false">
      <c r="A548" s="50" t="str">
        <f aca="false">C548&amp;" &amp; "&amp;D548</f>
        <v> &amp; </v>
      </c>
      <c r="B548" s="55" t="str">
        <f aca="false">G548&amp;" &amp; "&amp;H548</f>
        <v> &amp; </v>
      </c>
      <c r="J548" s="52" t="n">
        <f aca="false">IF(ISNUMBER(E548),IF(E548&lt;6,0.5,1),0)</f>
        <v>0</v>
      </c>
    </row>
    <row r="549" customFormat="false" ht="15.75" hidden="false" customHeight="true" outlineLevel="0" collapsed="false">
      <c r="A549" s="50" t="str">
        <f aca="false">C549&amp;" &amp; "&amp;D549</f>
        <v> &amp; </v>
      </c>
      <c r="B549" s="55" t="str">
        <f aca="false">G549&amp;" &amp; "&amp;H549</f>
        <v> &amp; </v>
      </c>
      <c r="J549" s="52" t="n">
        <f aca="false">IF(ISNUMBER(E549),IF(E549&lt;6,0.5,1),0)</f>
        <v>0</v>
      </c>
    </row>
    <row r="550" customFormat="false" ht="15.75" hidden="false" customHeight="true" outlineLevel="0" collapsed="false">
      <c r="A550" s="50" t="str">
        <f aca="false">C550&amp;" &amp; "&amp;D550</f>
        <v> &amp; </v>
      </c>
      <c r="B550" s="55" t="str">
        <f aca="false">G550&amp;" &amp; "&amp;H550</f>
        <v> &amp; </v>
      </c>
      <c r="J550" s="52" t="n">
        <f aca="false">IF(ISNUMBER(E550),IF(E550&lt;6,0.5,1),0)</f>
        <v>0</v>
      </c>
    </row>
    <row r="551" customFormat="false" ht="15.75" hidden="false" customHeight="true" outlineLevel="0" collapsed="false">
      <c r="A551" s="50" t="str">
        <f aca="false">C551&amp;" &amp; "&amp;D551</f>
        <v> &amp; </v>
      </c>
      <c r="B551" s="55" t="str">
        <f aca="false">G551&amp;" &amp; "&amp;H551</f>
        <v> &amp; </v>
      </c>
      <c r="J551" s="52" t="n">
        <f aca="false">IF(ISNUMBER(E551),IF(E551&lt;6,0.5,1),0)</f>
        <v>0</v>
      </c>
    </row>
    <row r="552" customFormat="false" ht="15.75" hidden="false" customHeight="true" outlineLevel="0" collapsed="false">
      <c r="A552" s="50" t="str">
        <f aca="false">C552&amp;" &amp; "&amp;D552</f>
        <v> &amp; </v>
      </c>
      <c r="B552" s="55" t="str">
        <f aca="false">G552&amp;" &amp; "&amp;H552</f>
        <v> &amp; </v>
      </c>
      <c r="J552" s="52" t="n">
        <f aca="false">IF(ISNUMBER(E552),IF(E552&lt;6,0.5,1),0)</f>
        <v>0</v>
      </c>
    </row>
    <row r="553" customFormat="false" ht="15.75" hidden="false" customHeight="true" outlineLevel="0" collapsed="false">
      <c r="A553" s="50" t="str">
        <f aca="false">C553&amp;" &amp; "&amp;D553</f>
        <v> &amp; </v>
      </c>
      <c r="B553" s="55" t="str">
        <f aca="false">G553&amp;" &amp; "&amp;H553</f>
        <v> &amp; </v>
      </c>
      <c r="J553" s="52" t="n">
        <f aca="false">IF(ISNUMBER(E553),IF(E553&lt;6,0.5,1),0)</f>
        <v>0</v>
      </c>
    </row>
    <row r="554" customFormat="false" ht="15.75" hidden="false" customHeight="true" outlineLevel="0" collapsed="false">
      <c r="A554" s="50" t="str">
        <f aca="false">C554&amp;" &amp; "&amp;D554</f>
        <v> &amp; </v>
      </c>
      <c r="B554" s="55" t="str">
        <f aca="false">G554&amp;" &amp; "&amp;H554</f>
        <v> &amp; </v>
      </c>
      <c r="J554" s="52" t="n">
        <f aca="false">IF(ISNUMBER(E554),IF(E554&lt;6,0.5,1),0)</f>
        <v>0</v>
      </c>
    </row>
    <row r="555" customFormat="false" ht="15.75" hidden="false" customHeight="true" outlineLevel="0" collapsed="false">
      <c r="A555" s="50" t="str">
        <f aca="false">C555&amp;" &amp; "&amp;D555</f>
        <v> &amp; </v>
      </c>
      <c r="B555" s="55" t="str">
        <f aca="false">G555&amp;" &amp; "&amp;H555</f>
        <v> &amp; </v>
      </c>
      <c r="J555" s="52" t="n">
        <f aca="false">IF(ISNUMBER(E555),IF(E555&lt;6,0.5,1),0)</f>
        <v>0</v>
      </c>
    </row>
    <row r="556" customFormat="false" ht="15.75" hidden="false" customHeight="true" outlineLevel="0" collapsed="false">
      <c r="A556" s="50" t="str">
        <f aca="false">C556&amp;" &amp; "&amp;D556</f>
        <v> &amp; </v>
      </c>
      <c r="B556" s="55" t="str">
        <f aca="false">G556&amp;" &amp; "&amp;H556</f>
        <v> &amp; </v>
      </c>
      <c r="J556" s="52" t="n">
        <f aca="false">IF(ISNUMBER(E556),IF(E556&lt;6,0.5,1),0)</f>
        <v>0</v>
      </c>
    </row>
    <row r="557" customFormat="false" ht="15.75" hidden="false" customHeight="true" outlineLevel="0" collapsed="false">
      <c r="A557" s="50" t="str">
        <f aca="false">C557&amp;" &amp; "&amp;D557</f>
        <v> &amp; </v>
      </c>
      <c r="B557" s="55" t="str">
        <f aca="false">G557&amp;" &amp; "&amp;H557</f>
        <v> &amp; </v>
      </c>
      <c r="J557" s="52" t="n">
        <f aca="false">IF(ISNUMBER(E557),IF(E557&lt;6,0.5,1),0)</f>
        <v>0</v>
      </c>
    </row>
    <row r="558" customFormat="false" ht="15.75" hidden="false" customHeight="true" outlineLevel="0" collapsed="false">
      <c r="A558" s="50" t="str">
        <f aca="false">C558&amp;" &amp; "&amp;D558</f>
        <v> &amp; </v>
      </c>
      <c r="B558" s="55" t="str">
        <f aca="false">G558&amp;" &amp; "&amp;H558</f>
        <v> &amp; </v>
      </c>
      <c r="J558" s="52" t="n">
        <f aca="false">IF(ISNUMBER(E558),IF(E558&lt;6,0.5,1),0)</f>
        <v>0</v>
      </c>
    </row>
    <row r="559" customFormat="false" ht="15.75" hidden="false" customHeight="true" outlineLevel="0" collapsed="false">
      <c r="A559" s="50" t="str">
        <f aca="false">C559&amp;" &amp; "&amp;D559</f>
        <v> &amp; </v>
      </c>
      <c r="B559" s="55" t="str">
        <f aca="false">G559&amp;" &amp; "&amp;H559</f>
        <v> &amp; </v>
      </c>
      <c r="J559" s="52" t="n">
        <f aca="false">IF(ISNUMBER(E559),IF(E559&lt;6,0.5,1),0)</f>
        <v>0</v>
      </c>
    </row>
    <row r="560" customFormat="false" ht="15.75" hidden="false" customHeight="true" outlineLevel="0" collapsed="false">
      <c r="A560" s="50" t="str">
        <f aca="false">C560&amp;" &amp; "&amp;D560</f>
        <v> &amp; </v>
      </c>
      <c r="B560" s="55" t="str">
        <f aca="false">G560&amp;" &amp; "&amp;H560</f>
        <v> &amp; </v>
      </c>
      <c r="J560" s="52" t="n">
        <f aca="false">IF(ISNUMBER(E560),IF(E560&lt;6,0.5,1),0)</f>
        <v>0</v>
      </c>
    </row>
    <row r="561" customFormat="false" ht="15.75" hidden="false" customHeight="true" outlineLevel="0" collapsed="false">
      <c r="A561" s="50" t="str">
        <f aca="false">C561&amp;" &amp; "&amp;D561</f>
        <v> &amp; </v>
      </c>
      <c r="B561" s="55" t="str">
        <f aca="false">G561&amp;" &amp; "&amp;H561</f>
        <v> &amp; </v>
      </c>
      <c r="J561" s="52" t="n">
        <f aca="false">IF(ISNUMBER(E561),IF(E561&lt;6,0.5,1),0)</f>
        <v>0</v>
      </c>
    </row>
    <row r="562" customFormat="false" ht="15.75" hidden="false" customHeight="true" outlineLevel="0" collapsed="false">
      <c r="A562" s="50" t="str">
        <f aca="false">C562&amp;" &amp; "&amp;D562</f>
        <v> &amp; </v>
      </c>
      <c r="B562" s="55" t="str">
        <f aca="false">G562&amp;" &amp; "&amp;H562</f>
        <v> &amp; </v>
      </c>
      <c r="J562" s="52" t="n">
        <f aca="false">IF(ISNUMBER(E562),IF(E562&lt;6,0.5,1),0)</f>
        <v>0</v>
      </c>
    </row>
    <row r="563" customFormat="false" ht="15.75" hidden="false" customHeight="true" outlineLevel="0" collapsed="false">
      <c r="A563" s="50" t="str">
        <f aca="false">C563&amp;" &amp; "&amp;D563</f>
        <v> &amp; </v>
      </c>
      <c r="B563" s="55" t="str">
        <f aca="false">G563&amp;" &amp; "&amp;H563</f>
        <v> &amp; </v>
      </c>
      <c r="J563" s="52" t="n">
        <f aca="false">IF(ISNUMBER(E563),IF(E563&lt;6,0.5,1),0)</f>
        <v>0</v>
      </c>
    </row>
    <row r="564" customFormat="false" ht="15.75" hidden="false" customHeight="true" outlineLevel="0" collapsed="false">
      <c r="A564" s="50" t="str">
        <f aca="false">C564&amp;" &amp; "&amp;D564</f>
        <v> &amp; </v>
      </c>
      <c r="B564" s="55" t="str">
        <f aca="false">G564&amp;" &amp; "&amp;H564</f>
        <v> &amp; </v>
      </c>
      <c r="J564" s="52" t="n">
        <f aca="false">IF(ISNUMBER(E564),IF(E564&lt;6,0.5,1),0)</f>
        <v>0</v>
      </c>
    </row>
    <row r="565" customFormat="false" ht="15.75" hidden="false" customHeight="true" outlineLevel="0" collapsed="false">
      <c r="A565" s="50" t="str">
        <f aca="false">C565&amp;" &amp; "&amp;D565</f>
        <v> &amp; </v>
      </c>
      <c r="B565" s="55" t="str">
        <f aca="false">G565&amp;" &amp; "&amp;H565</f>
        <v> &amp; </v>
      </c>
      <c r="J565" s="52" t="n">
        <f aca="false">IF(ISNUMBER(E565),IF(E565&lt;6,0.5,1),0)</f>
        <v>0</v>
      </c>
    </row>
    <row r="566" customFormat="false" ht="15.75" hidden="false" customHeight="true" outlineLevel="0" collapsed="false">
      <c r="A566" s="50" t="str">
        <f aca="false">C566&amp;" &amp; "&amp;D566</f>
        <v> &amp; </v>
      </c>
      <c r="B566" s="55" t="str">
        <f aca="false">G566&amp;" &amp; "&amp;H566</f>
        <v> &amp; </v>
      </c>
      <c r="J566" s="52" t="n">
        <f aca="false">IF(ISNUMBER(E566),IF(E566&lt;6,0.5,1),0)</f>
        <v>0</v>
      </c>
    </row>
    <row r="567" customFormat="false" ht="15.75" hidden="false" customHeight="true" outlineLevel="0" collapsed="false">
      <c r="A567" s="50" t="str">
        <f aca="false">C567&amp;" &amp; "&amp;D567</f>
        <v> &amp; </v>
      </c>
      <c r="B567" s="55" t="str">
        <f aca="false">G567&amp;" &amp; "&amp;H567</f>
        <v> &amp; </v>
      </c>
      <c r="J567" s="52" t="n">
        <f aca="false">IF(ISNUMBER(E567),IF(E567&lt;6,0.5,1),0)</f>
        <v>0</v>
      </c>
    </row>
    <row r="568" customFormat="false" ht="15.75" hidden="false" customHeight="true" outlineLevel="0" collapsed="false">
      <c r="A568" s="50" t="str">
        <f aca="false">C568&amp;" &amp; "&amp;D568</f>
        <v> &amp; </v>
      </c>
      <c r="B568" s="55" t="str">
        <f aca="false">G568&amp;" &amp; "&amp;H568</f>
        <v> &amp; </v>
      </c>
      <c r="J568" s="52" t="n">
        <f aca="false">IF(ISNUMBER(E568),IF(E568&lt;6,0.5,1),0)</f>
        <v>0</v>
      </c>
    </row>
    <row r="569" customFormat="false" ht="15.75" hidden="false" customHeight="true" outlineLevel="0" collapsed="false">
      <c r="A569" s="50" t="str">
        <f aca="false">C569&amp;" &amp; "&amp;D569</f>
        <v> &amp; </v>
      </c>
      <c r="B569" s="55" t="str">
        <f aca="false">G569&amp;" &amp; "&amp;H569</f>
        <v> &amp; </v>
      </c>
      <c r="J569" s="52" t="n">
        <f aca="false">IF(ISNUMBER(E569),IF(E569&lt;6,0.5,1),0)</f>
        <v>0</v>
      </c>
    </row>
    <row r="570" customFormat="false" ht="15.75" hidden="false" customHeight="true" outlineLevel="0" collapsed="false">
      <c r="A570" s="50" t="str">
        <f aca="false">C570&amp;" &amp; "&amp;D570</f>
        <v> &amp; </v>
      </c>
      <c r="B570" s="55" t="str">
        <f aca="false">G570&amp;" &amp; "&amp;H570</f>
        <v> &amp; </v>
      </c>
      <c r="J570" s="52" t="n">
        <f aca="false">IF(ISNUMBER(E570),IF(E570&lt;6,0.5,1),0)</f>
        <v>0</v>
      </c>
    </row>
    <row r="571" customFormat="false" ht="15.75" hidden="false" customHeight="true" outlineLevel="0" collapsed="false">
      <c r="A571" s="50" t="str">
        <f aca="false">C571&amp;" &amp; "&amp;D571</f>
        <v> &amp; </v>
      </c>
      <c r="B571" s="55" t="str">
        <f aca="false">G571&amp;" &amp; "&amp;H571</f>
        <v> &amp; </v>
      </c>
      <c r="J571" s="52" t="n">
        <f aca="false">IF(ISNUMBER(E571),IF(E571&lt;6,0.5,1),0)</f>
        <v>0</v>
      </c>
    </row>
    <row r="572" customFormat="false" ht="15.75" hidden="false" customHeight="true" outlineLevel="0" collapsed="false">
      <c r="A572" s="50" t="str">
        <f aca="false">C572&amp;" &amp; "&amp;D572</f>
        <v> &amp; </v>
      </c>
      <c r="B572" s="55" t="str">
        <f aca="false">G572&amp;" &amp; "&amp;H572</f>
        <v> &amp; </v>
      </c>
      <c r="J572" s="52" t="n">
        <f aca="false">IF(ISNUMBER(E572),IF(E572&lt;6,0.5,1),0)</f>
        <v>0</v>
      </c>
    </row>
    <row r="573" customFormat="false" ht="15.75" hidden="false" customHeight="true" outlineLevel="0" collapsed="false">
      <c r="A573" s="50" t="str">
        <f aca="false">C573&amp;" &amp; "&amp;D573</f>
        <v> &amp; </v>
      </c>
      <c r="B573" s="55" t="str">
        <f aca="false">G573&amp;" &amp; "&amp;H573</f>
        <v> &amp; </v>
      </c>
      <c r="J573" s="52" t="n">
        <f aca="false">IF(ISNUMBER(E573),IF(E573&lt;6,0.5,1),0)</f>
        <v>0</v>
      </c>
    </row>
    <row r="574" customFormat="false" ht="15.75" hidden="false" customHeight="true" outlineLevel="0" collapsed="false">
      <c r="A574" s="50" t="str">
        <f aca="false">C574&amp;" &amp; "&amp;D574</f>
        <v> &amp; </v>
      </c>
      <c r="B574" s="55" t="str">
        <f aca="false">G574&amp;" &amp; "&amp;H574</f>
        <v> &amp; </v>
      </c>
      <c r="J574" s="52" t="n">
        <f aca="false">IF(ISNUMBER(E574),IF(E574&lt;6,0.5,1),0)</f>
        <v>0</v>
      </c>
    </row>
    <row r="575" customFormat="false" ht="15.75" hidden="false" customHeight="true" outlineLevel="0" collapsed="false">
      <c r="A575" s="50" t="str">
        <f aca="false">C575&amp;" &amp; "&amp;D575</f>
        <v> &amp; </v>
      </c>
      <c r="B575" s="55" t="str">
        <f aca="false">G575&amp;" &amp; "&amp;H575</f>
        <v> &amp; </v>
      </c>
      <c r="J575" s="52" t="n">
        <f aca="false">IF(ISNUMBER(E575),IF(E575&lt;6,0.5,1),0)</f>
        <v>0</v>
      </c>
    </row>
    <row r="576" customFormat="false" ht="15.75" hidden="false" customHeight="true" outlineLevel="0" collapsed="false">
      <c r="A576" s="50" t="str">
        <f aca="false">C576&amp;" &amp; "&amp;D576</f>
        <v> &amp; </v>
      </c>
      <c r="B576" s="55" t="str">
        <f aca="false">G576&amp;" &amp; "&amp;H576</f>
        <v> &amp; </v>
      </c>
      <c r="J576" s="52" t="n">
        <f aca="false">IF(ISNUMBER(E576),IF(E576&lt;6,0.5,1),0)</f>
        <v>0</v>
      </c>
    </row>
    <row r="577" customFormat="false" ht="15.75" hidden="false" customHeight="true" outlineLevel="0" collapsed="false">
      <c r="A577" s="50" t="str">
        <f aca="false">C577&amp;" &amp; "&amp;D577</f>
        <v> &amp; </v>
      </c>
      <c r="B577" s="55" t="str">
        <f aca="false">G577&amp;" &amp; "&amp;H577</f>
        <v> &amp; </v>
      </c>
      <c r="J577" s="52" t="n">
        <f aca="false">IF(ISNUMBER(E577),IF(E577&lt;6,0.5,1),0)</f>
        <v>0</v>
      </c>
    </row>
    <row r="578" customFormat="false" ht="15.75" hidden="false" customHeight="true" outlineLevel="0" collapsed="false">
      <c r="A578" s="50" t="str">
        <f aca="false">C578&amp;" &amp; "&amp;D578</f>
        <v> &amp; </v>
      </c>
      <c r="B578" s="55" t="str">
        <f aca="false">G578&amp;" &amp; "&amp;H578</f>
        <v> &amp; </v>
      </c>
      <c r="J578" s="52" t="n">
        <f aca="false">IF(ISNUMBER(E578),IF(E578&lt;6,0.5,1),0)</f>
        <v>0</v>
      </c>
    </row>
    <row r="579" customFormat="false" ht="15.75" hidden="false" customHeight="true" outlineLevel="0" collapsed="false">
      <c r="A579" s="50" t="str">
        <f aca="false">C579&amp;" &amp; "&amp;D579</f>
        <v> &amp; </v>
      </c>
      <c r="B579" s="55" t="str">
        <f aca="false">G579&amp;" &amp; "&amp;H579</f>
        <v> &amp; </v>
      </c>
      <c r="J579" s="52" t="n">
        <f aca="false">IF(ISNUMBER(E579),IF(E579&lt;6,0.5,1),0)</f>
        <v>0</v>
      </c>
    </row>
    <row r="580" customFormat="false" ht="15.75" hidden="false" customHeight="true" outlineLevel="0" collapsed="false">
      <c r="A580" s="50" t="str">
        <f aca="false">C580&amp;" &amp; "&amp;D580</f>
        <v> &amp; </v>
      </c>
      <c r="B580" s="55" t="str">
        <f aca="false">G580&amp;" &amp; "&amp;H580</f>
        <v> &amp; </v>
      </c>
      <c r="J580" s="52" t="n">
        <f aca="false">IF(ISNUMBER(E580),IF(E580&lt;6,0.5,1),0)</f>
        <v>0</v>
      </c>
    </row>
    <row r="581" customFormat="false" ht="15.75" hidden="false" customHeight="true" outlineLevel="0" collapsed="false">
      <c r="A581" s="50" t="str">
        <f aca="false">C581&amp;" &amp; "&amp;D581</f>
        <v> &amp; </v>
      </c>
      <c r="B581" s="55" t="str">
        <f aca="false">G581&amp;" &amp; "&amp;H581</f>
        <v> &amp; </v>
      </c>
      <c r="J581" s="52" t="n">
        <f aca="false">IF(ISNUMBER(E581),IF(E581&lt;6,0.5,1),0)</f>
        <v>0</v>
      </c>
    </row>
    <row r="582" customFormat="false" ht="15.75" hidden="false" customHeight="true" outlineLevel="0" collapsed="false">
      <c r="A582" s="50" t="str">
        <f aca="false">C582&amp;" &amp; "&amp;D582</f>
        <v> &amp; </v>
      </c>
      <c r="B582" s="55" t="str">
        <f aca="false">G582&amp;" &amp; "&amp;H582</f>
        <v> &amp; </v>
      </c>
      <c r="J582" s="52" t="n">
        <f aca="false">IF(ISNUMBER(E582),IF(E582&lt;6,0.5,1),0)</f>
        <v>0</v>
      </c>
    </row>
    <row r="583" customFormat="false" ht="15.75" hidden="false" customHeight="true" outlineLevel="0" collapsed="false">
      <c r="A583" s="50" t="str">
        <f aca="false">C583&amp;" &amp; "&amp;D583</f>
        <v> &amp; </v>
      </c>
      <c r="B583" s="55" t="str">
        <f aca="false">G583&amp;" &amp; "&amp;H583</f>
        <v> &amp; </v>
      </c>
      <c r="J583" s="52" t="n">
        <f aca="false">IF(ISNUMBER(E583),IF(E583&lt;6,0.5,1),0)</f>
        <v>0</v>
      </c>
    </row>
    <row r="584" customFormat="false" ht="15.75" hidden="false" customHeight="true" outlineLevel="0" collapsed="false">
      <c r="A584" s="50" t="str">
        <f aca="false">C584&amp;" &amp; "&amp;D584</f>
        <v> &amp; </v>
      </c>
      <c r="B584" s="55" t="str">
        <f aca="false">G584&amp;" &amp; "&amp;H584</f>
        <v> &amp; </v>
      </c>
      <c r="J584" s="52" t="n">
        <f aca="false">IF(ISNUMBER(E584),IF(E584&lt;6,0.5,1),0)</f>
        <v>0</v>
      </c>
    </row>
    <row r="585" customFormat="false" ht="15.75" hidden="false" customHeight="true" outlineLevel="0" collapsed="false">
      <c r="A585" s="50" t="str">
        <f aca="false">C585&amp;" &amp; "&amp;D585</f>
        <v> &amp; </v>
      </c>
      <c r="B585" s="55" t="str">
        <f aca="false">G585&amp;" &amp; "&amp;H585</f>
        <v> &amp; </v>
      </c>
      <c r="J585" s="52" t="n">
        <f aca="false">IF(ISNUMBER(E585),IF(E585&lt;6,0.5,1),0)</f>
        <v>0</v>
      </c>
    </row>
    <row r="586" customFormat="false" ht="15.75" hidden="false" customHeight="true" outlineLevel="0" collapsed="false">
      <c r="A586" s="50" t="str">
        <f aca="false">C586&amp;" &amp; "&amp;D586</f>
        <v> &amp; </v>
      </c>
      <c r="B586" s="55" t="str">
        <f aca="false">G586&amp;" &amp; "&amp;H586</f>
        <v> &amp; </v>
      </c>
      <c r="J586" s="52" t="n">
        <f aca="false">IF(ISNUMBER(E586),IF(E586&lt;6,0.5,1),0)</f>
        <v>0</v>
      </c>
    </row>
    <row r="587" customFormat="false" ht="15.75" hidden="false" customHeight="true" outlineLevel="0" collapsed="false">
      <c r="A587" s="50" t="str">
        <f aca="false">C587&amp;" &amp; "&amp;D587</f>
        <v> &amp; </v>
      </c>
      <c r="B587" s="55" t="str">
        <f aca="false">G587&amp;" &amp; "&amp;H587</f>
        <v> &amp; </v>
      </c>
      <c r="J587" s="52" t="n">
        <f aca="false">IF(ISNUMBER(E587),IF(E587&lt;6,0.5,1),0)</f>
        <v>0</v>
      </c>
    </row>
    <row r="588" customFormat="false" ht="15.75" hidden="false" customHeight="true" outlineLevel="0" collapsed="false">
      <c r="A588" s="50" t="str">
        <f aca="false">C588&amp;" &amp; "&amp;D588</f>
        <v> &amp; </v>
      </c>
      <c r="B588" s="55" t="str">
        <f aca="false">G588&amp;" &amp; "&amp;H588</f>
        <v> &amp; </v>
      </c>
      <c r="J588" s="52" t="n">
        <f aca="false">IF(ISNUMBER(E588),IF(E588&lt;6,0.5,1),0)</f>
        <v>0</v>
      </c>
    </row>
    <row r="589" customFormat="false" ht="15.75" hidden="false" customHeight="true" outlineLevel="0" collapsed="false">
      <c r="A589" s="50" t="str">
        <f aca="false">C589&amp;" &amp; "&amp;D589</f>
        <v> &amp; </v>
      </c>
      <c r="B589" s="55" t="str">
        <f aca="false">G589&amp;" &amp; "&amp;H589</f>
        <v> &amp; </v>
      </c>
      <c r="J589" s="52" t="n">
        <f aca="false">IF(ISNUMBER(E589),IF(E589&lt;6,0.5,1),0)</f>
        <v>0</v>
      </c>
    </row>
    <row r="590" customFormat="false" ht="15.75" hidden="false" customHeight="true" outlineLevel="0" collapsed="false">
      <c r="A590" s="50" t="str">
        <f aca="false">C590&amp;" &amp; "&amp;D590</f>
        <v> &amp; </v>
      </c>
      <c r="B590" s="55" t="str">
        <f aca="false">G590&amp;" &amp; "&amp;H590</f>
        <v> &amp; </v>
      </c>
      <c r="J590" s="52" t="n">
        <f aca="false">IF(ISNUMBER(E590),IF(E590&lt;6,0.5,1),0)</f>
        <v>0</v>
      </c>
    </row>
    <row r="591" customFormat="false" ht="15.75" hidden="false" customHeight="true" outlineLevel="0" collapsed="false">
      <c r="A591" s="50" t="str">
        <f aca="false">C591&amp;" &amp; "&amp;D591</f>
        <v> &amp; </v>
      </c>
      <c r="B591" s="55" t="str">
        <f aca="false">G591&amp;" &amp; "&amp;H591</f>
        <v> &amp; </v>
      </c>
      <c r="J591" s="52" t="n">
        <f aca="false">IF(ISNUMBER(E591),IF(E591&lt;6,0.5,1),0)</f>
        <v>0</v>
      </c>
    </row>
    <row r="592" customFormat="false" ht="15.75" hidden="false" customHeight="true" outlineLevel="0" collapsed="false">
      <c r="A592" s="50" t="str">
        <f aca="false">C592&amp;" &amp; "&amp;D592</f>
        <v> &amp; </v>
      </c>
      <c r="B592" s="55" t="str">
        <f aca="false">G592&amp;" &amp; "&amp;H592</f>
        <v> &amp; </v>
      </c>
      <c r="J592" s="52" t="n">
        <f aca="false">IF(ISNUMBER(E592),IF(E592&lt;6,0.5,1),0)</f>
        <v>0</v>
      </c>
    </row>
    <row r="593" customFormat="false" ht="15.75" hidden="false" customHeight="true" outlineLevel="0" collapsed="false">
      <c r="A593" s="50" t="str">
        <f aca="false">C593&amp;" &amp; "&amp;D593</f>
        <v> &amp; </v>
      </c>
      <c r="B593" s="55" t="str">
        <f aca="false">G593&amp;" &amp; "&amp;H593</f>
        <v> &amp; </v>
      </c>
      <c r="J593" s="52" t="n">
        <f aca="false">IF(ISNUMBER(E593),IF(E593&lt;6,0.5,1),0)</f>
        <v>0</v>
      </c>
    </row>
    <row r="594" customFormat="false" ht="15.75" hidden="false" customHeight="true" outlineLevel="0" collapsed="false">
      <c r="A594" s="50" t="str">
        <f aca="false">C594&amp;" &amp; "&amp;D594</f>
        <v> &amp; </v>
      </c>
      <c r="B594" s="55" t="str">
        <f aca="false">G594&amp;" &amp; "&amp;H594</f>
        <v> &amp; </v>
      </c>
      <c r="J594" s="52" t="n">
        <f aca="false">IF(ISNUMBER(E594),IF(E594&lt;6,0.5,1),0)</f>
        <v>0</v>
      </c>
    </row>
    <row r="595" customFormat="false" ht="15.75" hidden="false" customHeight="true" outlineLevel="0" collapsed="false">
      <c r="A595" s="50" t="str">
        <f aca="false">C595&amp;" &amp; "&amp;D595</f>
        <v> &amp; </v>
      </c>
      <c r="B595" s="55" t="str">
        <f aca="false">G595&amp;" &amp; "&amp;H595</f>
        <v> &amp; </v>
      </c>
      <c r="J595" s="52" t="n">
        <f aca="false">IF(ISNUMBER(E595),IF(E595&lt;6,0.5,1),0)</f>
        <v>0</v>
      </c>
    </row>
    <row r="596" customFormat="false" ht="15.75" hidden="false" customHeight="true" outlineLevel="0" collapsed="false">
      <c r="A596" s="50" t="str">
        <f aca="false">C596&amp;" &amp; "&amp;D596</f>
        <v> &amp; </v>
      </c>
      <c r="B596" s="55" t="str">
        <f aca="false">G596&amp;" &amp; "&amp;H596</f>
        <v> &amp; </v>
      </c>
      <c r="J596" s="52" t="n">
        <f aca="false">IF(ISNUMBER(E596),IF(E596&lt;6,0.5,1),0)</f>
        <v>0</v>
      </c>
    </row>
    <row r="597" customFormat="false" ht="15.75" hidden="false" customHeight="true" outlineLevel="0" collapsed="false">
      <c r="A597" s="50" t="str">
        <f aca="false">C597&amp;" &amp; "&amp;D597</f>
        <v> &amp; </v>
      </c>
      <c r="B597" s="55" t="str">
        <f aca="false">G597&amp;" &amp; "&amp;H597</f>
        <v> &amp; </v>
      </c>
      <c r="J597" s="52" t="n">
        <f aca="false">IF(ISNUMBER(E597),IF(E597&lt;6,0.5,1),0)</f>
        <v>0</v>
      </c>
    </row>
    <row r="598" customFormat="false" ht="15.75" hidden="false" customHeight="true" outlineLevel="0" collapsed="false">
      <c r="A598" s="50" t="str">
        <f aca="false">C598&amp;" &amp; "&amp;D598</f>
        <v> &amp; </v>
      </c>
      <c r="B598" s="55" t="str">
        <f aca="false">G598&amp;" &amp; "&amp;H598</f>
        <v> &amp; </v>
      </c>
      <c r="J598" s="52" t="n">
        <f aca="false">IF(ISNUMBER(E598),IF(E598&lt;6,0.5,1),0)</f>
        <v>0</v>
      </c>
    </row>
    <row r="599" customFormat="false" ht="15.75" hidden="false" customHeight="true" outlineLevel="0" collapsed="false">
      <c r="A599" s="50" t="str">
        <f aca="false">C599&amp;" &amp; "&amp;D599</f>
        <v> &amp; </v>
      </c>
      <c r="B599" s="55" t="str">
        <f aca="false">G599&amp;" &amp; "&amp;H599</f>
        <v> &amp; </v>
      </c>
      <c r="J599" s="52" t="n">
        <f aca="false">IF(ISNUMBER(E599),IF(E599&lt;6,0.5,1),0)</f>
        <v>0</v>
      </c>
    </row>
    <row r="600" customFormat="false" ht="15.75" hidden="false" customHeight="true" outlineLevel="0" collapsed="false">
      <c r="A600" s="50" t="str">
        <f aca="false">C600&amp;" &amp; "&amp;D600</f>
        <v> &amp; </v>
      </c>
      <c r="B600" s="55" t="str">
        <f aca="false">G600&amp;" &amp; "&amp;H600</f>
        <v> &amp; </v>
      </c>
      <c r="J600" s="52" t="n">
        <f aca="false">IF(ISNUMBER(E600),IF(E600&lt;6,0.5,1),0)</f>
        <v>0</v>
      </c>
    </row>
    <row r="601" customFormat="false" ht="15.75" hidden="false" customHeight="true" outlineLevel="0" collapsed="false">
      <c r="A601" s="50" t="str">
        <f aca="false">C601&amp;" &amp; "&amp;D601</f>
        <v> &amp; </v>
      </c>
      <c r="B601" s="55" t="str">
        <f aca="false">G601&amp;" &amp; "&amp;H601</f>
        <v> &amp; </v>
      </c>
      <c r="J601" s="52" t="n">
        <f aca="false">IF(ISNUMBER(E601),IF(E601&lt;6,0.5,1),0)</f>
        <v>0</v>
      </c>
    </row>
    <row r="602" customFormat="false" ht="15.75" hidden="false" customHeight="true" outlineLevel="0" collapsed="false">
      <c r="A602" s="50" t="str">
        <f aca="false">C602&amp;" &amp; "&amp;D602</f>
        <v> &amp; </v>
      </c>
      <c r="B602" s="55" t="str">
        <f aca="false">G602&amp;" &amp; "&amp;H602</f>
        <v> &amp; </v>
      </c>
      <c r="J602" s="52" t="n">
        <f aca="false">IF(ISNUMBER(E602),IF(E602&lt;6,0.5,1),0)</f>
        <v>0</v>
      </c>
    </row>
    <row r="603" customFormat="false" ht="15.75" hidden="false" customHeight="true" outlineLevel="0" collapsed="false">
      <c r="A603" s="50" t="str">
        <f aca="false">C603&amp;" &amp; "&amp;D603</f>
        <v> &amp; </v>
      </c>
      <c r="B603" s="55" t="str">
        <f aca="false">G603&amp;" &amp; "&amp;H603</f>
        <v> &amp; </v>
      </c>
      <c r="J603" s="52" t="n">
        <f aca="false">IF(ISNUMBER(E603),IF(E603&lt;6,0.5,1),0)</f>
        <v>0</v>
      </c>
    </row>
    <row r="604" customFormat="false" ht="15.75" hidden="false" customHeight="true" outlineLevel="0" collapsed="false">
      <c r="A604" s="50" t="str">
        <f aca="false">C604&amp;" &amp; "&amp;D604</f>
        <v> &amp; </v>
      </c>
      <c r="B604" s="55" t="str">
        <f aca="false">G604&amp;" &amp; "&amp;H604</f>
        <v> &amp; </v>
      </c>
      <c r="J604" s="52" t="n">
        <f aca="false">IF(ISNUMBER(E604),IF(E604&lt;6,0.5,1),0)</f>
        <v>0</v>
      </c>
    </row>
    <row r="605" customFormat="false" ht="15.75" hidden="false" customHeight="true" outlineLevel="0" collapsed="false">
      <c r="A605" s="50" t="str">
        <f aca="false">C605&amp;" &amp; "&amp;D605</f>
        <v> &amp; </v>
      </c>
      <c r="B605" s="55" t="str">
        <f aca="false">G605&amp;" &amp; "&amp;H605</f>
        <v> &amp; </v>
      </c>
      <c r="J605" s="52" t="n">
        <f aca="false">IF(ISNUMBER(E605),IF(E605&lt;6,0.5,1),0)</f>
        <v>0</v>
      </c>
    </row>
    <row r="606" customFormat="false" ht="15.75" hidden="false" customHeight="true" outlineLevel="0" collapsed="false">
      <c r="A606" s="50" t="str">
        <f aca="false">C606&amp;" &amp; "&amp;D606</f>
        <v> &amp; </v>
      </c>
      <c r="B606" s="55" t="str">
        <f aca="false">G606&amp;" &amp; "&amp;H606</f>
        <v> &amp; </v>
      </c>
      <c r="J606" s="52" t="n">
        <f aca="false">IF(ISNUMBER(E606),IF(E606&lt;6,0.5,1),0)</f>
        <v>0</v>
      </c>
    </row>
    <row r="607" customFormat="false" ht="15.75" hidden="false" customHeight="true" outlineLevel="0" collapsed="false">
      <c r="A607" s="50" t="str">
        <f aca="false">C607&amp;" &amp; "&amp;D607</f>
        <v> &amp; </v>
      </c>
      <c r="B607" s="55" t="str">
        <f aca="false">G607&amp;" &amp; "&amp;H607</f>
        <v> &amp; </v>
      </c>
      <c r="J607" s="52" t="n">
        <f aca="false">IF(ISNUMBER(E607),IF(E607&lt;6,0.5,1),0)</f>
        <v>0</v>
      </c>
    </row>
    <row r="608" customFormat="false" ht="15.75" hidden="false" customHeight="true" outlineLevel="0" collapsed="false">
      <c r="A608" s="50" t="str">
        <f aca="false">C608&amp;" &amp; "&amp;D608</f>
        <v> &amp; </v>
      </c>
      <c r="B608" s="55" t="str">
        <f aca="false">G608&amp;" &amp; "&amp;H608</f>
        <v> &amp; </v>
      </c>
      <c r="J608" s="52" t="n">
        <f aca="false">IF(ISNUMBER(E608),IF(E608&lt;6,0.5,1),0)</f>
        <v>0</v>
      </c>
    </row>
    <row r="609" customFormat="false" ht="15.75" hidden="false" customHeight="true" outlineLevel="0" collapsed="false">
      <c r="A609" s="50" t="str">
        <f aca="false">C609&amp;" &amp; "&amp;D609</f>
        <v> &amp; </v>
      </c>
      <c r="B609" s="55" t="str">
        <f aca="false">G609&amp;" &amp; "&amp;H609</f>
        <v> &amp; </v>
      </c>
      <c r="J609" s="52" t="n">
        <f aca="false">IF(ISNUMBER(E609),IF(E609&lt;6,0.5,1),0)</f>
        <v>0</v>
      </c>
    </row>
    <row r="610" customFormat="false" ht="15.75" hidden="false" customHeight="true" outlineLevel="0" collapsed="false">
      <c r="A610" s="50" t="str">
        <f aca="false">C610&amp;" &amp; "&amp;D610</f>
        <v> &amp; </v>
      </c>
      <c r="B610" s="55" t="str">
        <f aca="false">G610&amp;" &amp; "&amp;H610</f>
        <v> &amp; </v>
      </c>
      <c r="J610" s="52" t="n">
        <f aca="false">IF(ISNUMBER(E610),IF(E610&lt;6,0.5,1),0)</f>
        <v>0</v>
      </c>
    </row>
    <row r="611" customFormat="false" ht="15.75" hidden="false" customHeight="true" outlineLevel="0" collapsed="false">
      <c r="A611" s="50" t="str">
        <f aca="false">C611&amp;" &amp; "&amp;D611</f>
        <v> &amp; </v>
      </c>
      <c r="B611" s="55" t="str">
        <f aca="false">G611&amp;" &amp; "&amp;H611</f>
        <v> &amp; </v>
      </c>
      <c r="J611" s="52" t="n">
        <f aca="false">IF(ISNUMBER(E611),IF(E611&lt;6,0.5,1),0)</f>
        <v>0</v>
      </c>
    </row>
    <row r="612" customFormat="false" ht="15.75" hidden="false" customHeight="true" outlineLevel="0" collapsed="false">
      <c r="A612" s="50" t="str">
        <f aca="false">C612&amp;" &amp; "&amp;D612</f>
        <v> &amp; </v>
      </c>
      <c r="B612" s="55" t="str">
        <f aca="false">G612&amp;" &amp; "&amp;H612</f>
        <v> &amp; </v>
      </c>
      <c r="J612" s="52" t="n">
        <f aca="false">IF(ISNUMBER(E612),IF(E612&lt;6,0.5,1),0)</f>
        <v>0</v>
      </c>
    </row>
    <row r="613" customFormat="false" ht="15.75" hidden="false" customHeight="true" outlineLevel="0" collapsed="false">
      <c r="A613" s="50" t="str">
        <f aca="false">C613&amp;" &amp; "&amp;D613</f>
        <v> &amp; </v>
      </c>
      <c r="B613" s="55" t="str">
        <f aca="false">G613&amp;" &amp; "&amp;H613</f>
        <v> &amp; </v>
      </c>
      <c r="J613" s="52" t="n">
        <f aca="false">IF(ISNUMBER(E613),IF(E613&lt;6,0.5,1),0)</f>
        <v>0</v>
      </c>
    </row>
    <row r="614" customFormat="false" ht="15.75" hidden="false" customHeight="true" outlineLevel="0" collapsed="false">
      <c r="A614" s="50" t="str">
        <f aca="false">C614&amp;" &amp; "&amp;D614</f>
        <v> &amp; </v>
      </c>
      <c r="B614" s="55" t="str">
        <f aca="false">G614&amp;" &amp; "&amp;H614</f>
        <v> &amp; </v>
      </c>
      <c r="J614" s="52" t="n">
        <f aca="false">IF(ISNUMBER(E614),IF(E614&lt;6,0.5,1),0)</f>
        <v>0</v>
      </c>
    </row>
    <row r="615" customFormat="false" ht="15.75" hidden="false" customHeight="true" outlineLevel="0" collapsed="false">
      <c r="A615" s="50" t="str">
        <f aca="false">C615&amp;" &amp; "&amp;D615</f>
        <v> &amp; </v>
      </c>
      <c r="B615" s="55" t="str">
        <f aca="false">G615&amp;" &amp; "&amp;H615</f>
        <v> &amp; </v>
      </c>
      <c r="J615" s="52" t="n">
        <f aca="false">IF(ISNUMBER(E615),IF(E615&lt;6,0.5,1),0)</f>
        <v>0</v>
      </c>
    </row>
    <row r="616" customFormat="false" ht="15.75" hidden="false" customHeight="true" outlineLevel="0" collapsed="false">
      <c r="A616" s="50" t="str">
        <f aca="false">C616&amp;" &amp; "&amp;D616</f>
        <v> &amp; </v>
      </c>
      <c r="B616" s="55" t="str">
        <f aca="false">G616&amp;" &amp; "&amp;H616</f>
        <v> &amp; </v>
      </c>
      <c r="J616" s="52" t="n">
        <f aca="false">IF(ISNUMBER(E616),IF(E616&lt;6,0.5,1),0)</f>
        <v>0</v>
      </c>
    </row>
    <row r="617" customFormat="false" ht="15.75" hidden="false" customHeight="true" outlineLevel="0" collapsed="false">
      <c r="A617" s="50" t="str">
        <f aca="false">C617&amp;" &amp; "&amp;D617</f>
        <v> &amp; </v>
      </c>
      <c r="B617" s="55" t="str">
        <f aca="false">G617&amp;" &amp; "&amp;H617</f>
        <v> &amp; </v>
      </c>
      <c r="J617" s="52" t="n">
        <f aca="false">IF(ISNUMBER(E617),IF(E617&lt;6,0.5,1),0)</f>
        <v>0</v>
      </c>
    </row>
    <row r="618" customFormat="false" ht="15.75" hidden="false" customHeight="true" outlineLevel="0" collapsed="false">
      <c r="A618" s="50" t="str">
        <f aca="false">C618&amp;" &amp; "&amp;D618</f>
        <v> &amp; </v>
      </c>
      <c r="B618" s="55" t="str">
        <f aca="false">G618&amp;" &amp; "&amp;H618</f>
        <v> &amp; </v>
      </c>
      <c r="J618" s="52" t="n">
        <f aca="false">IF(ISNUMBER(E618),IF(E618&lt;6,0.5,1),0)</f>
        <v>0</v>
      </c>
    </row>
    <row r="619" customFormat="false" ht="15.75" hidden="false" customHeight="true" outlineLevel="0" collapsed="false">
      <c r="A619" s="50" t="str">
        <f aca="false">C619&amp;" &amp; "&amp;D619</f>
        <v> &amp; </v>
      </c>
      <c r="B619" s="55" t="str">
        <f aca="false">G619&amp;" &amp; "&amp;H619</f>
        <v> &amp; </v>
      </c>
      <c r="J619" s="52" t="n">
        <f aca="false">IF(ISNUMBER(E619),IF(E619&lt;6,0.5,1),0)</f>
        <v>0</v>
      </c>
    </row>
    <row r="620" customFormat="false" ht="15.75" hidden="false" customHeight="true" outlineLevel="0" collapsed="false">
      <c r="A620" s="50" t="str">
        <f aca="false">C620&amp;" &amp; "&amp;D620</f>
        <v> &amp; </v>
      </c>
      <c r="B620" s="55" t="str">
        <f aca="false">G620&amp;" &amp; "&amp;H620</f>
        <v> &amp; </v>
      </c>
      <c r="J620" s="52" t="n">
        <f aca="false">IF(ISNUMBER(E620),IF(E620&lt;6,0.5,1),0)</f>
        <v>0</v>
      </c>
    </row>
    <row r="621" customFormat="false" ht="15.75" hidden="false" customHeight="true" outlineLevel="0" collapsed="false">
      <c r="A621" s="50" t="str">
        <f aca="false">C621&amp;" &amp; "&amp;D621</f>
        <v> &amp; </v>
      </c>
      <c r="B621" s="55" t="str">
        <f aca="false">G621&amp;" &amp; "&amp;H621</f>
        <v> &amp; </v>
      </c>
      <c r="J621" s="52" t="n">
        <f aca="false">IF(ISNUMBER(E621),IF(E621&lt;6,0.5,1),0)</f>
        <v>0</v>
      </c>
    </row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96">
    <mergeCell ref="C5:D5"/>
    <mergeCell ref="E5:F5"/>
    <mergeCell ref="G5:H5"/>
    <mergeCell ref="C14:D14"/>
    <mergeCell ref="E14:F14"/>
    <mergeCell ref="G14:H14"/>
    <mergeCell ref="C21:D21"/>
    <mergeCell ref="E21:F21"/>
    <mergeCell ref="G21:H21"/>
    <mergeCell ref="C28:D28"/>
    <mergeCell ref="E28:F28"/>
    <mergeCell ref="G28:H28"/>
    <mergeCell ref="C35:D35"/>
    <mergeCell ref="E35:F35"/>
    <mergeCell ref="G35:H35"/>
    <mergeCell ref="C42:D42"/>
    <mergeCell ref="E42:F42"/>
    <mergeCell ref="G42:H42"/>
    <mergeCell ref="C50:D50"/>
    <mergeCell ref="E50:F50"/>
    <mergeCell ref="G50:H50"/>
    <mergeCell ref="C57:D57"/>
    <mergeCell ref="E57:F57"/>
    <mergeCell ref="G57:H57"/>
    <mergeCell ref="C65:D65"/>
    <mergeCell ref="E65:F65"/>
    <mergeCell ref="G65:H65"/>
    <mergeCell ref="C73:D73"/>
    <mergeCell ref="E73:F73"/>
    <mergeCell ref="G73:H73"/>
    <mergeCell ref="C80:D80"/>
    <mergeCell ref="E80:F80"/>
    <mergeCell ref="G80:H80"/>
    <mergeCell ref="C87:D87"/>
    <mergeCell ref="E87:F87"/>
    <mergeCell ref="G87:H87"/>
    <mergeCell ref="C94:D94"/>
    <mergeCell ref="E94:F94"/>
    <mergeCell ref="G94:H94"/>
    <mergeCell ref="C101:D101"/>
    <mergeCell ref="E101:F101"/>
    <mergeCell ref="G101:H101"/>
    <mergeCell ref="C109:D109"/>
    <mergeCell ref="E109:F109"/>
    <mergeCell ref="G109:H109"/>
    <mergeCell ref="C116:D116"/>
    <mergeCell ref="E116:F116"/>
    <mergeCell ref="G116:H116"/>
    <mergeCell ref="C124:D124"/>
    <mergeCell ref="E124:F124"/>
    <mergeCell ref="G124:H124"/>
    <mergeCell ref="C132:D132"/>
    <mergeCell ref="E132:F132"/>
    <mergeCell ref="G132:H132"/>
    <mergeCell ref="C140:D140"/>
    <mergeCell ref="E140:F140"/>
    <mergeCell ref="G140:H140"/>
    <mergeCell ref="C147:D147"/>
    <mergeCell ref="E147:F147"/>
    <mergeCell ref="G147:H147"/>
    <mergeCell ref="C154:D154"/>
    <mergeCell ref="E154:F154"/>
    <mergeCell ref="G154:H154"/>
    <mergeCell ref="C158:D158"/>
    <mergeCell ref="E158:F158"/>
    <mergeCell ref="G158:H158"/>
    <mergeCell ref="C165:D165"/>
    <mergeCell ref="E165:F165"/>
    <mergeCell ref="G165:H165"/>
    <mergeCell ref="C171:D171"/>
    <mergeCell ref="E171:F171"/>
    <mergeCell ref="G171:H171"/>
    <mergeCell ref="C177:D177"/>
    <mergeCell ref="E177:F177"/>
    <mergeCell ref="G177:H177"/>
    <mergeCell ref="C183:D183"/>
    <mergeCell ref="E183:F183"/>
    <mergeCell ref="G183:H183"/>
    <mergeCell ref="C188:D188"/>
    <mergeCell ref="E188:F188"/>
    <mergeCell ref="G188:H188"/>
    <mergeCell ref="C194:D194"/>
    <mergeCell ref="E194:F194"/>
    <mergeCell ref="G194:H194"/>
    <mergeCell ref="C200:D200"/>
    <mergeCell ref="E200:F200"/>
    <mergeCell ref="G200:H200"/>
    <mergeCell ref="C206:D206"/>
    <mergeCell ref="E206:F206"/>
    <mergeCell ref="G206:H206"/>
    <mergeCell ref="C211:D211"/>
    <mergeCell ref="E211:F211"/>
    <mergeCell ref="G211:H211"/>
    <mergeCell ref="C217:D217"/>
    <mergeCell ref="E217:F217"/>
    <mergeCell ref="G217:H2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4" activeCellId="0" sqref="G4"/>
    </sheetView>
  </sheetViews>
  <sheetFormatPr defaultColWidth="14.43359375" defaultRowHeight="15" zeroHeight="false" outlineLevelRow="0" outlineLevelCol="0"/>
  <cols>
    <col collapsed="false" customWidth="true" hidden="false" outlineLevel="0" max="8" min="1" style="0" width="18.71"/>
    <col collapsed="false" customWidth="true" hidden="false" outlineLevel="0" max="26" min="9" style="0" width="8.86"/>
  </cols>
  <sheetData>
    <row r="1" customFormat="false" ht="22.05" hidden="false" customHeight="false" outlineLevel="0" collapsed="false">
      <c r="A1" s="66" t="s">
        <v>160</v>
      </c>
      <c r="B1" s="2"/>
      <c r="I1" s="33"/>
    </row>
    <row r="2" customFormat="false" ht="13.8" hidden="false" customHeight="false" outlineLevel="0" collapsed="false">
      <c r="B2" s="2"/>
      <c r="I2" s="33"/>
    </row>
    <row r="3" customFormat="false" ht="13.8" hidden="false" customHeight="false" outlineLevel="0" collapsed="false">
      <c r="A3" s="5" t="s">
        <v>1</v>
      </c>
      <c r="B3" s="67" t="s">
        <v>161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10</v>
      </c>
      <c r="I3" s="68" t="s">
        <v>162</v>
      </c>
    </row>
    <row r="4" customFormat="false" ht="13.8" hidden="false" customHeight="false" outlineLevel="0" collapsed="false">
      <c r="A4" s="7" t="s">
        <v>13</v>
      </c>
      <c r="B4" s="8" t="n">
        <f aca="false">IF(C4+D4=0, "No matches played", C4/E4)</f>
        <v>0.895522388059702</v>
      </c>
      <c r="C4" s="7" t="n">
        <f aca="false">VLOOKUP(A4,'Rolling Data'!K:L,2,FALSE())</f>
        <v>60</v>
      </c>
      <c r="D4" s="7" t="n">
        <f aca="false">VLOOKUP(A4,'Rolling Data'!K:M,3,FALSE())</f>
        <v>7</v>
      </c>
      <c r="E4" s="7" t="n">
        <f aca="false">C4+D4</f>
        <v>67</v>
      </c>
      <c r="F4" s="7" t="n">
        <f aca="false">SUMIF('Rolling Data'!C:C,'Data Pairs'!A$5,'Rolling Data'!E:E)+SUMIF('Rolling Data'!D:D,'Data Pairs'!A$5,'Rolling Data'!E:E)+SUMIF('Rolling Data'!H:H,'Data Pairs'!A$5,'Rolling Data'!F:F)+SUMIF('Rolling Data'!G:G,'Data Pairs'!A$5,'Rolling Data'!F:F)</f>
        <v>391</v>
      </c>
      <c r="G4" s="7" t="n">
        <f aca="false">SUMIF('Rolling Data'!C:C,'Data Pairs'!A$5,'Rolling Data'!F:F)+SUMIF('Rolling Data'!D:D,'Data Pairs'!A$5,'Rolling Data'!F:F)+SUMIF('Rolling Data'!G:G,'Data Pairs'!A$5,'Rolling Data'!E:E)+SUMIF('Rolling Data'!H:H,'Data Pairs'!A$5,'Rolling Data'!E:E)</f>
        <v>199</v>
      </c>
      <c r="H4" s="9" t="n">
        <f aca="false">F4-G4</f>
        <v>192</v>
      </c>
      <c r="I4" s="33" t="n">
        <f aca="false">VLOOKUP(A4,'Rolling Data'!K:N,4,FALSE())-H4</f>
        <v>0</v>
      </c>
    </row>
    <row r="5" customFormat="false" ht="13.8" hidden="false" customHeight="false" outlineLevel="0" collapsed="false">
      <c r="A5" s="7" t="s">
        <v>15</v>
      </c>
      <c r="B5" s="8" t="n">
        <f aca="false">IF(C5+D5=0, "No matches played", C5/E5)</f>
        <v>0.557692307692308</v>
      </c>
      <c r="C5" s="7" t="n">
        <f aca="false">VLOOKUP(A5,'Rolling Data'!K:L,2,FALSE())</f>
        <v>14.5</v>
      </c>
      <c r="D5" s="7" t="n">
        <f aca="false">VLOOKUP(A5,'Rolling Data'!K:M,3,FALSE())</f>
        <v>11.5</v>
      </c>
      <c r="E5" s="7" t="n">
        <f aca="false">C5+D5</f>
        <v>26</v>
      </c>
      <c r="F5" s="7" t="n">
        <f aca="false">SUMIF('Rolling Data'!C:C,'Data Pairs'!A$6,'Rolling Data'!E:E)+SUMIF('Rolling Data'!D:D,'Data Pairs'!A$6,'Rolling Data'!E:E)+SUMIF('Rolling Data'!H:H,'Data Pairs'!A$6,'Rolling Data'!F:F)+SUMIF('Rolling Data'!G:G,'Data Pairs'!A$6,'Rolling Data'!F:F)</f>
        <v>119</v>
      </c>
      <c r="G5" s="7" t="n">
        <f aca="false">SUMIF('Rolling Data'!C:C,'Data Pairs'!A6,'Rolling Data'!F:F)+SUMIF('Rolling Data'!D:D,'Data Pairs'!A6,'Rolling Data'!F:F)+SUMIF('Rolling Data'!G:G,'Data Pairs'!A6,'Rolling Data'!E:E)+SUMIF('Rolling Data'!H:H,'Data Pairs'!A6,'Rolling Data'!E:E)</f>
        <v>100</v>
      </c>
      <c r="H5" s="9" t="n">
        <f aca="false">F5-G5</f>
        <v>19</v>
      </c>
      <c r="I5" s="33" t="n">
        <f aca="false">VLOOKUP(A5,'Rolling Data'!K:N,4,FALSE())-H5</f>
        <v>0</v>
      </c>
    </row>
    <row r="6" customFormat="false" ht="13.8" hidden="false" customHeight="false" outlineLevel="0" collapsed="false">
      <c r="A6" s="7" t="s">
        <v>14</v>
      </c>
      <c r="B6" s="8" t="n">
        <f aca="false">IF(C6+D6=0, "No matches played", C6/E6)</f>
        <v>0.5</v>
      </c>
      <c r="C6" s="7" t="n">
        <f aca="false">VLOOKUP(A6,'Rolling Data'!K:L,2,FALSE())</f>
        <v>25</v>
      </c>
      <c r="D6" s="7" t="n">
        <f aca="false">VLOOKUP(A6,'Rolling Data'!K:M,3,FALSE())</f>
        <v>25</v>
      </c>
      <c r="E6" s="7" t="n">
        <f aca="false">C6+D6</f>
        <v>50</v>
      </c>
      <c r="F6" s="7" t="n">
        <f aca="false">SUMIF('Rolling Data'!C:C,'Data Pairs'!A$4,'Rolling Data'!E:E)+SUMIF('Rolling Data'!D:D,'Data Pairs'!A$4,'Rolling Data'!E:E)+SUMIF('Rolling Data'!H:H,'Data Pairs'!A$4,'Rolling Data'!F:F)+SUMIF('Rolling Data'!G:G,'Data Pairs'!A$4,'Rolling Data'!F:F)</f>
        <v>238</v>
      </c>
      <c r="G6" s="7" t="n">
        <f aca="false">SUMIF('Rolling Data'!C:C,'Data Pairs'!A$4,'Rolling Data'!F:F)+SUMIF('Rolling Data'!D:D,'Data Pairs'!A$4,'Rolling Data'!F:F)+SUMIF('Rolling Data'!G:G,'Data Pairs'!A$4,'Rolling Data'!E:E)+SUMIF('Rolling Data'!H:H,'Data Pairs'!A$4,'Rolling Data'!E:E)</f>
        <v>220</v>
      </c>
      <c r="H6" s="9" t="n">
        <f aca="false">F6-G6</f>
        <v>18</v>
      </c>
      <c r="I6" s="33" t="n">
        <f aca="false">VLOOKUP(A6,'Rolling Data'!K:N,4,FALSE())-H6</f>
        <v>0</v>
      </c>
    </row>
    <row r="7" customFormat="false" ht="13.8" hidden="false" customHeight="false" outlineLevel="0" collapsed="false">
      <c r="A7" s="7" t="s">
        <v>17</v>
      </c>
      <c r="B7" s="8" t="n">
        <f aca="false">IF(C7+D7=0, "No matches played", C7/E7)</f>
        <v>0.444444444444444</v>
      </c>
      <c r="C7" s="7" t="n">
        <f aca="false">VLOOKUP(A7,'Rolling Data'!K:L,2,FALSE())</f>
        <v>12</v>
      </c>
      <c r="D7" s="7" t="n">
        <f aca="false">VLOOKUP(A7,'Rolling Data'!K:M,3,FALSE())</f>
        <v>15</v>
      </c>
      <c r="E7" s="7" t="n">
        <f aca="false">C7+D7</f>
        <v>27</v>
      </c>
      <c r="F7" s="7" t="n">
        <f aca="false">SUMIF('Rolling Data'!C:C,'Data Pairs'!A$9,'Rolling Data'!E:E)+SUMIF('Rolling Data'!D:D,'Data Pairs'!A$9,'Rolling Data'!E:E)+SUMIF('Rolling Data'!H:H,'Data Pairs'!A$9,'Rolling Data'!F:F)+SUMIF('Rolling Data'!G:G,'Data Pairs'!A$9,'Rolling Data'!F:F)</f>
        <v>117</v>
      </c>
      <c r="G7" s="7" t="n">
        <f aca="false">SUMIF('Rolling Data'!C:C,'Data Pairs'!A$9,'Rolling Data'!F:F)+SUMIF('Rolling Data'!D:D,'Data Pairs'!A$9,'Rolling Data'!F:F)+SUMIF('Rolling Data'!G:G,'Data Pairs'!A$9,'Rolling Data'!E:E)+SUMIF('Rolling Data'!H:H,'Data Pairs'!A$9,'Rolling Data'!E:E)</f>
        <v>136</v>
      </c>
      <c r="H7" s="9" t="n">
        <f aca="false">F7-G7</f>
        <v>-19</v>
      </c>
      <c r="I7" s="33" t="n">
        <f aca="false">VLOOKUP(A7,'Rolling Data'!K:N,4,FALSE())-H7</f>
        <v>0</v>
      </c>
    </row>
    <row r="8" customFormat="false" ht="13.8" hidden="false" customHeight="false" outlineLevel="0" collapsed="false">
      <c r="A8" s="7" t="s">
        <v>19</v>
      </c>
      <c r="B8" s="8" t="n">
        <f aca="false">IF(C8+D8=0, "No matches played", C8/E8)</f>
        <v>0.389830508474576</v>
      </c>
      <c r="C8" s="7" t="n">
        <f aca="false">VLOOKUP(A8,'Rolling Data'!K:L,2,FALSE())</f>
        <v>11.5</v>
      </c>
      <c r="D8" s="7" t="n">
        <f aca="false">VLOOKUP(A8,'Rolling Data'!K:M,3,FALSE())</f>
        <v>18</v>
      </c>
      <c r="E8" s="7" t="n">
        <f aca="false">C8+D8</f>
        <v>29.5</v>
      </c>
      <c r="F8" s="7" t="n">
        <f aca="false">SUMIF('Rolling Data'!C:C,'Data Pairs'!A$12,'Rolling Data'!E:E)+SUMIF('Rolling Data'!D:D,'Data Pairs'!A$12,'Rolling Data'!E:E)+SUMIF('Rolling Data'!H:H,'Data Pairs'!A$12,'Rolling Data'!F:F)+SUMIF('Rolling Data'!G:G,'Data Pairs'!A$12,'Rolling Data'!F:F)</f>
        <v>110</v>
      </c>
      <c r="G8" s="7" t="n">
        <f aca="false">SUMIF('Rolling Data'!C:C,'Data Pairs'!A$12,'Rolling Data'!F:F)+SUMIF('Rolling Data'!D:D,'Data Pairs'!A$12,'Rolling Data'!F:F)+SUMIF('Rolling Data'!G:G,'Data Pairs'!A$12,'Rolling Data'!E:E)+SUMIF('Rolling Data'!H:H,'Data Pairs'!A$12,'Rolling Data'!E:E)</f>
        <v>142</v>
      </c>
      <c r="H8" s="9" t="n">
        <f aca="false">F8-G8</f>
        <v>-32</v>
      </c>
      <c r="I8" s="33" t="n">
        <f aca="false">VLOOKUP(A8,'Rolling Data'!K:N,4,FALSE())-H8</f>
        <v>0</v>
      </c>
    </row>
    <row r="9" customFormat="false" ht="13.8" hidden="false" customHeight="false" outlineLevel="0" collapsed="false">
      <c r="A9" s="7" t="s">
        <v>16</v>
      </c>
      <c r="B9" s="8" t="n">
        <f aca="false">IF(C9+D9=0, "No matches played", C9/E9)</f>
        <v>0.372670807453416</v>
      </c>
      <c r="C9" s="7" t="n">
        <f aca="false">VLOOKUP(A9,'Rolling Data'!K:L,2,FALSE())</f>
        <v>30</v>
      </c>
      <c r="D9" s="7" t="n">
        <f aca="false">VLOOKUP(A9,'Rolling Data'!K:M,3,FALSE())</f>
        <v>50.5</v>
      </c>
      <c r="E9" s="7" t="n">
        <f aca="false">C9+D9</f>
        <v>80.5</v>
      </c>
      <c r="F9" s="7" t="n">
        <f aca="false">SUMIF('Rolling Data'!C:C,'Data Pairs'!A$7,'Rolling Data'!E:E)+SUMIF('Rolling Data'!D:D,'Data Pairs'!A$7,'Rolling Data'!E:E)+SUMIF('Rolling Data'!H:H,'Data Pairs'!A$7,'Rolling Data'!F:F)+SUMIF('Rolling Data'!G:G,'Data Pairs'!A$7,'Rolling Data'!F:F)</f>
        <v>328</v>
      </c>
      <c r="G9" s="7" t="n">
        <f aca="false">SUMIF('Rolling Data'!C:C,'Data Pairs'!A$7,'Rolling Data'!F:F)+SUMIF('Rolling Data'!D:D,'Data Pairs'!A$7,'Rolling Data'!F:F)+SUMIF('Rolling Data'!G:G,'Data Pairs'!A$7,'Rolling Data'!E:E)+SUMIF('Rolling Data'!H:H,'Data Pairs'!A$7,'Rolling Data'!E:E)</f>
        <v>392</v>
      </c>
      <c r="H9" s="9" t="n">
        <f aca="false">F9-G9</f>
        <v>-64</v>
      </c>
      <c r="I9" s="33" t="n">
        <f aca="false">VLOOKUP(A9,'Rolling Data'!K:N,4,FALSE())-H9</f>
        <v>0</v>
      </c>
    </row>
    <row r="10" customFormat="false" ht="13.8" hidden="false" customHeight="false" outlineLevel="0" collapsed="false">
      <c r="A10" s="7" t="s">
        <v>151</v>
      </c>
      <c r="B10" s="8" t="n">
        <f aca="false">IF(C10+D10=0, "No matches played", C10/E10)</f>
        <v>0.333333333333333</v>
      </c>
      <c r="C10" s="7" t="n">
        <f aca="false">VLOOKUP(A10,'Rolling Data'!K:L,2,FALSE())</f>
        <v>4</v>
      </c>
      <c r="D10" s="7" t="n">
        <f aca="false">VLOOKUP(A10,'Rolling Data'!K:M,3,FALSE())</f>
        <v>8</v>
      </c>
      <c r="E10" s="7" t="n">
        <f aca="false">C10+D10</f>
        <v>12</v>
      </c>
      <c r="F10" s="7" t="n">
        <f aca="false">SUMIF('Rolling Data'!C:C,'Data Pairs'!A$11,'Rolling Data'!E:E)+SUMIF('Rolling Data'!D:D,'Data Pairs'!A$11,'Rolling Data'!E:E)+SUMIF('Rolling Data'!H:H,'Data Pairs'!A$11,'Rolling Data'!F:F)+SUMIF('Rolling Data'!G:G,'Data Pairs'!A$11,'Rolling Data'!F:F)</f>
        <v>36</v>
      </c>
      <c r="G10" s="7" t="n">
        <f aca="false">SUMIF('Rolling Data'!C:C,'Data Pairs'!A$11,'Rolling Data'!F:F)+SUMIF('Rolling Data'!D:D,'Data Pairs'!A$11,'Rolling Data'!F:F)+SUMIF('Rolling Data'!G:G,'Data Pairs'!A$11,'Rolling Data'!E:E)+SUMIF('Rolling Data'!H:H,'Data Pairs'!A$11,'Rolling Data'!E:E)</f>
        <v>59</v>
      </c>
      <c r="H10" s="9" t="n">
        <f aca="false">F10-G10</f>
        <v>-23</v>
      </c>
      <c r="I10" s="33" t="n">
        <f aca="false">VLOOKUP(A10,'Rolling Data'!K:N,4,FALSE())-H10</f>
        <v>0</v>
      </c>
    </row>
    <row r="11" customFormat="false" ht="13.8" hidden="false" customHeight="false" outlineLevel="0" collapsed="false">
      <c r="A11" s="7" t="s">
        <v>150</v>
      </c>
      <c r="B11" s="8" t="n">
        <f aca="false">IF(C11+D11=0, "No matches played", C11/E11)</f>
        <v>0.303030303030303</v>
      </c>
      <c r="C11" s="7" t="n">
        <f aca="false">VLOOKUP(A11,'Rolling Data'!K:L,2,FALSE())</f>
        <v>5</v>
      </c>
      <c r="D11" s="7" t="n">
        <f aca="false">VLOOKUP(A11,'Rolling Data'!K:M,3,FALSE())</f>
        <v>11.5</v>
      </c>
      <c r="E11" s="7" t="n">
        <f aca="false">C11+D11</f>
        <v>16.5</v>
      </c>
      <c r="F11" s="7" t="n">
        <f aca="false">SUMIF('Rolling Data'!C:C,'Data Pairs'!A$8,'Rolling Data'!E:E)+SUMIF('Rolling Data'!D:D,'Data Pairs'!A$8,'Rolling Data'!E:E)+SUMIF('Rolling Data'!H:H,'Data Pairs'!A$8,'Rolling Data'!F:F)+SUMIF('Rolling Data'!G:G,'Data Pairs'!A$8,'Rolling Data'!F:F)</f>
        <v>59</v>
      </c>
      <c r="G11" s="7" t="n">
        <f aca="false">SUMIF('Rolling Data'!C:C,'Data Pairs'!A$8,'Rolling Data'!F:F)+SUMIF('Rolling Data'!D:D,'Data Pairs'!A$8,'Rolling Data'!F:F)+SUMIF('Rolling Data'!G:G,'Data Pairs'!A$8,'Rolling Data'!E:E)+SUMIF('Rolling Data'!H:H,'Data Pairs'!A$8,'Rolling Data'!E:E)</f>
        <v>87</v>
      </c>
      <c r="H11" s="9" t="n">
        <f aca="false">F11-G11</f>
        <v>-28</v>
      </c>
      <c r="I11" s="33" t="n">
        <f aca="false">VLOOKUP(A11,'Rolling Data'!K:N,4,FALSE())-H11</f>
        <v>0</v>
      </c>
    </row>
    <row r="12" customFormat="false" ht="13.8" hidden="false" customHeight="false" outlineLevel="0" collapsed="false">
      <c r="A12" s="69" t="s">
        <v>18</v>
      </c>
      <c r="B12" s="70" t="n">
        <f aca="false">IF(C12+D12=0, "No matches played", C12/E12)</f>
        <v>0.297872340425532</v>
      </c>
      <c r="C12" s="69" t="n">
        <f aca="false">VLOOKUP(A12,'Rolling Data'!K:L,2,FALSE())</f>
        <v>7</v>
      </c>
      <c r="D12" s="69" t="n">
        <f aca="false">VLOOKUP(A12,'Rolling Data'!K:M,3,FALSE())</f>
        <v>16.5</v>
      </c>
      <c r="E12" s="69" t="n">
        <f aca="false">C12+D12</f>
        <v>23.5</v>
      </c>
      <c r="F12" s="69" t="n">
        <f aca="false">SUMIF('Rolling Data'!C:C,'Data Pairs'!A$13,'Rolling Data'!E:E)+SUMIF('Rolling Data'!D:D,'Data Pairs'!A$13,'Rolling Data'!E:E)+SUMIF('Rolling Data'!H:H,'Data Pairs'!A$13,'Rolling Data'!F:F)+SUMIF('Rolling Data'!G:G,'Data Pairs'!A$13,'Rolling Data'!F:F)</f>
        <v>87</v>
      </c>
      <c r="G12" s="69" t="n">
        <f aca="false">SUMIF('Rolling Data'!C:C,'Data Pairs'!A$13,'Rolling Data'!F:F)+SUMIF('Rolling Data'!D:D,'Data Pairs'!A$13,'Rolling Data'!F:F)+SUMIF('Rolling Data'!G:G,'Data Pairs'!A$13,'Rolling Data'!E:E)+SUMIF('Rolling Data'!H:H,'Data Pairs'!A$13,'Rolling Data'!E:E)</f>
        <v>125</v>
      </c>
      <c r="H12" s="71" t="n">
        <f aca="false">F12-G12</f>
        <v>-38</v>
      </c>
      <c r="I12" s="33" t="n">
        <f aca="false">VLOOKUP(A12,'Rolling Data'!K:N,4,FALSE())-H12</f>
        <v>0</v>
      </c>
    </row>
    <row r="13" customFormat="false" ht="13.8" hidden="false" customHeight="false" outlineLevel="0" collapsed="false">
      <c r="A13" s="7" t="s">
        <v>20</v>
      </c>
      <c r="B13" s="8" t="n">
        <f aca="false">IF(C13+D13=0, "No matches played", C13/E13)</f>
        <v>0.206896551724138</v>
      </c>
      <c r="C13" s="7" t="n">
        <f aca="false">VLOOKUP(A13,'Rolling Data'!K:L,2,FALSE())</f>
        <v>3</v>
      </c>
      <c r="D13" s="7" t="n">
        <f aca="false">VLOOKUP(A13,'Rolling Data'!K:M,3,FALSE())</f>
        <v>11.5</v>
      </c>
      <c r="E13" s="7" t="n">
        <f aca="false">C13+D13</f>
        <v>14.5</v>
      </c>
      <c r="F13" s="7" t="n">
        <f aca="false">SUMIF('Rolling Data'!C:C,'Data Pairs'!A$10,'Rolling Data'!E:E)+SUMIF('Rolling Data'!D:D,'Data Pairs'!A$10,'Rolling Data'!E:E)+SUMIF('Rolling Data'!H:H,'Data Pairs'!A$10,'Rolling Data'!F:F)+SUMIF('Rolling Data'!G:G,'Data Pairs'!A$10,'Rolling Data'!F:F)</f>
        <v>43</v>
      </c>
      <c r="G13" s="7" t="n">
        <f aca="false">SUMIF('Rolling Data'!C:C,'Data Pairs'!A$10,'Rolling Data'!F:F)+SUMIF('Rolling Data'!D:D,'Data Pairs'!A$10,'Rolling Data'!F:F)+SUMIF('Rolling Data'!G:G,'Data Pairs'!A$10,'Rolling Data'!E:E)+SUMIF('Rolling Data'!H:H,'Data Pairs'!A$10,'Rolling Data'!E:E)</f>
        <v>79</v>
      </c>
      <c r="H13" s="9" t="n">
        <f aca="false">F13-G13</f>
        <v>-36</v>
      </c>
      <c r="I13" s="33" t="n">
        <f aca="false">VLOOKUP(A13,'Rolling Data'!K:N,4,FALSE())-H13</f>
        <v>0</v>
      </c>
    </row>
    <row r="14" customFormat="false" ht="13.8" hidden="false" customHeight="false" outlineLevel="0" collapsed="false">
      <c r="B14" s="2"/>
      <c r="I14" s="33"/>
    </row>
    <row r="15" customFormat="false" ht="13.8" hidden="false" customHeight="false" outlineLevel="0" collapsed="false">
      <c r="B15" s="2"/>
      <c r="I15" s="33"/>
    </row>
    <row r="16" customFormat="false" ht="13.8" hidden="false" customHeight="false" outlineLevel="0" collapsed="false">
      <c r="A16" s="15" t="s">
        <v>163</v>
      </c>
      <c r="B16" s="2"/>
      <c r="C16" s="2"/>
      <c r="I16" s="33"/>
    </row>
    <row r="17" customFormat="false" ht="13.8" hidden="false" customHeight="false" outlineLevel="0" collapsed="false">
      <c r="B17" s="2"/>
      <c r="C17" s="2"/>
      <c r="E17" s="15" t="s">
        <v>4</v>
      </c>
      <c r="F17" s="15" t="s">
        <v>5</v>
      </c>
      <c r="G17" s="15" t="s">
        <v>7</v>
      </c>
      <c r="H17" s="15" t="s">
        <v>8</v>
      </c>
      <c r="I17" s="33"/>
    </row>
    <row r="18" customFormat="false" ht="13.8" hidden="false" customHeight="false" outlineLevel="0" collapsed="false">
      <c r="A18" s="15" t="s">
        <v>13</v>
      </c>
      <c r="B18" s="13" t="s">
        <v>16</v>
      </c>
      <c r="C18" s="13" t="str">
        <f aca="false">A18&amp;" &amp; "&amp;B18</f>
        <v>WM &amp; Chi</v>
      </c>
      <c r="D18" s="13" t="str">
        <f aca="false">B18&amp;" &amp; "&amp;A18</f>
        <v>Chi &amp; WM</v>
      </c>
      <c r="E18" s="3" t="n">
        <f aca="false">SUMIF('Rolling Data'!A:A,C18,'Rolling Data'!J:J)+SUMIF('Rolling Data'!A:A,D18,'Rolling Data'!J:J)</f>
        <v>17.5</v>
      </c>
      <c r="F18" s="72" t="n">
        <f aca="false">SUMIF('Rolling Data'!B:B,C18,'Rolling Data'!J:J)+SUMIF('Rolling Data'!B:B,D18,'Rolling Data'!J:J)</f>
        <v>2</v>
      </c>
      <c r="G18" s="72" t="n">
        <f aca="false">SUMIF('Rolling Data'!A:A,C18,'Rolling Data'!E:E)+SUMIF('Rolling Data'!A:A,D18,'Rolling Data'!E:E)+SUMIF('Rolling Data'!B:B,C18,'Rolling Data'!F:F)+SUMIF('Rolling Data'!B:B,D18,'Rolling Data'!F:F)</f>
        <v>113</v>
      </c>
      <c r="H18" s="72" t="n">
        <f aca="false">SUMIF('Rolling Data'!A:A,C18,'Rolling Data'!F:F)+SUMIF('Rolling Data'!A:A,D18,'Rolling Data'!F:F)+SUMIF('Rolling Data'!B:B,C18,'Rolling Data'!E:E)+SUMIF('Rolling Data'!B:B,D18,'Rolling Data'!E:E)</f>
        <v>49</v>
      </c>
      <c r="I18" s="33"/>
    </row>
    <row r="19" customFormat="false" ht="13.8" hidden="false" customHeight="false" outlineLevel="0" collapsed="false">
      <c r="A19" s="15" t="s">
        <v>13</v>
      </c>
      <c r="B19" s="39" t="s">
        <v>150</v>
      </c>
      <c r="C19" s="13" t="str">
        <f aca="false">A19&amp;" &amp; "&amp;B19</f>
        <v>WM &amp; SG</v>
      </c>
      <c r="D19" s="13" t="str">
        <f aca="false">B19&amp;" &amp; "&amp;A19</f>
        <v>SG &amp; WM</v>
      </c>
      <c r="E19" s="3" t="n">
        <f aca="false">SUMIF('Rolling Data'!A:A,C19,'Rolling Data'!J:J)+SUMIF('Rolling Data'!A:A,D19,'Rolling Data'!J:J)</f>
        <v>5</v>
      </c>
      <c r="F19" s="72" t="n">
        <f aca="false">SUMIF('Rolling Data'!B:B,C19,'Rolling Data'!J:J)+SUMIF('Rolling Data'!B:B,D19,'Rolling Data'!J:J)</f>
        <v>0</v>
      </c>
      <c r="G19" s="72" t="n">
        <f aca="false">SUMIF('Rolling Data'!A:A,C19,'Rolling Data'!E:E)+SUMIF('Rolling Data'!A:A,D19,'Rolling Data'!E:E)+SUMIF('Rolling Data'!B:B,C19,'Rolling Data'!F:F)+SUMIF('Rolling Data'!B:B,D19,'Rolling Data'!F:F)</f>
        <v>31</v>
      </c>
      <c r="H19" s="72" t="n">
        <f aca="false">SUMIF('Rolling Data'!A:A,C19,'Rolling Data'!F:F)+SUMIF('Rolling Data'!A:A,D19,'Rolling Data'!F:F)+SUMIF('Rolling Data'!B:B,C19,'Rolling Data'!E:E)+SUMIF('Rolling Data'!B:B,D19,'Rolling Data'!E:E)</f>
        <v>16</v>
      </c>
      <c r="I19" s="33"/>
    </row>
    <row r="20" customFormat="false" ht="13.8" hidden="false" customHeight="false" outlineLevel="0" collapsed="false">
      <c r="A20" s="15" t="s">
        <v>13</v>
      </c>
      <c r="B20" s="39" t="s">
        <v>17</v>
      </c>
      <c r="C20" s="13" t="str">
        <f aca="false">A20&amp;" &amp; "&amp;B20</f>
        <v>WM &amp; Mike</v>
      </c>
      <c r="D20" s="13" t="str">
        <f aca="false">B20&amp;" &amp; "&amp;A20</f>
        <v>Mike &amp; WM</v>
      </c>
      <c r="E20" s="3" t="n">
        <f aca="false">SUMIF('Rolling Data'!A:A,C20,'Rolling Data'!J:J)+SUMIF('Rolling Data'!A:A,D20,'Rolling Data'!J:J)</f>
        <v>8</v>
      </c>
      <c r="F20" s="72" t="n">
        <f aca="false">SUMIF('Rolling Data'!B:B,C20,'Rolling Data'!J:J)+SUMIF('Rolling Data'!B:B,D20,'Rolling Data'!J:J)</f>
        <v>1</v>
      </c>
      <c r="G20" s="72" t="n">
        <f aca="false">SUMIF('Rolling Data'!A:A,C20,'Rolling Data'!E:E)+SUMIF('Rolling Data'!A:A,D20,'Rolling Data'!E:E)+SUMIF('Rolling Data'!B:B,C20,'Rolling Data'!F:F)+SUMIF('Rolling Data'!B:B,D20,'Rolling Data'!F:F)</f>
        <v>54</v>
      </c>
      <c r="H20" s="72" t="n">
        <f aca="false">SUMIF('Rolling Data'!A:A,C20,'Rolling Data'!F:F)+SUMIF('Rolling Data'!A:A,D20,'Rolling Data'!F:F)+SUMIF('Rolling Data'!B:B,C20,'Rolling Data'!E:E)+SUMIF('Rolling Data'!B:B,D20,'Rolling Data'!E:E)</f>
        <v>34</v>
      </c>
      <c r="I20" s="33"/>
    </row>
    <row r="21" customFormat="false" ht="15.75" hidden="false" customHeight="true" outlineLevel="0" collapsed="false">
      <c r="A21" s="15" t="s">
        <v>13</v>
      </c>
      <c r="B21" s="39" t="s">
        <v>20</v>
      </c>
      <c r="C21" s="13" t="str">
        <f aca="false">A21&amp;" &amp; "&amp;B21</f>
        <v>WM &amp; DT</v>
      </c>
      <c r="D21" s="13" t="str">
        <f aca="false">B21&amp;" &amp; "&amp;A21</f>
        <v>DT &amp; WM</v>
      </c>
      <c r="E21" s="3" t="n">
        <f aca="false">SUMIF('Rolling Data'!A:A,C21,'Rolling Data'!J:J)+SUMIF('Rolling Data'!A:A,D21,'Rolling Data'!J:J)</f>
        <v>2</v>
      </c>
      <c r="F21" s="72" t="n">
        <f aca="false">SUMIF('Rolling Data'!B:B,C21,'Rolling Data'!J:J)+SUMIF('Rolling Data'!B:B,D21,'Rolling Data'!J:J)</f>
        <v>2</v>
      </c>
      <c r="G21" s="72" t="n">
        <f aca="false">SUMIF('Rolling Data'!A:A,C21,'Rolling Data'!E:E)+SUMIF('Rolling Data'!A:A,D21,'Rolling Data'!E:E)+SUMIF('Rolling Data'!B:B,C21,'Rolling Data'!F:F)+SUMIF('Rolling Data'!B:B,D21,'Rolling Data'!F:F)</f>
        <v>17</v>
      </c>
      <c r="H21" s="72" t="n">
        <f aca="false">SUMIF('Rolling Data'!A:A,C21,'Rolling Data'!F:F)+SUMIF('Rolling Data'!A:A,D21,'Rolling Data'!F:F)+SUMIF('Rolling Data'!B:B,C21,'Rolling Data'!E:E)+SUMIF('Rolling Data'!B:B,D21,'Rolling Data'!E:E)</f>
        <v>20</v>
      </c>
      <c r="I21" s="33"/>
    </row>
    <row r="22" customFormat="false" ht="15.75" hidden="false" customHeight="true" outlineLevel="0" collapsed="false">
      <c r="A22" s="15" t="s">
        <v>13</v>
      </c>
      <c r="B22" s="39" t="s">
        <v>151</v>
      </c>
      <c r="C22" s="13" t="str">
        <f aca="false">A22&amp;" &amp; "&amp;B22</f>
        <v>WM &amp; Kita</v>
      </c>
      <c r="D22" s="13" t="str">
        <f aca="false">B22&amp;" &amp; "&amp;A22</f>
        <v>Kita &amp; WM</v>
      </c>
      <c r="E22" s="3" t="n">
        <f aca="false">SUMIF('Rolling Data'!A:A,C22,'Rolling Data'!J:J)+SUMIF('Rolling Data'!A:A,D22,'Rolling Data'!J:J)</f>
        <v>3</v>
      </c>
      <c r="F22" s="72" t="n">
        <f aca="false">SUMIF('Rolling Data'!B:B,C22,'Rolling Data'!J:J)+SUMIF('Rolling Data'!B:B,D22,'Rolling Data'!J:J)</f>
        <v>0</v>
      </c>
      <c r="G22" s="72" t="n">
        <f aca="false">SUMIF('Rolling Data'!A:A,C22,'Rolling Data'!E:E)+SUMIF('Rolling Data'!A:A,D22,'Rolling Data'!E:E)+SUMIF('Rolling Data'!B:B,C22,'Rolling Data'!F:F)+SUMIF('Rolling Data'!B:B,D22,'Rolling Data'!F:F)</f>
        <v>18</v>
      </c>
      <c r="H22" s="72" t="n">
        <f aca="false">SUMIF('Rolling Data'!A:A,C22,'Rolling Data'!F:F)+SUMIF('Rolling Data'!A:A,D22,'Rolling Data'!F:F)+SUMIF('Rolling Data'!B:B,C22,'Rolling Data'!E:E)+SUMIF('Rolling Data'!B:B,D22,'Rolling Data'!E:E)</f>
        <v>8</v>
      </c>
      <c r="I22" s="33"/>
    </row>
    <row r="23" customFormat="false" ht="15.75" hidden="false" customHeight="true" outlineLevel="0" collapsed="false">
      <c r="A23" s="15" t="s">
        <v>13</v>
      </c>
      <c r="B23" s="39" t="s">
        <v>19</v>
      </c>
      <c r="C23" s="13" t="str">
        <f aca="false">A23&amp;" &amp; "&amp;B23</f>
        <v>WM &amp; Batty</v>
      </c>
      <c r="D23" s="13" t="str">
        <f aca="false">B23&amp;" &amp; "&amp;A23</f>
        <v>Batty &amp; WM</v>
      </c>
      <c r="E23" s="3" t="n">
        <f aca="false">SUMIF('Rolling Data'!A:A,C23,'Rolling Data'!J:J)+SUMIF('Rolling Data'!A:A,D23,'Rolling Data'!J:J)</f>
        <v>3.5</v>
      </c>
      <c r="F23" s="72" t="n">
        <f aca="false">SUMIF('Rolling Data'!B:B,C23,'Rolling Data'!J:J)+SUMIF('Rolling Data'!B:B,D23,'Rolling Data'!J:J)</f>
        <v>0</v>
      </c>
      <c r="G23" s="72" t="n">
        <f aca="false">SUMIF('Rolling Data'!A:A,C23,'Rolling Data'!E:E)+SUMIF('Rolling Data'!A:A,D23,'Rolling Data'!E:E)+SUMIF('Rolling Data'!B:B,C23,'Rolling Data'!F:F)+SUMIF('Rolling Data'!B:B,D23,'Rolling Data'!F:F)</f>
        <v>23</v>
      </c>
      <c r="H23" s="72" t="n">
        <f aca="false">SUMIF('Rolling Data'!A:A,C23,'Rolling Data'!F:F)+SUMIF('Rolling Data'!A:A,D23,'Rolling Data'!F:F)+SUMIF('Rolling Data'!B:B,C23,'Rolling Data'!E:E)+SUMIF('Rolling Data'!B:B,D23,'Rolling Data'!E:E)</f>
        <v>10</v>
      </c>
      <c r="I23" s="33"/>
    </row>
    <row r="24" customFormat="false" ht="15.75" hidden="false" customHeight="true" outlineLevel="0" collapsed="false">
      <c r="A24" s="15" t="s">
        <v>13</v>
      </c>
      <c r="B24" s="39" t="s">
        <v>15</v>
      </c>
      <c r="C24" s="13" t="str">
        <f aca="false">A24&amp;" &amp; "&amp;B24</f>
        <v>WM &amp; Mole</v>
      </c>
      <c r="D24" s="13" t="str">
        <f aca="false">B24&amp;" &amp; "&amp;A24</f>
        <v>Mole &amp; WM</v>
      </c>
      <c r="E24" s="3" t="n">
        <f aca="false">SUMIF('Rolling Data'!A:A,C24,'Rolling Data'!J:J)+SUMIF('Rolling Data'!A:A,D24,'Rolling Data'!J:J)</f>
        <v>4.5</v>
      </c>
      <c r="F24" s="72" t="n">
        <f aca="false">SUMIF('Rolling Data'!B:B,C24,'Rolling Data'!J:J)+SUMIF('Rolling Data'!B:B,D24,'Rolling Data'!J:J)</f>
        <v>0</v>
      </c>
      <c r="G24" s="72" t="n">
        <f aca="false">SUMIF('Rolling Data'!A:A,C24,'Rolling Data'!E:E)+SUMIF('Rolling Data'!A:A,D24,'Rolling Data'!E:E)+SUMIF('Rolling Data'!B:B,C24,'Rolling Data'!F:F)+SUMIF('Rolling Data'!B:B,D24,'Rolling Data'!F:F)</f>
        <v>27</v>
      </c>
      <c r="H24" s="72" t="n">
        <f aca="false">SUMIF('Rolling Data'!A:A,C24,'Rolling Data'!F:F)+SUMIF('Rolling Data'!A:A,D24,'Rolling Data'!F:F)+SUMIF('Rolling Data'!B:B,C24,'Rolling Data'!E:E)+SUMIF('Rolling Data'!B:B,D24,'Rolling Data'!E:E)</f>
        <v>9</v>
      </c>
      <c r="I24" s="33"/>
    </row>
    <row r="25" customFormat="false" ht="15.75" hidden="false" customHeight="true" outlineLevel="0" collapsed="false">
      <c r="A25" s="15" t="s">
        <v>13</v>
      </c>
      <c r="B25" s="45" t="s">
        <v>14</v>
      </c>
      <c r="C25" s="13" t="str">
        <f aca="false">A25&amp;" &amp; "&amp;B25</f>
        <v>WM &amp; Andrew</v>
      </c>
      <c r="D25" s="13" t="str">
        <f aca="false">B25&amp;" &amp; "&amp;A25</f>
        <v>Andrew &amp; WM</v>
      </c>
      <c r="E25" s="3" t="n">
        <f aca="false">SUMIF('Rolling Data'!A:A,C25,'Rolling Data'!J:J)+SUMIF('Rolling Data'!A:A,D25,'Rolling Data'!J:J)</f>
        <v>10.5</v>
      </c>
      <c r="F25" s="72" t="n">
        <f aca="false">SUMIF('Rolling Data'!B:B,C25,'Rolling Data'!J:J)+SUMIF('Rolling Data'!B:B,D25,'Rolling Data'!J:J)</f>
        <v>0</v>
      </c>
      <c r="G25" s="72" t="n">
        <f aca="false">SUMIF('Rolling Data'!A:A,C25,'Rolling Data'!E:E)+SUMIF('Rolling Data'!A:A,D25,'Rolling Data'!E:E)+SUMIF('Rolling Data'!B:B,C25,'Rolling Data'!F:F)+SUMIF('Rolling Data'!B:B,D25,'Rolling Data'!F:F)</f>
        <v>68</v>
      </c>
      <c r="H25" s="72" t="n">
        <f aca="false">SUMIF('Rolling Data'!A:A,C25,'Rolling Data'!F:F)+SUMIF('Rolling Data'!A:A,D25,'Rolling Data'!F:F)+SUMIF('Rolling Data'!B:B,C25,'Rolling Data'!E:E)+SUMIF('Rolling Data'!B:B,D25,'Rolling Data'!E:E)</f>
        <v>24</v>
      </c>
      <c r="I25" s="33"/>
    </row>
    <row r="26" customFormat="false" ht="15.75" hidden="false" customHeight="true" outlineLevel="0" collapsed="false">
      <c r="A26" s="15" t="s">
        <v>13</v>
      </c>
      <c r="B26" s="47" t="s">
        <v>18</v>
      </c>
      <c r="C26" s="13" t="str">
        <f aca="false">A26&amp;" &amp; "&amp;B26</f>
        <v>WM &amp; Cadol</v>
      </c>
      <c r="D26" s="13" t="str">
        <f aca="false">B26&amp;" &amp; "&amp;A26</f>
        <v>Cadol &amp; WM</v>
      </c>
      <c r="E26" s="3" t="n">
        <f aca="false">SUMIF('Rolling Data'!A:A,C26,'Rolling Data'!J:J)+SUMIF('Rolling Data'!A:A,D26,'Rolling Data'!J:J)</f>
        <v>5</v>
      </c>
      <c r="F26" s="72" t="n">
        <f aca="false">SUMIF('Rolling Data'!B:B,C26,'Rolling Data'!J:J)+SUMIF('Rolling Data'!B:B,D26,'Rolling Data'!J:J)</f>
        <v>2</v>
      </c>
      <c r="G26" s="72" t="n">
        <f aca="false">SUMIF('Rolling Data'!A:A,C26,'Rolling Data'!E:E)+SUMIF('Rolling Data'!A:A,D26,'Rolling Data'!E:E)+SUMIF('Rolling Data'!B:B,C26,'Rolling Data'!F:F)+SUMIF('Rolling Data'!B:B,D26,'Rolling Data'!F:F)</f>
        <v>34</v>
      </c>
      <c r="H26" s="72" t="n">
        <f aca="false">SUMIF('Rolling Data'!A:A,C26,'Rolling Data'!F:F)+SUMIF('Rolling Data'!A:A,D26,'Rolling Data'!F:F)+SUMIF('Rolling Data'!B:B,C26,'Rolling Data'!E:E)+SUMIF('Rolling Data'!B:B,D26,'Rolling Data'!E:E)</f>
        <v>29</v>
      </c>
      <c r="I26" s="33"/>
    </row>
    <row r="27" customFormat="false" ht="15.75" hidden="false" customHeight="true" outlineLevel="0" collapsed="false">
      <c r="A27" s="15" t="s">
        <v>16</v>
      </c>
      <c r="B27" s="39" t="s">
        <v>150</v>
      </c>
      <c r="C27" s="13" t="str">
        <f aca="false">A27&amp;" &amp; "&amp;B27</f>
        <v>Chi &amp; SG</v>
      </c>
      <c r="D27" s="13" t="str">
        <f aca="false">B27&amp;" &amp; "&amp;A27</f>
        <v>SG &amp; Chi</v>
      </c>
      <c r="E27" s="3" t="n">
        <f aca="false">SUMIF('Rolling Data'!A:A,C27,'Rolling Data'!J:J)+SUMIF('Rolling Data'!A:A,D27,'Rolling Data'!J:J)</f>
        <v>0</v>
      </c>
      <c r="F27" s="72" t="n">
        <f aca="false">SUMIF('Rolling Data'!B:B,C27,'Rolling Data'!J:J)+SUMIF('Rolling Data'!B:B,D27,'Rolling Data'!J:J)</f>
        <v>5</v>
      </c>
      <c r="G27" s="72" t="n">
        <f aca="false">SUMIF('Rolling Data'!A:A,C27,'Rolling Data'!E:E)+SUMIF('Rolling Data'!A:A,D27,'Rolling Data'!E:E)+SUMIF('Rolling Data'!B:B,C27,'Rolling Data'!F:F)+SUMIF('Rolling Data'!B:B,D27,'Rolling Data'!F:F)</f>
        <v>21</v>
      </c>
      <c r="H27" s="72" t="n">
        <f aca="false">SUMIF('Rolling Data'!A:A,C27,'Rolling Data'!F:F)+SUMIF('Rolling Data'!A:A,D27,'Rolling Data'!F:F)+SUMIF('Rolling Data'!B:B,C27,'Rolling Data'!E:E)+SUMIF('Rolling Data'!B:B,D27,'Rolling Data'!E:E)</f>
        <v>31</v>
      </c>
      <c r="I27" s="33"/>
    </row>
    <row r="28" customFormat="false" ht="15.75" hidden="false" customHeight="true" outlineLevel="0" collapsed="false">
      <c r="A28" s="15" t="s">
        <v>16</v>
      </c>
      <c r="B28" s="39" t="s">
        <v>17</v>
      </c>
      <c r="C28" s="13" t="str">
        <f aca="false">A28&amp;" &amp; "&amp;B28</f>
        <v>Chi &amp; Mike</v>
      </c>
      <c r="D28" s="13" t="str">
        <f aca="false">B28&amp;" &amp; "&amp;A28</f>
        <v>Mike &amp; Chi</v>
      </c>
      <c r="E28" s="3" t="n">
        <f aca="false">SUMIF('Rolling Data'!A:A,C28,'Rolling Data'!J:J)+SUMIF('Rolling Data'!A:A,D28,'Rolling Data'!J:J)</f>
        <v>1</v>
      </c>
      <c r="F28" s="72" t="n">
        <f aca="false">SUMIF('Rolling Data'!B:B,C28,'Rolling Data'!J:J)+SUMIF('Rolling Data'!B:B,D28,'Rolling Data'!J:J)</f>
        <v>7</v>
      </c>
      <c r="G28" s="72" t="n">
        <f aca="false">SUMIF('Rolling Data'!A:A,C28,'Rolling Data'!E:E)+SUMIF('Rolling Data'!A:A,D28,'Rolling Data'!E:E)+SUMIF('Rolling Data'!B:B,C28,'Rolling Data'!F:F)+SUMIF('Rolling Data'!B:B,D28,'Rolling Data'!F:F)</f>
        <v>28</v>
      </c>
      <c r="H28" s="72" t="n">
        <f aca="false">SUMIF('Rolling Data'!A:A,C28,'Rolling Data'!F:F)+SUMIF('Rolling Data'!A:A,D28,'Rolling Data'!F:F)+SUMIF('Rolling Data'!B:B,C28,'Rolling Data'!E:E)+SUMIF('Rolling Data'!B:B,D28,'Rolling Data'!E:E)</f>
        <v>47</v>
      </c>
      <c r="I28" s="33"/>
    </row>
    <row r="29" customFormat="false" ht="15.75" hidden="false" customHeight="true" outlineLevel="0" collapsed="false">
      <c r="A29" s="15" t="s">
        <v>16</v>
      </c>
      <c r="B29" s="39" t="s">
        <v>20</v>
      </c>
      <c r="C29" s="13" t="str">
        <f aca="false">A29&amp;" &amp; "&amp;B29</f>
        <v>Chi &amp; DT</v>
      </c>
      <c r="D29" s="13" t="str">
        <f aca="false">B29&amp;" &amp; "&amp;A29</f>
        <v>DT &amp; Chi</v>
      </c>
      <c r="E29" s="3" t="n">
        <f aca="false">SUMIF('Rolling Data'!A:A,C29,'Rolling Data'!J:J)+SUMIF('Rolling Data'!A:A,D29,'Rolling Data'!J:J)</f>
        <v>0</v>
      </c>
      <c r="F29" s="72" t="n">
        <f aca="false">SUMIF('Rolling Data'!B:B,C29,'Rolling Data'!J:J)+SUMIF('Rolling Data'!B:B,D29,'Rolling Data'!J:J)</f>
        <v>3</v>
      </c>
      <c r="G29" s="72" t="n">
        <f aca="false">SUMIF('Rolling Data'!A:A,C29,'Rolling Data'!E:E)+SUMIF('Rolling Data'!A:A,D29,'Rolling Data'!E:E)+SUMIF('Rolling Data'!B:B,C29,'Rolling Data'!F:F)+SUMIF('Rolling Data'!B:B,D29,'Rolling Data'!F:F)</f>
        <v>4</v>
      </c>
      <c r="H29" s="72" t="n">
        <f aca="false">SUMIF('Rolling Data'!A:A,C29,'Rolling Data'!F:F)+SUMIF('Rolling Data'!A:A,D29,'Rolling Data'!F:F)+SUMIF('Rolling Data'!B:B,C29,'Rolling Data'!E:E)+SUMIF('Rolling Data'!B:B,D29,'Rolling Data'!E:E)</f>
        <v>18</v>
      </c>
      <c r="I29" s="33"/>
    </row>
    <row r="30" customFormat="false" ht="15.75" hidden="false" customHeight="true" outlineLevel="0" collapsed="false">
      <c r="A30" s="15" t="s">
        <v>16</v>
      </c>
      <c r="B30" s="39" t="s">
        <v>151</v>
      </c>
      <c r="C30" s="13" t="str">
        <f aca="false">A30&amp;" &amp; "&amp;B30</f>
        <v>Chi &amp; Kita</v>
      </c>
      <c r="D30" s="13" t="str">
        <f aca="false">B30&amp;" &amp; "&amp;A30</f>
        <v>Kita &amp; Chi</v>
      </c>
      <c r="E30" s="3" t="n">
        <f aca="false">SUMIF('Rolling Data'!A:A,C30,'Rolling Data'!J:J)+SUMIF('Rolling Data'!A:A,D30,'Rolling Data'!J:J)</f>
        <v>0</v>
      </c>
      <c r="F30" s="72" t="n">
        <f aca="false">SUMIF('Rolling Data'!B:B,C30,'Rolling Data'!J:J)+SUMIF('Rolling Data'!B:B,D30,'Rolling Data'!J:J)</f>
        <v>3</v>
      </c>
      <c r="G30" s="72" t="n">
        <f aca="false">SUMIF('Rolling Data'!A:A,C30,'Rolling Data'!E:E)+SUMIF('Rolling Data'!A:A,D30,'Rolling Data'!E:E)+SUMIF('Rolling Data'!B:B,C30,'Rolling Data'!F:F)+SUMIF('Rolling Data'!B:B,D30,'Rolling Data'!F:F)</f>
        <v>7</v>
      </c>
      <c r="H30" s="72" t="n">
        <f aca="false">SUMIF('Rolling Data'!A:A,C30,'Rolling Data'!F:F)+SUMIF('Rolling Data'!A:A,D30,'Rolling Data'!F:F)+SUMIF('Rolling Data'!B:B,C30,'Rolling Data'!E:E)+SUMIF('Rolling Data'!B:B,D30,'Rolling Data'!E:E)</f>
        <v>18</v>
      </c>
      <c r="I30" s="33"/>
    </row>
    <row r="31" customFormat="false" ht="15.75" hidden="false" customHeight="true" outlineLevel="0" collapsed="false">
      <c r="A31" s="15" t="s">
        <v>16</v>
      </c>
      <c r="B31" s="39" t="s">
        <v>19</v>
      </c>
      <c r="C31" s="13" t="str">
        <f aca="false">A31&amp;" &amp; "&amp;B31</f>
        <v>Chi &amp; Batty</v>
      </c>
      <c r="D31" s="13" t="str">
        <f aca="false">B31&amp;" &amp; "&amp;A31</f>
        <v>Batty &amp; Chi</v>
      </c>
      <c r="E31" s="3" t="n">
        <f aca="false">SUMIF('Rolling Data'!A:A,C31,'Rolling Data'!J:J)+SUMIF('Rolling Data'!A:A,D31,'Rolling Data'!J:J)</f>
        <v>1</v>
      </c>
      <c r="F31" s="72" t="n">
        <f aca="false">SUMIF('Rolling Data'!B:B,C31,'Rolling Data'!J:J)+SUMIF('Rolling Data'!B:B,D31,'Rolling Data'!J:J)</f>
        <v>7.5</v>
      </c>
      <c r="G31" s="72" t="n">
        <f aca="false">SUMIF('Rolling Data'!A:A,C31,'Rolling Data'!E:E)+SUMIF('Rolling Data'!A:A,D31,'Rolling Data'!E:E)+SUMIF('Rolling Data'!B:B,C31,'Rolling Data'!F:F)+SUMIF('Rolling Data'!B:B,D31,'Rolling Data'!F:F)</f>
        <v>23</v>
      </c>
      <c r="H31" s="72" t="n">
        <f aca="false">SUMIF('Rolling Data'!A:A,C31,'Rolling Data'!F:F)+SUMIF('Rolling Data'!A:A,D31,'Rolling Data'!F:F)+SUMIF('Rolling Data'!B:B,C31,'Rolling Data'!E:E)+SUMIF('Rolling Data'!B:B,D31,'Rolling Data'!E:E)</f>
        <v>47</v>
      </c>
      <c r="I31" s="33"/>
    </row>
    <row r="32" customFormat="false" ht="15.75" hidden="false" customHeight="true" outlineLevel="0" collapsed="false">
      <c r="A32" s="15" t="s">
        <v>16</v>
      </c>
      <c r="B32" s="39" t="s">
        <v>15</v>
      </c>
      <c r="C32" s="13" t="str">
        <f aca="false">A32&amp;" &amp; "&amp;B32</f>
        <v>Chi &amp; Mole</v>
      </c>
      <c r="D32" s="13" t="str">
        <f aca="false">B32&amp;" &amp; "&amp;A32</f>
        <v>Mole &amp; Chi</v>
      </c>
      <c r="E32" s="3" t="n">
        <f aca="false">SUMIF('Rolling Data'!A:A,C32,'Rolling Data'!J:J)+SUMIF('Rolling Data'!A:A,D32,'Rolling Data'!J:J)</f>
        <v>1</v>
      </c>
      <c r="F32" s="72" t="n">
        <f aca="false">SUMIF('Rolling Data'!B:B,C32,'Rolling Data'!J:J)+SUMIF('Rolling Data'!B:B,D32,'Rolling Data'!J:J)</f>
        <v>5.5</v>
      </c>
      <c r="G32" s="72" t="n">
        <f aca="false">SUMIF('Rolling Data'!A:A,C32,'Rolling Data'!E:E)+SUMIF('Rolling Data'!A:A,D32,'Rolling Data'!E:E)+SUMIF('Rolling Data'!B:B,C32,'Rolling Data'!F:F)+SUMIF('Rolling Data'!B:B,D32,'Rolling Data'!F:F)</f>
        <v>22</v>
      </c>
      <c r="H32" s="72" t="n">
        <f aca="false">SUMIF('Rolling Data'!A:A,C32,'Rolling Data'!F:F)+SUMIF('Rolling Data'!A:A,D32,'Rolling Data'!F:F)+SUMIF('Rolling Data'!B:B,C32,'Rolling Data'!E:E)+SUMIF('Rolling Data'!B:B,D32,'Rolling Data'!E:E)</f>
        <v>42</v>
      </c>
      <c r="I32" s="33"/>
    </row>
    <row r="33" customFormat="false" ht="15.75" hidden="false" customHeight="true" outlineLevel="0" collapsed="false">
      <c r="A33" s="15" t="s">
        <v>16</v>
      </c>
      <c r="B33" s="45" t="s">
        <v>14</v>
      </c>
      <c r="C33" s="13" t="str">
        <f aca="false">A33&amp;" &amp; "&amp;B33</f>
        <v>Chi &amp; Andrew</v>
      </c>
      <c r="D33" s="13" t="str">
        <f aca="false">B33&amp;" &amp; "&amp;A33</f>
        <v>Andrew &amp; Chi</v>
      </c>
      <c r="E33" s="3" t="n">
        <f aca="false">SUMIF('Rolling Data'!A:A,C33,'Rolling Data'!J:J)+SUMIF('Rolling Data'!A:A,D33,'Rolling Data'!J:J)</f>
        <v>5.5</v>
      </c>
      <c r="F33" s="72" t="n">
        <f aca="false">SUMIF('Rolling Data'!B:B,C33,'Rolling Data'!J:J)+SUMIF('Rolling Data'!B:B,D33,'Rolling Data'!J:J)</f>
        <v>12.5</v>
      </c>
      <c r="G33" s="72" t="n">
        <f aca="false">SUMIF('Rolling Data'!A:A,C33,'Rolling Data'!E:E)+SUMIF('Rolling Data'!A:A,D33,'Rolling Data'!E:E)+SUMIF('Rolling Data'!B:B,C33,'Rolling Data'!F:F)+SUMIF('Rolling Data'!B:B,D33,'Rolling Data'!F:F)</f>
        <v>72</v>
      </c>
      <c r="H33" s="72" t="n">
        <f aca="false">SUMIF('Rolling Data'!A:A,C33,'Rolling Data'!F:F)+SUMIF('Rolling Data'!A:A,D33,'Rolling Data'!F:F)+SUMIF('Rolling Data'!B:B,C33,'Rolling Data'!E:E)+SUMIF('Rolling Data'!B:B,D33,'Rolling Data'!E:E)</f>
        <v>91</v>
      </c>
      <c r="I33" s="33"/>
    </row>
    <row r="34" customFormat="false" ht="15.75" hidden="false" customHeight="true" outlineLevel="0" collapsed="false">
      <c r="A34" s="15" t="s">
        <v>16</v>
      </c>
      <c r="B34" s="47" t="s">
        <v>18</v>
      </c>
      <c r="C34" s="13" t="str">
        <f aca="false">A34&amp;" &amp; "&amp;B34</f>
        <v>Chi &amp; Cadol</v>
      </c>
      <c r="D34" s="13" t="str">
        <f aca="false">B34&amp;" &amp; "&amp;A34</f>
        <v>Cadol &amp; Chi</v>
      </c>
      <c r="E34" s="3" t="n">
        <f aca="false">SUMIF('Rolling Data'!A:A,C34,'Rolling Data'!J:J)+SUMIF('Rolling Data'!A:A,D34,'Rolling Data'!J:J)</f>
        <v>1</v>
      </c>
      <c r="F34" s="72" t="n">
        <f aca="false">SUMIF('Rolling Data'!B:B,C34,'Rolling Data'!J:J)+SUMIF('Rolling Data'!B:B,D34,'Rolling Data'!J:J)</f>
        <v>4.5</v>
      </c>
      <c r="G34" s="72" t="n">
        <f aca="false">SUMIF('Rolling Data'!A:A,C34,'Rolling Data'!E:E)+SUMIF('Rolling Data'!A:A,D34,'Rolling Data'!E:E)+SUMIF('Rolling Data'!B:B,C34,'Rolling Data'!F:F)+SUMIF('Rolling Data'!B:B,D34,'Rolling Data'!F:F)</f>
        <v>17</v>
      </c>
      <c r="H34" s="72" t="n">
        <f aca="false">SUMIF('Rolling Data'!A:A,C34,'Rolling Data'!F:F)+SUMIF('Rolling Data'!A:A,D34,'Rolling Data'!F:F)+SUMIF('Rolling Data'!B:B,C34,'Rolling Data'!E:E)+SUMIF('Rolling Data'!B:B,D34,'Rolling Data'!E:E)</f>
        <v>32</v>
      </c>
      <c r="I34" s="33"/>
    </row>
    <row r="35" customFormat="false" ht="15.75" hidden="false" customHeight="true" outlineLevel="0" collapsed="false">
      <c r="A35" s="15" t="s">
        <v>150</v>
      </c>
      <c r="B35" s="39" t="s">
        <v>17</v>
      </c>
      <c r="C35" s="13" t="str">
        <f aca="false">A35&amp;" &amp; "&amp;B35</f>
        <v>SG &amp; Mike</v>
      </c>
      <c r="D35" s="13" t="str">
        <f aca="false">B35&amp;" &amp; "&amp;A35</f>
        <v>Mike &amp; SG</v>
      </c>
      <c r="E35" s="3" t="n">
        <f aca="false">SUMIF('Rolling Data'!A:A,C35,'Rolling Data'!J:J)+SUMIF('Rolling Data'!A:A,D35,'Rolling Data'!J:J)</f>
        <v>0</v>
      </c>
      <c r="F35" s="72" t="n">
        <f aca="false">SUMIF('Rolling Data'!B:B,C35,'Rolling Data'!J:J)+SUMIF('Rolling Data'!B:B,D35,'Rolling Data'!J:J)</f>
        <v>2</v>
      </c>
      <c r="G35" s="72" t="n">
        <f aca="false">SUMIF('Rolling Data'!A:A,C35,'Rolling Data'!E:E)+SUMIF('Rolling Data'!A:A,D35,'Rolling Data'!E:E)+SUMIF('Rolling Data'!B:B,C35,'Rolling Data'!F:F)+SUMIF('Rolling Data'!B:B,D35,'Rolling Data'!F:F)</f>
        <v>2</v>
      </c>
      <c r="H35" s="72" t="n">
        <f aca="false">SUMIF('Rolling Data'!A:A,C35,'Rolling Data'!F:F)+SUMIF('Rolling Data'!A:A,D35,'Rolling Data'!F:F)+SUMIF('Rolling Data'!B:B,C35,'Rolling Data'!E:E)+SUMIF('Rolling Data'!B:B,D35,'Rolling Data'!E:E)</f>
        <v>12</v>
      </c>
      <c r="I35" s="33"/>
    </row>
    <row r="36" customFormat="false" ht="15.75" hidden="false" customHeight="true" outlineLevel="0" collapsed="false">
      <c r="A36" s="15" t="s">
        <v>150</v>
      </c>
      <c r="B36" s="39" t="s">
        <v>16</v>
      </c>
      <c r="C36" s="13" t="str">
        <f aca="false">A36&amp;" &amp; "&amp;B36</f>
        <v>SG &amp; Chi</v>
      </c>
      <c r="D36" s="13" t="str">
        <f aca="false">B36&amp;" &amp; "&amp;A36</f>
        <v>Chi &amp; SG</v>
      </c>
      <c r="E36" s="3" t="n">
        <f aca="false">SUMIF('Rolling Data'!A:A,C36,'Rolling Data'!J:J)+SUMIF('Rolling Data'!A:A,D36,'Rolling Data'!J:J)</f>
        <v>0</v>
      </c>
      <c r="F36" s="72" t="n">
        <f aca="false">SUMIF('Rolling Data'!B:B,C36,'Rolling Data'!J:J)+SUMIF('Rolling Data'!B:B,D36,'Rolling Data'!J:J)</f>
        <v>5</v>
      </c>
      <c r="G36" s="72" t="n">
        <f aca="false">SUMIF('Rolling Data'!A:A,C36,'Rolling Data'!E:E)+SUMIF('Rolling Data'!A:A,D36,'Rolling Data'!E:E)+SUMIF('Rolling Data'!B:B,C36,'Rolling Data'!F:F)+SUMIF('Rolling Data'!B:B,D36,'Rolling Data'!F:F)</f>
        <v>21</v>
      </c>
      <c r="H36" s="72" t="n">
        <f aca="false">SUMIF('Rolling Data'!A:A,C36,'Rolling Data'!F:F)+SUMIF('Rolling Data'!A:A,D36,'Rolling Data'!F:F)+SUMIF('Rolling Data'!B:B,C36,'Rolling Data'!E:E)+SUMIF('Rolling Data'!B:B,D36,'Rolling Data'!E:E)</f>
        <v>31</v>
      </c>
      <c r="I36" s="33"/>
    </row>
    <row r="37" customFormat="false" ht="15.75" hidden="false" customHeight="true" outlineLevel="0" collapsed="false">
      <c r="A37" s="15" t="s">
        <v>150</v>
      </c>
      <c r="B37" s="39" t="s">
        <v>20</v>
      </c>
      <c r="C37" s="13" t="str">
        <f aca="false">A37&amp;" &amp; "&amp;B37</f>
        <v>SG &amp; DT</v>
      </c>
      <c r="D37" s="13" t="str">
        <f aca="false">B37&amp;" &amp; "&amp;A37</f>
        <v>DT &amp; SG</v>
      </c>
      <c r="E37" s="3" t="n">
        <f aca="false">SUMIF('Rolling Data'!A:A,C37,'Rolling Data'!J:J)+SUMIF('Rolling Data'!A:A,D37,'Rolling Data'!J:J)</f>
        <v>0</v>
      </c>
      <c r="F37" s="72" t="n">
        <f aca="false">SUMIF('Rolling Data'!B:B,C37,'Rolling Data'!J:J)+SUMIF('Rolling Data'!B:B,D37,'Rolling Data'!J:J)</f>
        <v>0</v>
      </c>
      <c r="G37" s="72" t="n">
        <f aca="false">SUMIF('Rolling Data'!A:A,C37,'Rolling Data'!E:E)+SUMIF('Rolling Data'!A:A,D37,'Rolling Data'!E:E)+SUMIF('Rolling Data'!B:B,C37,'Rolling Data'!F:F)+SUMIF('Rolling Data'!B:B,D37,'Rolling Data'!F:F)</f>
        <v>0</v>
      </c>
      <c r="H37" s="72" t="n">
        <f aca="false">SUMIF('Rolling Data'!A:A,C37,'Rolling Data'!F:F)+SUMIF('Rolling Data'!A:A,D37,'Rolling Data'!F:F)+SUMIF('Rolling Data'!B:B,C37,'Rolling Data'!E:E)+SUMIF('Rolling Data'!B:B,D37,'Rolling Data'!E:E)</f>
        <v>0</v>
      </c>
      <c r="I37" s="33"/>
    </row>
    <row r="38" customFormat="false" ht="15.75" hidden="false" customHeight="true" outlineLevel="0" collapsed="false">
      <c r="A38" s="15" t="s">
        <v>150</v>
      </c>
      <c r="B38" s="39" t="s">
        <v>151</v>
      </c>
      <c r="C38" s="13" t="str">
        <f aca="false">A38&amp;" &amp; "&amp;B38</f>
        <v>SG &amp; Kita</v>
      </c>
      <c r="D38" s="13" t="str">
        <f aca="false">B38&amp;" &amp; "&amp;A38</f>
        <v>Kita &amp; SG</v>
      </c>
      <c r="E38" s="3" t="n">
        <f aca="false">SUMIF('Rolling Data'!A:A,C38,'Rolling Data'!J:J)+SUMIF('Rolling Data'!A:A,D38,'Rolling Data'!J:J)</f>
        <v>0</v>
      </c>
      <c r="F38" s="72" t="n">
        <f aca="false">SUMIF('Rolling Data'!B:B,C38,'Rolling Data'!J:J)+SUMIF('Rolling Data'!B:B,D38,'Rolling Data'!J:J)</f>
        <v>0</v>
      </c>
      <c r="G38" s="72" t="n">
        <f aca="false">SUMIF('Rolling Data'!A:A,C38,'Rolling Data'!E:E)+SUMIF('Rolling Data'!A:A,D38,'Rolling Data'!E:E)+SUMIF('Rolling Data'!B:B,C38,'Rolling Data'!F:F)+SUMIF('Rolling Data'!B:B,D38,'Rolling Data'!F:F)</f>
        <v>0</v>
      </c>
      <c r="H38" s="72" t="n">
        <f aca="false">SUMIF('Rolling Data'!A:A,C38,'Rolling Data'!F:F)+SUMIF('Rolling Data'!A:A,D38,'Rolling Data'!F:F)+SUMIF('Rolling Data'!B:B,C38,'Rolling Data'!E:E)+SUMIF('Rolling Data'!B:B,D38,'Rolling Data'!E:E)</f>
        <v>0</v>
      </c>
      <c r="I38" s="33"/>
    </row>
    <row r="39" customFormat="false" ht="15.75" hidden="false" customHeight="true" outlineLevel="0" collapsed="false">
      <c r="A39" s="15" t="s">
        <v>150</v>
      </c>
      <c r="B39" s="39" t="s">
        <v>19</v>
      </c>
      <c r="C39" s="13" t="str">
        <f aca="false">A39&amp;" &amp; "&amp;B39</f>
        <v>SG &amp; Batty</v>
      </c>
      <c r="D39" s="13" t="str">
        <f aca="false">B39&amp;" &amp; "&amp;A39</f>
        <v>Batty &amp; SG</v>
      </c>
      <c r="E39" s="3" t="n">
        <f aca="false">SUMIF('Rolling Data'!A:A,C39,'Rolling Data'!J:J)+SUMIF('Rolling Data'!A:A,D39,'Rolling Data'!J:J)</f>
        <v>0</v>
      </c>
      <c r="F39" s="72" t="n">
        <f aca="false">SUMIF('Rolling Data'!B:B,C39,'Rolling Data'!J:J)+SUMIF('Rolling Data'!B:B,D39,'Rolling Data'!J:J)</f>
        <v>1.5</v>
      </c>
      <c r="G39" s="72" t="n">
        <f aca="false">SUMIF('Rolling Data'!A:A,C39,'Rolling Data'!E:E)+SUMIF('Rolling Data'!A:A,D39,'Rolling Data'!E:E)+SUMIF('Rolling Data'!B:B,C39,'Rolling Data'!F:F)+SUMIF('Rolling Data'!B:B,D39,'Rolling Data'!F:F)</f>
        <v>0</v>
      </c>
      <c r="H39" s="72" t="n">
        <f aca="false">SUMIF('Rolling Data'!A:A,C39,'Rolling Data'!F:F)+SUMIF('Rolling Data'!A:A,D39,'Rolling Data'!F:F)+SUMIF('Rolling Data'!B:B,C39,'Rolling Data'!E:E)+SUMIF('Rolling Data'!B:B,D39,'Rolling Data'!E:E)</f>
        <v>10</v>
      </c>
      <c r="I39" s="33"/>
    </row>
    <row r="40" customFormat="false" ht="15.75" hidden="false" customHeight="true" outlineLevel="0" collapsed="false">
      <c r="A40" s="15" t="s">
        <v>150</v>
      </c>
      <c r="B40" s="39" t="s">
        <v>15</v>
      </c>
      <c r="C40" s="13" t="str">
        <f aca="false">A40&amp;" &amp; "&amp;B40</f>
        <v>SG &amp; Mole</v>
      </c>
      <c r="D40" s="13" t="str">
        <f aca="false">B40&amp;" &amp; "&amp;A40</f>
        <v>Mole &amp; SG</v>
      </c>
      <c r="E40" s="3" t="n">
        <f aca="false">SUMIF('Rolling Data'!A:A,C40,'Rolling Data'!J:J)+SUMIF('Rolling Data'!A:A,D40,'Rolling Data'!J:J)</f>
        <v>0</v>
      </c>
      <c r="F40" s="72" t="n">
        <f aca="false">SUMIF('Rolling Data'!B:B,C40,'Rolling Data'!J:J)+SUMIF('Rolling Data'!B:B,D40,'Rolling Data'!J:J)</f>
        <v>0</v>
      </c>
      <c r="G40" s="72" t="n">
        <f aca="false">SUMIF('Rolling Data'!A:A,C40,'Rolling Data'!E:E)+SUMIF('Rolling Data'!A:A,D40,'Rolling Data'!E:E)+SUMIF('Rolling Data'!B:B,C40,'Rolling Data'!F:F)+SUMIF('Rolling Data'!B:B,D40,'Rolling Data'!F:F)</f>
        <v>0</v>
      </c>
      <c r="H40" s="72" t="n">
        <f aca="false">SUMIF('Rolling Data'!A:A,C40,'Rolling Data'!F:F)+SUMIF('Rolling Data'!A:A,D40,'Rolling Data'!F:F)+SUMIF('Rolling Data'!B:B,C40,'Rolling Data'!E:E)+SUMIF('Rolling Data'!B:B,D40,'Rolling Data'!E:E)</f>
        <v>0</v>
      </c>
      <c r="I40" s="33"/>
    </row>
    <row r="41" customFormat="false" ht="15.75" hidden="false" customHeight="true" outlineLevel="0" collapsed="false">
      <c r="A41" s="15" t="s">
        <v>150</v>
      </c>
      <c r="B41" s="45" t="s">
        <v>14</v>
      </c>
      <c r="C41" s="13" t="str">
        <f aca="false">A41&amp;" &amp; "&amp;B41</f>
        <v>SG &amp; Andrew</v>
      </c>
      <c r="D41" s="13" t="str">
        <f aca="false">B41&amp;" &amp; "&amp;A41</f>
        <v>Andrew &amp; SG</v>
      </c>
      <c r="E41" s="3" t="n">
        <f aca="false">SUMIF('Rolling Data'!A:A,C41,'Rolling Data'!J:J)+SUMIF('Rolling Data'!A:A,D41,'Rolling Data'!J:J)</f>
        <v>0</v>
      </c>
      <c r="F41" s="72" t="n">
        <f aca="false">SUMIF('Rolling Data'!B:B,C41,'Rolling Data'!J:J)+SUMIF('Rolling Data'!B:B,D41,'Rolling Data'!J:J)</f>
        <v>2</v>
      </c>
      <c r="G41" s="72" t="n">
        <f aca="false">SUMIF('Rolling Data'!A:A,C41,'Rolling Data'!E:E)+SUMIF('Rolling Data'!A:A,D41,'Rolling Data'!E:E)+SUMIF('Rolling Data'!B:B,C41,'Rolling Data'!F:F)+SUMIF('Rolling Data'!B:B,D41,'Rolling Data'!F:F)</f>
        <v>4</v>
      </c>
      <c r="H41" s="72" t="n">
        <f aca="false">SUMIF('Rolling Data'!A:A,C41,'Rolling Data'!F:F)+SUMIF('Rolling Data'!A:A,D41,'Rolling Data'!F:F)+SUMIF('Rolling Data'!B:B,C41,'Rolling Data'!E:E)+SUMIF('Rolling Data'!B:B,D41,'Rolling Data'!E:E)</f>
        <v>12</v>
      </c>
      <c r="I41" s="33"/>
    </row>
    <row r="42" customFormat="false" ht="15.75" hidden="false" customHeight="true" outlineLevel="0" collapsed="false">
      <c r="A42" s="15" t="s">
        <v>150</v>
      </c>
      <c r="B42" s="47" t="s">
        <v>18</v>
      </c>
      <c r="C42" s="13" t="str">
        <f aca="false">A42&amp;" &amp; "&amp;B42</f>
        <v>SG &amp; Cadol</v>
      </c>
      <c r="D42" s="13" t="str">
        <f aca="false">B42&amp;" &amp; "&amp;A42</f>
        <v>Cadol &amp; SG</v>
      </c>
      <c r="E42" s="3" t="n">
        <f aca="false">SUMIF('Rolling Data'!A:A,C42,'Rolling Data'!J:J)+SUMIF('Rolling Data'!A:A,D42,'Rolling Data'!J:J)</f>
        <v>0</v>
      </c>
      <c r="F42" s="72" t="n">
        <f aca="false">SUMIF('Rolling Data'!B:B,C42,'Rolling Data'!J:J)+SUMIF('Rolling Data'!B:B,D42,'Rolling Data'!J:J)</f>
        <v>1</v>
      </c>
      <c r="G42" s="72" t="n">
        <f aca="false">SUMIF('Rolling Data'!A:A,C42,'Rolling Data'!E:E)+SUMIF('Rolling Data'!A:A,D42,'Rolling Data'!E:E)+SUMIF('Rolling Data'!B:B,C42,'Rolling Data'!F:F)+SUMIF('Rolling Data'!B:B,D42,'Rolling Data'!F:F)</f>
        <v>1</v>
      </c>
      <c r="H42" s="72" t="n">
        <f aca="false">SUMIF('Rolling Data'!A:A,C42,'Rolling Data'!F:F)+SUMIF('Rolling Data'!A:A,D42,'Rolling Data'!F:F)+SUMIF('Rolling Data'!B:B,C42,'Rolling Data'!E:E)+SUMIF('Rolling Data'!B:B,D42,'Rolling Data'!E:E)</f>
        <v>6</v>
      </c>
      <c r="I42" s="33"/>
    </row>
    <row r="43" customFormat="false" ht="15.75" hidden="false" customHeight="true" outlineLevel="0" collapsed="false">
      <c r="A43" s="15" t="s">
        <v>17</v>
      </c>
      <c r="B43" s="39" t="s">
        <v>20</v>
      </c>
      <c r="C43" s="13" t="str">
        <f aca="false">A43&amp;" &amp; "&amp;B43</f>
        <v>Mike &amp; DT</v>
      </c>
      <c r="D43" s="13" t="str">
        <f aca="false">B43&amp;" &amp; "&amp;A43</f>
        <v>DT &amp; Mike</v>
      </c>
      <c r="E43" s="3" t="n">
        <f aca="false">SUMIF('Rolling Data'!A:A,C43,'Rolling Data'!J:J)+SUMIF('Rolling Data'!A:A,D43,'Rolling Data'!J:J)</f>
        <v>0</v>
      </c>
      <c r="F43" s="72" t="n">
        <f aca="false">SUMIF('Rolling Data'!B:B,C43,'Rolling Data'!J:J)+SUMIF('Rolling Data'!B:B,D43,'Rolling Data'!J:J)</f>
        <v>0</v>
      </c>
      <c r="G43" s="72" t="n">
        <f aca="false">SUMIF('Rolling Data'!A:A,C43,'Rolling Data'!E:E)+SUMIF('Rolling Data'!A:A,D43,'Rolling Data'!E:E)+SUMIF('Rolling Data'!B:B,C43,'Rolling Data'!F:F)+SUMIF('Rolling Data'!B:B,D43,'Rolling Data'!F:F)</f>
        <v>0</v>
      </c>
      <c r="H43" s="72" t="n">
        <f aca="false">SUMIF('Rolling Data'!A:A,C43,'Rolling Data'!F:F)+SUMIF('Rolling Data'!A:A,D43,'Rolling Data'!F:F)+SUMIF('Rolling Data'!B:B,C43,'Rolling Data'!E:E)+SUMIF('Rolling Data'!B:B,D43,'Rolling Data'!E:E)</f>
        <v>0</v>
      </c>
      <c r="I43" s="33"/>
    </row>
    <row r="44" customFormat="false" ht="15.75" hidden="false" customHeight="true" outlineLevel="0" collapsed="false">
      <c r="A44" s="15" t="s">
        <v>17</v>
      </c>
      <c r="B44" s="39" t="s">
        <v>151</v>
      </c>
      <c r="C44" s="13" t="str">
        <f aca="false">A44&amp;" &amp; "&amp;B44</f>
        <v>Mike &amp; Kita</v>
      </c>
      <c r="D44" s="13" t="str">
        <f aca="false">B44&amp;" &amp; "&amp;A44</f>
        <v>Kita &amp; Mike</v>
      </c>
      <c r="E44" s="3" t="n">
        <f aca="false">SUMIF('Rolling Data'!A:A,C44,'Rolling Data'!J:J)+SUMIF('Rolling Data'!A:A,D44,'Rolling Data'!J:J)</f>
        <v>0</v>
      </c>
      <c r="F44" s="72" t="n">
        <f aca="false">SUMIF('Rolling Data'!B:B,C44,'Rolling Data'!J:J)+SUMIF('Rolling Data'!B:B,D44,'Rolling Data'!J:J)</f>
        <v>0</v>
      </c>
      <c r="G44" s="72" t="n">
        <f aca="false">SUMIF('Rolling Data'!A:A,C44,'Rolling Data'!E:E)+SUMIF('Rolling Data'!A:A,D44,'Rolling Data'!E:E)+SUMIF('Rolling Data'!B:B,C44,'Rolling Data'!F:F)+SUMIF('Rolling Data'!B:B,D44,'Rolling Data'!F:F)</f>
        <v>0</v>
      </c>
      <c r="H44" s="72" t="n">
        <f aca="false">SUMIF('Rolling Data'!A:A,C44,'Rolling Data'!F:F)+SUMIF('Rolling Data'!A:A,D44,'Rolling Data'!F:F)+SUMIF('Rolling Data'!B:B,C44,'Rolling Data'!E:E)+SUMIF('Rolling Data'!B:B,D44,'Rolling Data'!E:E)</f>
        <v>0</v>
      </c>
      <c r="I44" s="33"/>
    </row>
    <row r="45" customFormat="false" ht="15.75" hidden="false" customHeight="true" outlineLevel="0" collapsed="false">
      <c r="A45" s="15" t="s">
        <v>17</v>
      </c>
      <c r="B45" s="39" t="s">
        <v>19</v>
      </c>
      <c r="C45" s="13" t="str">
        <f aca="false">A45&amp;" &amp; "&amp;B45</f>
        <v>Mike &amp; Batty</v>
      </c>
      <c r="D45" s="13" t="str">
        <f aca="false">B45&amp;" &amp; "&amp;A45</f>
        <v>Batty &amp; Mike</v>
      </c>
      <c r="E45" s="3" t="n">
        <f aca="false">SUMIF('Rolling Data'!A:A,C45,'Rolling Data'!J:J)+SUMIF('Rolling Data'!A:A,D45,'Rolling Data'!J:J)</f>
        <v>0</v>
      </c>
      <c r="F45" s="72" t="n">
        <f aca="false">SUMIF('Rolling Data'!B:B,C45,'Rolling Data'!J:J)+SUMIF('Rolling Data'!B:B,D45,'Rolling Data'!J:J)</f>
        <v>1</v>
      </c>
      <c r="G45" s="72" t="n">
        <f aca="false">SUMIF('Rolling Data'!A:A,C45,'Rolling Data'!E:E)+SUMIF('Rolling Data'!A:A,D45,'Rolling Data'!E:E)+SUMIF('Rolling Data'!B:B,C45,'Rolling Data'!F:F)+SUMIF('Rolling Data'!B:B,D45,'Rolling Data'!F:F)</f>
        <v>1</v>
      </c>
      <c r="H45" s="72" t="n">
        <f aca="false">SUMIF('Rolling Data'!A:A,C45,'Rolling Data'!F:F)+SUMIF('Rolling Data'!A:A,D45,'Rolling Data'!F:F)+SUMIF('Rolling Data'!B:B,C45,'Rolling Data'!E:E)+SUMIF('Rolling Data'!B:B,D45,'Rolling Data'!E:E)</f>
        <v>6</v>
      </c>
      <c r="I45" s="33"/>
    </row>
    <row r="46" customFormat="false" ht="15.75" hidden="false" customHeight="true" outlineLevel="0" collapsed="false">
      <c r="A46" s="15" t="s">
        <v>17</v>
      </c>
      <c r="B46" s="39" t="s">
        <v>15</v>
      </c>
      <c r="C46" s="13" t="str">
        <f aca="false">A46&amp;" &amp; "&amp;B46</f>
        <v>Mike &amp; Mole</v>
      </c>
      <c r="D46" s="13" t="str">
        <f aca="false">B46&amp;" &amp; "&amp;A46</f>
        <v>Mole &amp; Mike</v>
      </c>
      <c r="E46" s="3" t="n">
        <f aca="false">SUMIF('Rolling Data'!A:A,C46,'Rolling Data'!J:J)+SUMIF('Rolling Data'!A:A,D46,'Rolling Data'!J:J)</f>
        <v>0</v>
      </c>
      <c r="F46" s="72" t="n">
        <f aca="false">SUMIF('Rolling Data'!B:B,C46,'Rolling Data'!J:J)+SUMIF('Rolling Data'!B:B,D46,'Rolling Data'!J:J)</f>
        <v>0</v>
      </c>
      <c r="G46" s="72" t="n">
        <f aca="false">SUMIF('Rolling Data'!A:A,C46,'Rolling Data'!E:E)+SUMIF('Rolling Data'!A:A,D46,'Rolling Data'!E:E)+SUMIF('Rolling Data'!B:B,C46,'Rolling Data'!F:F)+SUMIF('Rolling Data'!B:B,D46,'Rolling Data'!F:F)</f>
        <v>0</v>
      </c>
      <c r="H46" s="72" t="n">
        <f aca="false">SUMIF('Rolling Data'!A:A,C46,'Rolling Data'!F:F)+SUMIF('Rolling Data'!A:A,D46,'Rolling Data'!F:F)+SUMIF('Rolling Data'!B:B,C46,'Rolling Data'!E:E)+SUMIF('Rolling Data'!B:B,D46,'Rolling Data'!E:E)</f>
        <v>0</v>
      </c>
      <c r="I46" s="33"/>
    </row>
    <row r="47" customFormat="false" ht="15.75" hidden="false" customHeight="true" outlineLevel="0" collapsed="false">
      <c r="A47" s="15" t="s">
        <v>17</v>
      </c>
      <c r="B47" s="45" t="s">
        <v>14</v>
      </c>
      <c r="C47" s="13" t="str">
        <f aca="false">A47&amp;" &amp; "&amp;B47</f>
        <v>Mike &amp; Andrew</v>
      </c>
      <c r="D47" s="13" t="str">
        <f aca="false">B47&amp;" &amp; "&amp;A47</f>
        <v>Andrew &amp; Mike</v>
      </c>
      <c r="E47" s="3" t="n">
        <f aca="false">SUMIF('Rolling Data'!A:A,C47,'Rolling Data'!J:J)+SUMIF('Rolling Data'!A:A,D47,'Rolling Data'!J:J)</f>
        <v>2</v>
      </c>
      <c r="F47" s="72" t="n">
        <f aca="false">SUMIF('Rolling Data'!B:B,C47,'Rolling Data'!J:J)+SUMIF('Rolling Data'!B:B,D47,'Rolling Data'!J:J)</f>
        <v>2</v>
      </c>
      <c r="G47" s="72" t="n">
        <f aca="false">SUMIF('Rolling Data'!A:A,C47,'Rolling Data'!E:E)+SUMIF('Rolling Data'!A:A,D47,'Rolling Data'!E:E)+SUMIF('Rolling Data'!B:B,C47,'Rolling Data'!F:F)+SUMIF('Rolling Data'!B:B,D47,'Rolling Data'!F:F)</f>
        <v>20</v>
      </c>
      <c r="H47" s="72" t="n">
        <f aca="false">SUMIF('Rolling Data'!A:A,C47,'Rolling Data'!F:F)+SUMIF('Rolling Data'!A:A,D47,'Rolling Data'!F:F)+SUMIF('Rolling Data'!B:B,C47,'Rolling Data'!E:E)+SUMIF('Rolling Data'!B:B,D47,'Rolling Data'!E:E)</f>
        <v>20</v>
      </c>
      <c r="I47" s="33"/>
    </row>
    <row r="48" customFormat="false" ht="15.75" hidden="false" customHeight="true" outlineLevel="0" collapsed="false">
      <c r="A48" s="15" t="s">
        <v>17</v>
      </c>
      <c r="B48" s="47" t="s">
        <v>18</v>
      </c>
      <c r="C48" s="13" t="str">
        <f aca="false">A48&amp;" &amp; "&amp;B48</f>
        <v>Mike &amp; Cadol</v>
      </c>
      <c r="D48" s="13" t="str">
        <f aca="false">B48&amp;" &amp; "&amp;A48</f>
        <v>Cadol &amp; Mike</v>
      </c>
      <c r="E48" s="3" t="n">
        <f aca="false">SUMIF('Rolling Data'!A:A,C48,'Rolling Data'!J:J)+SUMIF('Rolling Data'!A:A,D48,'Rolling Data'!J:J)</f>
        <v>0</v>
      </c>
      <c r="F48" s="72" t="n">
        <f aca="false">SUMIF('Rolling Data'!B:B,C48,'Rolling Data'!J:J)+SUMIF('Rolling Data'!B:B,D48,'Rolling Data'!J:J)</f>
        <v>2</v>
      </c>
      <c r="G48" s="72" t="n">
        <f aca="false">SUMIF('Rolling Data'!A:A,C48,'Rolling Data'!E:E)+SUMIF('Rolling Data'!A:A,D48,'Rolling Data'!E:E)+SUMIF('Rolling Data'!B:B,C48,'Rolling Data'!F:F)+SUMIF('Rolling Data'!B:B,D48,'Rolling Data'!F:F)</f>
        <v>5</v>
      </c>
      <c r="H48" s="72" t="n">
        <f aca="false">SUMIF('Rolling Data'!A:A,C48,'Rolling Data'!F:F)+SUMIF('Rolling Data'!A:A,D48,'Rolling Data'!F:F)+SUMIF('Rolling Data'!B:B,C48,'Rolling Data'!E:E)+SUMIF('Rolling Data'!B:B,D48,'Rolling Data'!E:E)</f>
        <v>12</v>
      </c>
      <c r="I48" s="33"/>
    </row>
    <row r="49" customFormat="false" ht="15.75" hidden="false" customHeight="true" outlineLevel="0" collapsed="false">
      <c r="A49" s="15" t="s">
        <v>20</v>
      </c>
      <c r="B49" s="39" t="s">
        <v>151</v>
      </c>
      <c r="C49" s="13" t="str">
        <f aca="false">A49&amp;" &amp; "&amp;B49</f>
        <v>DT &amp; Kita</v>
      </c>
      <c r="D49" s="13" t="str">
        <f aca="false">B49&amp;" &amp; "&amp;A49</f>
        <v>Kita &amp; DT</v>
      </c>
      <c r="E49" s="3" t="n">
        <f aca="false">SUMIF('Rolling Data'!A:A,C49,'Rolling Data'!J:J)+SUMIF('Rolling Data'!A:A,D49,'Rolling Data'!J:J)</f>
        <v>0</v>
      </c>
      <c r="F49" s="72" t="n">
        <f aca="false">SUMIF('Rolling Data'!B:B,C49,'Rolling Data'!J:J)+SUMIF('Rolling Data'!B:B,D49,'Rolling Data'!J:J)</f>
        <v>2</v>
      </c>
      <c r="G49" s="72" t="n">
        <f aca="false">SUMIF('Rolling Data'!A:A,C49,'Rolling Data'!E:E)+SUMIF('Rolling Data'!A:A,D49,'Rolling Data'!E:E)+SUMIF('Rolling Data'!B:B,C49,'Rolling Data'!F:F)+SUMIF('Rolling Data'!B:B,D49,'Rolling Data'!F:F)</f>
        <v>3</v>
      </c>
      <c r="H49" s="72" t="n">
        <f aca="false">SUMIF('Rolling Data'!A:A,C49,'Rolling Data'!F:F)+SUMIF('Rolling Data'!A:A,D49,'Rolling Data'!F:F)+SUMIF('Rolling Data'!B:B,C49,'Rolling Data'!E:E)+SUMIF('Rolling Data'!B:B,D49,'Rolling Data'!E:E)</f>
        <v>12</v>
      </c>
      <c r="I49" s="33"/>
    </row>
    <row r="50" customFormat="false" ht="15.75" hidden="false" customHeight="true" outlineLevel="0" collapsed="false">
      <c r="A50" s="15" t="s">
        <v>20</v>
      </c>
      <c r="B50" s="39" t="s">
        <v>19</v>
      </c>
      <c r="C50" s="13" t="str">
        <f aca="false">A50&amp;" &amp; "&amp;B50</f>
        <v>DT &amp; Batty</v>
      </c>
      <c r="D50" s="13" t="str">
        <f aca="false">B50&amp;" &amp; "&amp;A50</f>
        <v>Batty &amp; DT</v>
      </c>
      <c r="E50" s="3" t="n">
        <f aca="false">SUMIF('Rolling Data'!A:A,C50,'Rolling Data'!J:J)+SUMIF('Rolling Data'!A:A,D50,'Rolling Data'!J:J)</f>
        <v>0</v>
      </c>
      <c r="F50" s="72" t="n">
        <f aca="false">SUMIF('Rolling Data'!B:B,C50,'Rolling Data'!J:J)+SUMIF('Rolling Data'!B:B,D50,'Rolling Data'!J:J)</f>
        <v>1</v>
      </c>
      <c r="G50" s="72" t="n">
        <f aca="false">SUMIF('Rolling Data'!A:A,C50,'Rolling Data'!E:E)+SUMIF('Rolling Data'!A:A,D50,'Rolling Data'!E:E)+SUMIF('Rolling Data'!B:B,C50,'Rolling Data'!F:F)+SUMIF('Rolling Data'!B:B,D50,'Rolling Data'!F:F)</f>
        <v>3</v>
      </c>
      <c r="H50" s="72" t="n">
        <f aca="false">SUMIF('Rolling Data'!A:A,C50,'Rolling Data'!F:F)+SUMIF('Rolling Data'!A:A,D50,'Rolling Data'!F:F)+SUMIF('Rolling Data'!B:B,C50,'Rolling Data'!E:E)+SUMIF('Rolling Data'!B:B,D50,'Rolling Data'!E:E)</f>
        <v>6</v>
      </c>
      <c r="I50" s="33"/>
    </row>
    <row r="51" customFormat="false" ht="15.75" hidden="false" customHeight="true" outlineLevel="0" collapsed="false">
      <c r="A51" s="15" t="s">
        <v>20</v>
      </c>
      <c r="B51" s="39" t="s">
        <v>15</v>
      </c>
      <c r="C51" s="13" t="str">
        <f aca="false">A51&amp;" &amp; "&amp;B51</f>
        <v>DT &amp; Mole</v>
      </c>
      <c r="D51" s="13" t="str">
        <f aca="false">B51&amp;" &amp; "&amp;A51</f>
        <v>Mole &amp; DT</v>
      </c>
      <c r="E51" s="3" t="n">
        <f aca="false">SUMIF('Rolling Data'!A:A,C51,'Rolling Data'!J:J)+SUMIF('Rolling Data'!A:A,D51,'Rolling Data'!J:J)</f>
        <v>1</v>
      </c>
      <c r="F51" s="72" t="n">
        <f aca="false">SUMIF('Rolling Data'!B:B,C51,'Rolling Data'!J:J)+SUMIF('Rolling Data'!B:B,D51,'Rolling Data'!J:J)</f>
        <v>0</v>
      </c>
      <c r="G51" s="72" t="n">
        <f aca="false">SUMIF('Rolling Data'!A:A,C51,'Rolling Data'!E:E)+SUMIF('Rolling Data'!A:A,D51,'Rolling Data'!E:E)+SUMIF('Rolling Data'!B:B,C51,'Rolling Data'!F:F)+SUMIF('Rolling Data'!B:B,D51,'Rolling Data'!F:F)</f>
        <v>6</v>
      </c>
      <c r="H51" s="72" t="n">
        <f aca="false">SUMIF('Rolling Data'!A:A,C51,'Rolling Data'!F:F)+SUMIF('Rolling Data'!A:A,D51,'Rolling Data'!F:F)+SUMIF('Rolling Data'!B:B,C51,'Rolling Data'!E:E)+SUMIF('Rolling Data'!B:B,D51,'Rolling Data'!E:E)</f>
        <v>1</v>
      </c>
      <c r="I51" s="33"/>
    </row>
    <row r="52" customFormat="false" ht="15.75" hidden="false" customHeight="true" outlineLevel="0" collapsed="false">
      <c r="A52" s="15" t="s">
        <v>20</v>
      </c>
      <c r="B52" s="45" t="s">
        <v>14</v>
      </c>
      <c r="C52" s="13" t="str">
        <f aca="false">A52&amp;" &amp; "&amp;B52</f>
        <v>DT &amp; Andrew</v>
      </c>
      <c r="D52" s="13" t="str">
        <f aca="false">B52&amp;" &amp; "&amp;A52</f>
        <v>Andrew &amp; DT</v>
      </c>
      <c r="E52" s="3" t="n">
        <f aca="false">SUMIF('Rolling Data'!A:A,C52,'Rolling Data'!J:J)+SUMIF('Rolling Data'!A:A,D52,'Rolling Data'!J:J)</f>
        <v>0</v>
      </c>
      <c r="F52" s="72" t="n">
        <f aca="false">SUMIF('Rolling Data'!B:B,C52,'Rolling Data'!J:J)+SUMIF('Rolling Data'!B:B,D52,'Rolling Data'!J:J)</f>
        <v>1.5</v>
      </c>
      <c r="G52" s="72" t="n">
        <f aca="false">SUMIF('Rolling Data'!A:A,C52,'Rolling Data'!E:E)+SUMIF('Rolling Data'!A:A,D52,'Rolling Data'!E:E)+SUMIF('Rolling Data'!B:B,C52,'Rolling Data'!F:F)+SUMIF('Rolling Data'!B:B,D52,'Rolling Data'!F:F)</f>
        <v>4</v>
      </c>
      <c r="H52" s="72" t="n">
        <f aca="false">SUMIF('Rolling Data'!A:A,C52,'Rolling Data'!F:F)+SUMIF('Rolling Data'!A:A,D52,'Rolling Data'!F:F)+SUMIF('Rolling Data'!B:B,C52,'Rolling Data'!E:E)+SUMIF('Rolling Data'!B:B,D52,'Rolling Data'!E:E)</f>
        <v>10</v>
      </c>
      <c r="I52" s="33"/>
    </row>
    <row r="53" customFormat="false" ht="15.75" hidden="false" customHeight="true" outlineLevel="0" collapsed="false">
      <c r="A53" s="15" t="s">
        <v>20</v>
      </c>
      <c r="B53" s="47" t="s">
        <v>18</v>
      </c>
      <c r="C53" s="13" t="str">
        <f aca="false">A53&amp;" &amp; "&amp;B53</f>
        <v>DT &amp; Cadol</v>
      </c>
      <c r="D53" s="13" t="str">
        <f aca="false">B53&amp;" &amp; "&amp;A53</f>
        <v>Cadol &amp; DT</v>
      </c>
      <c r="E53" s="3" t="n">
        <f aca="false">SUMIF('Rolling Data'!A:A,C53,'Rolling Data'!J:J)+SUMIF('Rolling Data'!A:A,D53,'Rolling Data'!J:J)</f>
        <v>0</v>
      </c>
      <c r="F53" s="72" t="n">
        <f aca="false">SUMIF('Rolling Data'!B:B,C53,'Rolling Data'!J:J)+SUMIF('Rolling Data'!B:B,D53,'Rolling Data'!J:J)</f>
        <v>1</v>
      </c>
      <c r="G53" s="72" t="n">
        <f aca="false">SUMIF('Rolling Data'!A:A,C53,'Rolling Data'!E:E)+SUMIF('Rolling Data'!A:A,D53,'Rolling Data'!E:E)+SUMIF('Rolling Data'!B:B,C53,'Rolling Data'!F:F)+SUMIF('Rolling Data'!B:B,D53,'Rolling Data'!F:F)</f>
        <v>3</v>
      </c>
      <c r="H53" s="72" t="n">
        <f aca="false">SUMIF('Rolling Data'!A:A,C53,'Rolling Data'!F:F)+SUMIF('Rolling Data'!A:A,D53,'Rolling Data'!F:F)+SUMIF('Rolling Data'!B:B,C53,'Rolling Data'!E:E)+SUMIF('Rolling Data'!B:B,D53,'Rolling Data'!E:E)</f>
        <v>6</v>
      </c>
      <c r="I53" s="33"/>
    </row>
    <row r="54" customFormat="false" ht="15.75" hidden="false" customHeight="true" outlineLevel="0" collapsed="false">
      <c r="A54" s="15" t="s">
        <v>151</v>
      </c>
      <c r="B54" s="39" t="s">
        <v>19</v>
      </c>
      <c r="C54" s="13" t="str">
        <f aca="false">A54&amp;" &amp; "&amp;B54</f>
        <v>Kita &amp; Batty</v>
      </c>
      <c r="D54" s="13" t="str">
        <f aca="false">B54&amp;" &amp; "&amp;A54</f>
        <v>Batty &amp; Kita</v>
      </c>
      <c r="E54" s="3" t="n">
        <f aca="false">SUMIF('Rolling Data'!A:A,C54,'Rolling Data'!J:J)+SUMIF('Rolling Data'!A:A,D54,'Rolling Data'!J:J)</f>
        <v>0</v>
      </c>
      <c r="F54" s="72" t="n">
        <f aca="false">SUMIF('Rolling Data'!B:B,C54,'Rolling Data'!J:J)+SUMIF('Rolling Data'!B:B,D54,'Rolling Data'!J:J)</f>
        <v>1</v>
      </c>
      <c r="G54" s="72" t="n">
        <f aca="false">SUMIF('Rolling Data'!A:A,C54,'Rolling Data'!E:E)+SUMIF('Rolling Data'!A:A,D54,'Rolling Data'!E:E)+SUMIF('Rolling Data'!B:B,C54,'Rolling Data'!F:F)+SUMIF('Rolling Data'!B:B,D54,'Rolling Data'!F:F)</f>
        <v>1</v>
      </c>
      <c r="H54" s="72" t="n">
        <f aca="false">SUMIF('Rolling Data'!A:A,C54,'Rolling Data'!F:F)+SUMIF('Rolling Data'!A:A,D54,'Rolling Data'!F:F)+SUMIF('Rolling Data'!B:B,C54,'Rolling Data'!E:E)+SUMIF('Rolling Data'!B:B,D54,'Rolling Data'!E:E)</f>
        <v>6</v>
      </c>
      <c r="I54" s="33"/>
    </row>
    <row r="55" customFormat="false" ht="15.75" hidden="false" customHeight="true" outlineLevel="0" collapsed="false">
      <c r="A55" s="15" t="s">
        <v>151</v>
      </c>
      <c r="B55" s="39" t="s">
        <v>15</v>
      </c>
      <c r="C55" s="13" t="str">
        <f aca="false">A55&amp;" &amp; "&amp;B55</f>
        <v>Kita &amp; Mole</v>
      </c>
      <c r="D55" s="13" t="str">
        <f aca="false">B55&amp;" &amp; "&amp;A55</f>
        <v>Mole &amp; Kita</v>
      </c>
      <c r="E55" s="3" t="n">
        <f aca="false">SUMIF('Rolling Data'!A:A,C55,'Rolling Data'!J:J)+SUMIF('Rolling Data'!A:A,D55,'Rolling Data'!J:J)</f>
        <v>1</v>
      </c>
      <c r="F55" s="72" t="n">
        <f aca="false">SUMIF('Rolling Data'!B:B,C55,'Rolling Data'!J:J)+SUMIF('Rolling Data'!B:B,D55,'Rolling Data'!J:J)</f>
        <v>1</v>
      </c>
      <c r="G55" s="72" t="n">
        <f aca="false">SUMIF('Rolling Data'!A:A,C55,'Rolling Data'!E:E)+SUMIF('Rolling Data'!A:A,D55,'Rolling Data'!E:E)+SUMIF('Rolling Data'!B:B,C55,'Rolling Data'!F:F)+SUMIF('Rolling Data'!B:B,D55,'Rolling Data'!F:F)</f>
        <v>7</v>
      </c>
      <c r="H55" s="72" t="n">
        <f aca="false">SUMIF('Rolling Data'!A:A,C55,'Rolling Data'!F:F)+SUMIF('Rolling Data'!A:A,D55,'Rolling Data'!F:F)+SUMIF('Rolling Data'!B:B,C55,'Rolling Data'!E:E)+SUMIF('Rolling Data'!B:B,D55,'Rolling Data'!E:E)</f>
        <v>9</v>
      </c>
      <c r="I55" s="33"/>
    </row>
    <row r="56" customFormat="false" ht="15.75" hidden="false" customHeight="true" outlineLevel="0" collapsed="false">
      <c r="A56" s="15" t="s">
        <v>151</v>
      </c>
      <c r="B56" s="45" t="s">
        <v>14</v>
      </c>
      <c r="C56" s="13" t="str">
        <f aca="false">A56&amp;" &amp; "&amp;B56</f>
        <v>Kita &amp; Andrew</v>
      </c>
      <c r="D56" s="13" t="str">
        <f aca="false">B56&amp;" &amp; "&amp;A56</f>
        <v>Andrew &amp; Kita</v>
      </c>
      <c r="E56" s="3" t="n">
        <f aca="false">SUMIF('Rolling Data'!A:A,C56,'Rolling Data'!J:J)+SUMIF('Rolling Data'!A:A,D56,'Rolling Data'!J:J)</f>
        <v>0</v>
      </c>
      <c r="F56" s="72" t="n">
        <f aca="false">SUMIF('Rolling Data'!B:B,C56,'Rolling Data'!J:J)+SUMIF('Rolling Data'!B:B,D56,'Rolling Data'!J:J)</f>
        <v>1</v>
      </c>
      <c r="G56" s="72" t="n">
        <f aca="false">SUMIF('Rolling Data'!A:A,C56,'Rolling Data'!E:E)+SUMIF('Rolling Data'!A:A,D56,'Rolling Data'!E:E)+SUMIF('Rolling Data'!B:B,C56,'Rolling Data'!F:F)+SUMIF('Rolling Data'!B:B,D56,'Rolling Data'!F:F)</f>
        <v>0</v>
      </c>
      <c r="H56" s="72" t="n">
        <f aca="false">SUMIF('Rolling Data'!A:A,C56,'Rolling Data'!F:F)+SUMIF('Rolling Data'!A:A,D56,'Rolling Data'!F:F)+SUMIF('Rolling Data'!B:B,C56,'Rolling Data'!E:E)+SUMIF('Rolling Data'!B:B,D56,'Rolling Data'!E:E)</f>
        <v>6</v>
      </c>
      <c r="I56" s="33"/>
    </row>
    <row r="57" customFormat="false" ht="15.75" hidden="false" customHeight="true" outlineLevel="0" collapsed="false">
      <c r="A57" s="15" t="s">
        <v>151</v>
      </c>
      <c r="B57" s="47" t="s">
        <v>18</v>
      </c>
      <c r="C57" s="13" t="str">
        <f aca="false">A57&amp;" &amp; "&amp;B57</f>
        <v>Kita &amp; Cadol</v>
      </c>
      <c r="D57" s="13" t="str">
        <f aca="false">B57&amp;" &amp; "&amp;A57</f>
        <v>Cadol &amp; Kita</v>
      </c>
      <c r="E57" s="3" t="n">
        <f aca="false">SUMIF('Rolling Data'!A:A,C57,'Rolling Data'!J:J)+SUMIF('Rolling Data'!A:A,D57,'Rolling Data'!J:J)</f>
        <v>0</v>
      </c>
      <c r="F57" s="72" t="n">
        <f aca="false">SUMIF('Rolling Data'!B:B,C57,'Rolling Data'!J:J)+SUMIF('Rolling Data'!B:B,D57,'Rolling Data'!J:J)</f>
        <v>0</v>
      </c>
      <c r="G57" s="72" t="n">
        <f aca="false">SUMIF('Rolling Data'!A:A,C57,'Rolling Data'!E:E)+SUMIF('Rolling Data'!A:A,D57,'Rolling Data'!E:E)+SUMIF('Rolling Data'!B:B,C57,'Rolling Data'!F:F)+SUMIF('Rolling Data'!B:B,D57,'Rolling Data'!F:F)</f>
        <v>0</v>
      </c>
      <c r="H57" s="72" t="n">
        <f aca="false">SUMIF('Rolling Data'!A:A,C57,'Rolling Data'!F:F)+SUMIF('Rolling Data'!A:A,D57,'Rolling Data'!F:F)+SUMIF('Rolling Data'!B:B,C57,'Rolling Data'!E:E)+SUMIF('Rolling Data'!B:B,D57,'Rolling Data'!E:E)</f>
        <v>0</v>
      </c>
      <c r="I57" s="33"/>
    </row>
    <row r="58" customFormat="false" ht="15.75" hidden="false" customHeight="true" outlineLevel="0" collapsed="false">
      <c r="A58" s="39" t="s">
        <v>19</v>
      </c>
      <c r="B58" s="39" t="s">
        <v>15</v>
      </c>
      <c r="C58" s="13" t="str">
        <f aca="false">A58&amp;" &amp; "&amp;B58</f>
        <v>Batty &amp; Mole</v>
      </c>
      <c r="D58" s="13" t="str">
        <f aca="false">B58&amp;" &amp; "&amp;A58</f>
        <v>Mole &amp; Batty</v>
      </c>
      <c r="E58" s="3" t="n">
        <f aca="false">SUMIF('Rolling Data'!A:A,C58,'Rolling Data'!J:J)+SUMIF('Rolling Data'!A:A,D58,'Rolling Data'!J:J)</f>
        <v>3</v>
      </c>
      <c r="F58" s="72" t="n">
        <f aca="false">SUMIF('Rolling Data'!B:B,C58,'Rolling Data'!J:J)+SUMIF('Rolling Data'!B:B,D58,'Rolling Data'!J:J)</f>
        <v>3</v>
      </c>
      <c r="G58" s="72" t="n">
        <f aca="false">SUMIF('Rolling Data'!A:A,C58,'Rolling Data'!E:E)+SUMIF('Rolling Data'!A:A,D58,'Rolling Data'!E:E)+SUMIF('Rolling Data'!B:B,C58,'Rolling Data'!F:F)+SUMIF('Rolling Data'!B:B,D58,'Rolling Data'!F:F)</f>
        <v>24</v>
      </c>
      <c r="H58" s="72" t="n">
        <f aca="false">SUMIF('Rolling Data'!A:A,C58,'Rolling Data'!F:F)+SUMIF('Rolling Data'!A:A,D58,'Rolling Data'!F:F)+SUMIF('Rolling Data'!B:B,C58,'Rolling Data'!E:E)+SUMIF('Rolling Data'!B:B,D58,'Rolling Data'!E:E)</f>
        <v>22</v>
      </c>
      <c r="I58" s="33"/>
    </row>
    <row r="59" customFormat="false" ht="15.75" hidden="false" customHeight="true" outlineLevel="0" collapsed="false">
      <c r="A59" s="39" t="s">
        <v>19</v>
      </c>
      <c r="B59" s="45" t="s">
        <v>14</v>
      </c>
      <c r="C59" s="13" t="str">
        <f aca="false">A59&amp;" &amp; "&amp;B59</f>
        <v>Batty &amp; Andrew</v>
      </c>
      <c r="D59" s="13" t="str">
        <f aca="false">B59&amp;" &amp; "&amp;A59</f>
        <v>Andrew &amp; Batty</v>
      </c>
      <c r="E59" s="3" t="n">
        <f aca="false">SUMIF('Rolling Data'!A:A,C59,'Rolling Data'!J:J)+SUMIF('Rolling Data'!A:A,D59,'Rolling Data'!J:J)</f>
        <v>3</v>
      </c>
      <c r="F59" s="72" t="n">
        <f aca="false">SUMIF('Rolling Data'!B:B,C59,'Rolling Data'!J:J)+SUMIF('Rolling Data'!B:B,D59,'Rolling Data'!J:J)</f>
        <v>2</v>
      </c>
      <c r="G59" s="72" t="n">
        <f aca="false">SUMIF('Rolling Data'!A:A,C59,'Rolling Data'!E:E)+SUMIF('Rolling Data'!A:A,D59,'Rolling Data'!E:E)+SUMIF('Rolling Data'!B:B,C59,'Rolling Data'!F:F)+SUMIF('Rolling Data'!B:B,D59,'Rolling Data'!F:F)</f>
        <v>29</v>
      </c>
      <c r="H59" s="72" t="n">
        <f aca="false">SUMIF('Rolling Data'!A:A,C59,'Rolling Data'!F:F)+SUMIF('Rolling Data'!A:A,D59,'Rolling Data'!F:F)+SUMIF('Rolling Data'!B:B,C59,'Rolling Data'!E:E)+SUMIF('Rolling Data'!B:B,D59,'Rolling Data'!E:E)</f>
        <v>26</v>
      </c>
      <c r="I59" s="33"/>
    </row>
    <row r="60" customFormat="false" ht="15.75" hidden="false" customHeight="true" outlineLevel="0" collapsed="false">
      <c r="A60" s="39" t="s">
        <v>19</v>
      </c>
      <c r="B60" s="47" t="s">
        <v>18</v>
      </c>
      <c r="C60" s="13" t="str">
        <f aca="false">A60&amp;" &amp; "&amp;B60</f>
        <v>Batty &amp; Cadol</v>
      </c>
      <c r="D60" s="13" t="str">
        <f aca="false">B60&amp;" &amp; "&amp;A60</f>
        <v>Cadol &amp; Batty</v>
      </c>
      <c r="E60" s="3" t="n">
        <f aca="false">SUMIF('Rolling Data'!A:A,C60,'Rolling Data'!J:J)+SUMIF('Rolling Data'!A:A,D60,'Rolling Data'!J:J)</f>
        <v>0</v>
      </c>
      <c r="F60" s="72" t="n">
        <f aca="false">SUMIF('Rolling Data'!B:B,C60,'Rolling Data'!J:J)+SUMIF('Rolling Data'!B:B,D60,'Rolling Data'!J:J)</f>
        <v>1</v>
      </c>
      <c r="G60" s="72" t="n">
        <f aca="false">SUMIF('Rolling Data'!A:A,C60,'Rolling Data'!E:E)+SUMIF('Rolling Data'!A:A,D60,'Rolling Data'!E:E)+SUMIF('Rolling Data'!B:B,C60,'Rolling Data'!F:F)+SUMIF('Rolling Data'!B:B,D60,'Rolling Data'!F:F)</f>
        <v>0</v>
      </c>
      <c r="H60" s="72" t="n">
        <f aca="false">SUMIF('Rolling Data'!A:A,C60,'Rolling Data'!F:F)+SUMIF('Rolling Data'!A:A,D60,'Rolling Data'!F:F)+SUMIF('Rolling Data'!B:B,C60,'Rolling Data'!E:E)+SUMIF('Rolling Data'!B:B,D60,'Rolling Data'!E:E)</f>
        <v>6</v>
      </c>
      <c r="I60" s="33"/>
    </row>
    <row r="61" customFormat="false" ht="15.75" hidden="false" customHeight="true" outlineLevel="0" collapsed="false">
      <c r="A61" s="15" t="s">
        <v>15</v>
      </c>
      <c r="B61" s="45" t="s">
        <v>14</v>
      </c>
      <c r="C61" s="13" t="str">
        <f aca="false">A61&amp;" &amp; "&amp;B61</f>
        <v>Mole &amp; Andrew</v>
      </c>
      <c r="D61" s="13" t="str">
        <f aca="false">B61&amp;" &amp; "&amp;A61</f>
        <v>Andrew &amp; Mole</v>
      </c>
      <c r="E61" s="3" t="n">
        <f aca="false">SUMIF('Rolling Data'!A:A,C61,'Rolling Data'!J:J)+SUMIF('Rolling Data'!A:A,D61,'Rolling Data'!J:J)</f>
        <v>3</v>
      </c>
      <c r="F61" s="72" t="n">
        <f aca="false">SUMIF('Rolling Data'!B:B,C61,'Rolling Data'!J:J)+SUMIF('Rolling Data'!B:B,D61,'Rolling Data'!J:J)</f>
        <v>1</v>
      </c>
      <c r="G61" s="72" t="n">
        <f aca="false">SUMIF('Rolling Data'!A:A,C61,'Rolling Data'!E:E)+SUMIF('Rolling Data'!A:A,D61,'Rolling Data'!E:E)+SUMIF('Rolling Data'!B:B,C61,'Rolling Data'!F:F)+SUMIF('Rolling Data'!B:B,D61,'Rolling Data'!F:F)</f>
        <v>23</v>
      </c>
      <c r="H61" s="72" t="n">
        <f aca="false">SUMIF('Rolling Data'!A:A,C61,'Rolling Data'!F:F)+SUMIF('Rolling Data'!A:A,D61,'Rolling Data'!F:F)+SUMIF('Rolling Data'!B:B,C61,'Rolling Data'!E:E)+SUMIF('Rolling Data'!B:B,D61,'Rolling Data'!E:E)</f>
        <v>9</v>
      </c>
      <c r="I61" s="33"/>
    </row>
    <row r="62" customFormat="false" ht="15.75" hidden="false" customHeight="true" outlineLevel="0" collapsed="false">
      <c r="A62" s="15" t="s">
        <v>15</v>
      </c>
      <c r="B62" s="47" t="s">
        <v>18</v>
      </c>
      <c r="C62" s="13" t="str">
        <f aca="false">A62&amp;" &amp; "&amp;B62</f>
        <v>Mole &amp; Cadol</v>
      </c>
      <c r="D62" s="13" t="str">
        <f aca="false">B62&amp;" &amp; "&amp;A62</f>
        <v>Cadol &amp; Mole</v>
      </c>
      <c r="E62" s="3" t="n">
        <f aca="false">SUMIF('Rolling Data'!A:A,C62,'Rolling Data'!J:J)+SUMIF('Rolling Data'!A:A,D62,'Rolling Data'!J:J)</f>
        <v>0</v>
      </c>
      <c r="F62" s="72" t="n">
        <f aca="false">SUMIF('Rolling Data'!B:B,C62,'Rolling Data'!J:J)+SUMIF('Rolling Data'!B:B,D62,'Rolling Data'!J:J)</f>
        <v>1</v>
      </c>
      <c r="G62" s="72" t="n">
        <f aca="false">SUMIF('Rolling Data'!A:A,C62,'Rolling Data'!E:E)+SUMIF('Rolling Data'!A:A,D62,'Rolling Data'!E:E)+SUMIF('Rolling Data'!B:B,C62,'Rolling Data'!F:F)+SUMIF('Rolling Data'!B:B,D62,'Rolling Data'!F:F)</f>
        <v>4</v>
      </c>
      <c r="H62" s="72" t="n">
        <f aca="false">SUMIF('Rolling Data'!A:A,C62,'Rolling Data'!F:F)+SUMIF('Rolling Data'!A:A,D62,'Rolling Data'!F:F)+SUMIF('Rolling Data'!B:B,C62,'Rolling Data'!E:E)+SUMIF('Rolling Data'!B:B,D62,'Rolling Data'!E:E)</f>
        <v>6</v>
      </c>
      <c r="I62" s="33"/>
    </row>
    <row r="63" customFormat="false" ht="15.75" hidden="false" customHeight="true" outlineLevel="0" collapsed="false">
      <c r="A63" s="15" t="s">
        <v>14</v>
      </c>
      <c r="B63" s="13" t="s">
        <v>18</v>
      </c>
      <c r="C63" s="13" t="str">
        <f aca="false">A63&amp;" &amp; "&amp;B63</f>
        <v>Andrew &amp; Cadol</v>
      </c>
      <c r="D63" s="13" t="str">
        <f aca="false">B63&amp;" &amp; "&amp;A63</f>
        <v>Cadol &amp; Andrew</v>
      </c>
      <c r="E63" s="3" t="n">
        <f aca="false">SUMIF('Rolling Data'!A:A,C63,'Rolling Data'!J:J)+SUMIF('Rolling Data'!A:A,D63,'Rolling Data'!J:J)</f>
        <v>1</v>
      </c>
      <c r="F63" s="72" t="n">
        <f aca="false">SUMIF('Rolling Data'!B:B,C63,'Rolling Data'!J:J)+SUMIF('Rolling Data'!B:B,D63,'Rolling Data'!J:J)</f>
        <v>2</v>
      </c>
      <c r="G63" s="72" t="n">
        <f aca="false">SUMIF('Rolling Data'!A:A,C63,'Rolling Data'!E:E)+SUMIF('Rolling Data'!A:A,D63,'Rolling Data'!E:E)+SUMIF('Rolling Data'!B:B,C63,'Rolling Data'!F:F)+SUMIF('Rolling Data'!B:B,D63,'Rolling Data'!F:F)</f>
        <v>13</v>
      </c>
      <c r="H63" s="72" t="n">
        <f aca="false">SUMIF('Rolling Data'!A:A,C63,'Rolling Data'!F:F)+SUMIF('Rolling Data'!A:A,D63,'Rolling Data'!F:F)+SUMIF('Rolling Data'!B:B,C63,'Rolling Data'!E:E)+SUMIF('Rolling Data'!B:B,D63,'Rolling Data'!E:E)</f>
        <v>15</v>
      </c>
      <c r="I63" s="33"/>
    </row>
    <row r="64" customFormat="false" ht="15.75" hidden="false" customHeight="true" outlineLevel="0" collapsed="false">
      <c r="A64" s="15" t="s">
        <v>164</v>
      </c>
      <c r="B64" s="13" t="s">
        <v>19</v>
      </c>
      <c r="C64" s="13" t="str">
        <f aca="false">A64&amp;" &amp; "&amp;B64</f>
        <v>Civet &amp; Batty</v>
      </c>
      <c r="D64" s="13" t="str">
        <f aca="false">B64&amp;" &amp; "&amp;A64</f>
        <v>Batty &amp; Civet</v>
      </c>
      <c r="E64" s="3" t="n">
        <f aca="false">SUMIF('Rolling Data'!A:A,C64,'Rolling Data'!J:J)+SUMIF('Rolling Data'!A:A,D64,'Rolling Data'!J:J)</f>
        <v>0</v>
      </c>
      <c r="F64" s="72" t="n">
        <f aca="false">SUMIF('Rolling Data'!B:B,C64,'Rolling Data'!J:J)+SUMIF('Rolling Data'!B:B,D64,'Rolling Data'!J:J)</f>
        <v>0</v>
      </c>
      <c r="G64" s="72" t="n">
        <f aca="false">SUMIF('Rolling Data'!A:A,C64,'Rolling Data'!E:E)+SUMIF('Rolling Data'!A:A,D64,'Rolling Data'!E:E)+SUMIF('Rolling Data'!B:B,C64,'Rolling Data'!F:F)+SUMIF('Rolling Data'!B:B,D64,'Rolling Data'!F:F)</f>
        <v>0</v>
      </c>
      <c r="H64" s="72" t="n">
        <f aca="false">SUMIF('Rolling Data'!A:A,C64,'Rolling Data'!F:F)+SUMIF('Rolling Data'!A:A,D64,'Rolling Data'!F:F)+SUMIF('Rolling Data'!B:B,C64,'Rolling Data'!E:E)+SUMIF('Rolling Data'!B:B,D64,'Rolling Data'!E:E)</f>
        <v>0</v>
      </c>
      <c r="I64" s="33"/>
    </row>
    <row r="65" customFormat="false" ht="15.75" hidden="false" customHeight="true" outlineLevel="0" collapsed="false">
      <c r="A65" s="15" t="s">
        <v>164</v>
      </c>
      <c r="B65" s="13" t="s">
        <v>15</v>
      </c>
      <c r="C65" s="13" t="str">
        <f aca="false">A65&amp;" &amp; "&amp;B65</f>
        <v>Civet &amp; Mole</v>
      </c>
      <c r="D65" s="13" t="str">
        <f aca="false">B65&amp;" &amp; "&amp;A65</f>
        <v>Mole &amp; Civet</v>
      </c>
      <c r="E65" s="3" t="n">
        <f aca="false">SUMIF('Rolling Data'!A:A,C65,'Rolling Data'!J:J)+SUMIF('Rolling Data'!A:A,D65,'Rolling Data'!J:J)</f>
        <v>0</v>
      </c>
      <c r="F65" s="72" t="n">
        <f aca="false">SUMIF('Rolling Data'!B:B,C65,'Rolling Data'!J:J)+SUMIF('Rolling Data'!B:B,D65,'Rolling Data'!J:J)</f>
        <v>0</v>
      </c>
      <c r="G65" s="72" t="n">
        <f aca="false">SUMIF('Rolling Data'!A:A,C65,'Rolling Data'!E:E)+SUMIF('Rolling Data'!A:A,D65,'Rolling Data'!E:E)+SUMIF('Rolling Data'!B:B,C65,'Rolling Data'!F:F)+SUMIF('Rolling Data'!B:B,D65,'Rolling Data'!F:F)</f>
        <v>0</v>
      </c>
      <c r="H65" s="72" t="n">
        <f aca="false">SUMIF('Rolling Data'!A:A,C65,'Rolling Data'!F:F)+SUMIF('Rolling Data'!A:A,D65,'Rolling Data'!F:F)+SUMIF('Rolling Data'!B:B,C65,'Rolling Data'!E:E)+SUMIF('Rolling Data'!B:B,D65,'Rolling Data'!E:E)</f>
        <v>0</v>
      </c>
      <c r="I65" s="33"/>
    </row>
    <row r="66" customFormat="false" ht="15.75" hidden="false" customHeight="true" outlineLevel="0" collapsed="false">
      <c r="A66" s="15" t="s">
        <v>13</v>
      </c>
      <c r="B66" s="13" t="s">
        <v>165</v>
      </c>
      <c r="C66" s="13" t="str">
        <f aca="false">A66&amp;" &amp; "&amp;B66</f>
        <v>WM &amp; Kenny</v>
      </c>
      <c r="D66" s="13" t="str">
        <f aca="false">B66&amp;" &amp; "&amp;A66</f>
        <v>Kenny &amp; WM</v>
      </c>
      <c r="E66" s="3" t="n">
        <f aca="false">SUMIF('Rolling Data'!A:A,C66,'Rolling Data'!J:J)+SUMIF('Rolling Data'!A:A,D66,'Rolling Data'!J:J)</f>
        <v>0</v>
      </c>
      <c r="F66" s="72" t="n">
        <f aca="false">SUMIF('Rolling Data'!B:B,C66,'Rolling Data'!J:J)+SUMIF('Rolling Data'!B:B,D66,'Rolling Data'!J:J)</f>
        <v>0</v>
      </c>
      <c r="G66" s="72" t="n">
        <f aca="false">SUMIF('Rolling Data'!A:A,C66,'Rolling Data'!E:E)+SUMIF('Rolling Data'!A:A,D66,'Rolling Data'!E:E)+SUMIF('Rolling Data'!B:B,C66,'Rolling Data'!F:F)+SUMIF('Rolling Data'!B:B,D66,'Rolling Data'!F:F)</f>
        <v>0</v>
      </c>
      <c r="H66" s="72" t="n">
        <f aca="false">SUMIF('Rolling Data'!A:A,C66,'Rolling Data'!F:F)+SUMIF('Rolling Data'!A:A,D66,'Rolling Data'!F:F)+SUMIF('Rolling Data'!B:B,C66,'Rolling Data'!E:E)+SUMIF('Rolling Data'!B:B,D66,'Rolling Data'!E:E)</f>
        <v>0</v>
      </c>
      <c r="I66" s="33"/>
    </row>
    <row r="67" customFormat="false" ht="15.75" hidden="false" customHeight="true" outlineLevel="0" collapsed="false">
      <c r="A67" s="15" t="s">
        <v>166</v>
      </c>
      <c r="B67" s="13" t="s">
        <v>19</v>
      </c>
      <c r="C67" s="13" t="str">
        <f aca="false">A67&amp;" &amp; "&amp;B67</f>
        <v>Steph &amp; Batty</v>
      </c>
      <c r="D67" s="13" t="str">
        <f aca="false">B67&amp;" &amp; "&amp;A67</f>
        <v>Batty &amp; Steph</v>
      </c>
      <c r="E67" s="3" t="n">
        <f aca="false">SUMIF('Rolling Data'!A:A,C67,'Rolling Data'!J:J)+SUMIF('Rolling Data'!A:A,D67,'Rolling Data'!J:J)</f>
        <v>0</v>
      </c>
      <c r="F67" s="72" t="n">
        <f aca="false">SUMIF('Rolling Data'!B:B,C67,'Rolling Data'!J:J)+SUMIF('Rolling Data'!B:B,D67,'Rolling Data'!J:J)</f>
        <v>0</v>
      </c>
      <c r="G67" s="72" t="n">
        <f aca="false">SUMIF('Rolling Data'!A:A,C67,'Rolling Data'!E:E)+SUMIF('Rolling Data'!A:A,D67,'Rolling Data'!E:E)+SUMIF('Rolling Data'!B:B,C67,'Rolling Data'!F:F)+SUMIF('Rolling Data'!B:B,D67,'Rolling Data'!F:F)</f>
        <v>0</v>
      </c>
      <c r="H67" s="72" t="n">
        <f aca="false">SUMIF('Rolling Data'!A:A,C67,'Rolling Data'!F:F)+SUMIF('Rolling Data'!A:A,D67,'Rolling Data'!F:F)+SUMIF('Rolling Data'!B:B,C67,'Rolling Data'!E:E)+SUMIF('Rolling Data'!B:B,D67,'Rolling Data'!E:E)</f>
        <v>0</v>
      </c>
      <c r="I67" s="33"/>
    </row>
    <row r="68" customFormat="false" ht="15.75" hidden="false" customHeight="true" outlineLevel="0" collapsed="false">
      <c r="A68" s="15" t="s">
        <v>11</v>
      </c>
      <c r="B68" s="13" t="s">
        <v>18</v>
      </c>
      <c r="C68" s="13" t="str">
        <f aca="false">A68&amp;" &amp; "&amp;B68</f>
        <v>Hiro &amp; Cadol</v>
      </c>
      <c r="D68" s="13" t="str">
        <f aca="false">B68&amp;" &amp; "&amp;A68</f>
        <v>Cadol &amp; Hiro</v>
      </c>
      <c r="E68" s="3" t="n">
        <f aca="false">SUMIF('Rolling Data'!A:A,C68,'Rolling Data'!J:J)+SUMIF('Rolling Data'!A:A,D68,'Rolling Data'!J:J)</f>
        <v>0</v>
      </c>
      <c r="F68" s="72" t="n">
        <f aca="false">SUMIF('Rolling Data'!B:B,C68,'Rolling Data'!J:J)+SUMIF('Rolling Data'!B:B,D68,'Rolling Data'!J:J)</f>
        <v>0</v>
      </c>
      <c r="G68" s="72" t="n">
        <f aca="false">SUMIF('Rolling Data'!A:A,C68,'Rolling Data'!E:E)+SUMIF('Rolling Data'!A:A,D68,'Rolling Data'!E:E)+SUMIF('Rolling Data'!B:B,C68,'Rolling Data'!F:F)+SUMIF('Rolling Data'!B:B,D68,'Rolling Data'!F:F)</f>
        <v>0</v>
      </c>
      <c r="H68" s="72" t="n">
        <f aca="false">SUMIF('Rolling Data'!A:A,C68,'Rolling Data'!F:F)+SUMIF('Rolling Data'!A:A,D68,'Rolling Data'!F:F)+SUMIF('Rolling Data'!B:B,C68,'Rolling Data'!E:E)+SUMIF('Rolling Data'!B:B,D68,'Rolling Data'!E:E)</f>
        <v>0</v>
      </c>
      <c r="I68" s="33"/>
    </row>
    <row r="69" customFormat="false" ht="15.75" hidden="false" customHeight="true" outlineLevel="0" collapsed="false">
      <c r="A69" s="15" t="s">
        <v>11</v>
      </c>
      <c r="B69" s="13" t="s">
        <v>167</v>
      </c>
      <c r="C69" s="13" t="str">
        <f aca="false">A69&amp;" &amp; "&amp;B69</f>
        <v>Hiro &amp; Takaku</v>
      </c>
      <c r="D69" s="13" t="str">
        <f aca="false">B69&amp;" &amp; "&amp;A69</f>
        <v>Takaku &amp; Hiro</v>
      </c>
      <c r="E69" s="3" t="n">
        <f aca="false">SUMIF('Rolling Data'!A:A,C69,'Rolling Data'!J:J)+SUMIF('Rolling Data'!A:A,D69,'Rolling Data'!J:J)</f>
        <v>0</v>
      </c>
      <c r="F69" s="72" t="n">
        <f aca="false">SUMIF('Rolling Data'!B:B,C69,'Rolling Data'!J:J)+SUMIF('Rolling Data'!B:B,D69,'Rolling Data'!J:J)</f>
        <v>0</v>
      </c>
      <c r="G69" s="72" t="n">
        <f aca="false">SUMIF('Rolling Data'!A:A,C69,'Rolling Data'!E:E)+SUMIF('Rolling Data'!A:A,D69,'Rolling Data'!E:E)+SUMIF('Rolling Data'!B:B,C69,'Rolling Data'!F:F)+SUMIF('Rolling Data'!B:B,D69,'Rolling Data'!F:F)</f>
        <v>0</v>
      </c>
      <c r="H69" s="72" t="n">
        <f aca="false">SUMIF('Rolling Data'!A:A,C69,'Rolling Data'!F:F)+SUMIF('Rolling Data'!A:A,D69,'Rolling Data'!F:F)+SUMIF('Rolling Data'!B:B,C69,'Rolling Data'!E:E)+SUMIF('Rolling Data'!B:B,D69,'Rolling Data'!E:E)</f>
        <v>0</v>
      </c>
      <c r="I69" s="33"/>
    </row>
    <row r="70" customFormat="false" ht="15.75" hidden="false" customHeight="true" outlineLevel="0" collapsed="false">
      <c r="B70" s="2"/>
      <c r="I70" s="33"/>
    </row>
    <row r="71" customFormat="false" ht="15.75" hidden="false" customHeight="true" outlineLevel="0" collapsed="false">
      <c r="B71" s="2"/>
      <c r="I71" s="33"/>
    </row>
    <row r="72" customFormat="false" ht="15.75" hidden="false" customHeight="true" outlineLevel="0" collapsed="false">
      <c r="B72" s="2"/>
      <c r="I72" s="33"/>
    </row>
    <row r="73" customFormat="false" ht="15.75" hidden="false" customHeight="true" outlineLevel="0" collapsed="false">
      <c r="B73" s="2"/>
      <c r="I73" s="33"/>
    </row>
    <row r="74" customFormat="false" ht="15.75" hidden="false" customHeight="true" outlineLevel="0" collapsed="false">
      <c r="B74" s="2"/>
      <c r="I74" s="33"/>
    </row>
    <row r="75" customFormat="false" ht="15.75" hidden="false" customHeight="true" outlineLevel="0" collapsed="false">
      <c r="B75" s="2"/>
      <c r="I75" s="33"/>
    </row>
    <row r="76" customFormat="false" ht="15.75" hidden="false" customHeight="true" outlineLevel="0" collapsed="false">
      <c r="B76" s="2"/>
      <c r="I76" s="33"/>
    </row>
    <row r="77" customFormat="false" ht="15.75" hidden="false" customHeight="true" outlineLevel="0" collapsed="false">
      <c r="B77" s="2"/>
      <c r="I77" s="33"/>
    </row>
    <row r="78" customFormat="false" ht="15.75" hidden="false" customHeight="true" outlineLevel="0" collapsed="false">
      <c r="B78" s="2"/>
      <c r="I78" s="33"/>
    </row>
    <row r="79" customFormat="false" ht="15.75" hidden="false" customHeight="true" outlineLevel="0" collapsed="false">
      <c r="B79" s="2"/>
      <c r="I79" s="33"/>
    </row>
    <row r="80" customFormat="false" ht="15.75" hidden="false" customHeight="true" outlineLevel="0" collapsed="false">
      <c r="B80" s="2"/>
      <c r="I80" s="33"/>
    </row>
    <row r="81" customFormat="false" ht="15.75" hidden="false" customHeight="true" outlineLevel="0" collapsed="false">
      <c r="B81" s="2"/>
      <c r="I81" s="33"/>
    </row>
    <row r="82" customFormat="false" ht="15.75" hidden="false" customHeight="true" outlineLevel="0" collapsed="false">
      <c r="B82" s="2"/>
      <c r="I82" s="33"/>
    </row>
    <row r="83" customFormat="false" ht="15.75" hidden="false" customHeight="true" outlineLevel="0" collapsed="false">
      <c r="B83" s="2"/>
      <c r="I83" s="33"/>
    </row>
    <row r="84" customFormat="false" ht="15.75" hidden="false" customHeight="true" outlineLevel="0" collapsed="false">
      <c r="B84" s="2"/>
      <c r="I84" s="33"/>
    </row>
    <row r="85" customFormat="false" ht="15.75" hidden="false" customHeight="true" outlineLevel="0" collapsed="false">
      <c r="B85" s="2"/>
      <c r="I85" s="33"/>
    </row>
    <row r="86" customFormat="false" ht="15.75" hidden="false" customHeight="true" outlineLevel="0" collapsed="false">
      <c r="B86" s="2"/>
      <c r="I86" s="33"/>
    </row>
    <row r="87" customFormat="false" ht="15.75" hidden="false" customHeight="true" outlineLevel="0" collapsed="false">
      <c r="B87" s="2"/>
      <c r="I87" s="33"/>
    </row>
    <row r="88" customFormat="false" ht="15.75" hidden="false" customHeight="true" outlineLevel="0" collapsed="false">
      <c r="B88" s="2"/>
      <c r="I88" s="33"/>
    </row>
    <row r="89" customFormat="false" ht="15.75" hidden="false" customHeight="true" outlineLevel="0" collapsed="false">
      <c r="B89" s="2"/>
      <c r="I89" s="33"/>
    </row>
    <row r="90" customFormat="false" ht="15.75" hidden="false" customHeight="true" outlineLevel="0" collapsed="false">
      <c r="B90" s="2"/>
      <c r="I90" s="33"/>
    </row>
    <row r="91" customFormat="false" ht="15.75" hidden="false" customHeight="true" outlineLevel="0" collapsed="false">
      <c r="B91" s="2"/>
      <c r="I91" s="33"/>
    </row>
    <row r="92" customFormat="false" ht="15.75" hidden="false" customHeight="true" outlineLevel="0" collapsed="false">
      <c r="B92" s="2"/>
      <c r="I92" s="33"/>
    </row>
    <row r="93" customFormat="false" ht="15.75" hidden="false" customHeight="true" outlineLevel="0" collapsed="false">
      <c r="B93" s="2"/>
      <c r="I93" s="33"/>
    </row>
    <row r="94" customFormat="false" ht="15.75" hidden="false" customHeight="true" outlineLevel="0" collapsed="false">
      <c r="B94" s="2"/>
      <c r="I94" s="33"/>
    </row>
    <row r="95" customFormat="false" ht="15.75" hidden="false" customHeight="true" outlineLevel="0" collapsed="false">
      <c r="B95" s="2"/>
      <c r="I95" s="33"/>
    </row>
    <row r="96" customFormat="false" ht="15.75" hidden="false" customHeight="true" outlineLevel="0" collapsed="false">
      <c r="B96" s="2"/>
      <c r="I96" s="33"/>
    </row>
    <row r="97" customFormat="false" ht="15.75" hidden="false" customHeight="true" outlineLevel="0" collapsed="false">
      <c r="B97" s="2"/>
      <c r="I97" s="33"/>
    </row>
    <row r="98" customFormat="false" ht="15.75" hidden="false" customHeight="true" outlineLevel="0" collapsed="false">
      <c r="B98" s="2"/>
      <c r="I98" s="33"/>
    </row>
    <row r="99" customFormat="false" ht="15.75" hidden="false" customHeight="true" outlineLevel="0" collapsed="false">
      <c r="B99" s="2"/>
      <c r="I99" s="33"/>
    </row>
    <row r="100" customFormat="false" ht="15.75" hidden="false" customHeight="true" outlineLevel="0" collapsed="false">
      <c r="B100" s="2"/>
      <c r="I100" s="33"/>
    </row>
    <row r="101" customFormat="false" ht="15.75" hidden="false" customHeight="true" outlineLevel="0" collapsed="false">
      <c r="B101" s="2"/>
      <c r="I101" s="33"/>
    </row>
    <row r="102" customFormat="false" ht="15.75" hidden="false" customHeight="true" outlineLevel="0" collapsed="false">
      <c r="B102" s="2"/>
      <c r="I102" s="33"/>
    </row>
    <row r="103" customFormat="false" ht="15.75" hidden="false" customHeight="true" outlineLevel="0" collapsed="false">
      <c r="B103" s="2"/>
      <c r="I103" s="33"/>
    </row>
    <row r="104" customFormat="false" ht="15.75" hidden="false" customHeight="true" outlineLevel="0" collapsed="false">
      <c r="B104" s="2"/>
      <c r="I104" s="33"/>
    </row>
    <row r="105" customFormat="false" ht="15.75" hidden="false" customHeight="true" outlineLevel="0" collapsed="false">
      <c r="B105" s="2"/>
      <c r="I105" s="33"/>
    </row>
    <row r="106" customFormat="false" ht="15.75" hidden="false" customHeight="true" outlineLevel="0" collapsed="false">
      <c r="B106" s="2"/>
      <c r="I106" s="33"/>
    </row>
    <row r="107" customFormat="false" ht="15.75" hidden="false" customHeight="true" outlineLevel="0" collapsed="false">
      <c r="B107" s="2"/>
      <c r="I107" s="33"/>
    </row>
    <row r="108" customFormat="false" ht="15.75" hidden="false" customHeight="true" outlineLevel="0" collapsed="false">
      <c r="B108" s="2"/>
      <c r="I108" s="33"/>
    </row>
    <row r="109" customFormat="false" ht="15.75" hidden="false" customHeight="true" outlineLevel="0" collapsed="false">
      <c r="B109" s="2"/>
      <c r="I109" s="33"/>
    </row>
    <row r="110" customFormat="false" ht="15.75" hidden="false" customHeight="true" outlineLevel="0" collapsed="false">
      <c r="B110" s="2"/>
      <c r="I110" s="33"/>
    </row>
    <row r="111" customFormat="false" ht="15.75" hidden="false" customHeight="true" outlineLevel="0" collapsed="false">
      <c r="B111" s="2"/>
      <c r="I111" s="33"/>
    </row>
    <row r="112" customFormat="false" ht="15.75" hidden="false" customHeight="true" outlineLevel="0" collapsed="false">
      <c r="B112" s="2"/>
      <c r="I112" s="33"/>
    </row>
    <row r="113" customFormat="false" ht="15.75" hidden="false" customHeight="true" outlineLevel="0" collapsed="false">
      <c r="B113" s="2"/>
      <c r="I113" s="33"/>
    </row>
    <row r="114" customFormat="false" ht="15.75" hidden="false" customHeight="true" outlineLevel="0" collapsed="false">
      <c r="B114" s="2"/>
      <c r="I114" s="33"/>
    </row>
    <row r="115" customFormat="false" ht="15.75" hidden="false" customHeight="true" outlineLevel="0" collapsed="false">
      <c r="B115" s="2"/>
      <c r="I115" s="33"/>
    </row>
    <row r="116" customFormat="false" ht="15.75" hidden="false" customHeight="true" outlineLevel="0" collapsed="false">
      <c r="B116" s="2"/>
      <c r="I116" s="33"/>
    </row>
    <row r="117" customFormat="false" ht="15.75" hidden="false" customHeight="true" outlineLevel="0" collapsed="false">
      <c r="B117" s="2"/>
      <c r="I117" s="33"/>
    </row>
    <row r="118" customFormat="false" ht="15.75" hidden="false" customHeight="true" outlineLevel="0" collapsed="false">
      <c r="B118" s="2"/>
      <c r="I118" s="33"/>
    </row>
    <row r="119" customFormat="false" ht="15.75" hidden="false" customHeight="true" outlineLevel="0" collapsed="false">
      <c r="B119" s="2"/>
      <c r="I119" s="33"/>
    </row>
    <row r="120" customFormat="false" ht="15.75" hidden="false" customHeight="true" outlineLevel="0" collapsed="false">
      <c r="B120" s="2"/>
      <c r="I120" s="33"/>
    </row>
    <row r="121" customFormat="false" ht="15.75" hidden="false" customHeight="true" outlineLevel="0" collapsed="false">
      <c r="B121" s="2"/>
      <c r="I121" s="33"/>
    </row>
    <row r="122" customFormat="false" ht="15.75" hidden="false" customHeight="true" outlineLevel="0" collapsed="false">
      <c r="B122" s="2"/>
      <c r="I122" s="33"/>
    </row>
    <row r="123" customFormat="false" ht="15.75" hidden="false" customHeight="true" outlineLevel="0" collapsed="false">
      <c r="B123" s="2"/>
      <c r="I123" s="33"/>
    </row>
    <row r="124" customFormat="false" ht="15.75" hidden="false" customHeight="true" outlineLevel="0" collapsed="false">
      <c r="B124" s="2"/>
      <c r="I124" s="33"/>
    </row>
    <row r="125" customFormat="false" ht="15.75" hidden="false" customHeight="true" outlineLevel="0" collapsed="false">
      <c r="B125" s="2"/>
      <c r="I125" s="33"/>
    </row>
    <row r="126" customFormat="false" ht="15.75" hidden="false" customHeight="true" outlineLevel="0" collapsed="false">
      <c r="B126" s="2"/>
      <c r="I126" s="33"/>
    </row>
    <row r="127" customFormat="false" ht="15.75" hidden="false" customHeight="true" outlineLevel="0" collapsed="false">
      <c r="B127" s="2"/>
      <c r="I127" s="33"/>
    </row>
    <row r="128" customFormat="false" ht="15.75" hidden="false" customHeight="true" outlineLevel="0" collapsed="false">
      <c r="B128" s="2"/>
      <c r="I128" s="33"/>
    </row>
    <row r="129" customFormat="false" ht="15.75" hidden="false" customHeight="true" outlineLevel="0" collapsed="false">
      <c r="B129" s="2"/>
      <c r="I129" s="33"/>
    </row>
    <row r="130" customFormat="false" ht="15.75" hidden="false" customHeight="true" outlineLevel="0" collapsed="false">
      <c r="B130" s="2"/>
      <c r="I130" s="33"/>
    </row>
    <row r="131" customFormat="false" ht="15.75" hidden="false" customHeight="true" outlineLevel="0" collapsed="false">
      <c r="B131" s="2"/>
      <c r="I131" s="33"/>
    </row>
    <row r="132" customFormat="false" ht="15.75" hidden="false" customHeight="true" outlineLevel="0" collapsed="false">
      <c r="B132" s="2"/>
      <c r="I132" s="33"/>
    </row>
    <row r="133" customFormat="false" ht="15.75" hidden="false" customHeight="true" outlineLevel="0" collapsed="false">
      <c r="B133" s="2"/>
      <c r="I133" s="33"/>
    </row>
    <row r="134" customFormat="false" ht="15.75" hidden="false" customHeight="true" outlineLevel="0" collapsed="false">
      <c r="B134" s="2"/>
      <c r="I134" s="33"/>
    </row>
    <row r="135" customFormat="false" ht="15.75" hidden="false" customHeight="true" outlineLevel="0" collapsed="false">
      <c r="B135" s="2"/>
      <c r="I135" s="33"/>
    </row>
    <row r="136" customFormat="false" ht="15.75" hidden="false" customHeight="true" outlineLevel="0" collapsed="false">
      <c r="B136" s="2"/>
      <c r="I136" s="33"/>
    </row>
    <row r="137" customFormat="false" ht="15.75" hidden="false" customHeight="true" outlineLevel="0" collapsed="false">
      <c r="B137" s="2"/>
      <c r="I137" s="33"/>
    </row>
    <row r="138" customFormat="false" ht="15.75" hidden="false" customHeight="true" outlineLevel="0" collapsed="false">
      <c r="B138" s="2"/>
      <c r="I138" s="33"/>
    </row>
    <row r="139" customFormat="false" ht="15.75" hidden="false" customHeight="true" outlineLevel="0" collapsed="false">
      <c r="B139" s="2"/>
      <c r="I139" s="33"/>
    </row>
    <row r="140" customFormat="false" ht="15.75" hidden="false" customHeight="true" outlineLevel="0" collapsed="false">
      <c r="B140" s="2"/>
      <c r="I140" s="33"/>
    </row>
    <row r="141" customFormat="false" ht="15.75" hidden="false" customHeight="true" outlineLevel="0" collapsed="false">
      <c r="B141" s="2"/>
      <c r="I141" s="33"/>
    </row>
    <row r="142" customFormat="false" ht="15.75" hidden="false" customHeight="true" outlineLevel="0" collapsed="false">
      <c r="B142" s="2"/>
      <c r="I142" s="33"/>
    </row>
    <row r="143" customFormat="false" ht="15.75" hidden="false" customHeight="true" outlineLevel="0" collapsed="false">
      <c r="B143" s="2"/>
      <c r="I143" s="33"/>
    </row>
    <row r="144" customFormat="false" ht="15.75" hidden="false" customHeight="true" outlineLevel="0" collapsed="false">
      <c r="B144" s="2"/>
      <c r="I144" s="33"/>
    </row>
    <row r="145" customFormat="false" ht="15.75" hidden="false" customHeight="true" outlineLevel="0" collapsed="false">
      <c r="B145" s="2"/>
      <c r="I145" s="33"/>
    </row>
    <row r="146" customFormat="false" ht="15.75" hidden="false" customHeight="true" outlineLevel="0" collapsed="false">
      <c r="B146" s="2"/>
      <c r="I146" s="33"/>
    </row>
    <row r="147" customFormat="false" ht="15.75" hidden="false" customHeight="true" outlineLevel="0" collapsed="false">
      <c r="B147" s="2"/>
      <c r="I147" s="33"/>
    </row>
    <row r="148" customFormat="false" ht="15.75" hidden="false" customHeight="true" outlineLevel="0" collapsed="false">
      <c r="B148" s="2"/>
      <c r="I148" s="33"/>
    </row>
    <row r="149" customFormat="false" ht="15.75" hidden="false" customHeight="true" outlineLevel="0" collapsed="false">
      <c r="B149" s="2"/>
      <c r="I149" s="33"/>
    </row>
    <row r="150" customFormat="false" ht="15.75" hidden="false" customHeight="true" outlineLevel="0" collapsed="false">
      <c r="B150" s="2"/>
      <c r="I150" s="33"/>
    </row>
    <row r="151" customFormat="false" ht="15.75" hidden="false" customHeight="true" outlineLevel="0" collapsed="false">
      <c r="B151" s="2"/>
      <c r="I151" s="33"/>
    </row>
    <row r="152" customFormat="false" ht="15.75" hidden="false" customHeight="true" outlineLevel="0" collapsed="false">
      <c r="B152" s="2"/>
      <c r="I152" s="33"/>
    </row>
    <row r="153" customFormat="false" ht="15.75" hidden="false" customHeight="true" outlineLevel="0" collapsed="false">
      <c r="B153" s="2"/>
      <c r="I153" s="33"/>
    </row>
    <row r="154" customFormat="false" ht="15.75" hidden="false" customHeight="true" outlineLevel="0" collapsed="false">
      <c r="B154" s="2"/>
      <c r="I154" s="33"/>
    </row>
    <row r="155" customFormat="false" ht="15.75" hidden="false" customHeight="true" outlineLevel="0" collapsed="false">
      <c r="B155" s="2"/>
      <c r="I155" s="33"/>
    </row>
    <row r="156" customFormat="false" ht="15.75" hidden="false" customHeight="true" outlineLevel="0" collapsed="false">
      <c r="B156" s="2"/>
      <c r="I156" s="33"/>
    </row>
    <row r="157" customFormat="false" ht="15.75" hidden="false" customHeight="true" outlineLevel="0" collapsed="false">
      <c r="B157" s="2"/>
      <c r="I157" s="33"/>
    </row>
    <row r="158" customFormat="false" ht="15.75" hidden="false" customHeight="true" outlineLevel="0" collapsed="false">
      <c r="B158" s="2"/>
      <c r="I158" s="33"/>
    </row>
    <row r="159" customFormat="false" ht="15.75" hidden="false" customHeight="true" outlineLevel="0" collapsed="false">
      <c r="B159" s="2"/>
      <c r="I159" s="33"/>
    </row>
    <row r="160" customFormat="false" ht="15.75" hidden="false" customHeight="true" outlineLevel="0" collapsed="false">
      <c r="B160" s="2"/>
      <c r="I160" s="33"/>
    </row>
    <row r="161" customFormat="false" ht="15.75" hidden="false" customHeight="true" outlineLevel="0" collapsed="false">
      <c r="B161" s="2"/>
      <c r="I161" s="33"/>
    </row>
    <row r="162" customFormat="false" ht="15.75" hidden="false" customHeight="true" outlineLevel="0" collapsed="false">
      <c r="B162" s="2"/>
      <c r="I162" s="33"/>
    </row>
    <row r="163" customFormat="false" ht="15.75" hidden="false" customHeight="true" outlineLevel="0" collapsed="false">
      <c r="B163" s="2"/>
      <c r="I163" s="33"/>
    </row>
    <row r="164" customFormat="false" ht="15.75" hidden="false" customHeight="true" outlineLevel="0" collapsed="false">
      <c r="B164" s="2"/>
      <c r="I164" s="33"/>
    </row>
    <row r="165" customFormat="false" ht="15.75" hidden="false" customHeight="true" outlineLevel="0" collapsed="false">
      <c r="B165" s="2"/>
      <c r="I165" s="33"/>
    </row>
    <row r="166" customFormat="false" ht="15.75" hidden="false" customHeight="true" outlineLevel="0" collapsed="false">
      <c r="B166" s="2"/>
      <c r="I166" s="33"/>
    </row>
    <row r="167" customFormat="false" ht="15.75" hidden="false" customHeight="true" outlineLevel="0" collapsed="false">
      <c r="B167" s="2"/>
      <c r="I167" s="33"/>
    </row>
    <row r="168" customFormat="false" ht="15.75" hidden="false" customHeight="true" outlineLevel="0" collapsed="false">
      <c r="B168" s="2"/>
      <c r="I168" s="33"/>
    </row>
    <row r="169" customFormat="false" ht="15.75" hidden="false" customHeight="true" outlineLevel="0" collapsed="false">
      <c r="B169" s="2"/>
      <c r="I169" s="33"/>
    </row>
    <row r="170" customFormat="false" ht="15.75" hidden="false" customHeight="true" outlineLevel="0" collapsed="false">
      <c r="B170" s="2"/>
      <c r="I170" s="33"/>
    </row>
    <row r="171" customFormat="false" ht="15.75" hidden="false" customHeight="true" outlineLevel="0" collapsed="false">
      <c r="B171" s="2"/>
      <c r="I171" s="33"/>
    </row>
    <row r="172" customFormat="false" ht="15.75" hidden="false" customHeight="true" outlineLevel="0" collapsed="false">
      <c r="B172" s="2"/>
      <c r="I172" s="33"/>
    </row>
    <row r="173" customFormat="false" ht="15.75" hidden="false" customHeight="true" outlineLevel="0" collapsed="false">
      <c r="B173" s="2"/>
      <c r="I173" s="33"/>
    </row>
    <row r="174" customFormat="false" ht="15.75" hidden="false" customHeight="true" outlineLevel="0" collapsed="false">
      <c r="B174" s="2"/>
      <c r="I174" s="33"/>
    </row>
    <row r="175" customFormat="false" ht="15.75" hidden="false" customHeight="true" outlineLevel="0" collapsed="false">
      <c r="B175" s="2"/>
      <c r="I175" s="33"/>
    </row>
    <row r="176" customFormat="false" ht="15.75" hidden="false" customHeight="true" outlineLevel="0" collapsed="false">
      <c r="B176" s="2"/>
      <c r="I176" s="33"/>
    </row>
    <row r="177" customFormat="false" ht="15.75" hidden="false" customHeight="true" outlineLevel="0" collapsed="false">
      <c r="B177" s="2"/>
      <c r="I177" s="33"/>
    </row>
    <row r="178" customFormat="false" ht="15.75" hidden="false" customHeight="true" outlineLevel="0" collapsed="false">
      <c r="B178" s="2"/>
      <c r="I178" s="33"/>
    </row>
    <row r="179" customFormat="false" ht="15.75" hidden="false" customHeight="true" outlineLevel="0" collapsed="false">
      <c r="B179" s="2"/>
      <c r="I179" s="33"/>
    </row>
    <row r="180" customFormat="false" ht="15.75" hidden="false" customHeight="true" outlineLevel="0" collapsed="false">
      <c r="B180" s="2"/>
      <c r="I180" s="33"/>
    </row>
    <row r="181" customFormat="false" ht="15.75" hidden="false" customHeight="true" outlineLevel="0" collapsed="false">
      <c r="B181" s="2"/>
      <c r="I181" s="33"/>
    </row>
    <row r="182" customFormat="false" ht="15.75" hidden="false" customHeight="true" outlineLevel="0" collapsed="false">
      <c r="B182" s="2"/>
      <c r="I182" s="33"/>
    </row>
    <row r="183" customFormat="false" ht="15.75" hidden="false" customHeight="true" outlineLevel="0" collapsed="false">
      <c r="B183" s="2"/>
      <c r="I183" s="33"/>
    </row>
    <row r="184" customFormat="false" ht="15.75" hidden="false" customHeight="true" outlineLevel="0" collapsed="false">
      <c r="B184" s="2"/>
      <c r="I184" s="33"/>
    </row>
    <row r="185" customFormat="false" ht="15.75" hidden="false" customHeight="true" outlineLevel="0" collapsed="false">
      <c r="B185" s="2"/>
      <c r="I185" s="33"/>
    </row>
    <row r="186" customFormat="false" ht="15.75" hidden="false" customHeight="true" outlineLevel="0" collapsed="false">
      <c r="B186" s="2"/>
      <c r="I186" s="33"/>
    </row>
    <row r="187" customFormat="false" ht="15.75" hidden="false" customHeight="true" outlineLevel="0" collapsed="false">
      <c r="B187" s="2"/>
      <c r="I187" s="33"/>
    </row>
    <row r="188" customFormat="false" ht="15.75" hidden="false" customHeight="true" outlineLevel="0" collapsed="false">
      <c r="B188" s="2"/>
      <c r="I188" s="33"/>
    </row>
    <row r="189" customFormat="false" ht="15.75" hidden="false" customHeight="true" outlineLevel="0" collapsed="false">
      <c r="B189" s="2"/>
      <c r="I189" s="33"/>
    </row>
    <row r="190" customFormat="false" ht="15.75" hidden="false" customHeight="true" outlineLevel="0" collapsed="false">
      <c r="B190" s="2"/>
      <c r="I190" s="33"/>
    </row>
    <row r="191" customFormat="false" ht="15.75" hidden="false" customHeight="true" outlineLevel="0" collapsed="false">
      <c r="B191" s="2"/>
      <c r="I191" s="33"/>
    </row>
    <row r="192" customFormat="false" ht="15.75" hidden="false" customHeight="true" outlineLevel="0" collapsed="false">
      <c r="B192" s="2"/>
      <c r="I192" s="33"/>
    </row>
    <row r="193" customFormat="false" ht="15.75" hidden="false" customHeight="true" outlineLevel="0" collapsed="false">
      <c r="B193" s="2"/>
      <c r="I193" s="33"/>
    </row>
    <row r="194" customFormat="false" ht="15.75" hidden="false" customHeight="true" outlineLevel="0" collapsed="false">
      <c r="B194" s="2"/>
      <c r="I194" s="33"/>
    </row>
    <row r="195" customFormat="false" ht="15.75" hidden="false" customHeight="true" outlineLevel="0" collapsed="false">
      <c r="B195" s="2"/>
      <c r="I195" s="33"/>
    </row>
    <row r="196" customFormat="false" ht="15.75" hidden="false" customHeight="true" outlineLevel="0" collapsed="false">
      <c r="B196" s="2"/>
      <c r="I196" s="33"/>
    </row>
    <row r="197" customFormat="false" ht="15.75" hidden="false" customHeight="true" outlineLevel="0" collapsed="false">
      <c r="B197" s="2"/>
      <c r="I197" s="33"/>
    </row>
    <row r="198" customFormat="false" ht="15.75" hidden="false" customHeight="true" outlineLevel="0" collapsed="false">
      <c r="B198" s="2"/>
      <c r="I198" s="33"/>
    </row>
    <row r="199" customFormat="false" ht="15.75" hidden="false" customHeight="true" outlineLevel="0" collapsed="false">
      <c r="B199" s="2"/>
      <c r="I199" s="33"/>
    </row>
    <row r="200" customFormat="false" ht="15.75" hidden="false" customHeight="true" outlineLevel="0" collapsed="false">
      <c r="B200" s="2"/>
      <c r="I200" s="33"/>
    </row>
    <row r="201" customFormat="false" ht="15.75" hidden="false" customHeight="true" outlineLevel="0" collapsed="false">
      <c r="B201" s="2"/>
      <c r="I201" s="33"/>
    </row>
    <row r="202" customFormat="false" ht="15.75" hidden="false" customHeight="true" outlineLevel="0" collapsed="false">
      <c r="B202" s="2"/>
      <c r="I202" s="33"/>
    </row>
    <row r="203" customFormat="false" ht="15.75" hidden="false" customHeight="true" outlineLevel="0" collapsed="false">
      <c r="B203" s="2"/>
      <c r="I203" s="33"/>
    </row>
    <row r="204" customFormat="false" ht="15.75" hidden="false" customHeight="true" outlineLevel="0" collapsed="false">
      <c r="B204" s="2"/>
      <c r="I204" s="33"/>
    </row>
    <row r="205" customFormat="false" ht="15.75" hidden="false" customHeight="true" outlineLevel="0" collapsed="false">
      <c r="B205" s="2"/>
      <c r="I205" s="33"/>
    </row>
    <row r="206" customFormat="false" ht="15.75" hidden="false" customHeight="true" outlineLevel="0" collapsed="false">
      <c r="B206" s="2"/>
      <c r="I206" s="33"/>
    </row>
    <row r="207" customFormat="false" ht="15.75" hidden="false" customHeight="true" outlineLevel="0" collapsed="false">
      <c r="B207" s="2"/>
      <c r="I207" s="33"/>
    </row>
    <row r="208" customFormat="false" ht="15.75" hidden="false" customHeight="true" outlineLevel="0" collapsed="false">
      <c r="B208" s="2"/>
      <c r="I208" s="33"/>
    </row>
    <row r="209" customFormat="false" ht="15.75" hidden="false" customHeight="true" outlineLevel="0" collapsed="false">
      <c r="B209" s="2"/>
      <c r="I209" s="33"/>
    </row>
    <row r="210" customFormat="false" ht="15.75" hidden="false" customHeight="true" outlineLevel="0" collapsed="false">
      <c r="B210" s="2"/>
      <c r="I210" s="33"/>
    </row>
    <row r="211" customFormat="false" ht="15.75" hidden="false" customHeight="true" outlineLevel="0" collapsed="false">
      <c r="B211" s="2"/>
      <c r="I211" s="33"/>
    </row>
    <row r="212" customFormat="false" ht="15.75" hidden="false" customHeight="true" outlineLevel="0" collapsed="false">
      <c r="B212" s="2"/>
      <c r="I212" s="33"/>
    </row>
    <row r="213" customFormat="false" ht="15.75" hidden="false" customHeight="true" outlineLevel="0" collapsed="false">
      <c r="B213" s="2"/>
      <c r="I213" s="33"/>
    </row>
    <row r="214" customFormat="false" ht="15.75" hidden="false" customHeight="true" outlineLevel="0" collapsed="false">
      <c r="B214" s="2"/>
      <c r="I214" s="33"/>
    </row>
    <row r="215" customFormat="false" ht="15.75" hidden="false" customHeight="true" outlineLevel="0" collapsed="false">
      <c r="B215" s="2"/>
      <c r="I215" s="33"/>
    </row>
    <row r="216" customFormat="false" ht="15.75" hidden="false" customHeight="true" outlineLevel="0" collapsed="false">
      <c r="B216" s="2"/>
      <c r="I216" s="33"/>
    </row>
    <row r="217" customFormat="false" ht="15.75" hidden="false" customHeight="true" outlineLevel="0" collapsed="false">
      <c r="B217" s="2"/>
      <c r="I217" s="33"/>
    </row>
    <row r="218" customFormat="false" ht="15.75" hidden="false" customHeight="true" outlineLevel="0" collapsed="false">
      <c r="B218" s="2"/>
      <c r="I218" s="33"/>
    </row>
    <row r="219" customFormat="false" ht="15.75" hidden="false" customHeight="true" outlineLevel="0" collapsed="false">
      <c r="B219" s="2"/>
      <c r="I219" s="33"/>
    </row>
    <row r="220" customFormat="false" ht="15.75" hidden="false" customHeight="true" outlineLevel="0" collapsed="false">
      <c r="B220" s="2"/>
      <c r="I220" s="33"/>
    </row>
    <row r="221" customFormat="false" ht="15.75" hidden="false" customHeight="true" outlineLevel="0" collapsed="false">
      <c r="B221" s="2"/>
      <c r="I221" s="33"/>
    </row>
    <row r="222" customFormat="false" ht="15.75" hidden="false" customHeight="true" outlineLevel="0" collapsed="false">
      <c r="B222" s="2"/>
      <c r="I222" s="33"/>
    </row>
    <row r="223" customFormat="false" ht="15.75" hidden="false" customHeight="true" outlineLevel="0" collapsed="false">
      <c r="B223" s="2"/>
      <c r="I223" s="33"/>
    </row>
    <row r="224" customFormat="false" ht="15.75" hidden="false" customHeight="true" outlineLevel="0" collapsed="false">
      <c r="B224" s="2"/>
      <c r="I224" s="33"/>
    </row>
    <row r="225" customFormat="false" ht="15.75" hidden="false" customHeight="true" outlineLevel="0" collapsed="false">
      <c r="B225" s="2"/>
      <c r="I225" s="33"/>
    </row>
    <row r="226" customFormat="false" ht="15.75" hidden="false" customHeight="true" outlineLevel="0" collapsed="false">
      <c r="B226" s="2"/>
      <c r="I226" s="33"/>
    </row>
    <row r="227" customFormat="false" ht="15.75" hidden="false" customHeight="true" outlineLevel="0" collapsed="false">
      <c r="B227" s="2"/>
      <c r="I227" s="33"/>
    </row>
    <row r="228" customFormat="false" ht="15.75" hidden="false" customHeight="true" outlineLevel="0" collapsed="false">
      <c r="B228" s="2"/>
      <c r="I228" s="33"/>
    </row>
    <row r="229" customFormat="false" ht="15.75" hidden="false" customHeight="true" outlineLevel="0" collapsed="false">
      <c r="B229" s="2"/>
      <c r="I229" s="33"/>
    </row>
    <row r="230" customFormat="false" ht="15.75" hidden="false" customHeight="true" outlineLevel="0" collapsed="false">
      <c r="B230" s="2"/>
      <c r="I230" s="33"/>
    </row>
    <row r="231" customFormat="false" ht="15.75" hidden="false" customHeight="true" outlineLevel="0" collapsed="false">
      <c r="B231" s="2"/>
      <c r="I231" s="33"/>
    </row>
    <row r="232" customFormat="false" ht="15.75" hidden="false" customHeight="true" outlineLevel="0" collapsed="false">
      <c r="B232" s="2"/>
      <c r="I232" s="33"/>
    </row>
    <row r="233" customFormat="false" ht="15.75" hidden="false" customHeight="true" outlineLevel="0" collapsed="false">
      <c r="B233" s="2"/>
      <c r="I233" s="33"/>
    </row>
    <row r="234" customFormat="false" ht="15.75" hidden="false" customHeight="true" outlineLevel="0" collapsed="false">
      <c r="B234" s="2"/>
      <c r="I234" s="33"/>
    </row>
    <row r="235" customFormat="false" ht="15.75" hidden="false" customHeight="true" outlineLevel="0" collapsed="false">
      <c r="B235" s="2"/>
      <c r="I235" s="33"/>
    </row>
    <row r="236" customFormat="false" ht="15.75" hidden="false" customHeight="true" outlineLevel="0" collapsed="false">
      <c r="B236" s="2"/>
      <c r="I236" s="33"/>
    </row>
    <row r="237" customFormat="false" ht="15.75" hidden="false" customHeight="true" outlineLevel="0" collapsed="false">
      <c r="B237" s="2"/>
      <c r="I237" s="33"/>
    </row>
    <row r="238" customFormat="false" ht="15.75" hidden="false" customHeight="true" outlineLevel="0" collapsed="false">
      <c r="B238" s="2"/>
      <c r="I238" s="33"/>
    </row>
    <row r="239" customFormat="false" ht="15.75" hidden="false" customHeight="true" outlineLevel="0" collapsed="false">
      <c r="B239" s="2"/>
      <c r="I239" s="33"/>
    </row>
    <row r="240" customFormat="false" ht="15.75" hidden="false" customHeight="true" outlineLevel="0" collapsed="false">
      <c r="B240" s="2"/>
      <c r="I240" s="33"/>
    </row>
    <row r="241" customFormat="false" ht="15.75" hidden="false" customHeight="true" outlineLevel="0" collapsed="false">
      <c r="B241" s="2"/>
      <c r="I241" s="33"/>
    </row>
    <row r="242" customFormat="false" ht="15.75" hidden="false" customHeight="true" outlineLevel="0" collapsed="false">
      <c r="B242" s="2"/>
      <c r="I242" s="33"/>
    </row>
    <row r="243" customFormat="false" ht="15.75" hidden="false" customHeight="true" outlineLevel="0" collapsed="false">
      <c r="B243" s="2"/>
      <c r="I243" s="33"/>
    </row>
    <row r="244" customFormat="false" ht="15.75" hidden="false" customHeight="true" outlineLevel="0" collapsed="false">
      <c r="B244" s="2"/>
      <c r="I244" s="33"/>
    </row>
    <row r="245" customFormat="false" ht="15.75" hidden="false" customHeight="true" outlineLevel="0" collapsed="false">
      <c r="B245" s="2"/>
      <c r="I245" s="33"/>
    </row>
    <row r="246" customFormat="false" ht="15.75" hidden="false" customHeight="true" outlineLevel="0" collapsed="false">
      <c r="B246" s="2"/>
      <c r="I246" s="33"/>
    </row>
    <row r="247" customFormat="false" ht="15.75" hidden="false" customHeight="true" outlineLevel="0" collapsed="false">
      <c r="B247" s="2"/>
      <c r="I247" s="33"/>
    </row>
    <row r="248" customFormat="false" ht="15.75" hidden="false" customHeight="true" outlineLevel="0" collapsed="false">
      <c r="B248" s="2"/>
      <c r="I248" s="33"/>
    </row>
    <row r="249" customFormat="false" ht="15.75" hidden="false" customHeight="true" outlineLevel="0" collapsed="false">
      <c r="B249" s="2"/>
      <c r="I249" s="33"/>
    </row>
    <row r="250" customFormat="false" ht="15.75" hidden="false" customHeight="true" outlineLevel="0" collapsed="false">
      <c r="B250" s="2"/>
      <c r="I250" s="33"/>
    </row>
    <row r="251" customFormat="false" ht="15.75" hidden="false" customHeight="true" outlineLevel="0" collapsed="false">
      <c r="B251" s="2"/>
      <c r="I251" s="33"/>
    </row>
    <row r="252" customFormat="false" ht="15.75" hidden="false" customHeight="true" outlineLevel="0" collapsed="false">
      <c r="B252" s="2"/>
      <c r="I252" s="33"/>
    </row>
    <row r="253" customFormat="false" ht="15.75" hidden="false" customHeight="true" outlineLevel="0" collapsed="false">
      <c r="B253" s="2"/>
      <c r="I253" s="33"/>
    </row>
    <row r="254" customFormat="false" ht="15.75" hidden="false" customHeight="true" outlineLevel="0" collapsed="false">
      <c r="B254" s="2"/>
      <c r="I254" s="33"/>
    </row>
    <row r="255" customFormat="false" ht="15.75" hidden="false" customHeight="true" outlineLevel="0" collapsed="false">
      <c r="B255" s="2"/>
      <c r="I255" s="33"/>
    </row>
    <row r="256" customFormat="false" ht="15.75" hidden="false" customHeight="true" outlineLevel="0" collapsed="false">
      <c r="B256" s="2"/>
      <c r="I256" s="33"/>
    </row>
    <row r="257" customFormat="false" ht="15.75" hidden="false" customHeight="true" outlineLevel="0" collapsed="false">
      <c r="B257" s="2"/>
      <c r="I257" s="33"/>
    </row>
    <row r="258" customFormat="false" ht="15.75" hidden="false" customHeight="true" outlineLevel="0" collapsed="false">
      <c r="B258" s="2"/>
      <c r="I258" s="33"/>
    </row>
    <row r="259" customFormat="false" ht="15.75" hidden="false" customHeight="true" outlineLevel="0" collapsed="false">
      <c r="B259" s="2"/>
      <c r="I259" s="33"/>
    </row>
    <row r="260" customFormat="false" ht="15.75" hidden="false" customHeight="true" outlineLevel="0" collapsed="false">
      <c r="B260" s="2"/>
      <c r="I260" s="33"/>
    </row>
    <row r="261" customFormat="false" ht="15.75" hidden="false" customHeight="true" outlineLevel="0" collapsed="false">
      <c r="B261" s="2"/>
      <c r="I261" s="33"/>
    </row>
    <row r="262" customFormat="false" ht="15.75" hidden="false" customHeight="true" outlineLevel="0" collapsed="false">
      <c r="B262" s="2"/>
      <c r="I262" s="33"/>
    </row>
    <row r="263" customFormat="false" ht="15.75" hidden="false" customHeight="true" outlineLevel="0" collapsed="false">
      <c r="B263" s="2"/>
      <c r="I263" s="33"/>
    </row>
    <row r="264" customFormat="false" ht="15.75" hidden="false" customHeight="true" outlineLevel="0" collapsed="false">
      <c r="B264" s="2"/>
      <c r="I264" s="33"/>
    </row>
    <row r="265" customFormat="false" ht="15.75" hidden="false" customHeight="true" outlineLevel="0" collapsed="false">
      <c r="B265" s="2"/>
      <c r="I265" s="33"/>
    </row>
    <row r="266" customFormat="false" ht="15.75" hidden="false" customHeight="true" outlineLevel="0" collapsed="false">
      <c r="B266" s="2"/>
      <c r="I266" s="33"/>
    </row>
    <row r="267" customFormat="false" ht="15.75" hidden="false" customHeight="true" outlineLevel="0" collapsed="false">
      <c r="B267" s="2"/>
      <c r="I267" s="33"/>
    </row>
    <row r="268" customFormat="false" ht="15.75" hidden="false" customHeight="true" outlineLevel="0" collapsed="false">
      <c r="B268" s="2"/>
      <c r="I268" s="33"/>
    </row>
    <row r="269" customFormat="false" ht="15.75" hidden="false" customHeight="true" outlineLevel="0" collapsed="false">
      <c r="B269" s="2"/>
      <c r="I269" s="33"/>
    </row>
    <row r="270" customFormat="false" ht="15.75" hidden="false" customHeight="true" outlineLevel="0" collapsed="false">
      <c r="B270" s="2"/>
      <c r="I270" s="33"/>
    </row>
    <row r="271" customFormat="false" ht="15.75" hidden="false" customHeight="true" outlineLevel="0" collapsed="false">
      <c r="B271" s="2"/>
      <c r="I271" s="33"/>
    </row>
    <row r="272" customFormat="false" ht="15.75" hidden="false" customHeight="true" outlineLevel="0" collapsed="false">
      <c r="B272" s="2"/>
      <c r="I272" s="33"/>
    </row>
    <row r="273" customFormat="false" ht="15.75" hidden="false" customHeight="true" outlineLevel="0" collapsed="false">
      <c r="B273" s="2"/>
      <c r="I273" s="33"/>
    </row>
    <row r="274" customFormat="false" ht="15.75" hidden="false" customHeight="true" outlineLevel="0" collapsed="false">
      <c r="B274" s="2"/>
      <c r="I274" s="33"/>
    </row>
    <row r="275" customFormat="false" ht="15.75" hidden="false" customHeight="true" outlineLevel="0" collapsed="false">
      <c r="B275" s="2"/>
      <c r="I275" s="33"/>
    </row>
    <row r="276" customFormat="false" ht="15.75" hidden="false" customHeight="true" outlineLevel="0" collapsed="false">
      <c r="B276" s="2"/>
      <c r="I276" s="33"/>
    </row>
    <row r="277" customFormat="false" ht="15.75" hidden="false" customHeight="true" outlineLevel="0" collapsed="false">
      <c r="B277" s="2"/>
      <c r="I277" s="33"/>
    </row>
    <row r="278" customFormat="false" ht="15.75" hidden="false" customHeight="true" outlineLevel="0" collapsed="false">
      <c r="B278" s="2"/>
      <c r="I278" s="33"/>
    </row>
    <row r="279" customFormat="false" ht="15.75" hidden="false" customHeight="true" outlineLevel="0" collapsed="false">
      <c r="B279" s="2"/>
      <c r="I279" s="33"/>
    </row>
    <row r="280" customFormat="false" ht="15.75" hidden="false" customHeight="true" outlineLevel="0" collapsed="false">
      <c r="B280" s="2"/>
      <c r="I280" s="33"/>
    </row>
    <row r="281" customFormat="false" ht="15.75" hidden="false" customHeight="true" outlineLevel="0" collapsed="false">
      <c r="B281" s="2"/>
      <c r="I281" s="33"/>
    </row>
    <row r="282" customFormat="false" ht="15.75" hidden="false" customHeight="true" outlineLevel="0" collapsed="false">
      <c r="B282" s="2"/>
      <c r="I282" s="33"/>
    </row>
    <row r="283" customFormat="false" ht="15.75" hidden="false" customHeight="true" outlineLevel="0" collapsed="false">
      <c r="B283" s="2"/>
      <c r="I283" s="33"/>
    </row>
    <row r="284" customFormat="false" ht="15.75" hidden="false" customHeight="true" outlineLevel="0" collapsed="false">
      <c r="B284" s="2"/>
      <c r="I284" s="33"/>
    </row>
    <row r="285" customFormat="false" ht="15.75" hidden="false" customHeight="true" outlineLevel="0" collapsed="false">
      <c r="B285" s="2"/>
      <c r="I285" s="33"/>
    </row>
    <row r="286" customFormat="false" ht="15.75" hidden="false" customHeight="true" outlineLevel="0" collapsed="false">
      <c r="B286" s="2"/>
      <c r="I286" s="33"/>
    </row>
    <row r="287" customFormat="false" ht="15.75" hidden="false" customHeight="true" outlineLevel="0" collapsed="false">
      <c r="B287" s="2"/>
      <c r="I287" s="33"/>
    </row>
    <row r="288" customFormat="false" ht="15.75" hidden="false" customHeight="true" outlineLevel="0" collapsed="false">
      <c r="B288" s="2"/>
      <c r="I288" s="33"/>
    </row>
    <row r="289" customFormat="false" ht="15.75" hidden="false" customHeight="true" outlineLevel="0" collapsed="false">
      <c r="B289" s="2"/>
      <c r="I289" s="33"/>
    </row>
    <row r="290" customFormat="false" ht="15.75" hidden="false" customHeight="true" outlineLevel="0" collapsed="false">
      <c r="B290" s="2"/>
      <c r="I290" s="33"/>
    </row>
    <row r="291" customFormat="false" ht="15.75" hidden="false" customHeight="true" outlineLevel="0" collapsed="false">
      <c r="B291" s="2"/>
      <c r="I291" s="33"/>
    </row>
    <row r="292" customFormat="false" ht="15.75" hidden="false" customHeight="true" outlineLevel="0" collapsed="false">
      <c r="B292" s="2"/>
      <c r="I292" s="33"/>
    </row>
    <row r="293" customFormat="false" ht="15.75" hidden="false" customHeight="true" outlineLevel="0" collapsed="false">
      <c r="B293" s="2"/>
      <c r="I293" s="33"/>
    </row>
    <row r="294" customFormat="false" ht="15.75" hidden="false" customHeight="true" outlineLevel="0" collapsed="false">
      <c r="B294" s="2"/>
      <c r="I294" s="33"/>
    </row>
    <row r="295" customFormat="false" ht="15.75" hidden="false" customHeight="true" outlineLevel="0" collapsed="false">
      <c r="B295" s="2"/>
      <c r="I295" s="33"/>
    </row>
    <row r="296" customFormat="false" ht="15.75" hidden="false" customHeight="true" outlineLevel="0" collapsed="false">
      <c r="B296" s="2"/>
      <c r="I296" s="33"/>
    </row>
    <row r="297" customFormat="false" ht="15.75" hidden="false" customHeight="true" outlineLevel="0" collapsed="false">
      <c r="B297" s="2"/>
      <c r="I297" s="33"/>
    </row>
    <row r="298" customFormat="false" ht="15.75" hidden="false" customHeight="true" outlineLevel="0" collapsed="false">
      <c r="B298" s="2"/>
      <c r="I298" s="33"/>
    </row>
    <row r="299" customFormat="false" ht="15.75" hidden="false" customHeight="true" outlineLevel="0" collapsed="false">
      <c r="B299" s="2"/>
      <c r="I299" s="33"/>
    </row>
    <row r="300" customFormat="false" ht="15.75" hidden="false" customHeight="true" outlineLevel="0" collapsed="false">
      <c r="B300" s="2"/>
      <c r="I300" s="33"/>
    </row>
    <row r="301" customFormat="false" ht="15.75" hidden="false" customHeight="true" outlineLevel="0" collapsed="false">
      <c r="B301" s="2"/>
      <c r="I301" s="33"/>
    </row>
    <row r="302" customFormat="false" ht="15.75" hidden="false" customHeight="true" outlineLevel="0" collapsed="false">
      <c r="B302" s="2"/>
      <c r="I302" s="33"/>
    </row>
    <row r="303" customFormat="false" ht="15.75" hidden="false" customHeight="true" outlineLevel="0" collapsed="false">
      <c r="B303" s="2"/>
      <c r="I303" s="33"/>
    </row>
    <row r="304" customFormat="false" ht="15.75" hidden="false" customHeight="true" outlineLevel="0" collapsed="false">
      <c r="B304" s="2"/>
      <c r="I304" s="33"/>
    </row>
    <row r="305" customFormat="false" ht="15.75" hidden="false" customHeight="true" outlineLevel="0" collapsed="false">
      <c r="B305" s="2"/>
      <c r="I305" s="33"/>
    </row>
    <row r="306" customFormat="false" ht="15.75" hidden="false" customHeight="true" outlineLevel="0" collapsed="false">
      <c r="B306" s="2"/>
      <c r="I306" s="33"/>
    </row>
    <row r="307" customFormat="false" ht="15.75" hidden="false" customHeight="true" outlineLevel="0" collapsed="false">
      <c r="B307" s="2"/>
      <c r="I307" s="33"/>
    </row>
    <row r="308" customFormat="false" ht="15.75" hidden="false" customHeight="true" outlineLevel="0" collapsed="false">
      <c r="B308" s="2"/>
      <c r="I308" s="33"/>
    </row>
    <row r="309" customFormat="false" ht="15.75" hidden="false" customHeight="true" outlineLevel="0" collapsed="false">
      <c r="B309" s="2"/>
      <c r="I309" s="33"/>
    </row>
    <row r="310" customFormat="false" ht="15.75" hidden="false" customHeight="true" outlineLevel="0" collapsed="false">
      <c r="B310" s="2"/>
      <c r="I310" s="33"/>
    </row>
    <row r="311" customFormat="false" ht="15.75" hidden="false" customHeight="true" outlineLevel="0" collapsed="false">
      <c r="B311" s="2"/>
      <c r="I311" s="33"/>
    </row>
    <row r="312" customFormat="false" ht="15.75" hidden="false" customHeight="true" outlineLevel="0" collapsed="false">
      <c r="B312" s="2"/>
      <c r="I312" s="33"/>
    </row>
    <row r="313" customFormat="false" ht="15.75" hidden="false" customHeight="true" outlineLevel="0" collapsed="false">
      <c r="B313" s="2"/>
      <c r="I313" s="33"/>
    </row>
    <row r="314" customFormat="false" ht="15.75" hidden="false" customHeight="true" outlineLevel="0" collapsed="false">
      <c r="B314" s="2"/>
      <c r="I314" s="33"/>
    </row>
    <row r="315" customFormat="false" ht="15.75" hidden="false" customHeight="true" outlineLevel="0" collapsed="false">
      <c r="B315" s="2"/>
      <c r="I315" s="33"/>
    </row>
    <row r="316" customFormat="false" ht="15.75" hidden="false" customHeight="true" outlineLevel="0" collapsed="false">
      <c r="B316" s="2"/>
      <c r="I316" s="33"/>
    </row>
    <row r="317" customFormat="false" ht="15.75" hidden="false" customHeight="true" outlineLevel="0" collapsed="false">
      <c r="B317" s="2"/>
      <c r="I317" s="33"/>
    </row>
    <row r="318" customFormat="false" ht="15.75" hidden="false" customHeight="true" outlineLevel="0" collapsed="false">
      <c r="B318" s="2"/>
      <c r="I318" s="33"/>
    </row>
    <row r="319" customFormat="false" ht="15.75" hidden="false" customHeight="true" outlineLevel="0" collapsed="false">
      <c r="B319" s="2"/>
      <c r="I319" s="33"/>
    </row>
    <row r="320" customFormat="false" ht="15.75" hidden="false" customHeight="true" outlineLevel="0" collapsed="false">
      <c r="B320" s="2"/>
      <c r="I320" s="33"/>
    </row>
    <row r="321" customFormat="false" ht="15.75" hidden="false" customHeight="true" outlineLevel="0" collapsed="false">
      <c r="B321" s="2"/>
      <c r="I321" s="33"/>
    </row>
    <row r="322" customFormat="false" ht="15.75" hidden="false" customHeight="true" outlineLevel="0" collapsed="false">
      <c r="B322" s="2"/>
      <c r="I322" s="33"/>
    </row>
    <row r="323" customFormat="false" ht="15.75" hidden="false" customHeight="true" outlineLevel="0" collapsed="false">
      <c r="B323" s="2"/>
      <c r="I323" s="33"/>
    </row>
    <row r="324" customFormat="false" ht="15.75" hidden="false" customHeight="true" outlineLevel="0" collapsed="false">
      <c r="B324" s="2"/>
      <c r="I324" s="33"/>
    </row>
    <row r="325" customFormat="false" ht="15.75" hidden="false" customHeight="true" outlineLevel="0" collapsed="false">
      <c r="B325" s="2"/>
      <c r="I325" s="33"/>
    </row>
    <row r="326" customFormat="false" ht="15.75" hidden="false" customHeight="true" outlineLevel="0" collapsed="false">
      <c r="B326" s="2"/>
      <c r="I326" s="33"/>
    </row>
    <row r="327" customFormat="false" ht="15.75" hidden="false" customHeight="true" outlineLevel="0" collapsed="false">
      <c r="B327" s="2"/>
      <c r="I327" s="33"/>
    </row>
    <row r="328" customFormat="false" ht="15.75" hidden="false" customHeight="true" outlineLevel="0" collapsed="false">
      <c r="B328" s="2"/>
      <c r="I328" s="33"/>
    </row>
    <row r="329" customFormat="false" ht="15.75" hidden="false" customHeight="true" outlineLevel="0" collapsed="false">
      <c r="B329" s="2"/>
      <c r="I329" s="33"/>
    </row>
    <row r="330" customFormat="false" ht="15.75" hidden="false" customHeight="true" outlineLevel="0" collapsed="false">
      <c r="B330" s="2"/>
      <c r="I330" s="33"/>
    </row>
    <row r="331" customFormat="false" ht="15.75" hidden="false" customHeight="true" outlineLevel="0" collapsed="false">
      <c r="B331" s="2"/>
      <c r="I331" s="33"/>
    </row>
    <row r="332" customFormat="false" ht="15.75" hidden="false" customHeight="true" outlineLevel="0" collapsed="false">
      <c r="B332" s="2"/>
      <c r="I332" s="33"/>
    </row>
    <row r="333" customFormat="false" ht="15.75" hidden="false" customHeight="true" outlineLevel="0" collapsed="false">
      <c r="B333" s="2"/>
      <c r="I333" s="33"/>
    </row>
    <row r="334" customFormat="false" ht="15.75" hidden="false" customHeight="true" outlineLevel="0" collapsed="false">
      <c r="B334" s="2"/>
      <c r="I334" s="33"/>
    </row>
    <row r="335" customFormat="false" ht="15.75" hidden="false" customHeight="true" outlineLevel="0" collapsed="false">
      <c r="B335" s="2"/>
      <c r="I335" s="33"/>
    </row>
    <row r="336" customFormat="false" ht="15.75" hidden="false" customHeight="true" outlineLevel="0" collapsed="false">
      <c r="B336" s="2"/>
      <c r="I336" s="33"/>
    </row>
    <row r="337" customFormat="false" ht="15.75" hidden="false" customHeight="true" outlineLevel="0" collapsed="false">
      <c r="B337" s="2"/>
      <c r="I337" s="33"/>
    </row>
    <row r="338" customFormat="false" ht="15.75" hidden="false" customHeight="true" outlineLevel="0" collapsed="false">
      <c r="B338" s="2"/>
      <c r="I338" s="33"/>
    </row>
    <row r="339" customFormat="false" ht="15.75" hidden="false" customHeight="true" outlineLevel="0" collapsed="false">
      <c r="B339" s="2"/>
      <c r="I339" s="33"/>
    </row>
    <row r="340" customFormat="false" ht="15.75" hidden="false" customHeight="true" outlineLevel="0" collapsed="false">
      <c r="B340" s="2"/>
      <c r="I340" s="33"/>
    </row>
    <row r="341" customFormat="false" ht="15.75" hidden="false" customHeight="true" outlineLevel="0" collapsed="false">
      <c r="B341" s="2"/>
      <c r="I341" s="33"/>
    </row>
    <row r="342" customFormat="false" ht="15.75" hidden="false" customHeight="true" outlineLevel="0" collapsed="false">
      <c r="B342" s="2"/>
      <c r="I342" s="33"/>
    </row>
    <row r="343" customFormat="false" ht="15.75" hidden="false" customHeight="true" outlineLevel="0" collapsed="false">
      <c r="B343" s="2"/>
      <c r="I343" s="33"/>
    </row>
    <row r="344" customFormat="false" ht="15.75" hidden="false" customHeight="true" outlineLevel="0" collapsed="false">
      <c r="B344" s="2"/>
      <c r="I344" s="33"/>
    </row>
    <row r="345" customFormat="false" ht="15.75" hidden="false" customHeight="true" outlineLevel="0" collapsed="false">
      <c r="B345" s="2"/>
      <c r="I345" s="33"/>
    </row>
    <row r="346" customFormat="false" ht="15.75" hidden="false" customHeight="true" outlineLevel="0" collapsed="false">
      <c r="B346" s="2"/>
      <c r="I346" s="33"/>
    </row>
    <row r="347" customFormat="false" ht="15.75" hidden="false" customHeight="true" outlineLevel="0" collapsed="false">
      <c r="B347" s="2"/>
      <c r="I347" s="33"/>
    </row>
    <row r="348" customFormat="false" ht="15.75" hidden="false" customHeight="true" outlineLevel="0" collapsed="false">
      <c r="B348" s="2"/>
      <c r="I348" s="33"/>
    </row>
    <row r="349" customFormat="false" ht="15.75" hidden="false" customHeight="true" outlineLevel="0" collapsed="false">
      <c r="B349" s="2"/>
      <c r="I349" s="33"/>
    </row>
    <row r="350" customFormat="false" ht="15.75" hidden="false" customHeight="true" outlineLevel="0" collapsed="false">
      <c r="B350" s="2"/>
      <c r="I350" s="33"/>
    </row>
    <row r="351" customFormat="false" ht="15.75" hidden="false" customHeight="true" outlineLevel="0" collapsed="false">
      <c r="B351" s="2"/>
      <c r="I351" s="33"/>
    </row>
    <row r="352" customFormat="false" ht="15.75" hidden="false" customHeight="true" outlineLevel="0" collapsed="false">
      <c r="B352" s="2"/>
      <c r="I352" s="33"/>
    </row>
    <row r="353" customFormat="false" ht="15.75" hidden="false" customHeight="true" outlineLevel="0" collapsed="false">
      <c r="B353" s="2"/>
      <c r="I353" s="33"/>
    </row>
    <row r="354" customFormat="false" ht="15.75" hidden="false" customHeight="true" outlineLevel="0" collapsed="false">
      <c r="B354" s="2"/>
      <c r="I354" s="33"/>
    </row>
    <row r="355" customFormat="false" ht="15.75" hidden="false" customHeight="true" outlineLevel="0" collapsed="false">
      <c r="B355" s="2"/>
      <c r="I355" s="33"/>
    </row>
    <row r="356" customFormat="false" ht="15.75" hidden="false" customHeight="true" outlineLevel="0" collapsed="false">
      <c r="B356" s="2"/>
      <c r="I356" s="33"/>
    </row>
    <row r="357" customFormat="false" ht="15.75" hidden="false" customHeight="true" outlineLevel="0" collapsed="false">
      <c r="B357" s="2"/>
      <c r="I357" s="33"/>
    </row>
    <row r="358" customFormat="false" ht="15.75" hidden="false" customHeight="true" outlineLevel="0" collapsed="false">
      <c r="B358" s="2"/>
      <c r="I358" s="33"/>
    </row>
    <row r="359" customFormat="false" ht="15.75" hidden="false" customHeight="true" outlineLevel="0" collapsed="false">
      <c r="B359" s="2"/>
      <c r="I359" s="33"/>
    </row>
    <row r="360" customFormat="false" ht="15.75" hidden="false" customHeight="true" outlineLevel="0" collapsed="false">
      <c r="B360" s="2"/>
      <c r="I360" s="33"/>
    </row>
    <row r="361" customFormat="false" ht="15.75" hidden="false" customHeight="true" outlineLevel="0" collapsed="false">
      <c r="B361" s="2"/>
      <c r="I361" s="33"/>
    </row>
    <row r="362" customFormat="false" ht="15.75" hidden="false" customHeight="true" outlineLevel="0" collapsed="false">
      <c r="B362" s="2"/>
      <c r="I362" s="33"/>
    </row>
    <row r="363" customFormat="false" ht="15.75" hidden="false" customHeight="true" outlineLevel="0" collapsed="false">
      <c r="B363" s="2"/>
      <c r="I363" s="33"/>
    </row>
    <row r="364" customFormat="false" ht="15.75" hidden="false" customHeight="true" outlineLevel="0" collapsed="false">
      <c r="B364" s="2"/>
      <c r="I364" s="33"/>
    </row>
    <row r="365" customFormat="false" ht="15.75" hidden="false" customHeight="true" outlineLevel="0" collapsed="false">
      <c r="B365" s="2"/>
      <c r="I365" s="33"/>
    </row>
    <row r="366" customFormat="false" ht="15.75" hidden="false" customHeight="true" outlineLevel="0" collapsed="false">
      <c r="B366" s="2"/>
      <c r="I366" s="33"/>
    </row>
    <row r="367" customFormat="false" ht="15.75" hidden="false" customHeight="true" outlineLevel="0" collapsed="false">
      <c r="B367" s="2"/>
      <c r="I367" s="33"/>
    </row>
    <row r="368" customFormat="false" ht="15.75" hidden="false" customHeight="true" outlineLevel="0" collapsed="false">
      <c r="B368" s="2"/>
      <c r="I368" s="33"/>
    </row>
    <row r="369" customFormat="false" ht="15.75" hidden="false" customHeight="true" outlineLevel="0" collapsed="false">
      <c r="B369" s="2"/>
      <c r="I369" s="33"/>
    </row>
    <row r="370" customFormat="false" ht="15.75" hidden="false" customHeight="true" outlineLevel="0" collapsed="false">
      <c r="B370" s="2"/>
      <c r="I370" s="33"/>
    </row>
    <row r="371" customFormat="false" ht="15.75" hidden="false" customHeight="true" outlineLevel="0" collapsed="false">
      <c r="B371" s="2"/>
      <c r="I371" s="33"/>
    </row>
    <row r="372" customFormat="false" ht="15.75" hidden="false" customHeight="true" outlineLevel="0" collapsed="false">
      <c r="B372" s="2"/>
      <c r="I372" s="33"/>
    </row>
    <row r="373" customFormat="false" ht="15.75" hidden="false" customHeight="true" outlineLevel="0" collapsed="false">
      <c r="B373" s="2"/>
      <c r="I373" s="33"/>
    </row>
    <row r="374" customFormat="false" ht="15.75" hidden="false" customHeight="true" outlineLevel="0" collapsed="false">
      <c r="B374" s="2"/>
      <c r="I374" s="33"/>
    </row>
    <row r="375" customFormat="false" ht="15.75" hidden="false" customHeight="true" outlineLevel="0" collapsed="false">
      <c r="B375" s="2"/>
      <c r="I375" s="33"/>
    </row>
    <row r="376" customFormat="false" ht="15.75" hidden="false" customHeight="true" outlineLevel="0" collapsed="false">
      <c r="B376" s="2"/>
      <c r="I376" s="33"/>
    </row>
    <row r="377" customFormat="false" ht="15.75" hidden="false" customHeight="true" outlineLevel="0" collapsed="false">
      <c r="B377" s="2"/>
      <c r="I377" s="33"/>
    </row>
    <row r="378" customFormat="false" ht="15.75" hidden="false" customHeight="true" outlineLevel="0" collapsed="false">
      <c r="B378" s="2"/>
      <c r="I378" s="33"/>
    </row>
    <row r="379" customFormat="false" ht="15.75" hidden="false" customHeight="true" outlineLevel="0" collapsed="false">
      <c r="B379" s="2"/>
      <c r="I379" s="33"/>
    </row>
    <row r="380" customFormat="false" ht="15.75" hidden="false" customHeight="true" outlineLevel="0" collapsed="false">
      <c r="B380" s="2"/>
      <c r="I380" s="33"/>
    </row>
    <row r="381" customFormat="false" ht="15.75" hidden="false" customHeight="true" outlineLevel="0" collapsed="false">
      <c r="B381" s="2"/>
      <c r="I381" s="33"/>
    </row>
    <row r="382" customFormat="false" ht="15.75" hidden="false" customHeight="true" outlineLevel="0" collapsed="false">
      <c r="B382" s="2"/>
      <c r="I382" s="33"/>
    </row>
    <row r="383" customFormat="false" ht="15.75" hidden="false" customHeight="true" outlineLevel="0" collapsed="false">
      <c r="B383" s="2"/>
      <c r="I383" s="33"/>
    </row>
    <row r="384" customFormat="false" ht="15.75" hidden="false" customHeight="true" outlineLevel="0" collapsed="false">
      <c r="B384" s="2"/>
      <c r="I384" s="33"/>
    </row>
    <row r="385" customFormat="false" ht="15.75" hidden="false" customHeight="true" outlineLevel="0" collapsed="false">
      <c r="B385" s="2"/>
      <c r="I385" s="33"/>
    </row>
    <row r="386" customFormat="false" ht="15.75" hidden="false" customHeight="true" outlineLevel="0" collapsed="false">
      <c r="B386" s="2"/>
      <c r="I386" s="33"/>
    </row>
    <row r="387" customFormat="false" ht="15.75" hidden="false" customHeight="true" outlineLevel="0" collapsed="false">
      <c r="B387" s="2"/>
      <c r="I387" s="33"/>
    </row>
    <row r="388" customFormat="false" ht="15.75" hidden="false" customHeight="true" outlineLevel="0" collapsed="false">
      <c r="B388" s="2"/>
      <c r="I388" s="33"/>
    </row>
    <row r="389" customFormat="false" ht="15.75" hidden="false" customHeight="true" outlineLevel="0" collapsed="false">
      <c r="B389" s="2"/>
      <c r="I389" s="33"/>
    </row>
    <row r="390" customFormat="false" ht="15.75" hidden="false" customHeight="true" outlineLevel="0" collapsed="false">
      <c r="B390" s="2"/>
      <c r="I390" s="33"/>
    </row>
    <row r="391" customFormat="false" ht="15.75" hidden="false" customHeight="true" outlineLevel="0" collapsed="false">
      <c r="B391" s="2"/>
      <c r="I391" s="33"/>
    </row>
    <row r="392" customFormat="false" ht="15.75" hidden="false" customHeight="true" outlineLevel="0" collapsed="false">
      <c r="B392" s="2"/>
      <c r="I392" s="33"/>
    </row>
    <row r="393" customFormat="false" ht="15.75" hidden="false" customHeight="true" outlineLevel="0" collapsed="false">
      <c r="B393" s="2"/>
      <c r="I393" s="33"/>
    </row>
    <row r="394" customFormat="false" ht="15.75" hidden="false" customHeight="true" outlineLevel="0" collapsed="false">
      <c r="B394" s="2"/>
      <c r="I394" s="33"/>
    </row>
    <row r="395" customFormat="false" ht="15.75" hidden="false" customHeight="true" outlineLevel="0" collapsed="false">
      <c r="B395" s="2"/>
      <c r="I395" s="33"/>
    </row>
    <row r="396" customFormat="false" ht="15.75" hidden="false" customHeight="true" outlineLevel="0" collapsed="false">
      <c r="B396" s="2"/>
      <c r="I396" s="33"/>
    </row>
    <row r="397" customFormat="false" ht="15.75" hidden="false" customHeight="true" outlineLevel="0" collapsed="false">
      <c r="B397" s="2"/>
      <c r="I397" s="33"/>
    </row>
    <row r="398" customFormat="false" ht="15.75" hidden="false" customHeight="true" outlineLevel="0" collapsed="false">
      <c r="B398" s="2"/>
      <c r="I398" s="33"/>
    </row>
    <row r="399" customFormat="false" ht="15.75" hidden="false" customHeight="true" outlineLevel="0" collapsed="false">
      <c r="B399" s="2"/>
      <c r="I399" s="33"/>
    </row>
    <row r="400" customFormat="false" ht="15.75" hidden="false" customHeight="true" outlineLevel="0" collapsed="false">
      <c r="B400" s="2"/>
      <c r="I400" s="33"/>
    </row>
    <row r="401" customFormat="false" ht="15.75" hidden="false" customHeight="true" outlineLevel="0" collapsed="false">
      <c r="B401" s="2"/>
      <c r="I401" s="33"/>
    </row>
    <row r="402" customFormat="false" ht="15.75" hidden="false" customHeight="true" outlineLevel="0" collapsed="false">
      <c r="B402" s="2"/>
      <c r="I402" s="33"/>
    </row>
    <row r="403" customFormat="false" ht="15.75" hidden="false" customHeight="true" outlineLevel="0" collapsed="false">
      <c r="B403" s="2"/>
      <c r="I403" s="33"/>
    </row>
    <row r="404" customFormat="false" ht="15.75" hidden="false" customHeight="true" outlineLevel="0" collapsed="false">
      <c r="B404" s="2"/>
      <c r="I404" s="33"/>
    </row>
    <row r="405" customFormat="false" ht="15.75" hidden="false" customHeight="true" outlineLevel="0" collapsed="false">
      <c r="B405" s="2"/>
      <c r="I405" s="33"/>
    </row>
    <row r="406" customFormat="false" ht="15.75" hidden="false" customHeight="true" outlineLevel="0" collapsed="false">
      <c r="B406" s="2"/>
      <c r="I406" s="33"/>
    </row>
    <row r="407" customFormat="false" ht="15.75" hidden="false" customHeight="true" outlineLevel="0" collapsed="false">
      <c r="B407" s="2"/>
      <c r="I407" s="33"/>
    </row>
    <row r="408" customFormat="false" ht="15.75" hidden="false" customHeight="true" outlineLevel="0" collapsed="false">
      <c r="B408" s="2"/>
      <c r="I408" s="33"/>
    </row>
    <row r="409" customFormat="false" ht="15.75" hidden="false" customHeight="true" outlineLevel="0" collapsed="false">
      <c r="B409" s="2"/>
      <c r="I409" s="33"/>
    </row>
    <row r="410" customFormat="false" ht="15.75" hidden="false" customHeight="true" outlineLevel="0" collapsed="false">
      <c r="B410" s="2"/>
      <c r="I410" s="33"/>
    </row>
    <row r="411" customFormat="false" ht="15.75" hidden="false" customHeight="true" outlineLevel="0" collapsed="false">
      <c r="B411" s="2"/>
      <c r="I411" s="33"/>
    </row>
    <row r="412" customFormat="false" ht="15.75" hidden="false" customHeight="true" outlineLevel="0" collapsed="false">
      <c r="B412" s="2"/>
      <c r="I412" s="33"/>
    </row>
    <row r="413" customFormat="false" ht="15.75" hidden="false" customHeight="true" outlineLevel="0" collapsed="false">
      <c r="B413" s="2"/>
      <c r="I413" s="33"/>
    </row>
    <row r="414" customFormat="false" ht="15.75" hidden="false" customHeight="true" outlineLevel="0" collapsed="false">
      <c r="B414" s="2"/>
      <c r="I414" s="33"/>
    </row>
    <row r="415" customFormat="false" ht="15.75" hidden="false" customHeight="true" outlineLevel="0" collapsed="false">
      <c r="B415" s="2"/>
      <c r="I415" s="33"/>
    </row>
    <row r="416" customFormat="false" ht="15.75" hidden="false" customHeight="true" outlineLevel="0" collapsed="false">
      <c r="B416" s="2"/>
      <c r="I416" s="33"/>
    </row>
    <row r="417" customFormat="false" ht="15.75" hidden="false" customHeight="true" outlineLevel="0" collapsed="false">
      <c r="B417" s="2"/>
      <c r="I417" s="33"/>
    </row>
    <row r="418" customFormat="false" ht="15.75" hidden="false" customHeight="true" outlineLevel="0" collapsed="false">
      <c r="B418" s="2"/>
      <c r="I418" s="33"/>
    </row>
    <row r="419" customFormat="false" ht="15.75" hidden="false" customHeight="true" outlineLevel="0" collapsed="false">
      <c r="B419" s="2"/>
      <c r="I419" s="33"/>
    </row>
    <row r="420" customFormat="false" ht="15.75" hidden="false" customHeight="true" outlineLevel="0" collapsed="false">
      <c r="B420" s="2"/>
      <c r="I420" s="33"/>
    </row>
    <row r="421" customFormat="false" ht="15.75" hidden="false" customHeight="true" outlineLevel="0" collapsed="false">
      <c r="B421" s="2"/>
      <c r="I421" s="33"/>
    </row>
    <row r="422" customFormat="false" ht="15.75" hidden="false" customHeight="true" outlineLevel="0" collapsed="false">
      <c r="B422" s="2"/>
      <c r="I422" s="33"/>
    </row>
    <row r="423" customFormat="false" ht="15.75" hidden="false" customHeight="true" outlineLevel="0" collapsed="false">
      <c r="B423" s="2"/>
      <c r="I423" s="33"/>
    </row>
    <row r="424" customFormat="false" ht="15.75" hidden="false" customHeight="true" outlineLevel="0" collapsed="false">
      <c r="B424" s="2"/>
      <c r="I424" s="33"/>
    </row>
    <row r="425" customFormat="false" ht="15.75" hidden="false" customHeight="true" outlineLevel="0" collapsed="false">
      <c r="B425" s="2"/>
      <c r="I425" s="33"/>
    </row>
    <row r="426" customFormat="false" ht="15.75" hidden="false" customHeight="true" outlineLevel="0" collapsed="false">
      <c r="B426" s="2"/>
      <c r="I426" s="33"/>
    </row>
    <row r="427" customFormat="false" ht="15.75" hidden="false" customHeight="true" outlineLevel="0" collapsed="false">
      <c r="B427" s="2"/>
      <c r="I427" s="33"/>
    </row>
    <row r="428" customFormat="false" ht="15.75" hidden="false" customHeight="true" outlineLevel="0" collapsed="false">
      <c r="B428" s="2"/>
      <c r="I428" s="33"/>
    </row>
    <row r="429" customFormat="false" ht="15.75" hidden="false" customHeight="true" outlineLevel="0" collapsed="false">
      <c r="B429" s="2"/>
      <c r="I429" s="33"/>
    </row>
    <row r="430" customFormat="false" ht="15.75" hidden="false" customHeight="true" outlineLevel="0" collapsed="false">
      <c r="B430" s="2"/>
      <c r="I430" s="33"/>
    </row>
    <row r="431" customFormat="false" ht="15.75" hidden="false" customHeight="true" outlineLevel="0" collapsed="false">
      <c r="B431" s="2"/>
      <c r="I431" s="33"/>
    </row>
    <row r="432" customFormat="false" ht="15.75" hidden="false" customHeight="true" outlineLevel="0" collapsed="false">
      <c r="B432" s="2"/>
      <c r="I432" s="33"/>
    </row>
    <row r="433" customFormat="false" ht="15.75" hidden="false" customHeight="true" outlineLevel="0" collapsed="false">
      <c r="B433" s="2"/>
      <c r="I433" s="33"/>
    </row>
    <row r="434" customFormat="false" ht="15.75" hidden="false" customHeight="true" outlineLevel="0" collapsed="false">
      <c r="B434" s="2"/>
      <c r="I434" s="33"/>
    </row>
    <row r="435" customFormat="false" ht="15.75" hidden="false" customHeight="true" outlineLevel="0" collapsed="false">
      <c r="B435" s="2"/>
      <c r="I435" s="33"/>
    </row>
    <row r="436" customFormat="false" ht="15.75" hidden="false" customHeight="true" outlineLevel="0" collapsed="false">
      <c r="B436" s="2"/>
      <c r="I436" s="33"/>
    </row>
    <row r="437" customFormat="false" ht="15.75" hidden="false" customHeight="true" outlineLevel="0" collapsed="false">
      <c r="B437" s="2"/>
      <c r="I437" s="33"/>
    </row>
    <row r="438" customFormat="false" ht="15.75" hidden="false" customHeight="true" outlineLevel="0" collapsed="false">
      <c r="B438" s="2"/>
      <c r="I438" s="33"/>
    </row>
    <row r="439" customFormat="false" ht="15.75" hidden="false" customHeight="true" outlineLevel="0" collapsed="false">
      <c r="B439" s="2"/>
      <c r="I439" s="33"/>
    </row>
    <row r="440" customFormat="false" ht="15.75" hidden="false" customHeight="true" outlineLevel="0" collapsed="false">
      <c r="B440" s="2"/>
      <c r="I440" s="33"/>
    </row>
    <row r="441" customFormat="false" ht="15.75" hidden="false" customHeight="true" outlineLevel="0" collapsed="false">
      <c r="B441" s="2"/>
      <c r="I441" s="33"/>
    </row>
    <row r="442" customFormat="false" ht="15.75" hidden="false" customHeight="true" outlineLevel="0" collapsed="false">
      <c r="B442" s="2"/>
      <c r="I442" s="33"/>
    </row>
    <row r="443" customFormat="false" ht="15.75" hidden="false" customHeight="true" outlineLevel="0" collapsed="false">
      <c r="B443" s="2"/>
      <c r="I443" s="33"/>
    </row>
    <row r="444" customFormat="false" ht="15.75" hidden="false" customHeight="true" outlineLevel="0" collapsed="false">
      <c r="B444" s="2"/>
      <c r="I444" s="33"/>
    </row>
    <row r="445" customFormat="false" ht="15.75" hidden="false" customHeight="true" outlineLevel="0" collapsed="false">
      <c r="B445" s="2"/>
      <c r="I445" s="33"/>
    </row>
    <row r="446" customFormat="false" ht="15.75" hidden="false" customHeight="true" outlineLevel="0" collapsed="false">
      <c r="B446" s="2"/>
      <c r="I446" s="33"/>
    </row>
    <row r="447" customFormat="false" ht="15.75" hidden="false" customHeight="true" outlineLevel="0" collapsed="false">
      <c r="B447" s="2"/>
      <c r="I447" s="33"/>
    </row>
    <row r="448" customFormat="false" ht="15.75" hidden="false" customHeight="true" outlineLevel="0" collapsed="false">
      <c r="B448" s="2"/>
      <c r="I448" s="33"/>
    </row>
    <row r="449" customFormat="false" ht="15.75" hidden="false" customHeight="true" outlineLevel="0" collapsed="false">
      <c r="B449" s="2"/>
      <c r="I449" s="33"/>
    </row>
    <row r="450" customFormat="false" ht="15.75" hidden="false" customHeight="true" outlineLevel="0" collapsed="false">
      <c r="B450" s="2"/>
      <c r="I450" s="33"/>
    </row>
    <row r="451" customFormat="false" ht="15.75" hidden="false" customHeight="true" outlineLevel="0" collapsed="false">
      <c r="B451" s="2"/>
      <c r="I451" s="33"/>
    </row>
    <row r="452" customFormat="false" ht="15.75" hidden="false" customHeight="true" outlineLevel="0" collapsed="false">
      <c r="B452" s="2"/>
      <c r="I452" s="33"/>
    </row>
    <row r="453" customFormat="false" ht="15.75" hidden="false" customHeight="true" outlineLevel="0" collapsed="false">
      <c r="B453" s="2"/>
      <c r="I453" s="33"/>
    </row>
    <row r="454" customFormat="false" ht="15.75" hidden="false" customHeight="true" outlineLevel="0" collapsed="false">
      <c r="B454" s="2"/>
      <c r="I454" s="33"/>
    </row>
    <row r="455" customFormat="false" ht="15.75" hidden="false" customHeight="true" outlineLevel="0" collapsed="false">
      <c r="B455" s="2"/>
      <c r="I455" s="33"/>
    </row>
    <row r="456" customFormat="false" ht="15.75" hidden="false" customHeight="true" outlineLevel="0" collapsed="false">
      <c r="B456" s="2"/>
      <c r="I456" s="33"/>
    </row>
    <row r="457" customFormat="false" ht="15.75" hidden="false" customHeight="true" outlineLevel="0" collapsed="false">
      <c r="B457" s="2"/>
      <c r="I457" s="33"/>
    </row>
    <row r="458" customFormat="false" ht="15.75" hidden="false" customHeight="true" outlineLevel="0" collapsed="false">
      <c r="B458" s="2"/>
      <c r="I458" s="33"/>
    </row>
    <row r="459" customFormat="false" ht="15.75" hidden="false" customHeight="true" outlineLevel="0" collapsed="false">
      <c r="B459" s="2"/>
      <c r="I459" s="33"/>
    </row>
    <row r="460" customFormat="false" ht="15.75" hidden="false" customHeight="true" outlineLevel="0" collapsed="false">
      <c r="B460" s="2"/>
      <c r="I460" s="33"/>
    </row>
    <row r="461" customFormat="false" ht="15.75" hidden="false" customHeight="true" outlineLevel="0" collapsed="false">
      <c r="B461" s="2"/>
      <c r="I461" s="33"/>
    </row>
    <row r="462" customFormat="false" ht="15.75" hidden="false" customHeight="true" outlineLevel="0" collapsed="false">
      <c r="B462" s="2"/>
      <c r="I462" s="33"/>
    </row>
    <row r="463" customFormat="false" ht="15.75" hidden="false" customHeight="true" outlineLevel="0" collapsed="false">
      <c r="B463" s="2"/>
      <c r="I463" s="33"/>
    </row>
    <row r="464" customFormat="false" ht="15.75" hidden="false" customHeight="true" outlineLevel="0" collapsed="false">
      <c r="B464" s="2"/>
      <c r="I464" s="33"/>
    </row>
    <row r="465" customFormat="false" ht="15.75" hidden="false" customHeight="true" outlineLevel="0" collapsed="false">
      <c r="B465" s="2"/>
      <c r="I465" s="33"/>
    </row>
    <row r="466" customFormat="false" ht="15.75" hidden="false" customHeight="true" outlineLevel="0" collapsed="false">
      <c r="B466" s="2"/>
      <c r="I466" s="33"/>
    </row>
    <row r="467" customFormat="false" ht="15.75" hidden="false" customHeight="true" outlineLevel="0" collapsed="false">
      <c r="B467" s="2"/>
      <c r="I467" s="33"/>
    </row>
    <row r="468" customFormat="false" ht="15.75" hidden="false" customHeight="true" outlineLevel="0" collapsed="false">
      <c r="B468" s="2"/>
      <c r="I468" s="33"/>
    </row>
    <row r="469" customFormat="false" ht="15.75" hidden="false" customHeight="true" outlineLevel="0" collapsed="false">
      <c r="B469" s="2"/>
      <c r="I469" s="33"/>
    </row>
    <row r="470" customFormat="false" ht="15.75" hidden="false" customHeight="true" outlineLevel="0" collapsed="false">
      <c r="B470" s="2"/>
      <c r="I470" s="33"/>
    </row>
    <row r="471" customFormat="false" ht="15.75" hidden="false" customHeight="true" outlineLevel="0" collapsed="false">
      <c r="B471" s="2"/>
      <c r="I471" s="33"/>
    </row>
    <row r="472" customFormat="false" ht="15.75" hidden="false" customHeight="true" outlineLevel="0" collapsed="false">
      <c r="B472" s="2"/>
      <c r="I472" s="33"/>
    </row>
    <row r="473" customFormat="false" ht="15.75" hidden="false" customHeight="true" outlineLevel="0" collapsed="false">
      <c r="B473" s="2"/>
      <c r="I473" s="33"/>
    </row>
    <row r="474" customFormat="false" ht="15.75" hidden="false" customHeight="true" outlineLevel="0" collapsed="false">
      <c r="B474" s="2"/>
      <c r="I474" s="33"/>
    </row>
    <row r="475" customFormat="false" ht="15.75" hidden="false" customHeight="true" outlineLevel="0" collapsed="false">
      <c r="B475" s="2"/>
      <c r="I475" s="33"/>
    </row>
    <row r="476" customFormat="false" ht="15.75" hidden="false" customHeight="true" outlineLevel="0" collapsed="false">
      <c r="B476" s="2"/>
      <c r="I476" s="33"/>
    </row>
    <row r="477" customFormat="false" ht="15.75" hidden="false" customHeight="true" outlineLevel="0" collapsed="false">
      <c r="B477" s="2"/>
      <c r="I477" s="33"/>
    </row>
    <row r="478" customFormat="false" ht="15.75" hidden="false" customHeight="true" outlineLevel="0" collapsed="false">
      <c r="B478" s="2"/>
      <c r="I478" s="33"/>
    </row>
    <row r="479" customFormat="false" ht="15.75" hidden="false" customHeight="true" outlineLevel="0" collapsed="false">
      <c r="B479" s="2"/>
      <c r="I479" s="33"/>
    </row>
    <row r="480" customFormat="false" ht="15.75" hidden="false" customHeight="true" outlineLevel="0" collapsed="false">
      <c r="B480" s="2"/>
      <c r="I480" s="33"/>
    </row>
    <row r="481" customFormat="false" ht="15.75" hidden="false" customHeight="true" outlineLevel="0" collapsed="false">
      <c r="B481" s="2"/>
      <c r="I481" s="33"/>
    </row>
    <row r="482" customFormat="false" ht="15.75" hidden="false" customHeight="true" outlineLevel="0" collapsed="false">
      <c r="B482" s="2"/>
      <c r="I482" s="33"/>
    </row>
    <row r="483" customFormat="false" ht="15.75" hidden="false" customHeight="true" outlineLevel="0" collapsed="false">
      <c r="B483" s="2"/>
      <c r="I483" s="33"/>
    </row>
    <row r="484" customFormat="false" ht="15.75" hidden="false" customHeight="true" outlineLevel="0" collapsed="false">
      <c r="B484" s="2"/>
      <c r="I484" s="33"/>
    </row>
    <row r="485" customFormat="false" ht="15.75" hidden="false" customHeight="true" outlineLevel="0" collapsed="false">
      <c r="B485" s="2"/>
      <c r="I485" s="33"/>
    </row>
    <row r="486" customFormat="false" ht="15.75" hidden="false" customHeight="true" outlineLevel="0" collapsed="false">
      <c r="B486" s="2"/>
      <c r="I486" s="33"/>
    </row>
    <row r="487" customFormat="false" ht="15.75" hidden="false" customHeight="true" outlineLevel="0" collapsed="false">
      <c r="B487" s="2"/>
      <c r="I487" s="33"/>
    </row>
    <row r="488" customFormat="false" ht="15.75" hidden="false" customHeight="true" outlineLevel="0" collapsed="false">
      <c r="B488" s="2"/>
      <c r="I488" s="33"/>
    </row>
    <row r="489" customFormat="false" ht="15.75" hidden="false" customHeight="true" outlineLevel="0" collapsed="false">
      <c r="B489" s="2"/>
      <c r="I489" s="33"/>
    </row>
    <row r="490" customFormat="false" ht="15.75" hidden="false" customHeight="true" outlineLevel="0" collapsed="false">
      <c r="B490" s="2"/>
      <c r="I490" s="33"/>
    </row>
    <row r="491" customFormat="false" ht="15.75" hidden="false" customHeight="true" outlineLevel="0" collapsed="false">
      <c r="B491" s="2"/>
      <c r="I491" s="33"/>
    </row>
    <row r="492" customFormat="false" ht="15.75" hidden="false" customHeight="true" outlineLevel="0" collapsed="false">
      <c r="B492" s="2"/>
      <c r="I492" s="33"/>
    </row>
    <row r="493" customFormat="false" ht="15.75" hidden="false" customHeight="true" outlineLevel="0" collapsed="false">
      <c r="B493" s="2"/>
      <c r="I493" s="33"/>
    </row>
    <row r="494" customFormat="false" ht="15.75" hidden="false" customHeight="true" outlineLevel="0" collapsed="false">
      <c r="B494" s="2"/>
      <c r="I494" s="33"/>
    </row>
    <row r="495" customFormat="false" ht="15.75" hidden="false" customHeight="true" outlineLevel="0" collapsed="false">
      <c r="B495" s="2"/>
      <c r="I495" s="33"/>
    </row>
    <row r="496" customFormat="false" ht="15.75" hidden="false" customHeight="true" outlineLevel="0" collapsed="false">
      <c r="B496" s="2"/>
      <c r="I496" s="33"/>
    </row>
    <row r="497" customFormat="false" ht="15.75" hidden="false" customHeight="true" outlineLevel="0" collapsed="false">
      <c r="B497" s="2"/>
      <c r="I497" s="33"/>
    </row>
    <row r="498" customFormat="false" ht="15.75" hidden="false" customHeight="true" outlineLevel="0" collapsed="false">
      <c r="B498" s="2"/>
      <c r="I498" s="33"/>
    </row>
    <row r="499" customFormat="false" ht="15.75" hidden="false" customHeight="true" outlineLevel="0" collapsed="false">
      <c r="B499" s="2"/>
      <c r="I499" s="33"/>
    </row>
    <row r="500" customFormat="false" ht="15.75" hidden="false" customHeight="true" outlineLevel="0" collapsed="false">
      <c r="B500" s="2"/>
      <c r="I500" s="33"/>
    </row>
    <row r="501" customFormat="false" ht="15.75" hidden="false" customHeight="true" outlineLevel="0" collapsed="false">
      <c r="B501" s="2"/>
      <c r="I501" s="33"/>
    </row>
    <row r="502" customFormat="false" ht="15.75" hidden="false" customHeight="true" outlineLevel="0" collapsed="false">
      <c r="B502" s="2"/>
      <c r="I502" s="33"/>
    </row>
    <row r="503" customFormat="false" ht="15.75" hidden="false" customHeight="true" outlineLevel="0" collapsed="false">
      <c r="B503" s="2"/>
      <c r="I503" s="33"/>
    </row>
    <row r="504" customFormat="false" ht="15.75" hidden="false" customHeight="true" outlineLevel="0" collapsed="false">
      <c r="B504" s="2"/>
      <c r="I504" s="33"/>
    </row>
    <row r="505" customFormat="false" ht="15.75" hidden="false" customHeight="true" outlineLevel="0" collapsed="false">
      <c r="B505" s="2"/>
      <c r="I505" s="33"/>
    </row>
    <row r="506" customFormat="false" ht="15.75" hidden="false" customHeight="true" outlineLevel="0" collapsed="false">
      <c r="B506" s="2"/>
      <c r="I506" s="33"/>
    </row>
    <row r="507" customFormat="false" ht="15.75" hidden="false" customHeight="true" outlineLevel="0" collapsed="false">
      <c r="B507" s="2"/>
      <c r="I507" s="33"/>
    </row>
    <row r="508" customFormat="false" ht="15.75" hidden="false" customHeight="true" outlineLevel="0" collapsed="false">
      <c r="B508" s="2"/>
      <c r="I508" s="33"/>
    </row>
    <row r="509" customFormat="false" ht="15.75" hidden="false" customHeight="true" outlineLevel="0" collapsed="false">
      <c r="B509" s="2"/>
      <c r="I509" s="33"/>
    </row>
    <row r="510" customFormat="false" ht="15.75" hidden="false" customHeight="true" outlineLevel="0" collapsed="false">
      <c r="B510" s="2"/>
      <c r="I510" s="33"/>
    </row>
    <row r="511" customFormat="false" ht="15.75" hidden="false" customHeight="true" outlineLevel="0" collapsed="false">
      <c r="B511" s="2"/>
      <c r="I511" s="33"/>
    </row>
    <row r="512" customFormat="false" ht="15.75" hidden="false" customHeight="true" outlineLevel="0" collapsed="false">
      <c r="B512" s="2"/>
      <c r="I512" s="33"/>
    </row>
    <row r="513" customFormat="false" ht="15.75" hidden="false" customHeight="true" outlineLevel="0" collapsed="false">
      <c r="B513" s="2"/>
      <c r="I513" s="33"/>
    </row>
    <row r="514" customFormat="false" ht="15.75" hidden="false" customHeight="true" outlineLevel="0" collapsed="false">
      <c r="B514" s="2"/>
      <c r="I514" s="33"/>
    </row>
    <row r="515" customFormat="false" ht="15.75" hidden="false" customHeight="true" outlineLevel="0" collapsed="false">
      <c r="B515" s="2"/>
      <c r="I515" s="33"/>
    </row>
    <row r="516" customFormat="false" ht="15.75" hidden="false" customHeight="true" outlineLevel="0" collapsed="false">
      <c r="B516" s="2"/>
      <c r="I516" s="33"/>
    </row>
    <row r="517" customFormat="false" ht="15.75" hidden="false" customHeight="true" outlineLevel="0" collapsed="false">
      <c r="B517" s="2"/>
      <c r="I517" s="33"/>
    </row>
    <row r="518" customFormat="false" ht="15.75" hidden="false" customHeight="true" outlineLevel="0" collapsed="false">
      <c r="B518" s="2"/>
      <c r="I518" s="33"/>
    </row>
    <row r="519" customFormat="false" ht="15.75" hidden="false" customHeight="true" outlineLevel="0" collapsed="false">
      <c r="B519" s="2"/>
      <c r="I519" s="33"/>
    </row>
    <row r="520" customFormat="false" ht="15.75" hidden="false" customHeight="true" outlineLevel="0" collapsed="false">
      <c r="B520" s="2"/>
      <c r="I520" s="33"/>
    </row>
    <row r="521" customFormat="false" ht="15.75" hidden="false" customHeight="true" outlineLevel="0" collapsed="false">
      <c r="B521" s="2"/>
      <c r="I521" s="33"/>
    </row>
    <row r="522" customFormat="false" ht="15.75" hidden="false" customHeight="true" outlineLevel="0" collapsed="false">
      <c r="B522" s="2"/>
      <c r="I522" s="33"/>
    </row>
    <row r="523" customFormat="false" ht="15.75" hidden="false" customHeight="true" outlineLevel="0" collapsed="false">
      <c r="B523" s="2"/>
      <c r="I523" s="33"/>
    </row>
    <row r="524" customFormat="false" ht="15.75" hidden="false" customHeight="true" outlineLevel="0" collapsed="false">
      <c r="B524" s="2"/>
      <c r="I524" s="33"/>
    </row>
    <row r="525" customFormat="false" ht="15.75" hidden="false" customHeight="true" outlineLevel="0" collapsed="false">
      <c r="B525" s="2"/>
      <c r="I525" s="33"/>
    </row>
    <row r="526" customFormat="false" ht="15.75" hidden="false" customHeight="true" outlineLevel="0" collapsed="false">
      <c r="B526" s="2"/>
      <c r="I526" s="33"/>
    </row>
    <row r="527" customFormat="false" ht="15.75" hidden="false" customHeight="true" outlineLevel="0" collapsed="false">
      <c r="B527" s="2"/>
      <c r="I527" s="33"/>
    </row>
    <row r="528" customFormat="false" ht="15.75" hidden="false" customHeight="true" outlineLevel="0" collapsed="false">
      <c r="B528" s="2"/>
      <c r="I528" s="33"/>
    </row>
    <row r="529" customFormat="false" ht="15.75" hidden="false" customHeight="true" outlineLevel="0" collapsed="false">
      <c r="B529" s="2"/>
      <c r="I529" s="33"/>
    </row>
    <row r="530" customFormat="false" ht="15.75" hidden="false" customHeight="true" outlineLevel="0" collapsed="false">
      <c r="B530" s="2"/>
      <c r="I530" s="33"/>
    </row>
    <row r="531" customFormat="false" ht="15.75" hidden="false" customHeight="true" outlineLevel="0" collapsed="false">
      <c r="B531" s="2"/>
      <c r="I531" s="33"/>
    </row>
    <row r="532" customFormat="false" ht="15.75" hidden="false" customHeight="true" outlineLevel="0" collapsed="false">
      <c r="B532" s="2"/>
      <c r="I532" s="33"/>
    </row>
    <row r="533" customFormat="false" ht="15.75" hidden="false" customHeight="true" outlineLevel="0" collapsed="false">
      <c r="B533" s="2"/>
      <c r="I533" s="33"/>
    </row>
    <row r="534" customFormat="false" ht="15.75" hidden="false" customHeight="true" outlineLevel="0" collapsed="false">
      <c r="B534" s="2"/>
      <c r="I534" s="33"/>
    </row>
    <row r="535" customFormat="false" ht="15.75" hidden="false" customHeight="true" outlineLevel="0" collapsed="false">
      <c r="B535" s="2"/>
      <c r="I535" s="33"/>
    </row>
    <row r="536" customFormat="false" ht="15.75" hidden="false" customHeight="true" outlineLevel="0" collapsed="false">
      <c r="B536" s="2"/>
      <c r="I536" s="33"/>
    </row>
    <row r="537" customFormat="false" ht="15.75" hidden="false" customHeight="true" outlineLevel="0" collapsed="false">
      <c r="B537" s="2"/>
      <c r="I537" s="33"/>
    </row>
    <row r="538" customFormat="false" ht="15.75" hidden="false" customHeight="true" outlineLevel="0" collapsed="false">
      <c r="B538" s="2"/>
      <c r="I538" s="33"/>
    </row>
    <row r="539" customFormat="false" ht="15.75" hidden="false" customHeight="true" outlineLevel="0" collapsed="false">
      <c r="B539" s="2"/>
      <c r="I539" s="33"/>
    </row>
    <row r="540" customFormat="false" ht="15.75" hidden="false" customHeight="true" outlineLevel="0" collapsed="false">
      <c r="B540" s="2"/>
      <c r="I540" s="33"/>
    </row>
    <row r="541" customFormat="false" ht="15.75" hidden="false" customHeight="true" outlineLevel="0" collapsed="false">
      <c r="B541" s="2"/>
      <c r="I541" s="33"/>
    </row>
    <row r="542" customFormat="false" ht="15.75" hidden="false" customHeight="true" outlineLevel="0" collapsed="false">
      <c r="B542" s="2"/>
      <c r="I542" s="33"/>
    </row>
    <row r="543" customFormat="false" ht="15.75" hidden="false" customHeight="true" outlineLevel="0" collapsed="false">
      <c r="B543" s="2"/>
      <c r="I543" s="33"/>
    </row>
    <row r="544" customFormat="false" ht="15.75" hidden="false" customHeight="true" outlineLevel="0" collapsed="false">
      <c r="B544" s="2"/>
      <c r="I544" s="33"/>
    </row>
    <row r="545" customFormat="false" ht="15.75" hidden="false" customHeight="true" outlineLevel="0" collapsed="false">
      <c r="B545" s="2"/>
      <c r="I545" s="33"/>
    </row>
    <row r="546" customFormat="false" ht="15.75" hidden="false" customHeight="true" outlineLevel="0" collapsed="false">
      <c r="B546" s="2"/>
      <c r="I546" s="33"/>
    </row>
    <row r="547" customFormat="false" ht="15.75" hidden="false" customHeight="true" outlineLevel="0" collapsed="false">
      <c r="B547" s="2"/>
      <c r="I547" s="33"/>
    </row>
    <row r="548" customFormat="false" ht="15.75" hidden="false" customHeight="true" outlineLevel="0" collapsed="false">
      <c r="B548" s="2"/>
      <c r="I548" s="33"/>
    </row>
    <row r="549" customFormat="false" ht="15.75" hidden="false" customHeight="true" outlineLevel="0" collapsed="false">
      <c r="B549" s="2"/>
      <c r="I549" s="33"/>
    </row>
    <row r="550" customFormat="false" ht="15.75" hidden="false" customHeight="true" outlineLevel="0" collapsed="false">
      <c r="B550" s="2"/>
      <c r="I550" s="33"/>
    </row>
    <row r="551" customFormat="false" ht="15.75" hidden="false" customHeight="true" outlineLevel="0" collapsed="false">
      <c r="B551" s="2"/>
      <c r="I551" s="33"/>
    </row>
    <row r="552" customFormat="false" ht="15.75" hidden="false" customHeight="true" outlineLevel="0" collapsed="false">
      <c r="B552" s="2"/>
      <c r="I552" s="33"/>
    </row>
    <row r="553" customFormat="false" ht="15.75" hidden="false" customHeight="true" outlineLevel="0" collapsed="false">
      <c r="B553" s="2"/>
      <c r="I553" s="33"/>
    </row>
    <row r="554" customFormat="false" ht="15.75" hidden="false" customHeight="true" outlineLevel="0" collapsed="false">
      <c r="B554" s="2"/>
      <c r="I554" s="33"/>
    </row>
    <row r="555" customFormat="false" ht="15.75" hidden="false" customHeight="true" outlineLevel="0" collapsed="false">
      <c r="B555" s="2"/>
      <c r="I555" s="33"/>
    </row>
    <row r="556" customFormat="false" ht="15.75" hidden="false" customHeight="true" outlineLevel="0" collapsed="false">
      <c r="B556" s="2"/>
      <c r="I556" s="33"/>
    </row>
    <row r="557" customFormat="false" ht="15.75" hidden="false" customHeight="true" outlineLevel="0" collapsed="false">
      <c r="B557" s="2"/>
      <c r="I557" s="33"/>
    </row>
    <row r="558" customFormat="false" ht="15.75" hidden="false" customHeight="true" outlineLevel="0" collapsed="false">
      <c r="B558" s="2"/>
      <c r="I558" s="33"/>
    </row>
    <row r="559" customFormat="false" ht="15.75" hidden="false" customHeight="true" outlineLevel="0" collapsed="false">
      <c r="B559" s="2"/>
      <c r="I559" s="33"/>
    </row>
    <row r="560" customFormat="false" ht="15.75" hidden="false" customHeight="true" outlineLevel="0" collapsed="false">
      <c r="B560" s="2"/>
      <c r="I560" s="33"/>
    </row>
    <row r="561" customFormat="false" ht="15.75" hidden="false" customHeight="true" outlineLevel="0" collapsed="false">
      <c r="B561" s="2"/>
      <c r="I561" s="33"/>
    </row>
    <row r="562" customFormat="false" ht="15.75" hidden="false" customHeight="true" outlineLevel="0" collapsed="false">
      <c r="B562" s="2"/>
      <c r="I562" s="33"/>
    </row>
    <row r="563" customFormat="false" ht="15.75" hidden="false" customHeight="true" outlineLevel="0" collapsed="false">
      <c r="B563" s="2"/>
      <c r="I563" s="33"/>
    </row>
    <row r="564" customFormat="false" ht="15.75" hidden="false" customHeight="true" outlineLevel="0" collapsed="false">
      <c r="B564" s="2"/>
      <c r="I564" s="33"/>
    </row>
    <row r="565" customFormat="false" ht="15.75" hidden="false" customHeight="true" outlineLevel="0" collapsed="false">
      <c r="B565" s="2"/>
      <c r="I565" s="33"/>
    </row>
    <row r="566" customFormat="false" ht="15.75" hidden="false" customHeight="true" outlineLevel="0" collapsed="false">
      <c r="B566" s="2"/>
      <c r="I566" s="33"/>
    </row>
    <row r="567" customFormat="false" ht="15.75" hidden="false" customHeight="true" outlineLevel="0" collapsed="false">
      <c r="B567" s="2"/>
      <c r="I567" s="33"/>
    </row>
    <row r="568" customFormat="false" ht="15.75" hidden="false" customHeight="true" outlineLevel="0" collapsed="false">
      <c r="B568" s="2"/>
      <c r="I568" s="33"/>
    </row>
    <row r="569" customFormat="false" ht="15.75" hidden="false" customHeight="true" outlineLevel="0" collapsed="false">
      <c r="B569" s="2"/>
      <c r="I569" s="33"/>
    </row>
    <row r="570" customFormat="false" ht="15.75" hidden="false" customHeight="true" outlineLevel="0" collapsed="false">
      <c r="B570" s="2"/>
      <c r="I570" s="33"/>
    </row>
    <row r="571" customFormat="false" ht="15.75" hidden="false" customHeight="true" outlineLevel="0" collapsed="false">
      <c r="B571" s="2"/>
      <c r="I571" s="33"/>
    </row>
    <row r="572" customFormat="false" ht="15.75" hidden="false" customHeight="true" outlineLevel="0" collapsed="false">
      <c r="B572" s="2"/>
      <c r="I572" s="33"/>
    </row>
    <row r="573" customFormat="false" ht="15.75" hidden="false" customHeight="true" outlineLevel="0" collapsed="false">
      <c r="B573" s="2"/>
      <c r="I573" s="33"/>
    </row>
    <row r="574" customFormat="false" ht="15.75" hidden="false" customHeight="true" outlineLevel="0" collapsed="false">
      <c r="B574" s="2"/>
      <c r="I574" s="33"/>
    </row>
    <row r="575" customFormat="false" ht="15.75" hidden="false" customHeight="true" outlineLevel="0" collapsed="false">
      <c r="B575" s="2"/>
      <c r="I575" s="33"/>
    </row>
    <row r="576" customFormat="false" ht="15.75" hidden="false" customHeight="true" outlineLevel="0" collapsed="false">
      <c r="B576" s="2"/>
      <c r="I576" s="33"/>
    </row>
    <row r="577" customFormat="false" ht="15.75" hidden="false" customHeight="true" outlineLevel="0" collapsed="false">
      <c r="B577" s="2"/>
      <c r="I577" s="33"/>
    </row>
    <row r="578" customFormat="false" ht="15.75" hidden="false" customHeight="true" outlineLevel="0" collapsed="false">
      <c r="B578" s="2"/>
      <c r="I578" s="33"/>
    </row>
    <row r="579" customFormat="false" ht="15.75" hidden="false" customHeight="true" outlineLevel="0" collapsed="false">
      <c r="B579" s="2"/>
      <c r="I579" s="33"/>
    </row>
    <row r="580" customFormat="false" ht="15.75" hidden="false" customHeight="true" outlineLevel="0" collapsed="false">
      <c r="B580" s="2"/>
      <c r="I580" s="33"/>
    </row>
    <row r="581" customFormat="false" ht="15.75" hidden="false" customHeight="true" outlineLevel="0" collapsed="false">
      <c r="B581" s="2"/>
      <c r="I581" s="33"/>
    </row>
    <row r="582" customFormat="false" ht="15.75" hidden="false" customHeight="true" outlineLevel="0" collapsed="false">
      <c r="B582" s="2"/>
      <c r="I582" s="33"/>
    </row>
    <row r="583" customFormat="false" ht="15.75" hidden="false" customHeight="true" outlineLevel="0" collapsed="false">
      <c r="B583" s="2"/>
      <c r="I583" s="33"/>
    </row>
    <row r="584" customFormat="false" ht="15.75" hidden="false" customHeight="true" outlineLevel="0" collapsed="false">
      <c r="B584" s="2"/>
      <c r="I584" s="33"/>
    </row>
    <row r="585" customFormat="false" ht="15.75" hidden="false" customHeight="true" outlineLevel="0" collapsed="false">
      <c r="B585" s="2"/>
      <c r="I585" s="33"/>
    </row>
    <row r="586" customFormat="false" ht="15.75" hidden="false" customHeight="true" outlineLevel="0" collapsed="false">
      <c r="B586" s="2"/>
      <c r="I586" s="33"/>
    </row>
    <row r="587" customFormat="false" ht="15.75" hidden="false" customHeight="true" outlineLevel="0" collapsed="false">
      <c r="B587" s="2"/>
      <c r="I587" s="33"/>
    </row>
    <row r="588" customFormat="false" ht="15.75" hidden="false" customHeight="true" outlineLevel="0" collapsed="false">
      <c r="B588" s="2"/>
      <c r="I588" s="33"/>
    </row>
    <row r="589" customFormat="false" ht="15.75" hidden="false" customHeight="true" outlineLevel="0" collapsed="false">
      <c r="B589" s="2"/>
      <c r="I589" s="33"/>
    </row>
    <row r="590" customFormat="false" ht="15.75" hidden="false" customHeight="true" outlineLevel="0" collapsed="false">
      <c r="B590" s="2"/>
      <c r="I590" s="33"/>
    </row>
    <row r="591" customFormat="false" ht="15.75" hidden="false" customHeight="true" outlineLevel="0" collapsed="false">
      <c r="B591" s="2"/>
      <c r="I591" s="33"/>
    </row>
    <row r="592" customFormat="false" ht="15.75" hidden="false" customHeight="true" outlineLevel="0" collapsed="false">
      <c r="B592" s="2"/>
      <c r="I592" s="33"/>
    </row>
    <row r="593" customFormat="false" ht="15.75" hidden="false" customHeight="true" outlineLevel="0" collapsed="false">
      <c r="B593" s="2"/>
      <c r="I593" s="33"/>
    </row>
    <row r="594" customFormat="false" ht="15.75" hidden="false" customHeight="true" outlineLevel="0" collapsed="false">
      <c r="B594" s="2"/>
      <c r="I594" s="33"/>
    </row>
    <row r="595" customFormat="false" ht="15.75" hidden="false" customHeight="true" outlineLevel="0" collapsed="false">
      <c r="B595" s="2"/>
      <c r="I595" s="33"/>
    </row>
    <row r="596" customFormat="false" ht="15.75" hidden="false" customHeight="true" outlineLevel="0" collapsed="false">
      <c r="B596" s="2"/>
      <c r="I596" s="33"/>
    </row>
    <row r="597" customFormat="false" ht="15.75" hidden="false" customHeight="true" outlineLevel="0" collapsed="false">
      <c r="B597" s="2"/>
      <c r="I597" s="33"/>
    </row>
    <row r="598" customFormat="false" ht="15.75" hidden="false" customHeight="true" outlineLevel="0" collapsed="false">
      <c r="B598" s="2"/>
      <c r="I598" s="33"/>
    </row>
    <row r="599" customFormat="false" ht="15.75" hidden="false" customHeight="true" outlineLevel="0" collapsed="false">
      <c r="B599" s="2"/>
      <c r="I599" s="33"/>
    </row>
    <row r="600" customFormat="false" ht="15.75" hidden="false" customHeight="true" outlineLevel="0" collapsed="false">
      <c r="B600" s="2"/>
      <c r="I600" s="33"/>
    </row>
    <row r="601" customFormat="false" ht="15.75" hidden="false" customHeight="true" outlineLevel="0" collapsed="false">
      <c r="B601" s="2"/>
      <c r="I601" s="33"/>
    </row>
    <row r="602" customFormat="false" ht="15.75" hidden="false" customHeight="true" outlineLevel="0" collapsed="false">
      <c r="B602" s="2"/>
      <c r="I602" s="33"/>
    </row>
    <row r="603" customFormat="false" ht="15.75" hidden="false" customHeight="true" outlineLevel="0" collapsed="false">
      <c r="B603" s="2"/>
      <c r="I603" s="33"/>
    </row>
    <row r="604" customFormat="false" ht="15.75" hidden="false" customHeight="true" outlineLevel="0" collapsed="false">
      <c r="B604" s="2"/>
      <c r="I604" s="33"/>
    </row>
    <row r="605" customFormat="false" ht="15.75" hidden="false" customHeight="true" outlineLevel="0" collapsed="false">
      <c r="B605" s="2"/>
      <c r="I605" s="33"/>
    </row>
    <row r="606" customFormat="false" ht="15.75" hidden="false" customHeight="true" outlineLevel="0" collapsed="false">
      <c r="B606" s="2"/>
      <c r="I606" s="33"/>
    </row>
    <row r="607" customFormat="false" ht="15.75" hidden="false" customHeight="true" outlineLevel="0" collapsed="false">
      <c r="B607" s="2"/>
      <c r="I607" s="33"/>
    </row>
    <row r="608" customFormat="false" ht="15.75" hidden="false" customHeight="true" outlineLevel="0" collapsed="false">
      <c r="B608" s="2"/>
      <c r="I608" s="33"/>
    </row>
    <row r="609" customFormat="false" ht="15.75" hidden="false" customHeight="true" outlineLevel="0" collapsed="false">
      <c r="B609" s="2"/>
      <c r="I609" s="33"/>
    </row>
    <row r="610" customFormat="false" ht="15.75" hidden="false" customHeight="true" outlineLevel="0" collapsed="false">
      <c r="B610" s="2"/>
      <c r="I610" s="33"/>
    </row>
    <row r="611" customFormat="false" ht="15.75" hidden="false" customHeight="true" outlineLevel="0" collapsed="false">
      <c r="B611" s="2"/>
      <c r="I611" s="33"/>
    </row>
    <row r="612" customFormat="false" ht="15.75" hidden="false" customHeight="true" outlineLevel="0" collapsed="false">
      <c r="B612" s="2"/>
      <c r="I612" s="33"/>
    </row>
    <row r="613" customFormat="false" ht="15.75" hidden="false" customHeight="true" outlineLevel="0" collapsed="false">
      <c r="B613" s="2"/>
      <c r="I613" s="33"/>
    </row>
    <row r="614" customFormat="false" ht="15.75" hidden="false" customHeight="true" outlineLevel="0" collapsed="false">
      <c r="B614" s="2"/>
      <c r="I614" s="33"/>
    </row>
    <row r="615" customFormat="false" ht="15.75" hidden="false" customHeight="true" outlineLevel="0" collapsed="false">
      <c r="B615" s="2"/>
      <c r="I615" s="33"/>
    </row>
    <row r="616" customFormat="false" ht="15.75" hidden="false" customHeight="true" outlineLevel="0" collapsed="false">
      <c r="B616" s="2"/>
      <c r="I616" s="33"/>
    </row>
    <row r="617" customFormat="false" ht="15.75" hidden="false" customHeight="true" outlineLevel="0" collapsed="false">
      <c r="B617" s="2"/>
      <c r="I617" s="33"/>
    </row>
    <row r="618" customFormat="false" ht="15.75" hidden="false" customHeight="true" outlineLevel="0" collapsed="false">
      <c r="B618" s="2"/>
      <c r="I618" s="33"/>
    </row>
    <row r="619" customFormat="false" ht="15.75" hidden="false" customHeight="true" outlineLevel="0" collapsed="false">
      <c r="B619" s="2"/>
      <c r="I619" s="33"/>
    </row>
    <row r="620" customFormat="false" ht="15.75" hidden="false" customHeight="true" outlineLevel="0" collapsed="false">
      <c r="B620" s="2"/>
      <c r="I620" s="33"/>
    </row>
    <row r="621" customFormat="false" ht="15.75" hidden="false" customHeight="true" outlineLevel="0" collapsed="false">
      <c r="B621" s="2"/>
      <c r="I621" s="33"/>
    </row>
    <row r="622" customFormat="false" ht="15.75" hidden="false" customHeight="true" outlineLevel="0" collapsed="false">
      <c r="B622" s="2"/>
      <c r="I622" s="33"/>
    </row>
    <row r="623" customFormat="false" ht="15.75" hidden="false" customHeight="true" outlineLevel="0" collapsed="false">
      <c r="B623" s="2"/>
      <c r="I623" s="33"/>
    </row>
    <row r="624" customFormat="false" ht="15.75" hidden="false" customHeight="true" outlineLevel="0" collapsed="false">
      <c r="B624" s="2"/>
      <c r="I624" s="33"/>
    </row>
    <row r="625" customFormat="false" ht="15.75" hidden="false" customHeight="true" outlineLevel="0" collapsed="false">
      <c r="B625" s="2"/>
      <c r="I625" s="33"/>
    </row>
    <row r="626" customFormat="false" ht="15.75" hidden="false" customHeight="true" outlineLevel="0" collapsed="false">
      <c r="B626" s="2"/>
      <c r="I626" s="33"/>
    </row>
    <row r="627" customFormat="false" ht="15.75" hidden="false" customHeight="true" outlineLevel="0" collapsed="false">
      <c r="B627" s="2"/>
      <c r="I627" s="33"/>
    </row>
    <row r="628" customFormat="false" ht="15.75" hidden="false" customHeight="true" outlineLevel="0" collapsed="false">
      <c r="B628" s="2"/>
      <c r="I628" s="33"/>
    </row>
    <row r="629" customFormat="false" ht="15.75" hidden="false" customHeight="true" outlineLevel="0" collapsed="false">
      <c r="B629" s="2"/>
      <c r="I629" s="33"/>
    </row>
    <row r="630" customFormat="false" ht="15.75" hidden="false" customHeight="true" outlineLevel="0" collapsed="false">
      <c r="B630" s="2"/>
      <c r="I630" s="33"/>
    </row>
    <row r="631" customFormat="false" ht="15.75" hidden="false" customHeight="true" outlineLevel="0" collapsed="false">
      <c r="B631" s="2"/>
      <c r="I631" s="33"/>
    </row>
    <row r="632" customFormat="false" ht="15.75" hidden="false" customHeight="true" outlineLevel="0" collapsed="false">
      <c r="B632" s="2"/>
      <c r="I632" s="33"/>
    </row>
    <row r="633" customFormat="false" ht="15.75" hidden="false" customHeight="true" outlineLevel="0" collapsed="false">
      <c r="B633" s="2"/>
      <c r="I633" s="33"/>
    </row>
    <row r="634" customFormat="false" ht="15.75" hidden="false" customHeight="true" outlineLevel="0" collapsed="false">
      <c r="B634" s="2"/>
      <c r="I634" s="33"/>
    </row>
    <row r="635" customFormat="false" ht="15.75" hidden="false" customHeight="true" outlineLevel="0" collapsed="false">
      <c r="B635" s="2"/>
      <c r="I635" s="33"/>
    </row>
    <row r="636" customFormat="false" ht="15.75" hidden="false" customHeight="true" outlineLevel="0" collapsed="false">
      <c r="B636" s="2"/>
      <c r="I636" s="33"/>
    </row>
    <row r="637" customFormat="false" ht="15.75" hidden="false" customHeight="true" outlineLevel="0" collapsed="false">
      <c r="B637" s="2"/>
      <c r="I637" s="33"/>
    </row>
    <row r="638" customFormat="false" ht="15.75" hidden="false" customHeight="true" outlineLevel="0" collapsed="false">
      <c r="B638" s="2"/>
      <c r="I638" s="33"/>
    </row>
    <row r="639" customFormat="false" ht="15.75" hidden="false" customHeight="true" outlineLevel="0" collapsed="false">
      <c r="B639" s="2"/>
      <c r="I639" s="33"/>
    </row>
    <row r="640" customFormat="false" ht="15.75" hidden="false" customHeight="true" outlineLevel="0" collapsed="false">
      <c r="B640" s="2"/>
      <c r="I640" s="33"/>
    </row>
    <row r="641" customFormat="false" ht="15.75" hidden="false" customHeight="true" outlineLevel="0" collapsed="false">
      <c r="B641" s="2"/>
      <c r="I641" s="33"/>
    </row>
    <row r="642" customFormat="false" ht="15.75" hidden="false" customHeight="true" outlineLevel="0" collapsed="false">
      <c r="B642" s="2"/>
      <c r="I642" s="33"/>
    </row>
    <row r="643" customFormat="false" ht="15.75" hidden="false" customHeight="true" outlineLevel="0" collapsed="false">
      <c r="B643" s="2"/>
      <c r="I643" s="33"/>
    </row>
    <row r="644" customFormat="false" ht="15.75" hidden="false" customHeight="true" outlineLevel="0" collapsed="false">
      <c r="B644" s="2"/>
      <c r="I644" s="33"/>
    </row>
    <row r="645" customFormat="false" ht="15.75" hidden="false" customHeight="true" outlineLevel="0" collapsed="false">
      <c r="B645" s="2"/>
      <c r="I645" s="33"/>
    </row>
    <row r="646" customFormat="false" ht="15.75" hidden="false" customHeight="true" outlineLevel="0" collapsed="false">
      <c r="B646" s="2"/>
      <c r="I646" s="33"/>
    </row>
    <row r="647" customFormat="false" ht="15.75" hidden="false" customHeight="true" outlineLevel="0" collapsed="false">
      <c r="B647" s="2"/>
      <c r="I647" s="33"/>
    </row>
    <row r="648" customFormat="false" ht="15.75" hidden="false" customHeight="true" outlineLevel="0" collapsed="false">
      <c r="B648" s="2"/>
      <c r="I648" s="33"/>
    </row>
    <row r="649" customFormat="false" ht="15.75" hidden="false" customHeight="true" outlineLevel="0" collapsed="false">
      <c r="B649" s="2"/>
      <c r="I649" s="33"/>
    </row>
    <row r="650" customFormat="false" ht="15.75" hidden="false" customHeight="true" outlineLevel="0" collapsed="false">
      <c r="B650" s="2"/>
      <c r="I650" s="33"/>
    </row>
    <row r="651" customFormat="false" ht="15.75" hidden="false" customHeight="true" outlineLevel="0" collapsed="false">
      <c r="B651" s="2"/>
      <c r="I651" s="33"/>
    </row>
    <row r="652" customFormat="false" ht="15.75" hidden="false" customHeight="true" outlineLevel="0" collapsed="false">
      <c r="B652" s="2"/>
      <c r="I652" s="33"/>
    </row>
    <row r="653" customFormat="false" ht="15.75" hidden="false" customHeight="true" outlineLevel="0" collapsed="false">
      <c r="B653" s="2"/>
      <c r="I653" s="33"/>
    </row>
    <row r="654" customFormat="false" ht="15.75" hidden="false" customHeight="true" outlineLevel="0" collapsed="false">
      <c r="B654" s="2"/>
      <c r="I654" s="33"/>
    </row>
    <row r="655" customFormat="false" ht="15.75" hidden="false" customHeight="true" outlineLevel="0" collapsed="false">
      <c r="B655" s="2"/>
      <c r="I655" s="33"/>
    </row>
    <row r="656" customFormat="false" ht="15.75" hidden="false" customHeight="true" outlineLevel="0" collapsed="false">
      <c r="B656" s="2"/>
      <c r="I656" s="33"/>
    </row>
    <row r="657" customFormat="false" ht="15.75" hidden="false" customHeight="true" outlineLevel="0" collapsed="false">
      <c r="B657" s="2"/>
      <c r="I657" s="33"/>
    </row>
    <row r="658" customFormat="false" ht="15.75" hidden="false" customHeight="true" outlineLevel="0" collapsed="false">
      <c r="B658" s="2"/>
      <c r="I658" s="33"/>
    </row>
    <row r="659" customFormat="false" ht="15.75" hidden="false" customHeight="true" outlineLevel="0" collapsed="false">
      <c r="B659" s="2"/>
      <c r="I659" s="33"/>
    </row>
    <row r="660" customFormat="false" ht="15.75" hidden="false" customHeight="true" outlineLevel="0" collapsed="false">
      <c r="B660" s="2"/>
      <c r="I660" s="33"/>
    </row>
    <row r="661" customFormat="false" ht="15.75" hidden="false" customHeight="true" outlineLevel="0" collapsed="false">
      <c r="B661" s="2"/>
      <c r="I661" s="33"/>
    </row>
    <row r="662" customFormat="false" ht="15.75" hidden="false" customHeight="true" outlineLevel="0" collapsed="false">
      <c r="B662" s="2"/>
      <c r="I662" s="33"/>
    </row>
    <row r="663" customFormat="false" ht="15.75" hidden="false" customHeight="true" outlineLevel="0" collapsed="false">
      <c r="B663" s="2"/>
      <c r="I663" s="33"/>
    </row>
    <row r="664" customFormat="false" ht="15.75" hidden="false" customHeight="true" outlineLevel="0" collapsed="false">
      <c r="B664" s="2"/>
      <c r="I664" s="33"/>
    </row>
    <row r="665" customFormat="false" ht="15.75" hidden="false" customHeight="true" outlineLevel="0" collapsed="false">
      <c r="B665" s="2"/>
      <c r="I665" s="33"/>
    </row>
    <row r="666" customFormat="false" ht="15.75" hidden="false" customHeight="true" outlineLevel="0" collapsed="false">
      <c r="B666" s="2"/>
      <c r="I666" s="33"/>
    </row>
    <row r="667" customFormat="false" ht="15.75" hidden="false" customHeight="true" outlineLevel="0" collapsed="false">
      <c r="B667" s="2"/>
      <c r="I667" s="33"/>
    </row>
    <row r="668" customFormat="false" ht="15.75" hidden="false" customHeight="true" outlineLevel="0" collapsed="false">
      <c r="B668" s="2"/>
      <c r="I668" s="33"/>
    </row>
    <row r="669" customFormat="false" ht="15.75" hidden="false" customHeight="true" outlineLevel="0" collapsed="false">
      <c r="B669" s="2"/>
      <c r="I669" s="33"/>
    </row>
    <row r="670" customFormat="false" ht="15.75" hidden="false" customHeight="true" outlineLevel="0" collapsed="false">
      <c r="B670" s="2"/>
      <c r="I670" s="33"/>
    </row>
    <row r="671" customFormat="false" ht="15.75" hidden="false" customHeight="true" outlineLevel="0" collapsed="false">
      <c r="B671" s="2"/>
      <c r="I671" s="33"/>
    </row>
    <row r="672" customFormat="false" ht="15.75" hidden="false" customHeight="true" outlineLevel="0" collapsed="false">
      <c r="B672" s="2"/>
      <c r="I672" s="33"/>
    </row>
    <row r="673" customFormat="false" ht="15.75" hidden="false" customHeight="true" outlineLevel="0" collapsed="false">
      <c r="B673" s="2"/>
      <c r="I673" s="33"/>
    </row>
    <row r="674" customFormat="false" ht="15.75" hidden="false" customHeight="true" outlineLevel="0" collapsed="false">
      <c r="B674" s="2"/>
      <c r="I674" s="33"/>
    </row>
    <row r="675" customFormat="false" ht="15.75" hidden="false" customHeight="true" outlineLevel="0" collapsed="false">
      <c r="B675" s="2"/>
      <c r="I675" s="33"/>
    </row>
    <row r="676" customFormat="false" ht="15.75" hidden="false" customHeight="true" outlineLevel="0" collapsed="false">
      <c r="B676" s="2"/>
      <c r="I676" s="33"/>
    </row>
    <row r="677" customFormat="false" ht="15.75" hidden="false" customHeight="true" outlineLevel="0" collapsed="false">
      <c r="B677" s="2"/>
      <c r="I677" s="33"/>
    </row>
    <row r="678" customFormat="false" ht="15.75" hidden="false" customHeight="true" outlineLevel="0" collapsed="false">
      <c r="B678" s="2"/>
      <c r="I678" s="33"/>
    </row>
    <row r="679" customFormat="false" ht="15.75" hidden="false" customHeight="true" outlineLevel="0" collapsed="false">
      <c r="B679" s="2"/>
      <c r="I679" s="33"/>
    </row>
    <row r="680" customFormat="false" ht="15.75" hidden="false" customHeight="true" outlineLevel="0" collapsed="false">
      <c r="B680" s="2"/>
      <c r="I680" s="33"/>
    </row>
    <row r="681" customFormat="false" ht="15.75" hidden="false" customHeight="true" outlineLevel="0" collapsed="false">
      <c r="B681" s="2"/>
      <c r="I681" s="33"/>
    </row>
    <row r="682" customFormat="false" ht="15.75" hidden="false" customHeight="true" outlineLevel="0" collapsed="false">
      <c r="B682" s="2"/>
      <c r="I682" s="33"/>
    </row>
    <row r="683" customFormat="false" ht="15.75" hidden="false" customHeight="true" outlineLevel="0" collapsed="false">
      <c r="B683" s="2"/>
      <c r="I683" s="33"/>
    </row>
    <row r="684" customFormat="false" ht="15.75" hidden="false" customHeight="true" outlineLevel="0" collapsed="false">
      <c r="B684" s="2"/>
      <c r="I684" s="33"/>
    </row>
    <row r="685" customFormat="false" ht="15.75" hidden="false" customHeight="true" outlineLevel="0" collapsed="false">
      <c r="B685" s="2"/>
      <c r="I685" s="33"/>
    </row>
    <row r="686" customFormat="false" ht="15.75" hidden="false" customHeight="true" outlineLevel="0" collapsed="false">
      <c r="B686" s="2"/>
      <c r="I686" s="33"/>
    </row>
    <row r="687" customFormat="false" ht="15.75" hidden="false" customHeight="true" outlineLevel="0" collapsed="false">
      <c r="B687" s="2"/>
      <c r="I687" s="33"/>
    </row>
    <row r="688" customFormat="false" ht="15.75" hidden="false" customHeight="true" outlineLevel="0" collapsed="false">
      <c r="B688" s="2"/>
      <c r="I688" s="33"/>
    </row>
    <row r="689" customFormat="false" ht="15.75" hidden="false" customHeight="true" outlineLevel="0" collapsed="false">
      <c r="B689" s="2"/>
      <c r="I689" s="33"/>
    </row>
    <row r="690" customFormat="false" ht="15.75" hidden="false" customHeight="true" outlineLevel="0" collapsed="false">
      <c r="B690" s="2"/>
      <c r="I690" s="33"/>
    </row>
    <row r="691" customFormat="false" ht="15.75" hidden="false" customHeight="true" outlineLevel="0" collapsed="false">
      <c r="B691" s="2"/>
      <c r="I691" s="33"/>
    </row>
    <row r="692" customFormat="false" ht="15.75" hidden="false" customHeight="true" outlineLevel="0" collapsed="false">
      <c r="B692" s="2"/>
      <c r="I692" s="33"/>
    </row>
    <row r="693" customFormat="false" ht="15.75" hidden="false" customHeight="true" outlineLevel="0" collapsed="false">
      <c r="B693" s="2"/>
      <c r="I693" s="33"/>
    </row>
    <row r="694" customFormat="false" ht="15.75" hidden="false" customHeight="true" outlineLevel="0" collapsed="false">
      <c r="B694" s="2"/>
      <c r="I694" s="33"/>
    </row>
    <row r="695" customFormat="false" ht="15.75" hidden="false" customHeight="true" outlineLevel="0" collapsed="false">
      <c r="B695" s="2"/>
      <c r="I695" s="33"/>
    </row>
    <row r="696" customFormat="false" ht="15.75" hidden="false" customHeight="true" outlineLevel="0" collapsed="false">
      <c r="B696" s="2"/>
      <c r="I696" s="33"/>
    </row>
    <row r="697" customFormat="false" ht="15.75" hidden="false" customHeight="true" outlineLevel="0" collapsed="false">
      <c r="B697" s="2"/>
      <c r="I697" s="33"/>
    </row>
    <row r="698" customFormat="false" ht="15.75" hidden="false" customHeight="true" outlineLevel="0" collapsed="false">
      <c r="B698" s="2"/>
      <c r="I698" s="33"/>
    </row>
    <row r="699" customFormat="false" ht="15.75" hidden="false" customHeight="true" outlineLevel="0" collapsed="false">
      <c r="B699" s="2"/>
      <c r="I699" s="33"/>
    </row>
    <row r="700" customFormat="false" ht="15.75" hidden="false" customHeight="true" outlineLevel="0" collapsed="false">
      <c r="B700" s="2"/>
      <c r="I700" s="33"/>
    </row>
    <row r="701" customFormat="false" ht="15.75" hidden="false" customHeight="true" outlineLevel="0" collapsed="false">
      <c r="B701" s="2"/>
      <c r="I701" s="33"/>
    </row>
    <row r="702" customFormat="false" ht="15.75" hidden="false" customHeight="true" outlineLevel="0" collapsed="false">
      <c r="B702" s="2"/>
      <c r="I702" s="33"/>
    </row>
    <row r="703" customFormat="false" ht="15.75" hidden="false" customHeight="true" outlineLevel="0" collapsed="false">
      <c r="B703" s="2"/>
      <c r="I703" s="33"/>
    </row>
    <row r="704" customFormat="false" ht="15.75" hidden="false" customHeight="true" outlineLevel="0" collapsed="false">
      <c r="B704" s="2"/>
      <c r="I704" s="33"/>
    </row>
    <row r="705" customFormat="false" ht="15.75" hidden="false" customHeight="true" outlineLevel="0" collapsed="false">
      <c r="B705" s="2"/>
      <c r="I705" s="33"/>
    </row>
    <row r="706" customFormat="false" ht="15.75" hidden="false" customHeight="true" outlineLevel="0" collapsed="false">
      <c r="B706" s="2"/>
      <c r="I706" s="33"/>
    </row>
    <row r="707" customFormat="false" ht="15.75" hidden="false" customHeight="true" outlineLevel="0" collapsed="false">
      <c r="B707" s="2"/>
      <c r="I707" s="33"/>
    </row>
    <row r="708" customFormat="false" ht="15.75" hidden="false" customHeight="true" outlineLevel="0" collapsed="false">
      <c r="B708" s="2"/>
      <c r="I708" s="33"/>
    </row>
    <row r="709" customFormat="false" ht="15.75" hidden="false" customHeight="true" outlineLevel="0" collapsed="false">
      <c r="B709" s="2"/>
      <c r="I709" s="33"/>
    </row>
    <row r="710" customFormat="false" ht="15.75" hidden="false" customHeight="true" outlineLevel="0" collapsed="false">
      <c r="B710" s="2"/>
      <c r="I710" s="33"/>
    </row>
    <row r="711" customFormat="false" ht="15.75" hidden="false" customHeight="true" outlineLevel="0" collapsed="false">
      <c r="B711" s="2"/>
      <c r="I711" s="33"/>
    </row>
    <row r="712" customFormat="false" ht="15.75" hidden="false" customHeight="true" outlineLevel="0" collapsed="false">
      <c r="B712" s="2"/>
      <c r="I712" s="33"/>
    </row>
    <row r="713" customFormat="false" ht="15.75" hidden="false" customHeight="true" outlineLevel="0" collapsed="false">
      <c r="B713" s="2"/>
      <c r="I713" s="33"/>
    </row>
    <row r="714" customFormat="false" ht="15.75" hidden="false" customHeight="true" outlineLevel="0" collapsed="false">
      <c r="B714" s="2"/>
      <c r="I714" s="33"/>
    </row>
    <row r="715" customFormat="false" ht="15.75" hidden="false" customHeight="true" outlineLevel="0" collapsed="false">
      <c r="B715" s="2"/>
      <c r="I715" s="33"/>
    </row>
    <row r="716" customFormat="false" ht="15.75" hidden="false" customHeight="true" outlineLevel="0" collapsed="false">
      <c r="B716" s="2"/>
      <c r="I716" s="33"/>
    </row>
    <row r="717" customFormat="false" ht="15.75" hidden="false" customHeight="true" outlineLevel="0" collapsed="false">
      <c r="B717" s="2"/>
      <c r="I717" s="33"/>
    </row>
    <row r="718" customFormat="false" ht="15.75" hidden="false" customHeight="true" outlineLevel="0" collapsed="false">
      <c r="B718" s="2"/>
      <c r="I718" s="33"/>
    </row>
    <row r="719" customFormat="false" ht="15.75" hidden="false" customHeight="true" outlineLevel="0" collapsed="false">
      <c r="B719" s="2"/>
      <c r="I719" s="33"/>
    </row>
    <row r="720" customFormat="false" ht="15.75" hidden="false" customHeight="true" outlineLevel="0" collapsed="false">
      <c r="B720" s="2"/>
      <c r="I720" s="33"/>
    </row>
    <row r="721" customFormat="false" ht="15.75" hidden="false" customHeight="true" outlineLevel="0" collapsed="false">
      <c r="B721" s="2"/>
      <c r="I721" s="33"/>
    </row>
    <row r="722" customFormat="false" ht="15.75" hidden="false" customHeight="true" outlineLevel="0" collapsed="false">
      <c r="B722" s="2"/>
      <c r="I722" s="33"/>
    </row>
    <row r="723" customFormat="false" ht="15.75" hidden="false" customHeight="true" outlineLevel="0" collapsed="false">
      <c r="B723" s="2"/>
      <c r="I723" s="33"/>
    </row>
    <row r="724" customFormat="false" ht="15.75" hidden="false" customHeight="true" outlineLevel="0" collapsed="false">
      <c r="B724" s="2"/>
      <c r="I724" s="33"/>
    </row>
    <row r="725" customFormat="false" ht="15.75" hidden="false" customHeight="true" outlineLevel="0" collapsed="false">
      <c r="B725" s="2"/>
      <c r="I725" s="33"/>
    </row>
    <row r="726" customFormat="false" ht="15.75" hidden="false" customHeight="true" outlineLevel="0" collapsed="false">
      <c r="B726" s="2"/>
      <c r="I726" s="33"/>
    </row>
    <row r="727" customFormat="false" ht="15.75" hidden="false" customHeight="true" outlineLevel="0" collapsed="false">
      <c r="B727" s="2"/>
      <c r="I727" s="33"/>
    </row>
    <row r="728" customFormat="false" ht="15.75" hidden="false" customHeight="true" outlineLevel="0" collapsed="false">
      <c r="B728" s="2"/>
      <c r="I728" s="33"/>
    </row>
    <row r="729" customFormat="false" ht="15.75" hidden="false" customHeight="true" outlineLevel="0" collapsed="false">
      <c r="B729" s="2"/>
      <c r="I729" s="33"/>
    </row>
    <row r="730" customFormat="false" ht="15.75" hidden="false" customHeight="true" outlineLevel="0" collapsed="false">
      <c r="B730" s="2"/>
      <c r="I730" s="33"/>
    </row>
    <row r="731" customFormat="false" ht="15.75" hidden="false" customHeight="true" outlineLevel="0" collapsed="false">
      <c r="B731" s="2"/>
      <c r="I731" s="33"/>
    </row>
    <row r="732" customFormat="false" ht="15.75" hidden="false" customHeight="true" outlineLevel="0" collapsed="false">
      <c r="B732" s="2"/>
      <c r="I732" s="33"/>
    </row>
    <row r="733" customFormat="false" ht="15.75" hidden="false" customHeight="true" outlineLevel="0" collapsed="false">
      <c r="B733" s="2"/>
      <c r="I733" s="33"/>
    </row>
    <row r="734" customFormat="false" ht="15.75" hidden="false" customHeight="true" outlineLevel="0" collapsed="false">
      <c r="B734" s="2"/>
      <c r="I734" s="33"/>
    </row>
    <row r="735" customFormat="false" ht="15.75" hidden="false" customHeight="true" outlineLevel="0" collapsed="false">
      <c r="B735" s="2"/>
      <c r="I735" s="33"/>
    </row>
    <row r="736" customFormat="false" ht="15.75" hidden="false" customHeight="true" outlineLevel="0" collapsed="false">
      <c r="B736" s="2"/>
      <c r="I736" s="33"/>
    </row>
    <row r="737" customFormat="false" ht="15.75" hidden="false" customHeight="true" outlineLevel="0" collapsed="false">
      <c r="B737" s="2"/>
      <c r="I737" s="33"/>
    </row>
    <row r="738" customFormat="false" ht="15.75" hidden="false" customHeight="true" outlineLevel="0" collapsed="false">
      <c r="B738" s="2"/>
      <c r="I738" s="33"/>
    </row>
    <row r="739" customFormat="false" ht="15.75" hidden="false" customHeight="true" outlineLevel="0" collapsed="false">
      <c r="B739" s="2"/>
      <c r="I739" s="33"/>
    </row>
    <row r="740" customFormat="false" ht="15.75" hidden="false" customHeight="true" outlineLevel="0" collapsed="false">
      <c r="B740" s="2"/>
      <c r="I740" s="33"/>
    </row>
    <row r="741" customFormat="false" ht="15.75" hidden="false" customHeight="true" outlineLevel="0" collapsed="false">
      <c r="B741" s="2"/>
      <c r="I741" s="33"/>
    </row>
    <row r="742" customFormat="false" ht="15.75" hidden="false" customHeight="true" outlineLevel="0" collapsed="false">
      <c r="B742" s="2"/>
      <c r="I742" s="33"/>
    </row>
    <row r="743" customFormat="false" ht="15.75" hidden="false" customHeight="true" outlineLevel="0" collapsed="false">
      <c r="B743" s="2"/>
      <c r="I743" s="33"/>
    </row>
    <row r="744" customFormat="false" ht="15.75" hidden="false" customHeight="true" outlineLevel="0" collapsed="false">
      <c r="B744" s="2"/>
      <c r="I744" s="33"/>
    </row>
    <row r="745" customFormat="false" ht="15.75" hidden="false" customHeight="true" outlineLevel="0" collapsed="false">
      <c r="B745" s="2"/>
      <c r="I745" s="33"/>
    </row>
    <row r="746" customFormat="false" ht="15.75" hidden="false" customHeight="true" outlineLevel="0" collapsed="false">
      <c r="B746" s="2"/>
      <c r="I746" s="33"/>
    </row>
    <row r="747" customFormat="false" ht="15.75" hidden="false" customHeight="true" outlineLevel="0" collapsed="false">
      <c r="B747" s="2"/>
      <c r="I747" s="33"/>
    </row>
    <row r="748" customFormat="false" ht="15.75" hidden="false" customHeight="true" outlineLevel="0" collapsed="false">
      <c r="B748" s="2"/>
      <c r="I748" s="33"/>
    </row>
    <row r="749" customFormat="false" ht="15.75" hidden="false" customHeight="true" outlineLevel="0" collapsed="false">
      <c r="B749" s="2"/>
      <c r="I749" s="33"/>
    </row>
    <row r="750" customFormat="false" ht="15.75" hidden="false" customHeight="true" outlineLevel="0" collapsed="false">
      <c r="B750" s="2"/>
      <c r="I750" s="33"/>
    </row>
    <row r="751" customFormat="false" ht="15.75" hidden="false" customHeight="true" outlineLevel="0" collapsed="false">
      <c r="B751" s="2"/>
      <c r="I751" s="33"/>
    </row>
    <row r="752" customFormat="false" ht="15.75" hidden="false" customHeight="true" outlineLevel="0" collapsed="false">
      <c r="B752" s="2"/>
      <c r="I752" s="33"/>
    </row>
    <row r="753" customFormat="false" ht="15.75" hidden="false" customHeight="true" outlineLevel="0" collapsed="false">
      <c r="B753" s="2"/>
      <c r="I753" s="33"/>
    </row>
    <row r="754" customFormat="false" ht="15.75" hidden="false" customHeight="true" outlineLevel="0" collapsed="false">
      <c r="B754" s="2"/>
      <c r="I754" s="33"/>
    </row>
    <row r="755" customFormat="false" ht="15.75" hidden="false" customHeight="true" outlineLevel="0" collapsed="false">
      <c r="B755" s="2"/>
      <c r="I755" s="33"/>
    </row>
    <row r="756" customFormat="false" ht="15.75" hidden="false" customHeight="true" outlineLevel="0" collapsed="false">
      <c r="B756" s="2"/>
      <c r="I756" s="33"/>
    </row>
    <row r="757" customFormat="false" ht="15.75" hidden="false" customHeight="true" outlineLevel="0" collapsed="false">
      <c r="B757" s="2"/>
      <c r="I757" s="33"/>
    </row>
    <row r="758" customFormat="false" ht="15.75" hidden="false" customHeight="true" outlineLevel="0" collapsed="false">
      <c r="B758" s="2"/>
      <c r="I758" s="33"/>
    </row>
    <row r="759" customFormat="false" ht="15.75" hidden="false" customHeight="true" outlineLevel="0" collapsed="false">
      <c r="B759" s="2"/>
      <c r="I759" s="33"/>
    </row>
    <row r="760" customFormat="false" ht="15.75" hidden="false" customHeight="true" outlineLevel="0" collapsed="false">
      <c r="B760" s="2"/>
      <c r="I760" s="33"/>
    </row>
    <row r="761" customFormat="false" ht="15.75" hidden="false" customHeight="true" outlineLevel="0" collapsed="false">
      <c r="B761" s="2"/>
      <c r="I761" s="33"/>
    </row>
    <row r="762" customFormat="false" ht="15.75" hidden="false" customHeight="true" outlineLevel="0" collapsed="false">
      <c r="B762" s="2"/>
      <c r="I762" s="33"/>
    </row>
    <row r="763" customFormat="false" ht="15.75" hidden="false" customHeight="true" outlineLevel="0" collapsed="false">
      <c r="B763" s="2"/>
      <c r="I763" s="33"/>
    </row>
    <row r="764" customFormat="false" ht="15.75" hidden="false" customHeight="true" outlineLevel="0" collapsed="false">
      <c r="B764" s="2"/>
      <c r="I764" s="33"/>
    </row>
    <row r="765" customFormat="false" ht="15.75" hidden="false" customHeight="true" outlineLevel="0" collapsed="false">
      <c r="B765" s="2"/>
      <c r="I765" s="33"/>
    </row>
    <row r="766" customFormat="false" ht="15.75" hidden="false" customHeight="true" outlineLevel="0" collapsed="false">
      <c r="B766" s="2"/>
      <c r="I766" s="33"/>
    </row>
    <row r="767" customFormat="false" ht="15.75" hidden="false" customHeight="true" outlineLevel="0" collapsed="false">
      <c r="B767" s="2"/>
      <c r="I767" s="33"/>
    </row>
    <row r="768" customFormat="false" ht="15.75" hidden="false" customHeight="true" outlineLevel="0" collapsed="false">
      <c r="B768" s="2"/>
      <c r="I768" s="33"/>
    </row>
    <row r="769" customFormat="false" ht="15.75" hidden="false" customHeight="true" outlineLevel="0" collapsed="false">
      <c r="B769" s="2"/>
      <c r="I769" s="33"/>
    </row>
    <row r="770" customFormat="false" ht="15.75" hidden="false" customHeight="true" outlineLevel="0" collapsed="false">
      <c r="B770" s="2"/>
      <c r="I770" s="33"/>
    </row>
    <row r="771" customFormat="false" ht="15.75" hidden="false" customHeight="true" outlineLevel="0" collapsed="false">
      <c r="B771" s="2"/>
      <c r="I771" s="33"/>
    </row>
    <row r="772" customFormat="false" ht="15.75" hidden="false" customHeight="true" outlineLevel="0" collapsed="false">
      <c r="B772" s="2"/>
      <c r="I772" s="33"/>
    </row>
    <row r="773" customFormat="false" ht="15.75" hidden="false" customHeight="true" outlineLevel="0" collapsed="false">
      <c r="B773" s="2"/>
      <c r="I773" s="33"/>
    </row>
    <row r="774" customFormat="false" ht="15.75" hidden="false" customHeight="true" outlineLevel="0" collapsed="false">
      <c r="B774" s="2"/>
      <c r="I774" s="33"/>
    </row>
    <row r="775" customFormat="false" ht="15.75" hidden="false" customHeight="true" outlineLevel="0" collapsed="false">
      <c r="B775" s="2"/>
      <c r="I775" s="33"/>
    </row>
    <row r="776" customFormat="false" ht="15.75" hidden="false" customHeight="true" outlineLevel="0" collapsed="false">
      <c r="B776" s="2"/>
      <c r="I776" s="33"/>
    </row>
    <row r="777" customFormat="false" ht="15.75" hidden="false" customHeight="true" outlineLevel="0" collapsed="false">
      <c r="B777" s="2"/>
      <c r="I777" s="33"/>
    </row>
    <row r="778" customFormat="false" ht="15.75" hidden="false" customHeight="true" outlineLevel="0" collapsed="false">
      <c r="B778" s="2"/>
      <c r="I778" s="33"/>
    </row>
    <row r="779" customFormat="false" ht="15.75" hidden="false" customHeight="true" outlineLevel="0" collapsed="false">
      <c r="B779" s="2"/>
      <c r="I779" s="33"/>
    </row>
    <row r="780" customFormat="false" ht="15.75" hidden="false" customHeight="true" outlineLevel="0" collapsed="false">
      <c r="B780" s="2"/>
      <c r="I780" s="33"/>
    </row>
    <row r="781" customFormat="false" ht="15.75" hidden="false" customHeight="true" outlineLevel="0" collapsed="false">
      <c r="B781" s="2"/>
      <c r="I781" s="33"/>
    </row>
    <row r="782" customFormat="false" ht="15.75" hidden="false" customHeight="true" outlineLevel="0" collapsed="false">
      <c r="B782" s="2"/>
      <c r="I782" s="33"/>
    </row>
    <row r="783" customFormat="false" ht="15.75" hidden="false" customHeight="true" outlineLevel="0" collapsed="false">
      <c r="B783" s="2"/>
      <c r="I783" s="33"/>
    </row>
    <row r="784" customFormat="false" ht="15.75" hidden="false" customHeight="true" outlineLevel="0" collapsed="false">
      <c r="B784" s="2"/>
      <c r="I784" s="33"/>
    </row>
    <row r="785" customFormat="false" ht="15.75" hidden="false" customHeight="true" outlineLevel="0" collapsed="false">
      <c r="B785" s="2"/>
      <c r="I785" s="33"/>
    </row>
    <row r="786" customFormat="false" ht="15.75" hidden="false" customHeight="true" outlineLevel="0" collapsed="false">
      <c r="B786" s="2"/>
      <c r="I786" s="33"/>
    </row>
    <row r="787" customFormat="false" ht="15.75" hidden="false" customHeight="true" outlineLevel="0" collapsed="false">
      <c r="B787" s="2"/>
      <c r="I787" s="33"/>
    </row>
    <row r="788" customFormat="false" ht="15.75" hidden="false" customHeight="true" outlineLevel="0" collapsed="false">
      <c r="B788" s="2"/>
      <c r="I788" s="33"/>
    </row>
    <row r="789" customFormat="false" ht="15.75" hidden="false" customHeight="true" outlineLevel="0" collapsed="false">
      <c r="B789" s="2"/>
      <c r="I789" s="33"/>
    </row>
    <row r="790" customFormat="false" ht="15.75" hidden="false" customHeight="true" outlineLevel="0" collapsed="false">
      <c r="B790" s="2"/>
      <c r="I790" s="33"/>
    </row>
    <row r="791" customFormat="false" ht="15.75" hidden="false" customHeight="true" outlineLevel="0" collapsed="false">
      <c r="B791" s="2"/>
      <c r="I791" s="33"/>
    </row>
    <row r="792" customFormat="false" ht="15.75" hidden="false" customHeight="true" outlineLevel="0" collapsed="false">
      <c r="B792" s="2"/>
      <c r="I792" s="33"/>
    </row>
    <row r="793" customFormat="false" ht="15.75" hidden="false" customHeight="true" outlineLevel="0" collapsed="false">
      <c r="B793" s="2"/>
      <c r="I793" s="33"/>
    </row>
    <row r="794" customFormat="false" ht="15.75" hidden="false" customHeight="true" outlineLevel="0" collapsed="false">
      <c r="B794" s="2"/>
      <c r="I794" s="33"/>
    </row>
    <row r="795" customFormat="false" ht="15.75" hidden="false" customHeight="true" outlineLevel="0" collapsed="false">
      <c r="B795" s="2"/>
      <c r="I795" s="33"/>
    </row>
    <row r="796" customFormat="false" ht="15.75" hidden="false" customHeight="true" outlineLevel="0" collapsed="false">
      <c r="B796" s="2"/>
      <c r="I796" s="33"/>
    </row>
    <row r="797" customFormat="false" ht="15.75" hidden="false" customHeight="true" outlineLevel="0" collapsed="false">
      <c r="B797" s="2"/>
      <c r="I797" s="33"/>
    </row>
    <row r="798" customFormat="false" ht="15.75" hidden="false" customHeight="true" outlineLevel="0" collapsed="false">
      <c r="B798" s="2"/>
      <c r="I798" s="33"/>
    </row>
    <row r="799" customFormat="false" ht="15.75" hidden="false" customHeight="true" outlineLevel="0" collapsed="false">
      <c r="B799" s="2"/>
      <c r="I799" s="33"/>
    </row>
    <row r="800" customFormat="false" ht="15.75" hidden="false" customHeight="true" outlineLevel="0" collapsed="false">
      <c r="B800" s="2"/>
      <c r="I800" s="33"/>
    </row>
    <row r="801" customFormat="false" ht="15.75" hidden="false" customHeight="true" outlineLevel="0" collapsed="false">
      <c r="B801" s="2"/>
      <c r="I801" s="33"/>
    </row>
    <row r="802" customFormat="false" ht="15.75" hidden="false" customHeight="true" outlineLevel="0" collapsed="false">
      <c r="B802" s="2"/>
      <c r="I802" s="33"/>
    </row>
    <row r="803" customFormat="false" ht="15.75" hidden="false" customHeight="true" outlineLevel="0" collapsed="false">
      <c r="B803" s="2"/>
      <c r="I803" s="33"/>
    </row>
    <row r="804" customFormat="false" ht="15.75" hidden="false" customHeight="true" outlineLevel="0" collapsed="false">
      <c r="B804" s="2"/>
      <c r="I804" s="33"/>
    </row>
    <row r="805" customFormat="false" ht="15.75" hidden="false" customHeight="true" outlineLevel="0" collapsed="false">
      <c r="B805" s="2"/>
      <c r="I805" s="33"/>
    </row>
    <row r="806" customFormat="false" ht="15.75" hidden="false" customHeight="true" outlineLevel="0" collapsed="false">
      <c r="B806" s="2"/>
      <c r="I806" s="33"/>
    </row>
    <row r="807" customFormat="false" ht="15.75" hidden="false" customHeight="true" outlineLevel="0" collapsed="false">
      <c r="B807" s="2"/>
      <c r="I807" s="33"/>
    </row>
    <row r="808" customFormat="false" ht="15.75" hidden="false" customHeight="true" outlineLevel="0" collapsed="false">
      <c r="B808" s="2"/>
      <c r="I808" s="33"/>
    </row>
    <row r="809" customFormat="false" ht="15.75" hidden="false" customHeight="true" outlineLevel="0" collapsed="false">
      <c r="B809" s="2"/>
      <c r="I809" s="33"/>
    </row>
    <row r="810" customFormat="false" ht="15.75" hidden="false" customHeight="true" outlineLevel="0" collapsed="false">
      <c r="B810" s="2"/>
      <c r="I810" s="33"/>
    </row>
    <row r="811" customFormat="false" ht="15.75" hidden="false" customHeight="true" outlineLevel="0" collapsed="false">
      <c r="B811" s="2"/>
      <c r="I811" s="33"/>
    </row>
    <row r="812" customFormat="false" ht="15.75" hidden="false" customHeight="true" outlineLevel="0" collapsed="false">
      <c r="B812" s="2"/>
      <c r="I812" s="33"/>
    </row>
    <row r="813" customFormat="false" ht="15.75" hidden="false" customHeight="true" outlineLevel="0" collapsed="false">
      <c r="B813" s="2"/>
      <c r="I813" s="33"/>
    </row>
    <row r="814" customFormat="false" ht="15.75" hidden="false" customHeight="true" outlineLevel="0" collapsed="false">
      <c r="B814" s="2"/>
      <c r="I814" s="33"/>
    </row>
    <row r="815" customFormat="false" ht="15.75" hidden="false" customHeight="true" outlineLevel="0" collapsed="false">
      <c r="B815" s="2"/>
      <c r="I815" s="33"/>
    </row>
    <row r="816" customFormat="false" ht="15.75" hidden="false" customHeight="true" outlineLevel="0" collapsed="false">
      <c r="B816" s="2"/>
      <c r="I816" s="33"/>
    </row>
    <row r="817" customFormat="false" ht="15.75" hidden="false" customHeight="true" outlineLevel="0" collapsed="false">
      <c r="B817" s="2"/>
      <c r="I817" s="33"/>
    </row>
    <row r="818" customFormat="false" ht="15.75" hidden="false" customHeight="true" outlineLevel="0" collapsed="false">
      <c r="B818" s="2"/>
      <c r="I818" s="33"/>
    </row>
    <row r="819" customFormat="false" ht="15.75" hidden="false" customHeight="true" outlineLevel="0" collapsed="false">
      <c r="B819" s="2"/>
      <c r="I819" s="33"/>
    </row>
    <row r="820" customFormat="false" ht="15.75" hidden="false" customHeight="true" outlineLevel="0" collapsed="false">
      <c r="B820" s="2"/>
      <c r="I820" s="33"/>
    </row>
    <row r="821" customFormat="false" ht="15.75" hidden="false" customHeight="true" outlineLevel="0" collapsed="false">
      <c r="B821" s="2"/>
      <c r="I821" s="33"/>
    </row>
    <row r="822" customFormat="false" ht="15.75" hidden="false" customHeight="true" outlineLevel="0" collapsed="false">
      <c r="B822" s="2"/>
      <c r="I822" s="33"/>
    </row>
    <row r="823" customFormat="false" ht="15.75" hidden="false" customHeight="true" outlineLevel="0" collapsed="false">
      <c r="B823" s="2"/>
      <c r="I823" s="33"/>
    </row>
    <row r="824" customFormat="false" ht="15.75" hidden="false" customHeight="true" outlineLevel="0" collapsed="false">
      <c r="B824" s="2"/>
      <c r="I824" s="33"/>
    </row>
    <row r="825" customFormat="false" ht="15.75" hidden="false" customHeight="true" outlineLevel="0" collapsed="false">
      <c r="B825" s="2"/>
      <c r="I825" s="33"/>
    </row>
    <row r="826" customFormat="false" ht="15.75" hidden="false" customHeight="true" outlineLevel="0" collapsed="false">
      <c r="B826" s="2"/>
      <c r="I826" s="33"/>
    </row>
    <row r="827" customFormat="false" ht="15.75" hidden="false" customHeight="true" outlineLevel="0" collapsed="false">
      <c r="B827" s="2"/>
      <c r="I827" s="33"/>
    </row>
    <row r="828" customFormat="false" ht="15.75" hidden="false" customHeight="true" outlineLevel="0" collapsed="false">
      <c r="B828" s="2"/>
      <c r="I828" s="33"/>
    </row>
    <row r="829" customFormat="false" ht="15.75" hidden="false" customHeight="true" outlineLevel="0" collapsed="false">
      <c r="B829" s="2"/>
      <c r="I829" s="33"/>
    </row>
    <row r="830" customFormat="false" ht="15.75" hidden="false" customHeight="true" outlineLevel="0" collapsed="false">
      <c r="B830" s="2"/>
      <c r="I830" s="33"/>
    </row>
    <row r="831" customFormat="false" ht="15.75" hidden="false" customHeight="true" outlineLevel="0" collapsed="false">
      <c r="B831" s="2"/>
      <c r="I831" s="33"/>
    </row>
    <row r="832" customFormat="false" ht="15.75" hidden="false" customHeight="true" outlineLevel="0" collapsed="false">
      <c r="B832" s="2"/>
      <c r="I832" s="33"/>
    </row>
    <row r="833" customFormat="false" ht="15.75" hidden="false" customHeight="true" outlineLevel="0" collapsed="false">
      <c r="B833" s="2"/>
      <c r="I833" s="33"/>
    </row>
    <row r="834" customFormat="false" ht="15.75" hidden="false" customHeight="true" outlineLevel="0" collapsed="false">
      <c r="B834" s="2"/>
      <c r="I834" s="33"/>
    </row>
    <row r="835" customFormat="false" ht="15.75" hidden="false" customHeight="true" outlineLevel="0" collapsed="false">
      <c r="B835" s="2"/>
      <c r="I835" s="33"/>
    </row>
    <row r="836" customFormat="false" ht="15.75" hidden="false" customHeight="true" outlineLevel="0" collapsed="false">
      <c r="B836" s="2"/>
      <c r="I836" s="33"/>
    </row>
    <row r="837" customFormat="false" ht="15.75" hidden="false" customHeight="true" outlineLevel="0" collapsed="false">
      <c r="B837" s="2"/>
      <c r="I837" s="33"/>
    </row>
    <row r="838" customFormat="false" ht="15.75" hidden="false" customHeight="true" outlineLevel="0" collapsed="false">
      <c r="B838" s="2"/>
      <c r="I838" s="33"/>
    </row>
    <row r="839" customFormat="false" ht="15.75" hidden="false" customHeight="true" outlineLevel="0" collapsed="false">
      <c r="B839" s="2"/>
      <c r="I839" s="33"/>
    </row>
    <row r="840" customFormat="false" ht="15.75" hidden="false" customHeight="true" outlineLevel="0" collapsed="false">
      <c r="B840" s="2"/>
      <c r="I840" s="33"/>
    </row>
    <row r="841" customFormat="false" ht="15.75" hidden="false" customHeight="true" outlineLevel="0" collapsed="false">
      <c r="B841" s="2"/>
      <c r="I841" s="33"/>
    </row>
    <row r="842" customFormat="false" ht="15.75" hidden="false" customHeight="true" outlineLevel="0" collapsed="false">
      <c r="B842" s="2"/>
      <c r="I842" s="33"/>
    </row>
    <row r="843" customFormat="false" ht="15.75" hidden="false" customHeight="true" outlineLevel="0" collapsed="false">
      <c r="B843" s="2"/>
      <c r="I843" s="33"/>
    </row>
    <row r="844" customFormat="false" ht="15.75" hidden="false" customHeight="true" outlineLevel="0" collapsed="false">
      <c r="B844" s="2"/>
      <c r="I844" s="33"/>
    </row>
    <row r="845" customFormat="false" ht="15.75" hidden="false" customHeight="true" outlineLevel="0" collapsed="false">
      <c r="B845" s="2"/>
      <c r="I845" s="33"/>
    </row>
    <row r="846" customFormat="false" ht="15.75" hidden="false" customHeight="true" outlineLevel="0" collapsed="false">
      <c r="B846" s="2"/>
      <c r="I846" s="33"/>
    </row>
    <row r="847" customFormat="false" ht="15.75" hidden="false" customHeight="true" outlineLevel="0" collapsed="false">
      <c r="B847" s="2"/>
      <c r="I847" s="33"/>
    </row>
    <row r="848" customFormat="false" ht="15.75" hidden="false" customHeight="true" outlineLevel="0" collapsed="false">
      <c r="B848" s="2"/>
      <c r="I848" s="33"/>
    </row>
    <row r="849" customFormat="false" ht="15.75" hidden="false" customHeight="true" outlineLevel="0" collapsed="false">
      <c r="B849" s="2"/>
      <c r="I849" s="33"/>
    </row>
    <row r="850" customFormat="false" ht="15.75" hidden="false" customHeight="true" outlineLevel="0" collapsed="false">
      <c r="B850" s="2"/>
      <c r="I850" s="33"/>
    </row>
    <row r="851" customFormat="false" ht="15.75" hidden="false" customHeight="true" outlineLevel="0" collapsed="false">
      <c r="B851" s="2"/>
      <c r="I851" s="33"/>
    </row>
    <row r="852" customFormat="false" ht="15.75" hidden="false" customHeight="true" outlineLevel="0" collapsed="false">
      <c r="B852" s="2"/>
      <c r="I852" s="33"/>
    </row>
    <row r="853" customFormat="false" ht="15.75" hidden="false" customHeight="true" outlineLevel="0" collapsed="false">
      <c r="B853" s="2"/>
      <c r="I853" s="33"/>
    </row>
    <row r="854" customFormat="false" ht="15.75" hidden="false" customHeight="true" outlineLevel="0" collapsed="false">
      <c r="B854" s="2"/>
      <c r="I854" s="33"/>
    </row>
    <row r="855" customFormat="false" ht="15.75" hidden="false" customHeight="true" outlineLevel="0" collapsed="false">
      <c r="B855" s="2"/>
      <c r="I855" s="33"/>
    </row>
    <row r="856" customFormat="false" ht="15.75" hidden="false" customHeight="true" outlineLevel="0" collapsed="false">
      <c r="B856" s="2"/>
      <c r="I856" s="33"/>
    </row>
    <row r="857" customFormat="false" ht="15.75" hidden="false" customHeight="true" outlineLevel="0" collapsed="false">
      <c r="B857" s="2"/>
      <c r="I857" s="33"/>
    </row>
    <row r="858" customFormat="false" ht="15.75" hidden="false" customHeight="true" outlineLevel="0" collapsed="false">
      <c r="B858" s="2"/>
      <c r="I858" s="33"/>
    </row>
    <row r="859" customFormat="false" ht="15.75" hidden="false" customHeight="true" outlineLevel="0" collapsed="false">
      <c r="B859" s="2"/>
      <c r="I859" s="33"/>
    </row>
    <row r="860" customFormat="false" ht="15.75" hidden="false" customHeight="true" outlineLevel="0" collapsed="false">
      <c r="B860" s="2"/>
      <c r="I860" s="33"/>
    </row>
    <row r="861" customFormat="false" ht="15.75" hidden="false" customHeight="true" outlineLevel="0" collapsed="false">
      <c r="B861" s="2"/>
      <c r="I861" s="33"/>
    </row>
    <row r="862" customFormat="false" ht="15.75" hidden="false" customHeight="true" outlineLevel="0" collapsed="false">
      <c r="B862" s="2"/>
      <c r="I862" s="33"/>
    </row>
    <row r="863" customFormat="false" ht="15.75" hidden="false" customHeight="true" outlineLevel="0" collapsed="false">
      <c r="B863" s="2"/>
      <c r="I863" s="33"/>
    </row>
    <row r="864" customFormat="false" ht="15.75" hidden="false" customHeight="true" outlineLevel="0" collapsed="false">
      <c r="B864" s="2"/>
      <c r="I864" s="33"/>
    </row>
    <row r="865" customFormat="false" ht="15.75" hidden="false" customHeight="true" outlineLevel="0" collapsed="false">
      <c r="B865" s="2"/>
      <c r="I865" s="33"/>
    </row>
    <row r="866" customFormat="false" ht="15.75" hidden="false" customHeight="true" outlineLevel="0" collapsed="false">
      <c r="B866" s="2"/>
      <c r="I866" s="33"/>
    </row>
    <row r="867" customFormat="false" ht="15.75" hidden="false" customHeight="true" outlineLevel="0" collapsed="false">
      <c r="B867" s="2"/>
      <c r="I867" s="33"/>
    </row>
    <row r="868" customFormat="false" ht="15.75" hidden="false" customHeight="true" outlineLevel="0" collapsed="false">
      <c r="B868" s="2"/>
      <c r="I868" s="33"/>
    </row>
    <row r="869" customFormat="false" ht="15.75" hidden="false" customHeight="true" outlineLevel="0" collapsed="false">
      <c r="B869" s="2"/>
      <c r="I869" s="33"/>
    </row>
    <row r="870" customFormat="false" ht="15.75" hidden="false" customHeight="true" outlineLevel="0" collapsed="false">
      <c r="B870" s="2"/>
      <c r="I870" s="33"/>
    </row>
    <row r="871" customFormat="false" ht="15.75" hidden="false" customHeight="true" outlineLevel="0" collapsed="false">
      <c r="B871" s="2"/>
      <c r="I871" s="33"/>
    </row>
    <row r="872" customFormat="false" ht="15.75" hidden="false" customHeight="true" outlineLevel="0" collapsed="false">
      <c r="B872" s="2"/>
      <c r="I872" s="33"/>
    </row>
    <row r="873" customFormat="false" ht="15.75" hidden="false" customHeight="true" outlineLevel="0" collapsed="false">
      <c r="B873" s="2"/>
      <c r="I873" s="33"/>
    </row>
    <row r="874" customFormat="false" ht="15.75" hidden="false" customHeight="true" outlineLevel="0" collapsed="false">
      <c r="B874" s="2"/>
      <c r="I874" s="33"/>
    </row>
    <row r="875" customFormat="false" ht="15.75" hidden="false" customHeight="true" outlineLevel="0" collapsed="false">
      <c r="B875" s="2"/>
      <c r="I875" s="33"/>
    </row>
    <row r="876" customFormat="false" ht="15.75" hidden="false" customHeight="true" outlineLevel="0" collapsed="false">
      <c r="B876" s="2"/>
      <c r="I876" s="33"/>
    </row>
    <row r="877" customFormat="false" ht="15.75" hidden="false" customHeight="true" outlineLevel="0" collapsed="false">
      <c r="B877" s="2"/>
      <c r="I877" s="33"/>
    </row>
    <row r="878" customFormat="false" ht="15.75" hidden="false" customHeight="true" outlineLevel="0" collapsed="false">
      <c r="B878" s="2"/>
      <c r="I878" s="33"/>
    </row>
    <row r="879" customFormat="false" ht="15.75" hidden="false" customHeight="true" outlineLevel="0" collapsed="false">
      <c r="B879" s="2"/>
      <c r="I879" s="33"/>
    </row>
    <row r="880" customFormat="false" ht="15.75" hidden="false" customHeight="true" outlineLevel="0" collapsed="false">
      <c r="B880" s="2"/>
      <c r="I880" s="33"/>
    </row>
    <row r="881" customFormat="false" ht="15.75" hidden="false" customHeight="true" outlineLevel="0" collapsed="false">
      <c r="B881" s="2"/>
      <c r="I881" s="33"/>
    </row>
    <row r="882" customFormat="false" ht="15.75" hidden="false" customHeight="true" outlineLevel="0" collapsed="false">
      <c r="B882" s="2"/>
      <c r="I882" s="33"/>
    </row>
    <row r="883" customFormat="false" ht="15.75" hidden="false" customHeight="true" outlineLevel="0" collapsed="false">
      <c r="B883" s="2"/>
      <c r="I883" s="33"/>
    </row>
    <row r="884" customFormat="false" ht="15.75" hidden="false" customHeight="true" outlineLevel="0" collapsed="false">
      <c r="B884" s="2"/>
      <c r="I884" s="33"/>
    </row>
    <row r="885" customFormat="false" ht="15.75" hidden="false" customHeight="true" outlineLevel="0" collapsed="false">
      <c r="B885" s="2"/>
      <c r="I885" s="33"/>
    </row>
    <row r="886" customFormat="false" ht="15.75" hidden="false" customHeight="true" outlineLevel="0" collapsed="false">
      <c r="B886" s="2"/>
      <c r="I886" s="33"/>
    </row>
    <row r="887" customFormat="false" ht="15.75" hidden="false" customHeight="true" outlineLevel="0" collapsed="false">
      <c r="B887" s="2"/>
      <c r="I887" s="33"/>
    </row>
    <row r="888" customFormat="false" ht="15.75" hidden="false" customHeight="true" outlineLevel="0" collapsed="false">
      <c r="B888" s="2"/>
      <c r="I888" s="33"/>
    </row>
    <row r="889" customFormat="false" ht="15.75" hidden="false" customHeight="true" outlineLevel="0" collapsed="false">
      <c r="B889" s="2"/>
      <c r="I889" s="33"/>
    </row>
    <row r="890" customFormat="false" ht="15.75" hidden="false" customHeight="true" outlineLevel="0" collapsed="false">
      <c r="B890" s="2"/>
      <c r="I890" s="33"/>
    </row>
    <row r="891" customFormat="false" ht="15.75" hidden="false" customHeight="true" outlineLevel="0" collapsed="false">
      <c r="B891" s="2"/>
      <c r="I891" s="33"/>
    </row>
    <row r="892" customFormat="false" ht="15.75" hidden="false" customHeight="true" outlineLevel="0" collapsed="false">
      <c r="B892" s="2"/>
      <c r="I892" s="33"/>
    </row>
    <row r="893" customFormat="false" ht="15.75" hidden="false" customHeight="true" outlineLevel="0" collapsed="false">
      <c r="B893" s="2"/>
      <c r="I893" s="33"/>
    </row>
    <row r="894" customFormat="false" ht="15.75" hidden="false" customHeight="true" outlineLevel="0" collapsed="false">
      <c r="B894" s="2"/>
      <c r="I894" s="33"/>
    </row>
    <row r="895" customFormat="false" ht="15.75" hidden="false" customHeight="true" outlineLevel="0" collapsed="false">
      <c r="B895" s="2"/>
      <c r="I895" s="33"/>
    </row>
    <row r="896" customFormat="false" ht="15.75" hidden="false" customHeight="true" outlineLevel="0" collapsed="false">
      <c r="B896" s="2"/>
      <c r="I896" s="33"/>
    </row>
    <row r="897" customFormat="false" ht="15.75" hidden="false" customHeight="true" outlineLevel="0" collapsed="false">
      <c r="B897" s="2"/>
      <c r="I897" s="33"/>
    </row>
    <row r="898" customFormat="false" ht="15.75" hidden="false" customHeight="true" outlineLevel="0" collapsed="false">
      <c r="B898" s="2"/>
      <c r="I898" s="33"/>
    </row>
    <row r="899" customFormat="false" ht="15.75" hidden="false" customHeight="true" outlineLevel="0" collapsed="false">
      <c r="B899" s="2"/>
      <c r="I899" s="33"/>
    </row>
    <row r="900" customFormat="false" ht="15.75" hidden="false" customHeight="true" outlineLevel="0" collapsed="false">
      <c r="B900" s="2"/>
      <c r="I900" s="33"/>
    </row>
    <row r="901" customFormat="false" ht="15.75" hidden="false" customHeight="true" outlineLevel="0" collapsed="false">
      <c r="B901" s="2"/>
      <c r="I901" s="33"/>
    </row>
    <row r="902" customFormat="false" ht="15.75" hidden="false" customHeight="true" outlineLevel="0" collapsed="false">
      <c r="B902" s="2"/>
      <c r="I902" s="33"/>
    </row>
    <row r="903" customFormat="false" ht="15.75" hidden="false" customHeight="true" outlineLevel="0" collapsed="false">
      <c r="B903" s="2"/>
      <c r="I903" s="33"/>
    </row>
    <row r="904" customFormat="false" ht="15.75" hidden="false" customHeight="true" outlineLevel="0" collapsed="false">
      <c r="B904" s="2"/>
      <c r="I904" s="33"/>
    </row>
    <row r="905" customFormat="false" ht="15.75" hidden="false" customHeight="true" outlineLevel="0" collapsed="false">
      <c r="B905" s="2"/>
      <c r="I905" s="33"/>
    </row>
    <row r="906" customFormat="false" ht="15.75" hidden="false" customHeight="true" outlineLevel="0" collapsed="false">
      <c r="B906" s="2"/>
      <c r="I906" s="33"/>
    </row>
    <row r="907" customFormat="false" ht="15.75" hidden="false" customHeight="true" outlineLevel="0" collapsed="false">
      <c r="B907" s="2"/>
      <c r="I907" s="33"/>
    </row>
    <row r="908" customFormat="false" ht="15.75" hidden="false" customHeight="true" outlineLevel="0" collapsed="false">
      <c r="B908" s="2"/>
      <c r="I908" s="33"/>
    </row>
    <row r="909" customFormat="false" ht="15.75" hidden="false" customHeight="true" outlineLevel="0" collapsed="false">
      <c r="B909" s="2"/>
      <c r="I909" s="33"/>
    </row>
    <row r="910" customFormat="false" ht="15.75" hidden="false" customHeight="true" outlineLevel="0" collapsed="false">
      <c r="B910" s="2"/>
      <c r="I910" s="33"/>
    </row>
    <row r="911" customFormat="false" ht="15.75" hidden="false" customHeight="true" outlineLevel="0" collapsed="false">
      <c r="B911" s="2"/>
      <c r="I911" s="33"/>
    </row>
    <row r="912" customFormat="false" ht="15.75" hidden="false" customHeight="true" outlineLevel="0" collapsed="false">
      <c r="B912" s="2"/>
      <c r="I912" s="33"/>
    </row>
    <row r="913" customFormat="false" ht="15.75" hidden="false" customHeight="true" outlineLevel="0" collapsed="false">
      <c r="B913" s="2"/>
      <c r="I913" s="33"/>
    </row>
    <row r="914" customFormat="false" ht="15.75" hidden="false" customHeight="true" outlineLevel="0" collapsed="false">
      <c r="B914" s="2"/>
      <c r="I914" s="33"/>
    </row>
    <row r="915" customFormat="false" ht="15.75" hidden="false" customHeight="true" outlineLevel="0" collapsed="false">
      <c r="B915" s="2"/>
      <c r="I915" s="33"/>
    </row>
    <row r="916" customFormat="false" ht="15.75" hidden="false" customHeight="true" outlineLevel="0" collapsed="false">
      <c r="B916" s="2"/>
      <c r="I916" s="33"/>
    </row>
    <row r="917" customFormat="false" ht="15.75" hidden="false" customHeight="true" outlineLevel="0" collapsed="false">
      <c r="B917" s="2"/>
      <c r="I917" s="33"/>
    </row>
    <row r="918" customFormat="false" ht="15.75" hidden="false" customHeight="true" outlineLevel="0" collapsed="false">
      <c r="B918" s="2"/>
      <c r="I918" s="33"/>
    </row>
    <row r="919" customFormat="false" ht="15.75" hidden="false" customHeight="true" outlineLevel="0" collapsed="false">
      <c r="B919" s="2"/>
      <c r="I919" s="33"/>
    </row>
    <row r="920" customFormat="false" ht="15.75" hidden="false" customHeight="true" outlineLevel="0" collapsed="false">
      <c r="B920" s="2"/>
      <c r="I920" s="33"/>
    </row>
    <row r="921" customFormat="false" ht="15.75" hidden="false" customHeight="true" outlineLevel="0" collapsed="false">
      <c r="B921" s="2"/>
      <c r="I921" s="33"/>
    </row>
    <row r="922" customFormat="false" ht="15.75" hidden="false" customHeight="true" outlineLevel="0" collapsed="false">
      <c r="B922" s="2"/>
      <c r="I922" s="33"/>
    </row>
    <row r="923" customFormat="false" ht="15.75" hidden="false" customHeight="true" outlineLevel="0" collapsed="false">
      <c r="B923" s="2"/>
      <c r="I923" s="33"/>
    </row>
    <row r="924" customFormat="false" ht="15.75" hidden="false" customHeight="true" outlineLevel="0" collapsed="false">
      <c r="B924" s="2"/>
      <c r="I924" s="33"/>
    </row>
    <row r="925" customFormat="false" ht="15.75" hidden="false" customHeight="true" outlineLevel="0" collapsed="false">
      <c r="B925" s="2"/>
      <c r="I925" s="33"/>
    </row>
    <row r="926" customFormat="false" ht="15.75" hidden="false" customHeight="true" outlineLevel="0" collapsed="false">
      <c r="B926" s="2"/>
      <c r="I926" s="33"/>
    </row>
    <row r="927" customFormat="false" ht="15.75" hidden="false" customHeight="true" outlineLevel="0" collapsed="false">
      <c r="B927" s="2"/>
      <c r="I927" s="33"/>
    </row>
    <row r="928" customFormat="false" ht="15.75" hidden="false" customHeight="true" outlineLevel="0" collapsed="false">
      <c r="B928" s="2"/>
      <c r="I928" s="33"/>
    </row>
    <row r="929" customFormat="false" ht="15.75" hidden="false" customHeight="true" outlineLevel="0" collapsed="false">
      <c r="B929" s="2"/>
      <c r="I929" s="33"/>
    </row>
    <row r="930" customFormat="false" ht="15.75" hidden="false" customHeight="true" outlineLevel="0" collapsed="false">
      <c r="B930" s="2"/>
      <c r="I930" s="33"/>
    </row>
    <row r="931" customFormat="false" ht="15.75" hidden="false" customHeight="true" outlineLevel="0" collapsed="false">
      <c r="B931" s="2"/>
      <c r="I931" s="33"/>
    </row>
    <row r="932" customFormat="false" ht="15.75" hidden="false" customHeight="true" outlineLevel="0" collapsed="false">
      <c r="B932" s="2"/>
      <c r="I932" s="33"/>
    </row>
    <row r="933" customFormat="false" ht="15.75" hidden="false" customHeight="true" outlineLevel="0" collapsed="false">
      <c r="B933" s="2"/>
      <c r="I933" s="33"/>
    </row>
    <row r="934" customFormat="false" ht="15.75" hidden="false" customHeight="true" outlineLevel="0" collapsed="false">
      <c r="B934" s="2"/>
      <c r="I934" s="33"/>
    </row>
    <row r="935" customFormat="false" ht="15.75" hidden="false" customHeight="true" outlineLevel="0" collapsed="false">
      <c r="B935" s="2"/>
      <c r="I935" s="33"/>
    </row>
    <row r="936" customFormat="false" ht="15.75" hidden="false" customHeight="true" outlineLevel="0" collapsed="false">
      <c r="B936" s="2"/>
      <c r="I936" s="33"/>
    </row>
    <row r="937" customFormat="false" ht="15.75" hidden="false" customHeight="true" outlineLevel="0" collapsed="false">
      <c r="B937" s="2"/>
      <c r="I937" s="33"/>
    </row>
    <row r="938" customFormat="false" ht="15.75" hidden="false" customHeight="true" outlineLevel="0" collapsed="false">
      <c r="B938" s="2"/>
      <c r="I938" s="33"/>
    </row>
    <row r="939" customFormat="false" ht="15.75" hidden="false" customHeight="true" outlineLevel="0" collapsed="false">
      <c r="B939" s="2"/>
      <c r="I939" s="33"/>
    </row>
    <row r="940" customFormat="false" ht="15.75" hidden="false" customHeight="true" outlineLevel="0" collapsed="false">
      <c r="B940" s="2"/>
      <c r="I940" s="33"/>
    </row>
    <row r="941" customFormat="false" ht="15.75" hidden="false" customHeight="true" outlineLevel="0" collapsed="false">
      <c r="B941" s="2"/>
      <c r="I941" s="33"/>
    </row>
    <row r="942" customFormat="false" ht="15.75" hidden="false" customHeight="true" outlineLevel="0" collapsed="false">
      <c r="B942" s="2"/>
      <c r="I942" s="33"/>
    </row>
    <row r="943" customFormat="false" ht="15.75" hidden="false" customHeight="true" outlineLevel="0" collapsed="false">
      <c r="B943" s="2"/>
      <c r="I943" s="33"/>
    </row>
    <row r="944" customFormat="false" ht="15.75" hidden="false" customHeight="true" outlineLevel="0" collapsed="false">
      <c r="B944" s="2"/>
      <c r="I944" s="33"/>
    </row>
    <row r="945" customFormat="false" ht="15.75" hidden="false" customHeight="true" outlineLevel="0" collapsed="false">
      <c r="B945" s="2"/>
      <c r="I945" s="33"/>
    </row>
    <row r="946" customFormat="false" ht="15.75" hidden="false" customHeight="true" outlineLevel="0" collapsed="false">
      <c r="B946" s="2"/>
      <c r="I946" s="33"/>
    </row>
    <row r="947" customFormat="false" ht="15.75" hidden="false" customHeight="true" outlineLevel="0" collapsed="false">
      <c r="B947" s="2"/>
      <c r="I947" s="33"/>
    </row>
    <row r="948" customFormat="false" ht="15.75" hidden="false" customHeight="true" outlineLevel="0" collapsed="false">
      <c r="B948" s="2"/>
      <c r="I948" s="33"/>
    </row>
    <row r="949" customFormat="false" ht="15.75" hidden="false" customHeight="true" outlineLevel="0" collapsed="false">
      <c r="B949" s="2"/>
      <c r="I949" s="33"/>
    </row>
    <row r="950" customFormat="false" ht="15.75" hidden="false" customHeight="true" outlineLevel="0" collapsed="false">
      <c r="B950" s="2"/>
      <c r="I950" s="33"/>
    </row>
    <row r="951" customFormat="false" ht="15.75" hidden="false" customHeight="true" outlineLevel="0" collapsed="false">
      <c r="B951" s="2"/>
      <c r="I951" s="33"/>
    </row>
    <row r="952" customFormat="false" ht="15.75" hidden="false" customHeight="true" outlineLevel="0" collapsed="false">
      <c r="B952" s="2"/>
      <c r="I952" s="33"/>
    </row>
    <row r="953" customFormat="false" ht="15.75" hidden="false" customHeight="true" outlineLevel="0" collapsed="false">
      <c r="B953" s="2"/>
      <c r="I953" s="33"/>
    </row>
    <row r="954" customFormat="false" ht="15.75" hidden="false" customHeight="true" outlineLevel="0" collapsed="false">
      <c r="B954" s="2"/>
      <c r="I954" s="33"/>
    </row>
    <row r="955" customFormat="false" ht="15.75" hidden="false" customHeight="true" outlineLevel="0" collapsed="false">
      <c r="B955" s="2"/>
      <c r="I955" s="33"/>
    </row>
    <row r="956" customFormat="false" ht="15.75" hidden="false" customHeight="true" outlineLevel="0" collapsed="false">
      <c r="B956" s="2"/>
      <c r="I956" s="33"/>
    </row>
    <row r="957" customFormat="false" ht="15.75" hidden="false" customHeight="true" outlineLevel="0" collapsed="false">
      <c r="B957" s="2"/>
      <c r="I957" s="33"/>
    </row>
    <row r="958" customFormat="false" ht="15.75" hidden="false" customHeight="true" outlineLevel="0" collapsed="false">
      <c r="B958" s="2"/>
      <c r="I958" s="33"/>
    </row>
    <row r="959" customFormat="false" ht="15.75" hidden="false" customHeight="true" outlineLevel="0" collapsed="false">
      <c r="B959" s="2"/>
      <c r="I959" s="33"/>
    </row>
    <row r="960" customFormat="false" ht="15.75" hidden="false" customHeight="true" outlineLevel="0" collapsed="false">
      <c r="B960" s="2"/>
      <c r="I960" s="33"/>
    </row>
    <row r="961" customFormat="false" ht="15.75" hidden="false" customHeight="true" outlineLevel="0" collapsed="false">
      <c r="B961" s="2"/>
      <c r="I961" s="33"/>
    </row>
    <row r="962" customFormat="false" ht="15.75" hidden="false" customHeight="true" outlineLevel="0" collapsed="false">
      <c r="B962" s="2"/>
      <c r="I962" s="33"/>
    </row>
    <row r="963" customFormat="false" ht="15.75" hidden="false" customHeight="true" outlineLevel="0" collapsed="false">
      <c r="B963" s="2"/>
      <c r="I963" s="33"/>
    </row>
    <row r="964" customFormat="false" ht="15.75" hidden="false" customHeight="true" outlineLevel="0" collapsed="false">
      <c r="B964" s="2"/>
      <c r="I964" s="33"/>
    </row>
    <row r="965" customFormat="false" ht="15.75" hidden="false" customHeight="true" outlineLevel="0" collapsed="false">
      <c r="B965" s="2"/>
      <c r="I965" s="33"/>
    </row>
    <row r="966" customFormat="false" ht="15.75" hidden="false" customHeight="true" outlineLevel="0" collapsed="false">
      <c r="B966" s="2"/>
      <c r="I966" s="33"/>
    </row>
    <row r="967" customFormat="false" ht="15.75" hidden="false" customHeight="true" outlineLevel="0" collapsed="false">
      <c r="B967" s="2"/>
      <c r="I967" s="33"/>
    </row>
    <row r="968" customFormat="false" ht="15.75" hidden="false" customHeight="true" outlineLevel="0" collapsed="false">
      <c r="B968" s="2"/>
      <c r="I968" s="33"/>
    </row>
    <row r="969" customFormat="false" ht="15.75" hidden="false" customHeight="true" outlineLevel="0" collapsed="false">
      <c r="B969" s="2"/>
      <c r="I969" s="33"/>
    </row>
    <row r="970" customFormat="false" ht="15.75" hidden="false" customHeight="true" outlineLevel="0" collapsed="false">
      <c r="B970" s="2"/>
      <c r="I970" s="33"/>
    </row>
    <row r="971" customFormat="false" ht="15.75" hidden="false" customHeight="true" outlineLevel="0" collapsed="false">
      <c r="B971" s="2"/>
      <c r="I971" s="33"/>
    </row>
    <row r="972" customFormat="false" ht="15.75" hidden="false" customHeight="true" outlineLevel="0" collapsed="false">
      <c r="B972" s="2"/>
      <c r="I972" s="33"/>
    </row>
    <row r="973" customFormat="false" ht="15.75" hidden="false" customHeight="true" outlineLevel="0" collapsed="false">
      <c r="B973" s="2"/>
      <c r="I973" s="33"/>
    </row>
    <row r="974" customFormat="false" ht="15.75" hidden="false" customHeight="true" outlineLevel="0" collapsed="false">
      <c r="B974" s="2"/>
      <c r="I974" s="33"/>
    </row>
    <row r="975" customFormat="false" ht="15.75" hidden="false" customHeight="true" outlineLevel="0" collapsed="false">
      <c r="B975" s="2"/>
      <c r="I975" s="33"/>
    </row>
    <row r="976" customFormat="false" ht="15.75" hidden="false" customHeight="true" outlineLevel="0" collapsed="false">
      <c r="B976" s="2"/>
      <c r="I976" s="33"/>
    </row>
    <row r="977" customFormat="false" ht="15.75" hidden="false" customHeight="true" outlineLevel="0" collapsed="false">
      <c r="B977" s="2"/>
      <c r="I977" s="33"/>
    </row>
    <row r="978" customFormat="false" ht="15.75" hidden="false" customHeight="true" outlineLevel="0" collapsed="false">
      <c r="B978" s="2"/>
      <c r="I978" s="33"/>
    </row>
    <row r="979" customFormat="false" ht="15.75" hidden="false" customHeight="true" outlineLevel="0" collapsed="false">
      <c r="B979" s="2"/>
      <c r="I979" s="33"/>
    </row>
    <row r="980" customFormat="false" ht="15.75" hidden="false" customHeight="true" outlineLevel="0" collapsed="false">
      <c r="B980" s="2"/>
      <c r="I980" s="33"/>
    </row>
    <row r="981" customFormat="false" ht="15.75" hidden="false" customHeight="true" outlineLevel="0" collapsed="false">
      <c r="B981" s="2"/>
      <c r="I981" s="33"/>
    </row>
    <row r="982" customFormat="false" ht="15.75" hidden="false" customHeight="true" outlineLevel="0" collapsed="false">
      <c r="B982" s="2"/>
      <c r="I982" s="33"/>
    </row>
    <row r="983" customFormat="false" ht="15.75" hidden="false" customHeight="true" outlineLevel="0" collapsed="false">
      <c r="B983" s="2"/>
      <c r="I983" s="33"/>
    </row>
    <row r="984" customFormat="false" ht="15.75" hidden="false" customHeight="true" outlineLevel="0" collapsed="false">
      <c r="B984" s="2"/>
      <c r="I984" s="33"/>
    </row>
    <row r="985" customFormat="false" ht="15.75" hidden="false" customHeight="true" outlineLevel="0" collapsed="false">
      <c r="B985" s="2"/>
      <c r="I985" s="33"/>
    </row>
    <row r="986" customFormat="false" ht="15.75" hidden="false" customHeight="true" outlineLevel="0" collapsed="false">
      <c r="B986" s="2"/>
      <c r="I986" s="33"/>
    </row>
    <row r="987" customFormat="false" ht="15.75" hidden="false" customHeight="true" outlineLevel="0" collapsed="false">
      <c r="B987" s="2"/>
      <c r="I987" s="33"/>
    </row>
    <row r="988" customFormat="false" ht="15.75" hidden="false" customHeight="true" outlineLevel="0" collapsed="false">
      <c r="B988" s="2"/>
      <c r="I988" s="33"/>
    </row>
    <row r="989" customFormat="false" ht="15.75" hidden="false" customHeight="true" outlineLevel="0" collapsed="false">
      <c r="B989" s="2"/>
      <c r="I989" s="33"/>
    </row>
    <row r="990" customFormat="false" ht="15.75" hidden="false" customHeight="true" outlineLevel="0" collapsed="false">
      <c r="B990" s="2"/>
      <c r="I990" s="33"/>
    </row>
    <row r="991" customFormat="false" ht="15.75" hidden="false" customHeight="true" outlineLevel="0" collapsed="false">
      <c r="B991" s="2"/>
      <c r="I991" s="33"/>
    </row>
    <row r="992" customFormat="false" ht="15.75" hidden="false" customHeight="true" outlineLevel="0" collapsed="false">
      <c r="B992" s="2"/>
      <c r="I992" s="33"/>
    </row>
    <row r="993" customFormat="false" ht="15.75" hidden="false" customHeight="true" outlineLevel="0" collapsed="false">
      <c r="B993" s="2"/>
      <c r="I993" s="33"/>
    </row>
    <row r="994" customFormat="false" ht="15.75" hidden="false" customHeight="true" outlineLevel="0" collapsed="false">
      <c r="B994" s="2"/>
      <c r="I994" s="33"/>
    </row>
    <row r="995" customFormat="false" ht="15.75" hidden="false" customHeight="true" outlineLevel="0" collapsed="false">
      <c r="B995" s="2"/>
      <c r="I995" s="33"/>
    </row>
    <row r="996" customFormat="false" ht="15.75" hidden="false" customHeight="true" outlineLevel="0" collapsed="false">
      <c r="B996" s="2"/>
      <c r="I996" s="33"/>
    </row>
    <row r="997" customFormat="false" ht="15.75" hidden="false" customHeight="true" outlineLevel="0" collapsed="false">
      <c r="B997" s="2"/>
      <c r="I997" s="33"/>
    </row>
    <row r="998" customFormat="false" ht="15.75" hidden="false" customHeight="true" outlineLevel="0" collapsed="false">
      <c r="B998" s="2"/>
      <c r="I998" s="33"/>
    </row>
    <row r="999" customFormat="false" ht="15.75" hidden="false" customHeight="true" outlineLevel="0" collapsed="false">
      <c r="B999" s="2"/>
      <c r="I999" s="33"/>
    </row>
  </sheetData>
  <autoFilter ref="A3:H13"/>
  <conditionalFormatting sqref="I4:I13">
    <cfRule type="cellIs" priority="2" operator="not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62" activeCellId="0" sqref="D62"/>
    </sheetView>
  </sheetViews>
  <sheetFormatPr defaultColWidth="14.43359375" defaultRowHeight="15" zeroHeight="false" outlineLevelRow="0" outlineLevelCol="0"/>
  <cols>
    <col collapsed="false" customWidth="true" hidden="false" outlineLevel="0" max="2" min="1" style="0" width="11.43"/>
    <col collapsed="false" customWidth="true" hidden="false" outlineLevel="0" max="4" min="3" style="0" width="18.71"/>
    <col collapsed="false" customWidth="true" hidden="false" outlineLevel="0" max="8" min="5" style="0" width="13.86"/>
    <col collapsed="false" customWidth="true" hidden="false" outlineLevel="0" max="26" min="9" style="0" width="8.86"/>
  </cols>
  <sheetData>
    <row r="1" customFormat="false" ht="22.05" hidden="false" customHeight="false" outlineLevel="0" collapsed="false">
      <c r="A1" s="66" t="s">
        <v>160</v>
      </c>
      <c r="B1" s="2"/>
      <c r="I1" s="33"/>
    </row>
    <row r="2" customFormat="false" ht="13.8" hidden="false" customHeight="false" outlineLevel="0" collapsed="false">
      <c r="B2" s="2"/>
      <c r="I2" s="33"/>
    </row>
    <row r="3" customFormat="false" ht="13.8" hidden="true" customHeight="false" outlineLevel="0" collapsed="false">
      <c r="A3" s="5" t="s">
        <v>1</v>
      </c>
      <c r="B3" s="67" t="s">
        <v>161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10</v>
      </c>
      <c r="I3" s="68" t="s">
        <v>162</v>
      </c>
    </row>
    <row r="4" customFormat="false" ht="13.8" hidden="true" customHeight="false" outlineLevel="0" collapsed="false">
      <c r="A4" s="7" t="s">
        <v>14</v>
      </c>
      <c r="B4" s="8" t="e">
        <f aca="false">IF(C4+D4=0, "No matches played", C4/E4)</f>
        <v>#VALUE!</v>
      </c>
      <c r="C4" s="7" t="e">
        <f aca="false">VLOOKUP(A4,#REF!,2,FALSE())</f>
        <v>#VALUE!</v>
      </c>
      <c r="D4" s="7" t="e">
        <f aca="false">VLOOKUP(A4,#REF!,3,FALSE())</f>
        <v>#VALUE!</v>
      </c>
      <c r="E4" s="7" t="e">
        <f aca="false">C4+D4</f>
        <v>#VALUE!</v>
      </c>
      <c r="F4" s="7" t="n">
        <f aca="false">SUMIF('Cumulative Data'!C:C,'Data Pairs'!A$4,'Cumulative Data'!E:E)+SUMIF('Cumulative Data'!D:D,'Data Pairs'!A$4,'Cumulative Data'!E:E)+SUMIF('Cumulative Data'!H:H,'Data Pairs'!A$4,'Cumulative Data'!F:F)+SUMIF('Cumulative Data'!G:G,'Data Pairs'!A$4,'Cumulative Data'!F:F)</f>
        <v>238</v>
      </c>
      <c r="G4" s="7" t="n">
        <f aca="false">SUMIF('Cumulative Data'!C:C,'Data Pairs'!A$4,'Cumulative Data'!F:F)+SUMIF('Cumulative Data'!D:D,'Data Pairs'!A$4,'Cumulative Data'!F:F)+SUMIF('Cumulative Data'!G:G,'Data Pairs'!A$4,'Cumulative Data'!E:E)+SUMIF('Cumulative Data'!H:H,'Data Pairs'!A$4,'Cumulative Data'!E:E)</f>
        <v>220</v>
      </c>
      <c r="H4" s="9" t="n">
        <f aca="false">F4-G4</f>
        <v>18</v>
      </c>
      <c r="I4" s="33" t="e">
        <f aca="false">VLOOKUP(A4,#REF!,4,FALSE())-H4</f>
        <v>#VALUE!</v>
      </c>
    </row>
    <row r="5" customFormat="false" ht="13.8" hidden="true" customHeight="false" outlineLevel="0" collapsed="false">
      <c r="A5" s="7" t="s">
        <v>13</v>
      </c>
      <c r="B5" s="8" t="e">
        <f aca="false">IF(C5+D5=0, "No matches played", C5/E5)</f>
        <v>#VALUE!</v>
      </c>
      <c r="C5" s="7" t="e">
        <f aca="false">VLOOKUP(A5,#REF!,2,FALSE())</f>
        <v>#VALUE!</v>
      </c>
      <c r="D5" s="7" t="e">
        <f aca="false">VLOOKUP(A5,#REF!,3,FALSE())</f>
        <v>#VALUE!</v>
      </c>
      <c r="E5" s="7" t="e">
        <f aca="false">C5+D5</f>
        <v>#VALUE!</v>
      </c>
      <c r="F5" s="7" t="n">
        <f aca="false">SUMIF('Cumulative Data'!C:C,'Data Pairs'!A$5,'Cumulative Data'!E:E)+SUMIF('Cumulative Data'!D:D,'Data Pairs'!A$5,'Cumulative Data'!E:E)+SUMIF('Cumulative Data'!H:H,'Data Pairs'!A$5,'Cumulative Data'!F:F)+SUMIF('Cumulative Data'!G:G,'Data Pairs'!A$5,'Cumulative Data'!F:F)</f>
        <v>1281</v>
      </c>
      <c r="G5" s="7" t="n">
        <f aca="false">SUMIF('Cumulative Data'!C:C,'Data Pairs'!A$5,'Cumulative Data'!F:F)+SUMIF('Cumulative Data'!D:D,'Data Pairs'!A$5,'Cumulative Data'!F:F)+SUMIF('Cumulative Data'!G:G,'Data Pairs'!A$5,'Cumulative Data'!E:E)+SUMIF('Cumulative Data'!H:H,'Data Pairs'!A$5,'Cumulative Data'!E:E)</f>
        <v>689</v>
      </c>
      <c r="H5" s="9" t="n">
        <f aca="false">F5-G5</f>
        <v>592</v>
      </c>
      <c r="I5" s="33" t="e">
        <f aca="false">VLOOKUP(A5,#REF!,4,FALSE())-H5</f>
        <v>#VALUE!</v>
      </c>
    </row>
    <row r="6" customFormat="false" ht="13.8" hidden="true" customHeight="false" outlineLevel="0" collapsed="false">
      <c r="A6" s="7" t="s">
        <v>15</v>
      </c>
      <c r="B6" s="8" t="e">
        <f aca="false">IF(C6+D6=0, "No matches played", C6/E6)</f>
        <v>#VALUE!</v>
      </c>
      <c r="C6" s="7" t="e">
        <f aca="false">VLOOKUP(A6,#REF!,2,FALSE())</f>
        <v>#VALUE!</v>
      </c>
      <c r="D6" s="7" t="e">
        <f aca="false">VLOOKUP(A6,#REF!,3,FALSE())</f>
        <v>#VALUE!</v>
      </c>
      <c r="E6" s="7" t="e">
        <f aca="false">C6+D6</f>
        <v>#VALUE!</v>
      </c>
      <c r="F6" s="7" t="n">
        <f aca="false">SUMIF('Cumulative Data'!C:C,'Data Pairs'!A$6,'Cumulative Data'!E:E)+SUMIF('Cumulative Data'!D:D,'Data Pairs'!A$6,'Cumulative Data'!E:E)+SUMIF('Cumulative Data'!H:H,'Data Pairs'!A$6,'Cumulative Data'!F:F)+SUMIF('Cumulative Data'!G:G,'Data Pairs'!A$6,'Cumulative Data'!F:F)</f>
        <v>559</v>
      </c>
      <c r="G6" s="7" t="n">
        <f aca="false">SUMIF('Cumulative Data'!C:C,'Data Pairs'!A6,'Cumulative Data'!F:F)+SUMIF('Cumulative Data'!D:D,'Data Pairs'!A6,'Cumulative Data'!F:F)+SUMIF('Cumulative Data'!G:G,'Data Pairs'!A6,'Cumulative Data'!E:E)+SUMIF('Cumulative Data'!H:H,'Data Pairs'!A6,'Cumulative Data'!E:E)</f>
        <v>502</v>
      </c>
      <c r="H6" s="9" t="n">
        <f aca="false">F6-G6</f>
        <v>57</v>
      </c>
      <c r="I6" s="33" t="e">
        <f aca="false">VLOOKUP(A6,#REF!,4,FALSE())-H6</f>
        <v>#VALUE!</v>
      </c>
    </row>
    <row r="7" customFormat="false" ht="13.8" hidden="true" customHeight="false" outlineLevel="0" collapsed="false">
      <c r="A7" s="7" t="s">
        <v>16</v>
      </c>
      <c r="B7" s="8" t="e">
        <f aca="false">IF(C7+D7=0, "No matches played", C7/E7)</f>
        <v>#VALUE!</v>
      </c>
      <c r="C7" s="7" t="e">
        <f aca="false">VLOOKUP(A7,#REF!,2,FALSE())</f>
        <v>#VALUE!</v>
      </c>
      <c r="D7" s="7" t="e">
        <f aca="false">VLOOKUP(A7,#REF!,3,FALSE())</f>
        <v>#VALUE!</v>
      </c>
      <c r="E7" s="7" t="e">
        <f aca="false">C7+D7</f>
        <v>#VALUE!</v>
      </c>
      <c r="F7" s="7" t="n">
        <f aca="false">SUMIF('Cumulative Data'!C:C,'Data Pairs'!A$7,'Cumulative Data'!E:E)+SUMIF('Cumulative Data'!D:D,'Data Pairs'!A$7,'Cumulative Data'!E:E)+SUMIF('Cumulative Data'!H:H,'Data Pairs'!A$7,'Cumulative Data'!F:F)+SUMIF('Cumulative Data'!G:G,'Data Pairs'!A$7,'Cumulative Data'!F:F)</f>
        <v>895</v>
      </c>
      <c r="G7" s="7" t="n">
        <f aca="false">SUMIF('Cumulative Data'!C:C,'Data Pairs'!A$7,'Cumulative Data'!F:F)+SUMIF('Cumulative Data'!D:D,'Data Pairs'!A$7,'Cumulative Data'!F:F)+SUMIF('Cumulative Data'!G:G,'Data Pairs'!A$7,'Cumulative Data'!E:E)+SUMIF('Cumulative Data'!H:H,'Data Pairs'!A$7,'Cumulative Data'!E:E)</f>
        <v>1032</v>
      </c>
      <c r="H7" s="9" t="n">
        <f aca="false">F7-G7</f>
        <v>-137</v>
      </c>
      <c r="I7" s="33" t="e">
        <f aca="false">VLOOKUP(A7,#REF!,4,FALSE())-H7</f>
        <v>#VALUE!</v>
      </c>
    </row>
    <row r="8" customFormat="false" ht="13.8" hidden="true" customHeight="false" outlineLevel="0" collapsed="false">
      <c r="A8" s="7" t="s">
        <v>150</v>
      </c>
      <c r="B8" s="8" t="e">
        <f aca="false">IF(C8+D8=0, "No matches played", C8/E8)</f>
        <v>#VALUE!</v>
      </c>
      <c r="C8" s="7" t="e">
        <f aca="false">VLOOKUP(A8,#REF!,2,FALSE())</f>
        <v>#VALUE!</v>
      </c>
      <c r="D8" s="7" t="e">
        <f aca="false">VLOOKUP(A8,#REF!,3,FALSE())</f>
        <v>#VALUE!</v>
      </c>
      <c r="E8" s="7" t="e">
        <f aca="false">C8+D8</f>
        <v>#VALUE!</v>
      </c>
      <c r="F8" s="7" t="n">
        <f aca="false">SUMIF('Cumulative Data'!C:C,'Data Pairs'!A$8,'Cumulative Data'!E:E)+SUMIF('Cumulative Data'!D:D,'Data Pairs'!A$8,'Cumulative Data'!E:E)+SUMIF('Cumulative Data'!H:H,'Data Pairs'!A$8,'Cumulative Data'!F:F)+SUMIF('Cumulative Data'!G:G,'Data Pairs'!A$8,'Cumulative Data'!F:F)</f>
        <v>297</v>
      </c>
      <c r="G8" s="7" t="n">
        <f aca="false">SUMIF('Cumulative Data'!C:C,'Data Pairs'!A$8,'Cumulative Data'!F:F)+SUMIF('Cumulative Data'!D:D,'Data Pairs'!A$8,'Cumulative Data'!F:F)+SUMIF('Cumulative Data'!G:G,'Data Pairs'!A$8,'Cumulative Data'!E:E)+SUMIF('Cumulative Data'!H:H,'Data Pairs'!A$8,'Cumulative Data'!E:E)</f>
        <v>496</v>
      </c>
      <c r="H8" s="9" t="n">
        <f aca="false">F8-G8</f>
        <v>-199</v>
      </c>
      <c r="I8" s="33" t="e">
        <f aca="false">VLOOKUP(A8,#REF!,4,FALSE())-H8</f>
        <v>#VALUE!</v>
      </c>
    </row>
    <row r="9" customFormat="false" ht="13.8" hidden="true" customHeight="false" outlineLevel="0" collapsed="false">
      <c r="A9" s="7" t="s">
        <v>17</v>
      </c>
      <c r="B9" s="8" t="e">
        <f aca="false">IF(C9+D9=0, "No matches played", C9/E9)</f>
        <v>#VALUE!</v>
      </c>
      <c r="C9" s="7" t="e">
        <f aca="false">VLOOKUP(A9,#REF!,2,FALSE())</f>
        <v>#VALUE!</v>
      </c>
      <c r="D9" s="7" t="e">
        <f aca="false">VLOOKUP(A9,#REF!,3,FALSE())</f>
        <v>#VALUE!</v>
      </c>
      <c r="E9" s="7" t="e">
        <f aca="false">C9+D9</f>
        <v>#VALUE!</v>
      </c>
      <c r="F9" s="7" t="n">
        <f aca="false">SUMIF('Cumulative Data'!C:C,'Data Pairs'!A$9,'Cumulative Data'!E:E)+SUMIF('Cumulative Data'!D:D,'Data Pairs'!A$9,'Cumulative Data'!E:E)+SUMIF('Cumulative Data'!H:H,'Data Pairs'!A$9,'Cumulative Data'!F:F)+SUMIF('Cumulative Data'!G:G,'Data Pairs'!A$9,'Cumulative Data'!F:F)</f>
        <v>481</v>
      </c>
      <c r="G9" s="7" t="n">
        <f aca="false">SUMIF('Cumulative Data'!C:C,'Data Pairs'!A$9,'Cumulative Data'!F:F)+SUMIF('Cumulative Data'!D:D,'Data Pairs'!A$9,'Cumulative Data'!F:F)+SUMIF('Cumulative Data'!G:G,'Data Pairs'!A$9,'Cumulative Data'!E:E)+SUMIF('Cumulative Data'!H:H,'Data Pairs'!A$9,'Cumulative Data'!E:E)</f>
        <v>482</v>
      </c>
      <c r="H9" s="9" t="n">
        <f aca="false">F9-G9</f>
        <v>-1</v>
      </c>
      <c r="I9" s="33" t="e">
        <f aca="false">VLOOKUP(A9,#REF!,4,FALSE())-H9</f>
        <v>#VALUE!</v>
      </c>
    </row>
    <row r="10" customFormat="false" ht="13.8" hidden="true" customHeight="false" outlineLevel="0" collapsed="false">
      <c r="A10" s="7" t="s">
        <v>20</v>
      </c>
      <c r="B10" s="8" t="e">
        <f aca="false">IF(C10+D10=0, "No matches played", C10/E10)</f>
        <v>#VALUE!</v>
      </c>
      <c r="C10" s="7" t="e">
        <f aca="false">VLOOKUP(A10,#REF!,2,FALSE())</f>
        <v>#VALUE!</v>
      </c>
      <c r="D10" s="7" t="e">
        <f aca="false">VLOOKUP(A10,#REF!,3,FALSE())</f>
        <v>#VALUE!</v>
      </c>
      <c r="E10" s="7" t="e">
        <f aca="false">C10+D10</f>
        <v>#VALUE!</v>
      </c>
      <c r="F10" s="7" t="n">
        <f aca="false">SUMIF('Cumulative Data'!C:C,'Data Pairs'!A$10,'Cumulative Data'!E:E)+SUMIF('Cumulative Data'!D:D,'Data Pairs'!A$10,'Cumulative Data'!E:E)+SUMIF('Cumulative Data'!H:H,'Data Pairs'!A$10,'Cumulative Data'!F:F)+SUMIF('Cumulative Data'!G:G,'Data Pairs'!A$10,'Cumulative Data'!F:F)</f>
        <v>250</v>
      </c>
      <c r="G10" s="7" t="n">
        <f aca="false">SUMIF('Cumulative Data'!C:C,'Data Pairs'!A$10,'Cumulative Data'!F:F)+SUMIF('Cumulative Data'!D:D,'Data Pairs'!A$10,'Cumulative Data'!F:F)+SUMIF('Cumulative Data'!G:G,'Data Pairs'!A$10,'Cumulative Data'!E:E)+SUMIF('Cumulative Data'!H:H,'Data Pairs'!A$10,'Cumulative Data'!E:E)</f>
        <v>366</v>
      </c>
      <c r="H10" s="9" t="n">
        <f aca="false">F10-G10</f>
        <v>-116</v>
      </c>
      <c r="I10" s="33" t="e">
        <f aca="false">VLOOKUP(A10,#REF!,4,FALSE())-H10</f>
        <v>#VALUE!</v>
      </c>
    </row>
    <row r="11" customFormat="false" ht="13.8" hidden="true" customHeight="false" outlineLevel="0" collapsed="false">
      <c r="A11" s="7" t="s">
        <v>151</v>
      </c>
      <c r="B11" s="8" t="e">
        <f aca="false">IF(C11+D11=0, "No matches played", C11/E11)</f>
        <v>#VALUE!</v>
      </c>
      <c r="C11" s="7" t="e">
        <f aca="false">VLOOKUP(A11,#REF!,2,FALSE())</f>
        <v>#VALUE!</v>
      </c>
      <c r="D11" s="7" t="e">
        <f aca="false">VLOOKUP(A11,#REF!,3,FALSE())</f>
        <v>#VALUE!</v>
      </c>
      <c r="E11" s="7" t="e">
        <f aca="false">C11+D11</f>
        <v>#VALUE!</v>
      </c>
      <c r="F11" s="7" t="n">
        <f aca="false">SUMIF('Cumulative Data'!C:C,'Data Pairs'!A$11,'Cumulative Data'!E:E)+SUMIF('Cumulative Data'!D:D,'Data Pairs'!A$11,'Cumulative Data'!E:E)+SUMIF('Cumulative Data'!H:H,'Data Pairs'!A$11,'Cumulative Data'!F:F)+SUMIF('Cumulative Data'!G:G,'Data Pairs'!A$11,'Cumulative Data'!F:F)</f>
        <v>126</v>
      </c>
      <c r="G11" s="7" t="n">
        <f aca="false">SUMIF('Cumulative Data'!C:C,'Data Pairs'!A$11,'Cumulative Data'!F:F)+SUMIF('Cumulative Data'!D:D,'Data Pairs'!A$11,'Cumulative Data'!F:F)+SUMIF('Cumulative Data'!G:G,'Data Pairs'!A$11,'Cumulative Data'!E:E)+SUMIF('Cumulative Data'!H:H,'Data Pairs'!A$11,'Cumulative Data'!E:E)</f>
        <v>185</v>
      </c>
      <c r="H11" s="9" t="n">
        <f aca="false">F11-G11</f>
        <v>-59</v>
      </c>
      <c r="I11" s="33" t="e">
        <f aca="false">VLOOKUP(A11,#REF!,4,FALSE())-H11</f>
        <v>#VALUE!</v>
      </c>
    </row>
    <row r="12" customFormat="false" ht="13.8" hidden="true" customHeight="false" outlineLevel="0" collapsed="false">
      <c r="A12" s="7" t="s">
        <v>19</v>
      </c>
      <c r="B12" s="8" t="e">
        <f aca="false">IF(C12+D12=0, "No matches played", C12/E12)</f>
        <v>#VALUE!</v>
      </c>
      <c r="C12" s="7" t="e">
        <f aca="false">VLOOKUP(A12,#REF!,2,FALSE())</f>
        <v>#VALUE!</v>
      </c>
      <c r="D12" s="7" t="e">
        <f aca="false">VLOOKUP(A12,#REF!,3,FALSE())</f>
        <v>#VALUE!</v>
      </c>
      <c r="E12" s="7" t="e">
        <f aca="false">C12+D12</f>
        <v>#VALUE!</v>
      </c>
      <c r="F12" s="7" t="n">
        <f aca="false">SUMIF('Cumulative Data'!C:C,'Data Pairs'!A$12,'Cumulative Data'!E:E)+SUMIF('Cumulative Data'!D:D,'Data Pairs'!A$12,'Cumulative Data'!E:E)+SUMIF('Cumulative Data'!H:H,'Data Pairs'!A$12,'Cumulative Data'!F:F)+SUMIF('Cumulative Data'!G:G,'Data Pairs'!A$12,'Cumulative Data'!F:F)</f>
        <v>425</v>
      </c>
      <c r="G12" s="7" t="n">
        <f aca="false">SUMIF('Cumulative Data'!C:C,'Data Pairs'!A$12,'Cumulative Data'!F:F)+SUMIF('Cumulative Data'!D:D,'Data Pairs'!A$12,'Cumulative Data'!F:F)+SUMIF('Cumulative Data'!G:G,'Data Pairs'!A$12,'Cumulative Data'!E:E)+SUMIF('Cumulative Data'!H:H,'Data Pairs'!A$12,'Cumulative Data'!E:E)</f>
        <v>491</v>
      </c>
      <c r="H12" s="9" t="n">
        <f aca="false">F12-G12</f>
        <v>-66</v>
      </c>
      <c r="I12" s="33" t="e">
        <f aca="false">VLOOKUP(A12,#REF!,4,FALSE())-H12</f>
        <v>#VALUE!</v>
      </c>
    </row>
    <row r="13" customFormat="false" ht="13.8" hidden="true" customHeight="false" outlineLevel="0" collapsed="false">
      <c r="A13" s="69" t="s">
        <v>18</v>
      </c>
      <c r="B13" s="70" t="e">
        <f aca="false">IF(C13+D13=0, "No matches played", C13/E13)</f>
        <v>#VALUE!</v>
      </c>
      <c r="C13" s="69" t="e">
        <f aca="false">VLOOKUP(A13,#REF!,2,FALSE())</f>
        <v>#VALUE!</v>
      </c>
      <c r="D13" s="69" t="e">
        <f aca="false">VLOOKUP(A13,#REF!,3,FALSE())</f>
        <v>#VALUE!</v>
      </c>
      <c r="E13" s="69" t="e">
        <f aca="false">C13+D13</f>
        <v>#VALUE!</v>
      </c>
      <c r="F13" s="69" t="n">
        <f aca="false">SUMIF('Cumulative Data'!C:C,'Data Pairs'!A$13,'Cumulative Data'!E:E)+SUMIF('Cumulative Data'!D:D,'Data Pairs'!A$13,'Cumulative Data'!E:E)+SUMIF('Cumulative Data'!H:H,'Data Pairs'!A$13,'Cumulative Data'!F:F)+SUMIF('Cumulative Data'!G:G,'Data Pairs'!A$13,'Cumulative Data'!F:F)</f>
        <v>130</v>
      </c>
      <c r="G13" s="69" t="n">
        <f aca="false">SUMIF('Cumulative Data'!C:C,'Data Pairs'!A$13,'Cumulative Data'!F:F)+SUMIF('Cumulative Data'!D:D,'Data Pairs'!A$13,'Cumulative Data'!F:F)+SUMIF('Cumulative Data'!G:G,'Data Pairs'!A$13,'Cumulative Data'!E:E)+SUMIF('Cumulative Data'!H:H,'Data Pairs'!A$13,'Cumulative Data'!E:E)</f>
        <v>193</v>
      </c>
      <c r="H13" s="71" t="n">
        <f aca="false">F13-G13</f>
        <v>-63</v>
      </c>
      <c r="I13" s="33" t="e">
        <f aca="false">VLOOKUP(A13,#REF!,4,FALSE())-H13</f>
        <v>#VALUE!</v>
      </c>
    </row>
    <row r="14" customFormat="false" ht="13.8" hidden="true" customHeight="false" outlineLevel="0" collapsed="false">
      <c r="B14" s="2"/>
      <c r="I14" s="33"/>
    </row>
    <row r="15" customFormat="false" ht="13.8" hidden="true" customHeight="false" outlineLevel="0" collapsed="false">
      <c r="B15" s="2"/>
      <c r="I15" s="33"/>
    </row>
    <row r="16" customFormat="false" ht="13.8" hidden="false" customHeight="false" outlineLevel="0" collapsed="false">
      <c r="A16" s="15" t="s">
        <v>163</v>
      </c>
      <c r="B16" s="2"/>
      <c r="C16" s="2"/>
      <c r="I16" s="33"/>
    </row>
    <row r="17" customFormat="false" ht="13.8" hidden="false" customHeight="false" outlineLevel="0" collapsed="false">
      <c r="A17" s="52"/>
      <c r="B17" s="73"/>
      <c r="C17" s="73"/>
      <c r="D17" s="52"/>
      <c r="E17" s="52" t="s">
        <v>4</v>
      </c>
      <c r="F17" s="52" t="s">
        <v>5</v>
      </c>
      <c r="G17" s="52" t="s">
        <v>7</v>
      </c>
      <c r="H17" s="52" t="s">
        <v>8</v>
      </c>
      <c r="I17" s="74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customFormat="false" ht="13.8" hidden="false" customHeight="false" outlineLevel="0" collapsed="false">
      <c r="A18" s="47" t="s">
        <v>13</v>
      </c>
      <c r="B18" s="75" t="s">
        <v>16</v>
      </c>
      <c r="C18" s="75" t="str">
        <f aca="false">A18&amp;" &amp; "&amp;B18</f>
        <v>WM &amp; Chi</v>
      </c>
      <c r="D18" s="75" t="str">
        <f aca="false">B18&amp;" &amp; "&amp;A18</f>
        <v>Chi &amp; WM</v>
      </c>
      <c r="E18" s="76" t="n">
        <f aca="false">SUMIF('Cumulative Data'!A:A,C18,'Cumulative Data'!J:J)+SUMIF('Cumulative Data'!A:A,D18,'Cumulative Data'!J:J)</f>
        <v>42.5</v>
      </c>
      <c r="F18" s="77" t="n">
        <f aca="false">SUMIF('Cumulative Data'!B:B,C18,'Cumulative Data'!J:J)+SUMIF('Cumulative Data'!B:B,D18,'Cumulative Data'!J:J)</f>
        <v>8.5</v>
      </c>
      <c r="G18" s="77" t="n">
        <f aca="false">SUMIF('Cumulative Data'!A:A,C18,'Cumulative Data'!E:E)+SUMIF('Cumulative Data'!A:A,D18,'Cumulative Data'!E:E)+SUMIF('Cumulative Data'!B:B,C18,'Cumulative Data'!F:F)+SUMIF('Cumulative Data'!B:B,D18,'Cumulative Data'!F:F)</f>
        <v>292</v>
      </c>
      <c r="H18" s="77" t="n">
        <f aca="false">SUMIF('Cumulative Data'!A:A,C18,'Cumulative Data'!F:F)+SUMIF('Cumulative Data'!A:A,D18,'Cumulative Data'!F:F)+SUMIF('Cumulative Data'!B:B,C18,'Cumulative Data'!E:E)+SUMIF('Cumulative Data'!B:B,D18,'Cumulative Data'!E:E)</f>
        <v>143</v>
      </c>
      <c r="I18" s="33"/>
    </row>
    <row r="19" customFormat="false" ht="13.8" hidden="false" customHeight="false" outlineLevel="0" collapsed="false">
      <c r="A19" s="47" t="s">
        <v>13</v>
      </c>
      <c r="B19" s="39" t="s">
        <v>150</v>
      </c>
      <c r="C19" s="75" t="str">
        <f aca="false">A19&amp;" &amp; "&amp;B19</f>
        <v>WM &amp; SG</v>
      </c>
      <c r="D19" s="75" t="str">
        <f aca="false">B19&amp;" &amp; "&amp;A19</f>
        <v>SG &amp; WM</v>
      </c>
      <c r="E19" s="76" t="n">
        <f aca="false">SUMIF('Cumulative Data'!A:A,C19,'Cumulative Data'!J:J)+SUMIF('Cumulative Data'!A:A,D19,'Cumulative Data'!J:J)</f>
        <v>14.5</v>
      </c>
      <c r="F19" s="77" t="n">
        <f aca="false">SUMIF('Cumulative Data'!B:B,C19,'Cumulative Data'!J:J)+SUMIF('Cumulative Data'!B:B,D19,'Cumulative Data'!J:J)</f>
        <v>7</v>
      </c>
      <c r="G19" s="77" t="n">
        <f aca="false">SUMIF('Cumulative Data'!A:A,C19,'Cumulative Data'!E:E)+SUMIF('Cumulative Data'!A:A,D19,'Cumulative Data'!E:E)+SUMIF('Cumulative Data'!B:B,C19,'Cumulative Data'!F:F)+SUMIF('Cumulative Data'!B:B,D19,'Cumulative Data'!F:F)</f>
        <v>110</v>
      </c>
      <c r="H19" s="77" t="n">
        <f aca="false">SUMIF('Cumulative Data'!A:A,C19,'Cumulative Data'!F:F)+SUMIF('Cumulative Data'!A:A,D19,'Cumulative Data'!F:F)+SUMIF('Cumulative Data'!B:B,C19,'Cumulative Data'!E:E)+SUMIF('Cumulative Data'!B:B,D19,'Cumulative Data'!E:E)</f>
        <v>103</v>
      </c>
      <c r="I19" s="33"/>
    </row>
    <row r="20" customFormat="false" ht="13.8" hidden="false" customHeight="false" outlineLevel="0" collapsed="false">
      <c r="A20" s="47" t="s">
        <v>13</v>
      </c>
      <c r="B20" s="39" t="s">
        <v>17</v>
      </c>
      <c r="C20" s="75" t="str">
        <f aca="false">A20&amp;" &amp; "&amp;B20</f>
        <v>WM &amp; Mike</v>
      </c>
      <c r="D20" s="75" t="str">
        <f aca="false">B20&amp;" &amp; "&amp;A20</f>
        <v>Mike &amp; WM</v>
      </c>
      <c r="E20" s="76" t="n">
        <f aca="false">SUMIF('Cumulative Data'!A:A,C20,'Cumulative Data'!J:J)+SUMIF('Cumulative Data'!A:A,D20,'Cumulative Data'!J:J)</f>
        <v>28.5</v>
      </c>
      <c r="F20" s="77" t="n">
        <f aca="false">SUMIF('Cumulative Data'!B:B,C20,'Cumulative Data'!J:J)+SUMIF('Cumulative Data'!B:B,D20,'Cumulative Data'!J:J)</f>
        <v>4</v>
      </c>
      <c r="G20" s="77" t="n">
        <f aca="false">SUMIF('Cumulative Data'!A:A,C20,'Cumulative Data'!E:E)+SUMIF('Cumulative Data'!A:A,D20,'Cumulative Data'!E:E)+SUMIF('Cumulative Data'!B:B,C20,'Cumulative Data'!F:F)+SUMIF('Cumulative Data'!B:B,D20,'Cumulative Data'!F:F)</f>
        <v>202</v>
      </c>
      <c r="H20" s="77" t="n">
        <f aca="false">SUMIF('Cumulative Data'!A:A,C20,'Cumulative Data'!F:F)+SUMIF('Cumulative Data'!A:A,D20,'Cumulative Data'!F:F)+SUMIF('Cumulative Data'!B:B,C20,'Cumulative Data'!E:E)+SUMIF('Cumulative Data'!B:B,D20,'Cumulative Data'!E:E)</f>
        <v>102</v>
      </c>
      <c r="I20" s="33"/>
    </row>
    <row r="21" customFormat="false" ht="15.75" hidden="false" customHeight="true" outlineLevel="0" collapsed="false">
      <c r="A21" s="47" t="s">
        <v>13</v>
      </c>
      <c r="B21" s="39" t="s">
        <v>20</v>
      </c>
      <c r="C21" s="75" t="str">
        <f aca="false">A21&amp;" &amp; "&amp;B21</f>
        <v>WM &amp; DT</v>
      </c>
      <c r="D21" s="75" t="str">
        <f aca="false">B21&amp;" &amp; "&amp;A21</f>
        <v>DT &amp; WM</v>
      </c>
      <c r="E21" s="76" t="n">
        <f aca="false">SUMIF('Cumulative Data'!A:A,C21,'Cumulative Data'!J:J)+SUMIF('Cumulative Data'!A:A,D21,'Cumulative Data'!J:J)</f>
        <v>10.5</v>
      </c>
      <c r="F21" s="77" t="n">
        <f aca="false">SUMIF('Cumulative Data'!B:B,C21,'Cumulative Data'!J:J)+SUMIF('Cumulative Data'!B:B,D21,'Cumulative Data'!J:J)</f>
        <v>6</v>
      </c>
      <c r="G21" s="77" t="n">
        <f aca="false">SUMIF('Cumulative Data'!A:A,C21,'Cumulative Data'!E:E)+SUMIF('Cumulative Data'!A:A,D21,'Cumulative Data'!E:E)+SUMIF('Cumulative Data'!B:B,C21,'Cumulative Data'!F:F)+SUMIF('Cumulative Data'!B:B,D21,'Cumulative Data'!F:F)</f>
        <v>86</v>
      </c>
      <c r="H21" s="77" t="n">
        <f aca="false">SUMIF('Cumulative Data'!A:A,C21,'Cumulative Data'!F:F)+SUMIF('Cumulative Data'!A:A,D21,'Cumulative Data'!F:F)+SUMIF('Cumulative Data'!B:B,C21,'Cumulative Data'!E:E)+SUMIF('Cumulative Data'!B:B,D21,'Cumulative Data'!E:E)</f>
        <v>67</v>
      </c>
      <c r="I21" s="33"/>
    </row>
    <row r="22" customFormat="false" ht="15.75" hidden="false" customHeight="true" outlineLevel="0" collapsed="false">
      <c r="A22" s="47" t="s">
        <v>13</v>
      </c>
      <c r="B22" s="39" t="s">
        <v>151</v>
      </c>
      <c r="C22" s="75" t="str">
        <f aca="false">A22&amp;" &amp; "&amp;B22</f>
        <v>WM &amp; Kita</v>
      </c>
      <c r="D22" s="75" t="str">
        <f aca="false">B22&amp;" &amp; "&amp;A22</f>
        <v>Kita &amp; WM</v>
      </c>
      <c r="E22" s="76" t="n">
        <f aca="false">SUMIF('Cumulative Data'!A:A,C22,'Cumulative Data'!J:J)+SUMIF('Cumulative Data'!A:A,D22,'Cumulative Data'!J:J)</f>
        <v>9</v>
      </c>
      <c r="F22" s="77" t="n">
        <f aca="false">SUMIF('Cumulative Data'!B:B,C22,'Cumulative Data'!J:J)+SUMIF('Cumulative Data'!B:B,D22,'Cumulative Data'!J:J)</f>
        <v>3</v>
      </c>
      <c r="G22" s="77" t="n">
        <f aca="false">SUMIF('Cumulative Data'!A:A,C22,'Cumulative Data'!E:E)+SUMIF('Cumulative Data'!A:A,D22,'Cumulative Data'!E:E)+SUMIF('Cumulative Data'!B:B,C22,'Cumulative Data'!F:F)+SUMIF('Cumulative Data'!B:B,D22,'Cumulative Data'!F:F)</f>
        <v>68</v>
      </c>
      <c r="H22" s="77" t="n">
        <f aca="false">SUMIF('Cumulative Data'!A:A,C22,'Cumulative Data'!F:F)+SUMIF('Cumulative Data'!A:A,D22,'Cumulative Data'!F:F)+SUMIF('Cumulative Data'!B:B,C22,'Cumulative Data'!E:E)+SUMIF('Cumulative Data'!B:B,D22,'Cumulative Data'!E:E)</f>
        <v>40</v>
      </c>
      <c r="I22" s="33"/>
    </row>
    <row r="23" customFormat="false" ht="15.75" hidden="false" customHeight="true" outlineLevel="0" collapsed="false">
      <c r="A23" s="47" t="s">
        <v>13</v>
      </c>
      <c r="B23" s="39" t="s">
        <v>19</v>
      </c>
      <c r="C23" s="75" t="str">
        <f aca="false">A23&amp;" &amp; "&amp;B23</f>
        <v>WM &amp; Batty</v>
      </c>
      <c r="D23" s="75" t="str">
        <f aca="false">B23&amp;" &amp; "&amp;A23</f>
        <v>Batty &amp; WM</v>
      </c>
      <c r="E23" s="76" t="n">
        <f aca="false">SUMIF('Cumulative Data'!A:A,C23,'Cumulative Data'!J:J)+SUMIF('Cumulative Data'!A:A,D23,'Cumulative Data'!J:J)</f>
        <v>17</v>
      </c>
      <c r="F23" s="77" t="n">
        <f aca="false">SUMIF('Cumulative Data'!B:B,C23,'Cumulative Data'!J:J)+SUMIF('Cumulative Data'!B:B,D23,'Cumulative Data'!J:J)</f>
        <v>4</v>
      </c>
      <c r="G23" s="77" t="n">
        <f aca="false">SUMIF('Cumulative Data'!A:A,C23,'Cumulative Data'!E:E)+SUMIF('Cumulative Data'!A:A,D23,'Cumulative Data'!E:E)+SUMIF('Cumulative Data'!B:B,C23,'Cumulative Data'!F:F)+SUMIF('Cumulative Data'!B:B,D23,'Cumulative Data'!F:F)</f>
        <v>113</v>
      </c>
      <c r="H23" s="77" t="n">
        <f aca="false">SUMIF('Cumulative Data'!A:A,C23,'Cumulative Data'!F:F)+SUMIF('Cumulative Data'!A:A,D23,'Cumulative Data'!F:F)+SUMIF('Cumulative Data'!B:B,C23,'Cumulative Data'!E:E)+SUMIF('Cumulative Data'!B:B,D23,'Cumulative Data'!E:E)</f>
        <v>66</v>
      </c>
      <c r="I23" s="33"/>
    </row>
    <row r="24" customFormat="false" ht="15.75" hidden="false" customHeight="true" outlineLevel="0" collapsed="false">
      <c r="A24" s="47" t="s">
        <v>13</v>
      </c>
      <c r="B24" s="39" t="s">
        <v>15</v>
      </c>
      <c r="C24" s="75" t="str">
        <f aca="false">A24&amp;" &amp; "&amp;B24</f>
        <v>WM &amp; Mole</v>
      </c>
      <c r="D24" s="75" t="str">
        <f aca="false">B24&amp;" &amp; "&amp;A24</f>
        <v>Mole &amp; WM</v>
      </c>
      <c r="E24" s="76" t="n">
        <f aca="false">SUMIF('Cumulative Data'!A:A,C24,'Cumulative Data'!J:J)+SUMIF('Cumulative Data'!A:A,D24,'Cumulative Data'!J:J)</f>
        <v>24</v>
      </c>
      <c r="F24" s="77" t="n">
        <f aca="false">SUMIF('Cumulative Data'!B:B,C24,'Cumulative Data'!J:J)+SUMIF('Cumulative Data'!B:B,D24,'Cumulative Data'!J:J)</f>
        <v>1</v>
      </c>
      <c r="G24" s="77" t="n">
        <f aca="false">SUMIF('Cumulative Data'!A:A,C24,'Cumulative Data'!E:E)+SUMIF('Cumulative Data'!A:A,D24,'Cumulative Data'!E:E)+SUMIF('Cumulative Data'!B:B,C24,'Cumulative Data'!F:F)+SUMIF('Cumulative Data'!B:B,D24,'Cumulative Data'!F:F)</f>
        <v>151</v>
      </c>
      <c r="H24" s="77" t="n">
        <f aca="false">SUMIF('Cumulative Data'!A:A,C24,'Cumulative Data'!F:F)+SUMIF('Cumulative Data'!A:A,D24,'Cumulative Data'!F:F)+SUMIF('Cumulative Data'!B:B,C24,'Cumulative Data'!E:E)+SUMIF('Cumulative Data'!B:B,D24,'Cumulative Data'!E:E)</f>
        <v>50</v>
      </c>
      <c r="I24" s="33"/>
    </row>
    <row r="25" customFormat="false" ht="15.75" hidden="false" customHeight="true" outlineLevel="0" collapsed="false">
      <c r="A25" s="47" t="s">
        <v>13</v>
      </c>
      <c r="B25" s="39" t="s">
        <v>14</v>
      </c>
      <c r="C25" s="75" t="str">
        <f aca="false">A25&amp;" &amp; "&amp;B25</f>
        <v>WM &amp; Andrew</v>
      </c>
      <c r="D25" s="75" t="str">
        <f aca="false">B25&amp;" &amp; "&amp;A25</f>
        <v>Andrew &amp; WM</v>
      </c>
      <c r="E25" s="76" t="n">
        <f aca="false">SUMIF('Cumulative Data'!A:A,C25,'Cumulative Data'!J:J)+SUMIF('Cumulative Data'!A:A,D25,'Cumulative Data'!J:J)</f>
        <v>10.5</v>
      </c>
      <c r="F25" s="77" t="n">
        <f aca="false">SUMIF('Cumulative Data'!B:B,C25,'Cumulative Data'!J:J)+SUMIF('Cumulative Data'!B:B,D25,'Cumulative Data'!J:J)</f>
        <v>0</v>
      </c>
      <c r="G25" s="77" t="n">
        <f aca="false">SUMIF('Cumulative Data'!A:A,C25,'Cumulative Data'!E:E)+SUMIF('Cumulative Data'!A:A,D25,'Cumulative Data'!E:E)+SUMIF('Cumulative Data'!B:B,C25,'Cumulative Data'!F:F)+SUMIF('Cumulative Data'!B:B,D25,'Cumulative Data'!F:F)</f>
        <v>68</v>
      </c>
      <c r="H25" s="77" t="n">
        <f aca="false">SUMIF('Cumulative Data'!A:A,C25,'Cumulative Data'!F:F)+SUMIF('Cumulative Data'!A:A,D25,'Cumulative Data'!F:F)+SUMIF('Cumulative Data'!B:B,C25,'Cumulative Data'!E:E)+SUMIF('Cumulative Data'!B:B,D25,'Cumulative Data'!E:E)</f>
        <v>24</v>
      </c>
      <c r="I25" s="33"/>
    </row>
    <row r="26" customFormat="false" ht="15.75" hidden="false" customHeight="true" outlineLevel="0" collapsed="false">
      <c r="A26" s="47" t="s">
        <v>13</v>
      </c>
      <c r="B26" s="47" t="s">
        <v>18</v>
      </c>
      <c r="C26" s="75" t="str">
        <f aca="false">A26&amp;" &amp; "&amp;B26</f>
        <v>WM &amp; Cadol</v>
      </c>
      <c r="D26" s="75" t="str">
        <f aca="false">B26&amp;" &amp; "&amp;A26</f>
        <v>Cadol &amp; WM</v>
      </c>
      <c r="E26" s="76" t="n">
        <f aca="false">SUMIF('Cumulative Data'!A:A,C26,'Cumulative Data'!J:J)+SUMIF('Cumulative Data'!A:A,D26,'Cumulative Data'!J:J)</f>
        <v>7</v>
      </c>
      <c r="F26" s="77" t="n">
        <f aca="false">SUMIF('Cumulative Data'!B:B,C26,'Cumulative Data'!J:J)+SUMIF('Cumulative Data'!B:B,D26,'Cumulative Data'!J:J)</f>
        <v>2</v>
      </c>
      <c r="G26" s="77" t="n">
        <f aca="false">SUMIF('Cumulative Data'!A:A,C26,'Cumulative Data'!E:E)+SUMIF('Cumulative Data'!A:A,D26,'Cumulative Data'!E:E)+SUMIF('Cumulative Data'!B:B,C26,'Cumulative Data'!F:F)+SUMIF('Cumulative Data'!B:B,D26,'Cumulative Data'!F:F)</f>
        <v>46</v>
      </c>
      <c r="H26" s="77" t="n">
        <f aca="false">SUMIF('Cumulative Data'!A:A,C26,'Cumulative Data'!F:F)+SUMIF('Cumulative Data'!A:A,D26,'Cumulative Data'!F:F)+SUMIF('Cumulative Data'!B:B,C26,'Cumulative Data'!E:E)+SUMIF('Cumulative Data'!B:B,D26,'Cumulative Data'!E:E)</f>
        <v>33</v>
      </c>
      <c r="I26" s="33"/>
    </row>
    <row r="27" customFormat="false" ht="15.75" hidden="false" customHeight="true" outlineLevel="0" collapsed="false">
      <c r="A27" s="47" t="s">
        <v>16</v>
      </c>
      <c r="B27" s="39" t="s">
        <v>150</v>
      </c>
      <c r="C27" s="75" t="str">
        <f aca="false">A27&amp;" &amp; "&amp;B27</f>
        <v>Chi &amp; SG</v>
      </c>
      <c r="D27" s="75" t="str">
        <f aca="false">B27&amp;" &amp; "&amp;A27</f>
        <v>SG &amp; Chi</v>
      </c>
      <c r="E27" s="76" t="n">
        <f aca="false">SUMIF('Cumulative Data'!A:A,C27,'Cumulative Data'!J:J)+SUMIF('Cumulative Data'!A:A,D27,'Cumulative Data'!J:J)</f>
        <v>1</v>
      </c>
      <c r="F27" s="77" t="n">
        <f aca="false">SUMIF('Cumulative Data'!B:B,C27,'Cumulative Data'!J:J)+SUMIF('Cumulative Data'!B:B,D27,'Cumulative Data'!J:J)</f>
        <v>20.5</v>
      </c>
      <c r="G27" s="77" t="n">
        <f aca="false">SUMIF('Cumulative Data'!A:A,C27,'Cumulative Data'!E:E)+SUMIF('Cumulative Data'!A:A,D27,'Cumulative Data'!E:E)+SUMIF('Cumulative Data'!B:B,C27,'Cumulative Data'!F:F)+SUMIF('Cumulative Data'!B:B,D27,'Cumulative Data'!F:F)</f>
        <v>56</v>
      </c>
      <c r="H27" s="77" t="n">
        <f aca="false">SUMIF('Cumulative Data'!A:A,C27,'Cumulative Data'!F:F)+SUMIF('Cumulative Data'!A:A,D27,'Cumulative Data'!F:F)+SUMIF('Cumulative Data'!B:B,C27,'Cumulative Data'!E:E)+SUMIF('Cumulative Data'!B:B,D27,'Cumulative Data'!E:E)</f>
        <v>125</v>
      </c>
      <c r="I27" s="33"/>
    </row>
    <row r="28" customFormat="false" ht="15.75" hidden="false" customHeight="true" outlineLevel="0" collapsed="false">
      <c r="A28" s="47" t="s">
        <v>16</v>
      </c>
      <c r="B28" s="39" t="s">
        <v>17</v>
      </c>
      <c r="C28" s="75" t="str">
        <f aca="false">A28&amp;" &amp; "&amp;B28</f>
        <v>Chi &amp; Mike</v>
      </c>
      <c r="D28" s="75" t="str">
        <f aca="false">B28&amp;" &amp; "&amp;A28</f>
        <v>Mike &amp; Chi</v>
      </c>
      <c r="E28" s="76" t="n">
        <f aca="false">SUMIF('Cumulative Data'!A:A,C28,'Cumulative Data'!J:J)+SUMIF('Cumulative Data'!A:A,D28,'Cumulative Data'!J:J)</f>
        <v>5</v>
      </c>
      <c r="F28" s="77" t="n">
        <f aca="false">SUMIF('Cumulative Data'!B:B,C28,'Cumulative Data'!J:J)+SUMIF('Cumulative Data'!B:B,D28,'Cumulative Data'!J:J)</f>
        <v>16.5</v>
      </c>
      <c r="G28" s="77" t="n">
        <f aca="false">SUMIF('Cumulative Data'!A:A,C28,'Cumulative Data'!E:E)+SUMIF('Cumulative Data'!A:A,D28,'Cumulative Data'!E:E)+SUMIF('Cumulative Data'!B:B,C28,'Cumulative Data'!F:F)+SUMIF('Cumulative Data'!B:B,D28,'Cumulative Data'!F:F)</f>
        <v>74</v>
      </c>
      <c r="H28" s="77" t="n">
        <f aca="false">SUMIF('Cumulative Data'!A:A,C28,'Cumulative Data'!F:F)+SUMIF('Cumulative Data'!A:A,D28,'Cumulative Data'!F:F)+SUMIF('Cumulative Data'!B:B,C28,'Cumulative Data'!E:E)+SUMIF('Cumulative Data'!B:B,D28,'Cumulative Data'!E:E)</f>
        <v>116</v>
      </c>
      <c r="I28" s="33"/>
    </row>
    <row r="29" customFormat="false" ht="15.75" hidden="false" customHeight="true" outlineLevel="0" collapsed="false">
      <c r="A29" s="47" t="s">
        <v>16</v>
      </c>
      <c r="B29" s="39" t="s">
        <v>20</v>
      </c>
      <c r="C29" s="75" t="str">
        <f aca="false">A29&amp;" &amp; "&amp;B29</f>
        <v>Chi &amp; DT</v>
      </c>
      <c r="D29" s="75" t="str">
        <f aca="false">B29&amp;" &amp; "&amp;A29</f>
        <v>DT &amp; Chi</v>
      </c>
      <c r="E29" s="76" t="n">
        <f aca="false">SUMIF('Cumulative Data'!A:A,C29,'Cumulative Data'!J:J)+SUMIF('Cumulative Data'!A:A,D29,'Cumulative Data'!J:J)</f>
        <v>1.5</v>
      </c>
      <c r="F29" s="77" t="n">
        <f aca="false">SUMIF('Cumulative Data'!B:B,C29,'Cumulative Data'!J:J)+SUMIF('Cumulative Data'!B:B,D29,'Cumulative Data'!J:J)</f>
        <v>11</v>
      </c>
      <c r="G29" s="77" t="n">
        <f aca="false">SUMIF('Cumulative Data'!A:A,C29,'Cumulative Data'!E:E)+SUMIF('Cumulative Data'!A:A,D29,'Cumulative Data'!E:E)+SUMIF('Cumulative Data'!B:B,C29,'Cumulative Data'!F:F)+SUMIF('Cumulative Data'!B:B,D29,'Cumulative Data'!F:F)</f>
        <v>30</v>
      </c>
      <c r="H29" s="77" t="n">
        <f aca="false">SUMIF('Cumulative Data'!A:A,C29,'Cumulative Data'!F:F)+SUMIF('Cumulative Data'!A:A,D29,'Cumulative Data'!F:F)+SUMIF('Cumulative Data'!B:B,C29,'Cumulative Data'!E:E)+SUMIF('Cumulative Data'!B:B,D29,'Cumulative Data'!E:E)</f>
        <v>71</v>
      </c>
      <c r="I29" s="33"/>
    </row>
    <row r="30" customFormat="false" ht="15.75" hidden="false" customHeight="true" outlineLevel="0" collapsed="false">
      <c r="A30" s="47" t="s">
        <v>16</v>
      </c>
      <c r="B30" s="39" t="s">
        <v>151</v>
      </c>
      <c r="C30" s="75" t="str">
        <f aca="false">A30&amp;" &amp; "&amp;B30</f>
        <v>Chi &amp; Kita</v>
      </c>
      <c r="D30" s="75" t="str">
        <f aca="false">B30&amp;" &amp; "&amp;A30</f>
        <v>Kita &amp; Chi</v>
      </c>
      <c r="E30" s="76" t="n">
        <f aca="false">SUMIF('Cumulative Data'!A:A,C30,'Cumulative Data'!J:J)+SUMIF('Cumulative Data'!A:A,D30,'Cumulative Data'!J:J)</f>
        <v>0</v>
      </c>
      <c r="F30" s="77" t="n">
        <f aca="false">SUMIF('Cumulative Data'!B:B,C30,'Cumulative Data'!J:J)+SUMIF('Cumulative Data'!B:B,D30,'Cumulative Data'!J:J)</f>
        <v>8</v>
      </c>
      <c r="G30" s="77" t="n">
        <f aca="false">SUMIF('Cumulative Data'!A:A,C30,'Cumulative Data'!E:E)+SUMIF('Cumulative Data'!A:A,D30,'Cumulative Data'!E:E)+SUMIF('Cumulative Data'!B:B,C30,'Cumulative Data'!F:F)+SUMIF('Cumulative Data'!B:B,D30,'Cumulative Data'!F:F)</f>
        <v>24</v>
      </c>
      <c r="H30" s="77" t="n">
        <f aca="false">SUMIF('Cumulative Data'!A:A,C30,'Cumulative Data'!F:F)+SUMIF('Cumulative Data'!A:A,D30,'Cumulative Data'!F:F)+SUMIF('Cumulative Data'!B:B,C30,'Cumulative Data'!E:E)+SUMIF('Cumulative Data'!B:B,D30,'Cumulative Data'!E:E)</f>
        <v>49</v>
      </c>
      <c r="I30" s="33"/>
    </row>
    <row r="31" customFormat="false" ht="15.75" hidden="false" customHeight="true" outlineLevel="0" collapsed="false">
      <c r="A31" s="47" t="s">
        <v>16</v>
      </c>
      <c r="B31" s="39" t="s">
        <v>19</v>
      </c>
      <c r="C31" s="75" t="str">
        <f aca="false">A31&amp;" &amp; "&amp;B31</f>
        <v>Chi &amp; Batty</v>
      </c>
      <c r="D31" s="75" t="str">
        <f aca="false">B31&amp;" &amp; "&amp;A31</f>
        <v>Batty &amp; Chi</v>
      </c>
      <c r="E31" s="76" t="n">
        <f aca="false">SUMIF('Cumulative Data'!A:A,C31,'Cumulative Data'!J:J)+SUMIF('Cumulative Data'!A:A,D31,'Cumulative Data'!J:J)</f>
        <v>5.5</v>
      </c>
      <c r="F31" s="77" t="n">
        <f aca="false">SUMIF('Cumulative Data'!B:B,C31,'Cumulative Data'!J:J)+SUMIF('Cumulative Data'!B:B,D31,'Cumulative Data'!J:J)</f>
        <v>14.5</v>
      </c>
      <c r="G31" s="77" t="n">
        <f aca="false">SUMIF('Cumulative Data'!A:A,C31,'Cumulative Data'!E:E)+SUMIF('Cumulative Data'!A:A,D31,'Cumulative Data'!E:E)+SUMIF('Cumulative Data'!B:B,C31,'Cumulative Data'!F:F)+SUMIF('Cumulative Data'!B:B,D31,'Cumulative Data'!F:F)</f>
        <v>77</v>
      </c>
      <c r="H31" s="77" t="n">
        <f aca="false">SUMIF('Cumulative Data'!A:A,C31,'Cumulative Data'!F:F)+SUMIF('Cumulative Data'!A:A,D31,'Cumulative Data'!F:F)+SUMIF('Cumulative Data'!B:B,C31,'Cumulative Data'!E:E)+SUMIF('Cumulative Data'!B:B,D31,'Cumulative Data'!E:E)</f>
        <v>110</v>
      </c>
      <c r="I31" s="33"/>
    </row>
    <row r="32" customFormat="false" ht="15.75" hidden="false" customHeight="true" outlineLevel="0" collapsed="false">
      <c r="A32" s="47" t="s">
        <v>16</v>
      </c>
      <c r="B32" s="39" t="s">
        <v>15</v>
      </c>
      <c r="C32" s="75" t="str">
        <f aca="false">A32&amp;" &amp; "&amp;B32</f>
        <v>Chi &amp; Mole</v>
      </c>
      <c r="D32" s="75" t="str">
        <f aca="false">B32&amp;" &amp; "&amp;A32</f>
        <v>Mole &amp; Chi</v>
      </c>
      <c r="E32" s="76" t="n">
        <f aca="false">SUMIF('Cumulative Data'!A:A,C32,'Cumulative Data'!J:J)+SUMIF('Cumulative Data'!A:A,D32,'Cumulative Data'!J:J)</f>
        <v>10.5</v>
      </c>
      <c r="F32" s="77" t="n">
        <f aca="false">SUMIF('Cumulative Data'!B:B,C32,'Cumulative Data'!J:J)+SUMIF('Cumulative Data'!B:B,D32,'Cumulative Data'!J:J)</f>
        <v>12.5</v>
      </c>
      <c r="G32" s="77" t="n">
        <f aca="false">SUMIF('Cumulative Data'!A:A,C32,'Cumulative Data'!E:E)+SUMIF('Cumulative Data'!A:A,D32,'Cumulative Data'!E:E)+SUMIF('Cumulative Data'!B:B,C32,'Cumulative Data'!F:F)+SUMIF('Cumulative Data'!B:B,D32,'Cumulative Data'!F:F)</f>
        <v>104</v>
      </c>
      <c r="H32" s="77" t="n">
        <f aca="false">SUMIF('Cumulative Data'!A:A,C32,'Cumulative Data'!F:F)+SUMIF('Cumulative Data'!A:A,D32,'Cumulative Data'!F:F)+SUMIF('Cumulative Data'!B:B,C32,'Cumulative Data'!E:E)+SUMIF('Cumulative Data'!B:B,D32,'Cumulative Data'!E:E)</f>
        <v>116</v>
      </c>
      <c r="I32" s="33"/>
    </row>
    <row r="33" customFormat="false" ht="15.75" hidden="false" customHeight="true" outlineLevel="0" collapsed="false">
      <c r="A33" s="47" t="s">
        <v>16</v>
      </c>
      <c r="B33" s="39" t="s">
        <v>14</v>
      </c>
      <c r="C33" s="75" t="str">
        <f aca="false">A33&amp;" &amp; "&amp;B33</f>
        <v>Chi &amp; Andrew</v>
      </c>
      <c r="D33" s="75" t="str">
        <f aca="false">B33&amp;" &amp; "&amp;A33</f>
        <v>Andrew &amp; Chi</v>
      </c>
      <c r="E33" s="76" t="n">
        <f aca="false">SUMIF('Cumulative Data'!A:A,C33,'Cumulative Data'!J:J)+SUMIF('Cumulative Data'!A:A,D33,'Cumulative Data'!J:J)</f>
        <v>5.5</v>
      </c>
      <c r="F33" s="77" t="n">
        <f aca="false">SUMIF('Cumulative Data'!B:B,C33,'Cumulative Data'!J:J)+SUMIF('Cumulative Data'!B:B,D33,'Cumulative Data'!J:J)</f>
        <v>12.5</v>
      </c>
      <c r="G33" s="77" t="n">
        <f aca="false">SUMIF('Cumulative Data'!A:A,C33,'Cumulative Data'!E:E)+SUMIF('Cumulative Data'!A:A,D33,'Cumulative Data'!E:E)+SUMIF('Cumulative Data'!B:B,C33,'Cumulative Data'!F:F)+SUMIF('Cumulative Data'!B:B,D33,'Cumulative Data'!F:F)</f>
        <v>72</v>
      </c>
      <c r="H33" s="77" t="n">
        <f aca="false">SUMIF('Cumulative Data'!A:A,C33,'Cumulative Data'!F:F)+SUMIF('Cumulative Data'!A:A,D33,'Cumulative Data'!F:F)+SUMIF('Cumulative Data'!B:B,C33,'Cumulative Data'!E:E)+SUMIF('Cumulative Data'!B:B,D33,'Cumulative Data'!E:E)</f>
        <v>91</v>
      </c>
      <c r="I33" s="33"/>
    </row>
    <row r="34" customFormat="false" ht="15.75" hidden="false" customHeight="true" outlineLevel="0" collapsed="false">
      <c r="A34" s="47" t="s">
        <v>16</v>
      </c>
      <c r="B34" s="47" t="s">
        <v>18</v>
      </c>
      <c r="C34" s="75" t="str">
        <f aca="false">A34&amp;" &amp; "&amp;B34</f>
        <v>Chi &amp; Cadol</v>
      </c>
      <c r="D34" s="75" t="str">
        <f aca="false">B34&amp;" &amp; "&amp;A34</f>
        <v>Cadol &amp; Chi</v>
      </c>
      <c r="E34" s="76" t="n">
        <f aca="false">SUMIF('Cumulative Data'!A:A,C34,'Cumulative Data'!J:J)+SUMIF('Cumulative Data'!A:A,D34,'Cumulative Data'!J:J)</f>
        <v>2</v>
      </c>
      <c r="F34" s="77" t="n">
        <f aca="false">SUMIF('Cumulative Data'!B:B,C34,'Cumulative Data'!J:J)+SUMIF('Cumulative Data'!B:B,D34,'Cumulative Data'!J:J)</f>
        <v>6.5</v>
      </c>
      <c r="G34" s="77" t="n">
        <f aca="false">SUMIF('Cumulative Data'!A:A,C34,'Cumulative Data'!E:E)+SUMIF('Cumulative Data'!A:A,D34,'Cumulative Data'!E:E)+SUMIF('Cumulative Data'!B:B,C34,'Cumulative Data'!F:F)+SUMIF('Cumulative Data'!B:B,D34,'Cumulative Data'!F:F)</f>
        <v>28</v>
      </c>
      <c r="H34" s="77" t="n">
        <f aca="false">SUMIF('Cumulative Data'!A:A,C34,'Cumulative Data'!F:F)+SUMIF('Cumulative Data'!A:A,D34,'Cumulative Data'!F:F)+SUMIF('Cumulative Data'!B:B,C34,'Cumulative Data'!E:E)+SUMIF('Cumulative Data'!B:B,D34,'Cumulative Data'!E:E)</f>
        <v>50</v>
      </c>
      <c r="I34" s="33"/>
    </row>
    <row r="35" customFormat="false" ht="15.75" hidden="false" customHeight="true" outlineLevel="0" collapsed="false">
      <c r="A35" s="47" t="s">
        <v>150</v>
      </c>
      <c r="B35" s="39" t="s">
        <v>17</v>
      </c>
      <c r="C35" s="75" t="str">
        <f aca="false">A35&amp;" &amp; "&amp;B35</f>
        <v>SG &amp; Mike</v>
      </c>
      <c r="D35" s="75" t="str">
        <f aca="false">B35&amp;" &amp; "&amp;A35</f>
        <v>Mike &amp; SG</v>
      </c>
      <c r="E35" s="76" t="n">
        <f aca="false">SUMIF('Cumulative Data'!A:A,C35,'Cumulative Data'!J:J)+SUMIF('Cumulative Data'!A:A,D35,'Cumulative Data'!J:J)</f>
        <v>2</v>
      </c>
      <c r="F35" s="77" t="n">
        <f aca="false">SUMIF('Cumulative Data'!B:B,C35,'Cumulative Data'!J:J)+SUMIF('Cumulative Data'!B:B,D35,'Cumulative Data'!J:J)</f>
        <v>9.5</v>
      </c>
      <c r="G35" s="77" t="n">
        <f aca="false">SUMIF('Cumulative Data'!A:A,C35,'Cumulative Data'!E:E)+SUMIF('Cumulative Data'!A:A,D35,'Cumulative Data'!E:E)+SUMIF('Cumulative Data'!B:B,C35,'Cumulative Data'!F:F)+SUMIF('Cumulative Data'!B:B,D35,'Cumulative Data'!F:F)</f>
        <v>30</v>
      </c>
      <c r="H35" s="77" t="n">
        <f aca="false">SUMIF('Cumulative Data'!A:A,C35,'Cumulative Data'!F:F)+SUMIF('Cumulative Data'!A:A,D35,'Cumulative Data'!F:F)+SUMIF('Cumulative Data'!B:B,C35,'Cumulative Data'!E:E)+SUMIF('Cumulative Data'!B:B,D35,'Cumulative Data'!E:E)</f>
        <v>65</v>
      </c>
      <c r="I35" s="33"/>
    </row>
    <row r="36" customFormat="false" ht="15.75" hidden="false" customHeight="true" outlineLevel="0" collapsed="false">
      <c r="A36" s="47" t="s">
        <v>150</v>
      </c>
      <c r="B36" s="39" t="s">
        <v>16</v>
      </c>
      <c r="C36" s="75" t="str">
        <f aca="false">A36&amp;" &amp; "&amp;B36</f>
        <v>SG &amp; Chi</v>
      </c>
      <c r="D36" s="75" t="str">
        <f aca="false">B36&amp;" &amp; "&amp;A36</f>
        <v>Chi &amp; SG</v>
      </c>
      <c r="E36" s="76" t="n">
        <f aca="false">SUMIF('Cumulative Data'!A:A,C36,'Cumulative Data'!J:J)+SUMIF('Cumulative Data'!A:A,D36,'Cumulative Data'!J:J)</f>
        <v>1</v>
      </c>
      <c r="F36" s="77" t="n">
        <f aca="false">SUMIF('Cumulative Data'!B:B,C36,'Cumulative Data'!J:J)+SUMIF('Cumulative Data'!B:B,D36,'Cumulative Data'!J:J)</f>
        <v>20.5</v>
      </c>
      <c r="G36" s="77" t="n">
        <f aca="false">SUMIF('Cumulative Data'!A:A,C36,'Cumulative Data'!E:E)+SUMIF('Cumulative Data'!A:A,D36,'Cumulative Data'!E:E)+SUMIF('Cumulative Data'!B:B,C36,'Cumulative Data'!F:F)+SUMIF('Cumulative Data'!B:B,D36,'Cumulative Data'!F:F)</f>
        <v>56</v>
      </c>
      <c r="H36" s="77" t="n">
        <f aca="false">SUMIF('Cumulative Data'!A:A,C36,'Cumulative Data'!F:F)+SUMIF('Cumulative Data'!A:A,D36,'Cumulative Data'!F:F)+SUMIF('Cumulative Data'!B:B,C36,'Cumulative Data'!E:E)+SUMIF('Cumulative Data'!B:B,D36,'Cumulative Data'!E:E)</f>
        <v>125</v>
      </c>
      <c r="I36" s="33"/>
    </row>
    <row r="37" customFormat="false" ht="15.75" hidden="false" customHeight="true" outlineLevel="0" collapsed="false">
      <c r="A37" s="47" t="s">
        <v>150</v>
      </c>
      <c r="B37" s="39" t="s">
        <v>20</v>
      </c>
      <c r="C37" s="75" t="str">
        <f aca="false">A37&amp;" &amp; "&amp;B37</f>
        <v>SG &amp; DT</v>
      </c>
      <c r="D37" s="75" t="str">
        <f aca="false">B37&amp;" &amp; "&amp;A37</f>
        <v>DT &amp; SG</v>
      </c>
      <c r="E37" s="76" t="n">
        <f aca="false">SUMIF('Cumulative Data'!A:A,C37,'Cumulative Data'!J:J)+SUMIF('Cumulative Data'!A:A,D37,'Cumulative Data'!J:J)</f>
        <v>0</v>
      </c>
      <c r="F37" s="77" t="n">
        <f aca="false">SUMIF('Cumulative Data'!B:B,C37,'Cumulative Data'!J:J)+SUMIF('Cumulative Data'!B:B,D37,'Cumulative Data'!J:J)</f>
        <v>4</v>
      </c>
      <c r="G37" s="77" t="n">
        <f aca="false">SUMIF('Cumulative Data'!A:A,C37,'Cumulative Data'!E:E)+SUMIF('Cumulative Data'!A:A,D37,'Cumulative Data'!E:E)+SUMIF('Cumulative Data'!B:B,C37,'Cumulative Data'!F:F)+SUMIF('Cumulative Data'!B:B,D37,'Cumulative Data'!F:F)</f>
        <v>15</v>
      </c>
      <c r="H37" s="77" t="n">
        <f aca="false">SUMIF('Cumulative Data'!A:A,C37,'Cumulative Data'!F:F)+SUMIF('Cumulative Data'!A:A,D37,'Cumulative Data'!F:F)+SUMIF('Cumulative Data'!B:B,C37,'Cumulative Data'!E:E)+SUMIF('Cumulative Data'!B:B,D37,'Cumulative Data'!E:E)</f>
        <v>29</v>
      </c>
      <c r="I37" s="33"/>
    </row>
    <row r="38" customFormat="false" ht="15.75" hidden="false" customHeight="true" outlineLevel="0" collapsed="false">
      <c r="A38" s="47" t="s">
        <v>150</v>
      </c>
      <c r="B38" s="39" t="s">
        <v>151</v>
      </c>
      <c r="C38" s="75" t="str">
        <f aca="false">A38&amp;" &amp; "&amp;B38</f>
        <v>SG &amp; Kita</v>
      </c>
      <c r="D38" s="75" t="str">
        <f aca="false">B38&amp;" &amp; "&amp;A38</f>
        <v>Kita &amp; SG</v>
      </c>
      <c r="E38" s="76" t="n">
        <f aca="false">SUMIF('Cumulative Data'!A:A,C38,'Cumulative Data'!J:J)+SUMIF('Cumulative Data'!A:A,D38,'Cumulative Data'!J:J)</f>
        <v>0</v>
      </c>
      <c r="F38" s="77" t="n">
        <f aca="false">SUMIF('Cumulative Data'!B:B,C38,'Cumulative Data'!J:J)+SUMIF('Cumulative Data'!B:B,D38,'Cumulative Data'!J:J)</f>
        <v>2.5</v>
      </c>
      <c r="G38" s="77" t="n">
        <f aca="false">SUMIF('Cumulative Data'!A:A,C38,'Cumulative Data'!E:E)+SUMIF('Cumulative Data'!A:A,D38,'Cumulative Data'!E:E)+SUMIF('Cumulative Data'!B:B,C38,'Cumulative Data'!F:F)+SUMIF('Cumulative Data'!B:B,D38,'Cumulative Data'!F:F)</f>
        <v>1</v>
      </c>
      <c r="H38" s="77" t="n">
        <f aca="false">SUMIF('Cumulative Data'!A:A,C38,'Cumulative Data'!F:F)+SUMIF('Cumulative Data'!A:A,D38,'Cumulative Data'!F:F)+SUMIF('Cumulative Data'!B:B,C38,'Cumulative Data'!E:E)+SUMIF('Cumulative Data'!B:B,D38,'Cumulative Data'!E:E)</f>
        <v>13</v>
      </c>
      <c r="I38" s="33"/>
    </row>
    <row r="39" customFormat="false" ht="15.75" hidden="false" customHeight="true" outlineLevel="0" collapsed="false">
      <c r="A39" s="47" t="s">
        <v>150</v>
      </c>
      <c r="B39" s="39" t="s">
        <v>19</v>
      </c>
      <c r="C39" s="75" t="str">
        <f aca="false">A39&amp;" &amp; "&amp;B39</f>
        <v>SG &amp; Batty</v>
      </c>
      <c r="D39" s="75" t="str">
        <f aca="false">B39&amp;" &amp; "&amp;A39</f>
        <v>Batty &amp; SG</v>
      </c>
      <c r="E39" s="76" t="n">
        <f aca="false">SUMIF('Cumulative Data'!A:A,C39,'Cumulative Data'!J:J)+SUMIF('Cumulative Data'!A:A,D39,'Cumulative Data'!J:J)</f>
        <v>2</v>
      </c>
      <c r="F39" s="77" t="n">
        <f aca="false">SUMIF('Cumulative Data'!B:B,C39,'Cumulative Data'!J:J)+SUMIF('Cumulative Data'!B:B,D39,'Cumulative Data'!J:J)</f>
        <v>7.5</v>
      </c>
      <c r="G39" s="77" t="n">
        <f aca="false">SUMIF('Cumulative Data'!A:A,C39,'Cumulative Data'!E:E)+SUMIF('Cumulative Data'!A:A,D39,'Cumulative Data'!E:E)+SUMIF('Cumulative Data'!B:B,C39,'Cumulative Data'!F:F)+SUMIF('Cumulative Data'!B:B,D39,'Cumulative Data'!F:F)</f>
        <v>23</v>
      </c>
      <c r="H39" s="77" t="n">
        <f aca="false">SUMIF('Cumulative Data'!A:A,C39,'Cumulative Data'!F:F)+SUMIF('Cumulative Data'!A:A,D39,'Cumulative Data'!F:F)+SUMIF('Cumulative Data'!B:B,C39,'Cumulative Data'!E:E)+SUMIF('Cumulative Data'!B:B,D39,'Cumulative Data'!E:E)</f>
        <v>56</v>
      </c>
      <c r="I39" s="33"/>
    </row>
    <row r="40" customFormat="false" ht="15.75" hidden="false" customHeight="true" outlineLevel="0" collapsed="false">
      <c r="A40" s="47" t="s">
        <v>150</v>
      </c>
      <c r="B40" s="39" t="s">
        <v>15</v>
      </c>
      <c r="C40" s="75" t="str">
        <f aca="false">A40&amp;" &amp; "&amp;B40</f>
        <v>SG &amp; Mole</v>
      </c>
      <c r="D40" s="75" t="str">
        <f aca="false">B40&amp;" &amp; "&amp;A40</f>
        <v>Mole &amp; SG</v>
      </c>
      <c r="E40" s="76" t="n">
        <f aca="false">SUMIF('Cumulative Data'!A:A,C40,'Cumulative Data'!J:J)+SUMIF('Cumulative Data'!A:A,D40,'Cumulative Data'!J:J)</f>
        <v>2.5</v>
      </c>
      <c r="F40" s="77" t="n">
        <f aca="false">SUMIF('Cumulative Data'!B:B,C40,'Cumulative Data'!J:J)+SUMIF('Cumulative Data'!B:B,D40,'Cumulative Data'!J:J)</f>
        <v>4</v>
      </c>
      <c r="G40" s="77" t="n">
        <f aca="false">SUMIF('Cumulative Data'!A:A,C40,'Cumulative Data'!E:E)+SUMIF('Cumulative Data'!A:A,D40,'Cumulative Data'!E:E)+SUMIF('Cumulative Data'!B:B,C40,'Cumulative Data'!F:F)+SUMIF('Cumulative Data'!B:B,D40,'Cumulative Data'!F:F)</f>
        <v>23</v>
      </c>
      <c r="H40" s="77" t="n">
        <f aca="false">SUMIF('Cumulative Data'!A:A,C40,'Cumulative Data'!F:F)+SUMIF('Cumulative Data'!A:A,D40,'Cumulative Data'!F:F)+SUMIF('Cumulative Data'!B:B,C40,'Cumulative Data'!E:E)+SUMIF('Cumulative Data'!B:B,D40,'Cumulative Data'!E:E)</f>
        <v>34</v>
      </c>
      <c r="I40" s="33"/>
    </row>
    <row r="41" customFormat="false" ht="15.75" hidden="false" customHeight="true" outlineLevel="0" collapsed="false">
      <c r="A41" s="47" t="s">
        <v>150</v>
      </c>
      <c r="B41" s="39" t="s">
        <v>14</v>
      </c>
      <c r="C41" s="75" t="str">
        <f aca="false">A41&amp;" &amp; "&amp;B41</f>
        <v>SG &amp; Andrew</v>
      </c>
      <c r="D41" s="75" t="str">
        <f aca="false">B41&amp;" &amp; "&amp;A41</f>
        <v>Andrew &amp; SG</v>
      </c>
      <c r="E41" s="76" t="n">
        <f aca="false">SUMIF('Cumulative Data'!A:A,C41,'Cumulative Data'!J:J)+SUMIF('Cumulative Data'!A:A,D41,'Cumulative Data'!J:J)</f>
        <v>0</v>
      </c>
      <c r="F41" s="77" t="n">
        <f aca="false">SUMIF('Cumulative Data'!B:B,C41,'Cumulative Data'!J:J)+SUMIF('Cumulative Data'!B:B,D41,'Cumulative Data'!J:J)</f>
        <v>2</v>
      </c>
      <c r="G41" s="77" t="n">
        <f aca="false">SUMIF('Cumulative Data'!A:A,C41,'Cumulative Data'!E:E)+SUMIF('Cumulative Data'!A:A,D41,'Cumulative Data'!E:E)+SUMIF('Cumulative Data'!B:B,C41,'Cumulative Data'!F:F)+SUMIF('Cumulative Data'!B:B,D41,'Cumulative Data'!F:F)</f>
        <v>4</v>
      </c>
      <c r="H41" s="77" t="n">
        <f aca="false">SUMIF('Cumulative Data'!A:A,C41,'Cumulative Data'!F:F)+SUMIF('Cumulative Data'!A:A,D41,'Cumulative Data'!F:F)+SUMIF('Cumulative Data'!B:B,C41,'Cumulative Data'!E:E)+SUMIF('Cumulative Data'!B:B,D41,'Cumulative Data'!E:E)</f>
        <v>12</v>
      </c>
      <c r="I41" s="33"/>
    </row>
    <row r="42" customFormat="false" ht="15.75" hidden="false" customHeight="true" outlineLevel="0" collapsed="false">
      <c r="A42" s="47" t="s">
        <v>150</v>
      </c>
      <c r="B42" s="47" t="s">
        <v>18</v>
      </c>
      <c r="C42" s="75" t="str">
        <f aca="false">A42&amp;" &amp; "&amp;B42</f>
        <v>SG &amp; Cadol</v>
      </c>
      <c r="D42" s="75" t="str">
        <f aca="false">B42&amp;" &amp; "&amp;A42</f>
        <v>Cadol &amp; SG</v>
      </c>
      <c r="E42" s="76" t="n">
        <f aca="false">SUMIF('Cumulative Data'!A:A,C42,'Cumulative Data'!J:J)+SUMIF('Cumulative Data'!A:A,D42,'Cumulative Data'!J:J)</f>
        <v>0</v>
      </c>
      <c r="F42" s="77" t="n">
        <f aca="false">SUMIF('Cumulative Data'!B:B,C42,'Cumulative Data'!J:J)+SUMIF('Cumulative Data'!B:B,D42,'Cumulative Data'!J:J)</f>
        <v>1</v>
      </c>
      <c r="G42" s="77" t="n">
        <f aca="false">SUMIF('Cumulative Data'!A:A,C42,'Cumulative Data'!E:E)+SUMIF('Cumulative Data'!A:A,D42,'Cumulative Data'!E:E)+SUMIF('Cumulative Data'!B:B,C42,'Cumulative Data'!F:F)+SUMIF('Cumulative Data'!B:B,D42,'Cumulative Data'!F:F)</f>
        <v>1</v>
      </c>
      <c r="H42" s="77" t="n">
        <f aca="false">SUMIF('Cumulative Data'!A:A,C42,'Cumulative Data'!F:F)+SUMIF('Cumulative Data'!A:A,D42,'Cumulative Data'!F:F)+SUMIF('Cumulative Data'!B:B,C42,'Cumulative Data'!E:E)+SUMIF('Cumulative Data'!B:B,D42,'Cumulative Data'!E:E)</f>
        <v>6</v>
      </c>
      <c r="I42" s="33"/>
    </row>
    <row r="43" customFormat="false" ht="15.75" hidden="false" customHeight="true" outlineLevel="0" collapsed="false">
      <c r="A43" s="47" t="s">
        <v>17</v>
      </c>
      <c r="B43" s="39" t="s">
        <v>20</v>
      </c>
      <c r="C43" s="75" t="str">
        <f aca="false">A43&amp;" &amp; "&amp;B43</f>
        <v>Mike &amp; DT</v>
      </c>
      <c r="D43" s="75" t="str">
        <f aca="false">B43&amp;" &amp; "&amp;A43</f>
        <v>DT &amp; Mike</v>
      </c>
      <c r="E43" s="76" t="n">
        <f aca="false">SUMIF('Cumulative Data'!A:A,C43,'Cumulative Data'!J:J)+SUMIF('Cumulative Data'!A:A,D43,'Cumulative Data'!J:J)</f>
        <v>3</v>
      </c>
      <c r="F43" s="77" t="n">
        <f aca="false">SUMIF('Cumulative Data'!B:B,C43,'Cumulative Data'!J:J)+SUMIF('Cumulative Data'!B:B,D43,'Cumulative Data'!J:J)</f>
        <v>4</v>
      </c>
      <c r="G43" s="77" t="n">
        <f aca="false">SUMIF('Cumulative Data'!A:A,C43,'Cumulative Data'!E:E)+SUMIF('Cumulative Data'!A:A,D43,'Cumulative Data'!E:E)+SUMIF('Cumulative Data'!B:B,C43,'Cumulative Data'!F:F)+SUMIF('Cumulative Data'!B:B,D43,'Cumulative Data'!F:F)</f>
        <v>29</v>
      </c>
      <c r="H43" s="77" t="n">
        <f aca="false">SUMIF('Cumulative Data'!A:A,C43,'Cumulative Data'!F:F)+SUMIF('Cumulative Data'!A:A,D43,'Cumulative Data'!F:F)+SUMIF('Cumulative Data'!B:B,C43,'Cumulative Data'!E:E)+SUMIF('Cumulative Data'!B:B,D43,'Cumulative Data'!E:E)</f>
        <v>33</v>
      </c>
      <c r="I43" s="33"/>
    </row>
    <row r="44" customFormat="false" ht="15.75" hidden="false" customHeight="true" outlineLevel="0" collapsed="false">
      <c r="A44" s="47" t="s">
        <v>17</v>
      </c>
      <c r="B44" s="39" t="s">
        <v>151</v>
      </c>
      <c r="C44" s="75" t="str">
        <f aca="false">A44&amp;" &amp; "&amp;B44</f>
        <v>Mike &amp; Kita</v>
      </c>
      <c r="D44" s="75" t="str">
        <f aca="false">B44&amp;" &amp; "&amp;A44</f>
        <v>Kita &amp; Mike</v>
      </c>
      <c r="E44" s="76" t="n">
        <f aca="false">SUMIF('Cumulative Data'!A:A,C44,'Cumulative Data'!J:J)+SUMIF('Cumulative Data'!A:A,D44,'Cumulative Data'!J:J)</f>
        <v>0</v>
      </c>
      <c r="F44" s="77" t="n">
        <f aca="false">SUMIF('Cumulative Data'!B:B,C44,'Cumulative Data'!J:J)+SUMIF('Cumulative Data'!B:B,D44,'Cumulative Data'!J:J)</f>
        <v>0</v>
      </c>
      <c r="G44" s="77" t="n">
        <f aca="false">SUMIF('Cumulative Data'!A:A,C44,'Cumulative Data'!E:E)+SUMIF('Cumulative Data'!A:A,D44,'Cumulative Data'!E:E)+SUMIF('Cumulative Data'!B:B,C44,'Cumulative Data'!F:F)+SUMIF('Cumulative Data'!B:B,D44,'Cumulative Data'!F:F)</f>
        <v>0</v>
      </c>
      <c r="H44" s="77" t="n">
        <f aca="false">SUMIF('Cumulative Data'!A:A,C44,'Cumulative Data'!F:F)+SUMIF('Cumulative Data'!A:A,D44,'Cumulative Data'!F:F)+SUMIF('Cumulative Data'!B:B,C44,'Cumulative Data'!E:E)+SUMIF('Cumulative Data'!B:B,D44,'Cumulative Data'!E:E)</f>
        <v>0</v>
      </c>
      <c r="I44" s="33"/>
    </row>
    <row r="45" customFormat="false" ht="15.75" hidden="false" customHeight="true" outlineLevel="0" collapsed="false">
      <c r="A45" s="47" t="s">
        <v>17</v>
      </c>
      <c r="B45" s="39" t="s">
        <v>19</v>
      </c>
      <c r="C45" s="75" t="str">
        <f aca="false">A45&amp;" &amp; "&amp;B45</f>
        <v>Mike &amp; Batty</v>
      </c>
      <c r="D45" s="75" t="str">
        <f aca="false">B45&amp;" &amp; "&amp;A45</f>
        <v>Batty &amp; Mike</v>
      </c>
      <c r="E45" s="76" t="n">
        <f aca="false">SUMIF('Cumulative Data'!A:A,C45,'Cumulative Data'!J:J)+SUMIF('Cumulative Data'!A:A,D45,'Cumulative Data'!J:J)</f>
        <v>1.5</v>
      </c>
      <c r="F45" s="77" t="n">
        <f aca="false">SUMIF('Cumulative Data'!B:B,C45,'Cumulative Data'!J:J)+SUMIF('Cumulative Data'!B:B,D45,'Cumulative Data'!J:J)</f>
        <v>7.5</v>
      </c>
      <c r="G45" s="77" t="n">
        <f aca="false">SUMIF('Cumulative Data'!A:A,C45,'Cumulative Data'!E:E)+SUMIF('Cumulative Data'!A:A,D45,'Cumulative Data'!E:E)+SUMIF('Cumulative Data'!B:B,C45,'Cumulative Data'!F:F)+SUMIF('Cumulative Data'!B:B,D45,'Cumulative Data'!F:F)</f>
        <v>27</v>
      </c>
      <c r="H45" s="77" t="n">
        <f aca="false">SUMIF('Cumulative Data'!A:A,C45,'Cumulative Data'!F:F)+SUMIF('Cumulative Data'!A:A,D45,'Cumulative Data'!F:F)+SUMIF('Cumulative Data'!B:B,C45,'Cumulative Data'!E:E)+SUMIF('Cumulative Data'!B:B,D45,'Cumulative Data'!E:E)</f>
        <v>50</v>
      </c>
      <c r="I45" s="33"/>
    </row>
    <row r="46" customFormat="false" ht="15.75" hidden="false" customHeight="true" outlineLevel="0" collapsed="false">
      <c r="A46" s="47" t="s">
        <v>17</v>
      </c>
      <c r="B46" s="39" t="s">
        <v>15</v>
      </c>
      <c r="C46" s="75" t="str">
        <f aca="false">A46&amp;" &amp; "&amp;B46</f>
        <v>Mike &amp; Mole</v>
      </c>
      <c r="D46" s="75" t="str">
        <f aca="false">B46&amp;" &amp; "&amp;A46</f>
        <v>Mole &amp; Mike</v>
      </c>
      <c r="E46" s="76" t="n">
        <f aca="false">SUMIF('Cumulative Data'!A:A,C46,'Cumulative Data'!J:J)+SUMIF('Cumulative Data'!A:A,D46,'Cumulative Data'!J:J)</f>
        <v>6</v>
      </c>
      <c r="F46" s="77" t="n">
        <f aca="false">SUMIF('Cumulative Data'!B:B,C46,'Cumulative Data'!J:J)+SUMIF('Cumulative Data'!B:B,D46,'Cumulative Data'!J:J)</f>
        <v>5</v>
      </c>
      <c r="G46" s="77" t="n">
        <f aca="false">SUMIF('Cumulative Data'!A:A,C46,'Cumulative Data'!E:E)+SUMIF('Cumulative Data'!A:A,D46,'Cumulative Data'!E:E)+SUMIF('Cumulative Data'!B:B,C46,'Cumulative Data'!F:F)+SUMIF('Cumulative Data'!B:B,D46,'Cumulative Data'!F:F)</f>
        <v>52</v>
      </c>
      <c r="H46" s="77" t="n">
        <f aca="false">SUMIF('Cumulative Data'!A:A,C46,'Cumulative Data'!F:F)+SUMIF('Cumulative Data'!A:A,D46,'Cumulative Data'!F:F)+SUMIF('Cumulative Data'!B:B,C46,'Cumulative Data'!E:E)+SUMIF('Cumulative Data'!B:B,D46,'Cumulative Data'!E:E)</f>
        <v>49</v>
      </c>
      <c r="I46" s="33"/>
    </row>
    <row r="47" customFormat="false" ht="15.75" hidden="false" customHeight="true" outlineLevel="0" collapsed="false">
      <c r="A47" s="47" t="s">
        <v>17</v>
      </c>
      <c r="B47" s="39" t="s">
        <v>14</v>
      </c>
      <c r="C47" s="75" t="str">
        <f aca="false">A47&amp;" &amp; "&amp;B47</f>
        <v>Mike &amp; Andrew</v>
      </c>
      <c r="D47" s="75" t="str">
        <f aca="false">B47&amp;" &amp; "&amp;A47</f>
        <v>Andrew &amp; Mike</v>
      </c>
      <c r="E47" s="76" t="n">
        <f aca="false">SUMIF('Cumulative Data'!A:A,C47,'Cumulative Data'!J:J)+SUMIF('Cumulative Data'!A:A,D47,'Cumulative Data'!J:J)</f>
        <v>2</v>
      </c>
      <c r="F47" s="77" t="n">
        <f aca="false">SUMIF('Cumulative Data'!B:B,C47,'Cumulative Data'!J:J)+SUMIF('Cumulative Data'!B:B,D47,'Cumulative Data'!J:J)</f>
        <v>2</v>
      </c>
      <c r="G47" s="77" t="n">
        <f aca="false">SUMIF('Cumulative Data'!A:A,C47,'Cumulative Data'!E:E)+SUMIF('Cumulative Data'!A:A,D47,'Cumulative Data'!E:E)+SUMIF('Cumulative Data'!B:B,C47,'Cumulative Data'!F:F)+SUMIF('Cumulative Data'!B:B,D47,'Cumulative Data'!F:F)</f>
        <v>20</v>
      </c>
      <c r="H47" s="77" t="n">
        <f aca="false">SUMIF('Cumulative Data'!A:A,C47,'Cumulative Data'!F:F)+SUMIF('Cumulative Data'!A:A,D47,'Cumulative Data'!F:F)+SUMIF('Cumulative Data'!B:B,C47,'Cumulative Data'!E:E)+SUMIF('Cumulative Data'!B:B,D47,'Cumulative Data'!E:E)</f>
        <v>20</v>
      </c>
      <c r="I47" s="33"/>
    </row>
    <row r="48" customFormat="false" ht="15.75" hidden="false" customHeight="true" outlineLevel="0" collapsed="false">
      <c r="A48" s="47" t="s">
        <v>17</v>
      </c>
      <c r="B48" s="47" t="s">
        <v>18</v>
      </c>
      <c r="C48" s="75" t="str">
        <f aca="false">A48&amp;" &amp; "&amp;B48</f>
        <v>Mike &amp; Cadol</v>
      </c>
      <c r="D48" s="75" t="str">
        <f aca="false">B48&amp;" &amp; "&amp;A48</f>
        <v>Cadol &amp; Mike</v>
      </c>
      <c r="E48" s="76" t="n">
        <f aca="false">SUMIF('Cumulative Data'!A:A,C48,'Cumulative Data'!J:J)+SUMIF('Cumulative Data'!A:A,D48,'Cumulative Data'!J:J)</f>
        <v>0</v>
      </c>
      <c r="F48" s="77" t="n">
        <f aca="false">SUMIF('Cumulative Data'!B:B,C48,'Cumulative Data'!J:J)+SUMIF('Cumulative Data'!B:B,D48,'Cumulative Data'!J:J)</f>
        <v>2.5</v>
      </c>
      <c r="G48" s="77" t="n">
        <f aca="false">SUMIF('Cumulative Data'!A:A,C48,'Cumulative Data'!E:E)+SUMIF('Cumulative Data'!A:A,D48,'Cumulative Data'!E:E)+SUMIF('Cumulative Data'!B:B,C48,'Cumulative Data'!F:F)+SUMIF('Cumulative Data'!B:B,D48,'Cumulative Data'!F:F)</f>
        <v>5</v>
      </c>
      <c r="H48" s="77" t="n">
        <f aca="false">SUMIF('Cumulative Data'!A:A,C48,'Cumulative Data'!F:F)+SUMIF('Cumulative Data'!A:A,D48,'Cumulative Data'!F:F)+SUMIF('Cumulative Data'!B:B,C48,'Cumulative Data'!E:E)+SUMIF('Cumulative Data'!B:B,D48,'Cumulative Data'!E:E)</f>
        <v>15</v>
      </c>
      <c r="I48" s="33"/>
    </row>
    <row r="49" customFormat="false" ht="15.75" hidden="false" customHeight="true" outlineLevel="0" collapsed="false">
      <c r="A49" s="47" t="s">
        <v>20</v>
      </c>
      <c r="B49" s="39" t="s">
        <v>151</v>
      </c>
      <c r="C49" s="75" t="str">
        <f aca="false">A49&amp;" &amp; "&amp;B49</f>
        <v>DT &amp; Kita</v>
      </c>
      <c r="D49" s="75" t="str">
        <f aca="false">B49&amp;" &amp; "&amp;A49</f>
        <v>Kita &amp; DT</v>
      </c>
      <c r="E49" s="76" t="n">
        <f aca="false">SUMIF('Cumulative Data'!A:A,C49,'Cumulative Data'!J:J)+SUMIF('Cumulative Data'!A:A,D49,'Cumulative Data'!J:J)</f>
        <v>0</v>
      </c>
      <c r="F49" s="77" t="n">
        <f aca="false">SUMIF('Cumulative Data'!B:B,C49,'Cumulative Data'!J:J)+SUMIF('Cumulative Data'!B:B,D49,'Cumulative Data'!J:J)</f>
        <v>4</v>
      </c>
      <c r="G49" s="77" t="n">
        <f aca="false">SUMIF('Cumulative Data'!A:A,C49,'Cumulative Data'!E:E)+SUMIF('Cumulative Data'!A:A,D49,'Cumulative Data'!E:E)+SUMIF('Cumulative Data'!B:B,C49,'Cumulative Data'!F:F)+SUMIF('Cumulative Data'!B:B,D49,'Cumulative Data'!F:F)</f>
        <v>6</v>
      </c>
      <c r="H49" s="77" t="n">
        <f aca="false">SUMIF('Cumulative Data'!A:A,C49,'Cumulative Data'!F:F)+SUMIF('Cumulative Data'!A:A,D49,'Cumulative Data'!F:F)+SUMIF('Cumulative Data'!B:B,C49,'Cumulative Data'!E:E)+SUMIF('Cumulative Data'!B:B,D49,'Cumulative Data'!E:E)</f>
        <v>24</v>
      </c>
      <c r="I49" s="33"/>
    </row>
    <row r="50" customFormat="false" ht="15.75" hidden="false" customHeight="true" outlineLevel="0" collapsed="false">
      <c r="A50" s="47" t="s">
        <v>20</v>
      </c>
      <c r="B50" s="39" t="s">
        <v>19</v>
      </c>
      <c r="C50" s="75" t="str">
        <f aca="false">A50&amp;" &amp; "&amp;B50</f>
        <v>DT &amp; Batty</v>
      </c>
      <c r="D50" s="75" t="str">
        <f aca="false">B50&amp;" &amp; "&amp;A50</f>
        <v>Batty &amp; DT</v>
      </c>
      <c r="E50" s="76" t="n">
        <f aca="false">SUMIF('Cumulative Data'!A:A,C50,'Cumulative Data'!J:J)+SUMIF('Cumulative Data'!A:A,D50,'Cumulative Data'!J:J)</f>
        <v>1.5</v>
      </c>
      <c r="F50" s="77" t="n">
        <f aca="false">SUMIF('Cumulative Data'!B:B,C50,'Cumulative Data'!J:J)+SUMIF('Cumulative Data'!B:B,D50,'Cumulative Data'!J:J)</f>
        <v>3.5</v>
      </c>
      <c r="G50" s="77" t="n">
        <f aca="false">SUMIF('Cumulative Data'!A:A,C50,'Cumulative Data'!E:E)+SUMIF('Cumulative Data'!A:A,D50,'Cumulative Data'!E:E)+SUMIF('Cumulative Data'!B:B,C50,'Cumulative Data'!F:F)+SUMIF('Cumulative Data'!B:B,D50,'Cumulative Data'!F:F)</f>
        <v>17</v>
      </c>
      <c r="H50" s="77" t="n">
        <f aca="false">SUMIF('Cumulative Data'!A:A,C50,'Cumulative Data'!F:F)+SUMIF('Cumulative Data'!A:A,D50,'Cumulative Data'!F:F)+SUMIF('Cumulative Data'!B:B,C50,'Cumulative Data'!E:E)+SUMIF('Cumulative Data'!B:B,D50,'Cumulative Data'!E:E)</f>
        <v>30</v>
      </c>
      <c r="I50" s="33"/>
    </row>
    <row r="51" customFormat="false" ht="15.75" hidden="false" customHeight="true" outlineLevel="0" collapsed="false">
      <c r="A51" s="47" t="s">
        <v>20</v>
      </c>
      <c r="B51" s="39" t="s">
        <v>15</v>
      </c>
      <c r="C51" s="75" t="str">
        <f aca="false">A51&amp;" &amp; "&amp;B51</f>
        <v>DT &amp; Mole</v>
      </c>
      <c r="D51" s="75" t="str">
        <f aca="false">B51&amp;" &amp; "&amp;A51</f>
        <v>Mole &amp; DT</v>
      </c>
      <c r="E51" s="76" t="n">
        <f aca="false">SUMIF('Cumulative Data'!A:A,C51,'Cumulative Data'!J:J)+SUMIF('Cumulative Data'!A:A,D51,'Cumulative Data'!J:J)</f>
        <v>4</v>
      </c>
      <c r="F51" s="77" t="n">
        <f aca="false">SUMIF('Cumulative Data'!B:B,C51,'Cumulative Data'!J:J)+SUMIF('Cumulative Data'!B:B,D51,'Cumulative Data'!J:J)</f>
        <v>8</v>
      </c>
      <c r="G51" s="77" t="n">
        <f aca="false">SUMIF('Cumulative Data'!A:A,C51,'Cumulative Data'!E:E)+SUMIF('Cumulative Data'!A:A,D51,'Cumulative Data'!E:E)+SUMIF('Cumulative Data'!B:B,C51,'Cumulative Data'!F:F)+SUMIF('Cumulative Data'!B:B,D51,'Cumulative Data'!F:F)</f>
        <v>47</v>
      </c>
      <c r="H51" s="77" t="n">
        <f aca="false">SUMIF('Cumulative Data'!A:A,C51,'Cumulative Data'!F:F)+SUMIF('Cumulative Data'!A:A,D51,'Cumulative Data'!F:F)+SUMIF('Cumulative Data'!B:B,C51,'Cumulative Data'!E:E)+SUMIF('Cumulative Data'!B:B,D51,'Cumulative Data'!E:E)</f>
        <v>57</v>
      </c>
      <c r="I51" s="33"/>
    </row>
    <row r="52" customFormat="false" ht="15.75" hidden="false" customHeight="true" outlineLevel="0" collapsed="false">
      <c r="A52" s="47" t="s">
        <v>20</v>
      </c>
      <c r="B52" s="39" t="s">
        <v>14</v>
      </c>
      <c r="C52" s="75" t="str">
        <f aca="false">A52&amp;" &amp; "&amp;B52</f>
        <v>DT &amp; Andrew</v>
      </c>
      <c r="D52" s="75" t="str">
        <f aca="false">B52&amp;" &amp; "&amp;A52</f>
        <v>Andrew &amp; DT</v>
      </c>
      <c r="E52" s="76" t="n">
        <f aca="false">SUMIF('Cumulative Data'!A:A,C52,'Cumulative Data'!J:J)+SUMIF('Cumulative Data'!A:A,D52,'Cumulative Data'!J:J)</f>
        <v>0</v>
      </c>
      <c r="F52" s="77" t="n">
        <f aca="false">SUMIF('Cumulative Data'!B:B,C52,'Cumulative Data'!J:J)+SUMIF('Cumulative Data'!B:B,D52,'Cumulative Data'!J:J)</f>
        <v>1.5</v>
      </c>
      <c r="G52" s="77" t="n">
        <f aca="false">SUMIF('Cumulative Data'!A:A,C52,'Cumulative Data'!E:E)+SUMIF('Cumulative Data'!A:A,D52,'Cumulative Data'!E:E)+SUMIF('Cumulative Data'!B:B,C52,'Cumulative Data'!F:F)+SUMIF('Cumulative Data'!B:B,D52,'Cumulative Data'!F:F)</f>
        <v>4</v>
      </c>
      <c r="H52" s="77" t="n">
        <f aca="false">SUMIF('Cumulative Data'!A:A,C52,'Cumulative Data'!F:F)+SUMIF('Cumulative Data'!A:A,D52,'Cumulative Data'!F:F)+SUMIF('Cumulative Data'!B:B,C52,'Cumulative Data'!E:E)+SUMIF('Cumulative Data'!B:B,D52,'Cumulative Data'!E:E)</f>
        <v>10</v>
      </c>
      <c r="I52" s="33"/>
    </row>
    <row r="53" customFormat="false" ht="15.75" hidden="false" customHeight="true" outlineLevel="0" collapsed="false">
      <c r="A53" s="47" t="s">
        <v>20</v>
      </c>
      <c r="B53" s="47" t="s">
        <v>18</v>
      </c>
      <c r="C53" s="75" t="str">
        <f aca="false">A53&amp;" &amp; "&amp;B53</f>
        <v>DT &amp; Cadol</v>
      </c>
      <c r="D53" s="75" t="str">
        <f aca="false">B53&amp;" &amp; "&amp;A53</f>
        <v>Cadol &amp; DT</v>
      </c>
      <c r="E53" s="76" t="n">
        <f aca="false">SUMIF('Cumulative Data'!A:A,C53,'Cumulative Data'!J:J)+SUMIF('Cumulative Data'!A:A,D53,'Cumulative Data'!J:J)</f>
        <v>0</v>
      </c>
      <c r="F53" s="77" t="n">
        <f aca="false">SUMIF('Cumulative Data'!B:B,C53,'Cumulative Data'!J:J)+SUMIF('Cumulative Data'!B:B,D53,'Cumulative Data'!J:J)</f>
        <v>1.5</v>
      </c>
      <c r="G53" s="77" t="n">
        <f aca="false">SUMIF('Cumulative Data'!A:A,C53,'Cumulative Data'!E:E)+SUMIF('Cumulative Data'!A:A,D53,'Cumulative Data'!E:E)+SUMIF('Cumulative Data'!B:B,C53,'Cumulative Data'!F:F)+SUMIF('Cumulative Data'!B:B,D53,'Cumulative Data'!F:F)</f>
        <v>4</v>
      </c>
      <c r="H53" s="77" t="n">
        <f aca="false">SUMIF('Cumulative Data'!A:A,C53,'Cumulative Data'!F:F)+SUMIF('Cumulative Data'!A:A,D53,'Cumulative Data'!F:F)+SUMIF('Cumulative Data'!B:B,C53,'Cumulative Data'!E:E)+SUMIF('Cumulative Data'!B:B,D53,'Cumulative Data'!E:E)</f>
        <v>9</v>
      </c>
      <c r="I53" s="33"/>
    </row>
    <row r="54" customFormat="false" ht="15.75" hidden="false" customHeight="true" outlineLevel="0" collapsed="false">
      <c r="A54" s="47" t="s">
        <v>151</v>
      </c>
      <c r="B54" s="39" t="s">
        <v>19</v>
      </c>
      <c r="C54" s="75" t="str">
        <f aca="false">A54&amp;" &amp; "&amp;B54</f>
        <v>Kita &amp; Batty</v>
      </c>
      <c r="D54" s="75" t="str">
        <f aca="false">B54&amp;" &amp; "&amp;A54</f>
        <v>Batty &amp; Kita</v>
      </c>
      <c r="E54" s="76" t="n">
        <f aca="false">SUMIF('Cumulative Data'!A:A,C54,'Cumulative Data'!J:J)+SUMIF('Cumulative Data'!A:A,D54,'Cumulative Data'!J:J)</f>
        <v>1</v>
      </c>
      <c r="F54" s="77" t="n">
        <f aca="false">SUMIF('Cumulative Data'!B:B,C54,'Cumulative Data'!J:J)+SUMIF('Cumulative Data'!B:B,D54,'Cumulative Data'!J:J)</f>
        <v>2.5</v>
      </c>
      <c r="G54" s="77" t="n">
        <f aca="false">SUMIF('Cumulative Data'!A:A,C54,'Cumulative Data'!E:E)+SUMIF('Cumulative Data'!A:A,D54,'Cumulative Data'!E:E)+SUMIF('Cumulative Data'!B:B,C54,'Cumulative Data'!F:F)+SUMIF('Cumulative Data'!B:B,D54,'Cumulative Data'!F:F)</f>
        <v>7</v>
      </c>
      <c r="H54" s="77" t="n">
        <f aca="false">SUMIF('Cumulative Data'!A:A,C54,'Cumulative Data'!F:F)+SUMIF('Cumulative Data'!A:A,D54,'Cumulative Data'!F:F)+SUMIF('Cumulative Data'!B:B,C54,'Cumulative Data'!E:E)+SUMIF('Cumulative Data'!B:B,D54,'Cumulative Data'!E:E)</f>
        <v>20</v>
      </c>
      <c r="I54" s="33"/>
    </row>
    <row r="55" customFormat="false" ht="15.75" hidden="false" customHeight="true" outlineLevel="0" collapsed="false">
      <c r="A55" s="47" t="s">
        <v>151</v>
      </c>
      <c r="B55" s="39" t="s">
        <v>15</v>
      </c>
      <c r="C55" s="75" t="str">
        <f aca="false">A55&amp;" &amp; "&amp;B55</f>
        <v>Kita &amp; Mole</v>
      </c>
      <c r="D55" s="75" t="str">
        <f aca="false">B55&amp;" &amp; "&amp;A55</f>
        <v>Mole &amp; Kita</v>
      </c>
      <c r="E55" s="76" t="n">
        <f aca="false">SUMIF('Cumulative Data'!A:A,C55,'Cumulative Data'!J:J)+SUMIF('Cumulative Data'!A:A,D55,'Cumulative Data'!J:J)</f>
        <v>2</v>
      </c>
      <c r="F55" s="77" t="n">
        <f aca="false">SUMIF('Cumulative Data'!B:B,C55,'Cumulative Data'!J:J)+SUMIF('Cumulative Data'!B:B,D55,'Cumulative Data'!J:J)</f>
        <v>3</v>
      </c>
      <c r="G55" s="77" t="n">
        <f aca="false">SUMIF('Cumulative Data'!A:A,C55,'Cumulative Data'!E:E)+SUMIF('Cumulative Data'!A:A,D55,'Cumulative Data'!E:E)+SUMIF('Cumulative Data'!B:B,C55,'Cumulative Data'!F:F)+SUMIF('Cumulative Data'!B:B,D55,'Cumulative Data'!F:F)</f>
        <v>14</v>
      </c>
      <c r="H55" s="77" t="n">
        <f aca="false">SUMIF('Cumulative Data'!A:A,C55,'Cumulative Data'!F:F)+SUMIF('Cumulative Data'!A:A,D55,'Cumulative Data'!F:F)+SUMIF('Cumulative Data'!B:B,C55,'Cumulative Data'!E:E)+SUMIF('Cumulative Data'!B:B,D55,'Cumulative Data'!E:E)</f>
        <v>23</v>
      </c>
      <c r="I55" s="33"/>
    </row>
    <row r="56" customFormat="false" ht="15.75" hidden="false" customHeight="true" outlineLevel="0" collapsed="false">
      <c r="A56" s="47" t="s">
        <v>151</v>
      </c>
      <c r="B56" s="39" t="s">
        <v>14</v>
      </c>
      <c r="C56" s="75" t="str">
        <f aca="false">A56&amp;" &amp; "&amp;B56</f>
        <v>Kita &amp; Andrew</v>
      </c>
      <c r="D56" s="75" t="str">
        <f aca="false">B56&amp;" &amp; "&amp;A56</f>
        <v>Andrew &amp; Kita</v>
      </c>
      <c r="E56" s="76" t="n">
        <f aca="false">SUMIF('Cumulative Data'!A:A,C56,'Cumulative Data'!J:J)+SUMIF('Cumulative Data'!A:A,D56,'Cumulative Data'!J:J)</f>
        <v>0</v>
      </c>
      <c r="F56" s="77" t="n">
        <f aca="false">SUMIF('Cumulative Data'!B:B,C56,'Cumulative Data'!J:J)+SUMIF('Cumulative Data'!B:B,D56,'Cumulative Data'!J:J)</f>
        <v>1</v>
      </c>
      <c r="G56" s="77" t="n">
        <f aca="false">SUMIF('Cumulative Data'!A:A,C56,'Cumulative Data'!E:E)+SUMIF('Cumulative Data'!A:A,D56,'Cumulative Data'!E:E)+SUMIF('Cumulative Data'!B:B,C56,'Cumulative Data'!F:F)+SUMIF('Cumulative Data'!B:B,D56,'Cumulative Data'!F:F)</f>
        <v>0</v>
      </c>
      <c r="H56" s="77" t="n">
        <f aca="false">SUMIF('Cumulative Data'!A:A,C56,'Cumulative Data'!F:F)+SUMIF('Cumulative Data'!A:A,D56,'Cumulative Data'!F:F)+SUMIF('Cumulative Data'!B:B,C56,'Cumulative Data'!E:E)+SUMIF('Cumulative Data'!B:B,D56,'Cumulative Data'!E:E)</f>
        <v>6</v>
      </c>
      <c r="I56" s="33"/>
    </row>
    <row r="57" customFormat="false" ht="15.75" hidden="false" customHeight="true" outlineLevel="0" collapsed="false">
      <c r="A57" s="47" t="s">
        <v>151</v>
      </c>
      <c r="B57" s="47" t="s">
        <v>18</v>
      </c>
      <c r="C57" s="75" t="str">
        <f aca="false">A57&amp;" &amp; "&amp;B57</f>
        <v>Kita &amp; Cadol</v>
      </c>
      <c r="D57" s="75" t="str">
        <f aca="false">B57&amp;" &amp; "&amp;A57</f>
        <v>Cadol &amp; Kita</v>
      </c>
      <c r="E57" s="76" t="n">
        <f aca="false">SUMIF('Cumulative Data'!A:A,C57,'Cumulative Data'!J:J)+SUMIF('Cumulative Data'!A:A,D57,'Cumulative Data'!J:J)</f>
        <v>0</v>
      </c>
      <c r="F57" s="77" t="n">
        <f aca="false">SUMIF('Cumulative Data'!B:B,C57,'Cumulative Data'!J:J)+SUMIF('Cumulative Data'!B:B,D57,'Cumulative Data'!J:J)</f>
        <v>2</v>
      </c>
      <c r="G57" s="77" t="n">
        <f aca="false">SUMIF('Cumulative Data'!A:A,C57,'Cumulative Data'!E:E)+SUMIF('Cumulative Data'!A:A,D57,'Cumulative Data'!E:E)+SUMIF('Cumulative Data'!B:B,C57,'Cumulative Data'!F:F)+SUMIF('Cumulative Data'!B:B,D57,'Cumulative Data'!F:F)</f>
        <v>4</v>
      </c>
      <c r="H57" s="77" t="n">
        <f aca="false">SUMIF('Cumulative Data'!A:A,C57,'Cumulative Data'!F:F)+SUMIF('Cumulative Data'!A:A,D57,'Cumulative Data'!F:F)+SUMIF('Cumulative Data'!B:B,C57,'Cumulative Data'!E:E)+SUMIF('Cumulative Data'!B:B,D57,'Cumulative Data'!E:E)</f>
        <v>12</v>
      </c>
      <c r="I57" s="33"/>
    </row>
    <row r="58" customFormat="false" ht="15.75" hidden="false" customHeight="true" outlineLevel="0" collapsed="false">
      <c r="A58" s="39" t="s">
        <v>19</v>
      </c>
      <c r="B58" s="39" t="s">
        <v>15</v>
      </c>
      <c r="C58" s="75" t="str">
        <f aca="false">A58&amp;" &amp; "&amp;B58</f>
        <v>Batty &amp; Mole</v>
      </c>
      <c r="D58" s="75" t="str">
        <f aca="false">B58&amp;" &amp; "&amp;A58</f>
        <v>Mole &amp; Batty</v>
      </c>
      <c r="E58" s="76" t="n">
        <f aca="false">SUMIF('Cumulative Data'!A:A,C58,'Cumulative Data'!J:J)+SUMIF('Cumulative Data'!A:A,D58,'Cumulative Data'!J:J)</f>
        <v>9</v>
      </c>
      <c r="F58" s="77" t="n">
        <f aca="false">SUMIF('Cumulative Data'!B:B,C58,'Cumulative Data'!J:J)+SUMIF('Cumulative Data'!B:B,D58,'Cumulative Data'!J:J)</f>
        <v>12</v>
      </c>
      <c r="G58" s="77" t="n">
        <f aca="false">SUMIF('Cumulative Data'!A:A,C58,'Cumulative Data'!E:E)+SUMIF('Cumulative Data'!A:A,D58,'Cumulative Data'!E:E)+SUMIF('Cumulative Data'!B:B,C58,'Cumulative Data'!F:F)+SUMIF('Cumulative Data'!B:B,D58,'Cumulative Data'!F:F)</f>
        <v>95</v>
      </c>
      <c r="H58" s="77" t="n">
        <f aca="false">SUMIF('Cumulative Data'!A:A,C58,'Cumulative Data'!F:F)+SUMIF('Cumulative Data'!A:A,D58,'Cumulative Data'!F:F)+SUMIF('Cumulative Data'!B:B,C58,'Cumulative Data'!E:E)+SUMIF('Cumulative Data'!B:B,D58,'Cumulative Data'!E:E)</f>
        <v>96</v>
      </c>
      <c r="I58" s="33"/>
    </row>
    <row r="59" customFormat="false" ht="15.75" hidden="false" customHeight="true" outlineLevel="0" collapsed="false">
      <c r="A59" s="39" t="s">
        <v>19</v>
      </c>
      <c r="B59" s="39" t="s">
        <v>14</v>
      </c>
      <c r="C59" s="75" t="str">
        <f aca="false">A59&amp;" &amp; "&amp;B59</f>
        <v>Batty &amp; Andrew</v>
      </c>
      <c r="D59" s="75" t="str">
        <f aca="false">B59&amp;" &amp; "&amp;A59</f>
        <v>Andrew &amp; Batty</v>
      </c>
      <c r="E59" s="76" t="n">
        <f aca="false">SUMIF('Cumulative Data'!A:A,C59,'Cumulative Data'!J:J)+SUMIF('Cumulative Data'!A:A,D59,'Cumulative Data'!J:J)</f>
        <v>3</v>
      </c>
      <c r="F59" s="77" t="n">
        <f aca="false">SUMIF('Cumulative Data'!B:B,C59,'Cumulative Data'!J:J)+SUMIF('Cumulative Data'!B:B,D59,'Cumulative Data'!J:J)</f>
        <v>2</v>
      </c>
      <c r="G59" s="77" t="n">
        <f aca="false">SUMIF('Cumulative Data'!A:A,C59,'Cumulative Data'!E:E)+SUMIF('Cumulative Data'!A:A,D59,'Cumulative Data'!E:E)+SUMIF('Cumulative Data'!B:B,C59,'Cumulative Data'!F:F)+SUMIF('Cumulative Data'!B:B,D59,'Cumulative Data'!F:F)</f>
        <v>29</v>
      </c>
      <c r="H59" s="77" t="n">
        <f aca="false">SUMIF('Cumulative Data'!A:A,C59,'Cumulative Data'!F:F)+SUMIF('Cumulative Data'!A:A,D59,'Cumulative Data'!F:F)+SUMIF('Cumulative Data'!B:B,C59,'Cumulative Data'!E:E)+SUMIF('Cumulative Data'!B:B,D59,'Cumulative Data'!E:E)</f>
        <v>26</v>
      </c>
      <c r="I59" s="33"/>
    </row>
    <row r="60" customFormat="false" ht="15.75" hidden="false" customHeight="true" outlineLevel="0" collapsed="false">
      <c r="A60" s="39" t="s">
        <v>19</v>
      </c>
      <c r="B60" s="47" t="s">
        <v>18</v>
      </c>
      <c r="C60" s="75" t="str">
        <f aca="false">A60&amp;" &amp; "&amp;B60</f>
        <v>Batty &amp; Cadol</v>
      </c>
      <c r="D60" s="75" t="str">
        <f aca="false">B60&amp;" &amp; "&amp;A60</f>
        <v>Cadol &amp; Batty</v>
      </c>
      <c r="E60" s="76" t="n">
        <f aca="false">SUMIF('Cumulative Data'!A:A,C60,'Cumulative Data'!J:J)+SUMIF('Cumulative Data'!A:A,D60,'Cumulative Data'!J:J)</f>
        <v>0</v>
      </c>
      <c r="F60" s="77" t="n">
        <f aca="false">SUMIF('Cumulative Data'!B:B,C60,'Cumulative Data'!J:J)+SUMIF('Cumulative Data'!B:B,D60,'Cumulative Data'!J:J)</f>
        <v>1</v>
      </c>
      <c r="G60" s="77" t="n">
        <f aca="false">SUMIF('Cumulative Data'!A:A,C60,'Cumulative Data'!E:E)+SUMIF('Cumulative Data'!A:A,D60,'Cumulative Data'!E:E)+SUMIF('Cumulative Data'!B:B,C60,'Cumulative Data'!F:F)+SUMIF('Cumulative Data'!B:B,D60,'Cumulative Data'!F:F)</f>
        <v>0</v>
      </c>
      <c r="H60" s="77" t="n">
        <f aca="false">SUMIF('Cumulative Data'!A:A,C60,'Cumulative Data'!F:F)+SUMIF('Cumulative Data'!A:A,D60,'Cumulative Data'!F:F)+SUMIF('Cumulative Data'!B:B,C60,'Cumulative Data'!E:E)+SUMIF('Cumulative Data'!B:B,D60,'Cumulative Data'!E:E)</f>
        <v>6</v>
      </c>
      <c r="I60" s="33"/>
    </row>
    <row r="61" customFormat="false" ht="15.75" hidden="false" customHeight="true" outlineLevel="0" collapsed="false">
      <c r="A61" s="47" t="s">
        <v>15</v>
      </c>
      <c r="B61" s="39" t="s">
        <v>14</v>
      </c>
      <c r="C61" s="75" t="str">
        <f aca="false">A61&amp;" &amp; "&amp;B61</f>
        <v>Mole &amp; Andrew</v>
      </c>
      <c r="D61" s="75" t="str">
        <f aca="false">B61&amp;" &amp; "&amp;A61</f>
        <v>Andrew &amp; Mole</v>
      </c>
      <c r="E61" s="76" t="n">
        <f aca="false">SUMIF('Cumulative Data'!A:A,C61,'Cumulative Data'!J:J)+SUMIF('Cumulative Data'!A:A,D61,'Cumulative Data'!J:J)</f>
        <v>3</v>
      </c>
      <c r="F61" s="77" t="n">
        <f aca="false">SUMIF('Cumulative Data'!B:B,C61,'Cumulative Data'!J:J)+SUMIF('Cumulative Data'!B:B,D61,'Cumulative Data'!J:J)</f>
        <v>1</v>
      </c>
      <c r="G61" s="77" t="n">
        <f aca="false">SUMIF('Cumulative Data'!A:A,C61,'Cumulative Data'!E:E)+SUMIF('Cumulative Data'!A:A,D61,'Cumulative Data'!E:E)+SUMIF('Cumulative Data'!B:B,C61,'Cumulative Data'!F:F)+SUMIF('Cumulative Data'!B:B,D61,'Cumulative Data'!F:F)</f>
        <v>23</v>
      </c>
      <c r="H61" s="77" t="n">
        <f aca="false">SUMIF('Cumulative Data'!A:A,C61,'Cumulative Data'!F:F)+SUMIF('Cumulative Data'!A:A,D61,'Cumulative Data'!F:F)+SUMIF('Cumulative Data'!B:B,C61,'Cumulative Data'!E:E)+SUMIF('Cumulative Data'!B:B,D61,'Cumulative Data'!E:E)</f>
        <v>9</v>
      </c>
      <c r="I61" s="33"/>
    </row>
    <row r="62" customFormat="false" ht="15.75" hidden="false" customHeight="true" outlineLevel="0" collapsed="false">
      <c r="A62" s="47" t="s">
        <v>15</v>
      </c>
      <c r="B62" s="47" t="s">
        <v>18</v>
      </c>
      <c r="C62" s="75" t="str">
        <f aca="false">A62&amp;" &amp; "&amp;B62</f>
        <v>Mole &amp; Cadol</v>
      </c>
      <c r="D62" s="75" t="str">
        <f aca="false">B62&amp;" &amp; "&amp;A62</f>
        <v>Cadol &amp; Mole</v>
      </c>
      <c r="E62" s="76" t="n">
        <f aca="false">SUMIF('Cumulative Data'!A:A,C62,'Cumulative Data'!J:J)+SUMIF('Cumulative Data'!A:A,D62,'Cumulative Data'!J:J)</f>
        <v>1</v>
      </c>
      <c r="F62" s="77" t="n">
        <f aca="false">SUMIF('Cumulative Data'!B:B,C62,'Cumulative Data'!J:J)+SUMIF('Cumulative Data'!B:B,D62,'Cumulative Data'!J:J)</f>
        <v>2</v>
      </c>
      <c r="G62" s="77" t="n">
        <f aca="false">SUMIF('Cumulative Data'!A:A,C62,'Cumulative Data'!E:E)+SUMIF('Cumulative Data'!A:A,D62,'Cumulative Data'!E:E)+SUMIF('Cumulative Data'!B:B,C62,'Cumulative Data'!F:F)+SUMIF('Cumulative Data'!B:B,D62,'Cumulative Data'!F:F)</f>
        <v>14</v>
      </c>
      <c r="H62" s="77" t="n">
        <f aca="false">SUMIF('Cumulative Data'!A:A,C62,'Cumulative Data'!F:F)+SUMIF('Cumulative Data'!A:A,D62,'Cumulative Data'!F:F)+SUMIF('Cumulative Data'!B:B,C62,'Cumulative Data'!E:E)+SUMIF('Cumulative Data'!B:B,D62,'Cumulative Data'!E:E)</f>
        <v>17</v>
      </c>
      <c r="I62" s="33"/>
    </row>
    <row r="63" customFormat="false" ht="15.75" hidden="false" customHeight="true" outlineLevel="0" collapsed="false">
      <c r="A63" s="47" t="s">
        <v>14</v>
      </c>
      <c r="B63" s="75" t="s">
        <v>18</v>
      </c>
      <c r="C63" s="75" t="str">
        <f aca="false">A63&amp;" &amp; "&amp;B63</f>
        <v>Andrew &amp; Cadol</v>
      </c>
      <c r="D63" s="75" t="str">
        <f aca="false">B63&amp;" &amp; "&amp;A63</f>
        <v>Cadol &amp; Andrew</v>
      </c>
      <c r="E63" s="76" t="n">
        <f aca="false">SUMIF('Cumulative Data'!A:A,C63,'Cumulative Data'!J:J)+SUMIF('Cumulative Data'!A:A,D63,'Cumulative Data'!J:J)</f>
        <v>1</v>
      </c>
      <c r="F63" s="77" t="n">
        <f aca="false">SUMIF('Cumulative Data'!B:B,C63,'Cumulative Data'!J:J)+SUMIF('Cumulative Data'!B:B,D63,'Cumulative Data'!J:J)</f>
        <v>2</v>
      </c>
      <c r="G63" s="77" t="n">
        <f aca="false">SUMIF('Cumulative Data'!A:A,C63,'Cumulative Data'!E:E)+SUMIF('Cumulative Data'!A:A,D63,'Cumulative Data'!E:E)+SUMIF('Cumulative Data'!B:B,C63,'Cumulative Data'!F:F)+SUMIF('Cumulative Data'!B:B,D63,'Cumulative Data'!F:F)</f>
        <v>13</v>
      </c>
      <c r="H63" s="77" t="n">
        <f aca="false">SUMIF('Cumulative Data'!A:A,C63,'Cumulative Data'!F:F)+SUMIF('Cumulative Data'!A:A,D63,'Cumulative Data'!F:F)+SUMIF('Cumulative Data'!B:B,C63,'Cumulative Data'!E:E)+SUMIF('Cumulative Data'!B:B,D63,'Cumulative Data'!E:E)</f>
        <v>15</v>
      </c>
      <c r="I63" s="33"/>
    </row>
    <row r="64" customFormat="false" ht="15.75" hidden="false" customHeight="true" outlineLevel="0" collapsed="false">
      <c r="A64" s="47" t="s">
        <v>164</v>
      </c>
      <c r="B64" s="75" t="s">
        <v>19</v>
      </c>
      <c r="C64" s="75" t="str">
        <f aca="false">A64&amp;" &amp; "&amp;B64</f>
        <v>Civet &amp; Batty</v>
      </c>
      <c r="D64" s="75" t="str">
        <f aca="false">B64&amp;" &amp; "&amp;A64</f>
        <v>Batty &amp; Civet</v>
      </c>
      <c r="E64" s="76" t="n">
        <f aca="false">SUMIF('Cumulative Data'!A:A,C64,'Cumulative Data'!J:J)+SUMIF('Cumulative Data'!A:A,D64,'Cumulative Data'!J:J)</f>
        <v>0</v>
      </c>
      <c r="F64" s="77" t="n">
        <f aca="false">SUMIF('Cumulative Data'!B:B,C64,'Cumulative Data'!J:J)+SUMIF('Cumulative Data'!B:B,D64,'Cumulative Data'!J:J)</f>
        <v>1.5</v>
      </c>
      <c r="G64" s="77" t="n">
        <f aca="false">SUMIF('Cumulative Data'!A:A,C64,'Cumulative Data'!E:E)+SUMIF('Cumulative Data'!A:A,D64,'Cumulative Data'!E:E)+SUMIF('Cumulative Data'!B:B,C64,'Cumulative Data'!F:F)+SUMIF('Cumulative Data'!B:B,D64,'Cumulative Data'!F:F)</f>
        <v>6</v>
      </c>
      <c r="H64" s="77" t="n">
        <f aca="false">SUMIF('Cumulative Data'!A:A,C64,'Cumulative Data'!F:F)+SUMIF('Cumulative Data'!A:A,D64,'Cumulative Data'!F:F)+SUMIF('Cumulative Data'!B:B,C64,'Cumulative Data'!E:E)+SUMIF('Cumulative Data'!B:B,D64,'Cumulative Data'!E:E)</f>
        <v>12</v>
      </c>
      <c r="I64" s="33"/>
    </row>
    <row r="65" customFormat="false" ht="15.75" hidden="false" customHeight="true" outlineLevel="0" collapsed="false">
      <c r="A65" s="47" t="s">
        <v>164</v>
      </c>
      <c r="B65" s="75" t="s">
        <v>15</v>
      </c>
      <c r="C65" s="75" t="str">
        <f aca="false">A65&amp;" &amp; "&amp;B65</f>
        <v>Civet &amp; Mole</v>
      </c>
      <c r="D65" s="75" t="str">
        <f aca="false">B65&amp;" &amp; "&amp;A65</f>
        <v>Mole &amp; Civet</v>
      </c>
      <c r="E65" s="76" t="n">
        <f aca="false">SUMIF('Cumulative Data'!A:A,C65,'Cumulative Data'!J:J)+SUMIF('Cumulative Data'!A:A,D65,'Cumulative Data'!J:J)</f>
        <v>1</v>
      </c>
      <c r="F65" s="77" t="n">
        <f aca="false">SUMIF('Cumulative Data'!B:B,C65,'Cumulative Data'!J:J)+SUMIF('Cumulative Data'!B:B,D65,'Cumulative Data'!J:J)</f>
        <v>1</v>
      </c>
      <c r="G65" s="77" t="n">
        <f aca="false">SUMIF('Cumulative Data'!A:A,C65,'Cumulative Data'!E:E)+SUMIF('Cumulative Data'!A:A,D65,'Cumulative Data'!E:E)+SUMIF('Cumulative Data'!B:B,C65,'Cumulative Data'!F:F)+SUMIF('Cumulative Data'!B:B,D65,'Cumulative Data'!F:F)</f>
        <v>9</v>
      </c>
      <c r="H65" s="77" t="n">
        <f aca="false">SUMIF('Cumulative Data'!A:A,C65,'Cumulative Data'!F:F)+SUMIF('Cumulative Data'!A:A,D65,'Cumulative Data'!F:F)+SUMIF('Cumulative Data'!B:B,C65,'Cumulative Data'!E:E)+SUMIF('Cumulative Data'!B:B,D65,'Cumulative Data'!E:E)</f>
        <v>9</v>
      </c>
      <c r="I65" s="33"/>
    </row>
    <row r="66" customFormat="false" ht="15.75" hidden="false" customHeight="true" outlineLevel="0" collapsed="false">
      <c r="A66" s="47" t="s">
        <v>13</v>
      </c>
      <c r="B66" s="75" t="s">
        <v>165</v>
      </c>
      <c r="C66" s="75" t="str">
        <f aca="false">A66&amp;" &amp; "&amp;B66</f>
        <v>WM &amp; Kenny</v>
      </c>
      <c r="D66" s="75" t="str">
        <f aca="false">B66&amp;" &amp; "&amp;A66</f>
        <v>Kenny &amp; WM</v>
      </c>
      <c r="E66" s="76" t="n">
        <f aca="false">SUMIF('Cumulative Data'!A:A,C66,'Cumulative Data'!J:J)+SUMIF('Cumulative Data'!A:A,D66,'Cumulative Data'!J:J)</f>
        <v>2</v>
      </c>
      <c r="F66" s="77" t="n">
        <f aca="false">SUMIF('Cumulative Data'!B:B,C66,'Cumulative Data'!J:J)+SUMIF('Cumulative Data'!B:B,D66,'Cumulative Data'!J:J)</f>
        <v>0</v>
      </c>
      <c r="G66" s="77" t="n">
        <f aca="false">SUMIF('Cumulative Data'!A:A,C66,'Cumulative Data'!E:E)+SUMIF('Cumulative Data'!A:A,D66,'Cumulative Data'!E:E)+SUMIF('Cumulative Data'!B:B,C66,'Cumulative Data'!F:F)+SUMIF('Cumulative Data'!B:B,D66,'Cumulative Data'!F:F)</f>
        <v>12</v>
      </c>
      <c r="H66" s="77" t="n">
        <f aca="false">SUMIF('Cumulative Data'!A:A,C66,'Cumulative Data'!F:F)+SUMIF('Cumulative Data'!A:A,D66,'Cumulative Data'!F:F)+SUMIF('Cumulative Data'!B:B,C66,'Cumulative Data'!E:E)+SUMIF('Cumulative Data'!B:B,D66,'Cumulative Data'!E:E)</f>
        <v>7</v>
      </c>
      <c r="I66" s="33"/>
    </row>
    <row r="67" customFormat="false" ht="15.75" hidden="false" customHeight="true" outlineLevel="0" collapsed="false">
      <c r="A67" s="47" t="s">
        <v>166</v>
      </c>
      <c r="B67" s="75" t="s">
        <v>19</v>
      </c>
      <c r="C67" s="75" t="str">
        <f aca="false">A67&amp;" &amp; "&amp;B67</f>
        <v>Steph &amp; Batty</v>
      </c>
      <c r="D67" s="75" t="str">
        <f aca="false">B67&amp;" &amp; "&amp;A67</f>
        <v>Batty &amp; Steph</v>
      </c>
      <c r="E67" s="76" t="n">
        <f aca="false">SUMIF('Cumulative Data'!A:A,C67,'Cumulative Data'!J:J)+SUMIF('Cumulative Data'!A:A,D67,'Cumulative Data'!J:J)</f>
        <v>0</v>
      </c>
      <c r="F67" s="77" t="n">
        <f aca="false">SUMIF('Cumulative Data'!B:B,C67,'Cumulative Data'!J:J)+SUMIF('Cumulative Data'!B:B,D67,'Cumulative Data'!J:J)</f>
        <v>1.5</v>
      </c>
      <c r="G67" s="77" t="n">
        <f aca="false">SUMIF('Cumulative Data'!A:A,C67,'Cumulative Data'!E:E)+SUMIF('Cumulative Data'!A:A,D67,'Cumulative Data'!E:E)+SUMIF('Cumulative Data'!B:B,C67,'Cumulative Data'!F:F)+SUMIF('Cumulative Data'!B:B,D67,'Cumulative Data'!F:F)</f>
        <v>4</v>
      </c>
      <c r="H67" s="77" t="n">
        <f aca="false">SUMIF('Cumulative Data'!A:A,C67,'Cumulative Data'!F:F)+SUMIF('Cumulative Data'!A:A,D67,'Cumulative Data'!F:F)+SUMIF('Cumulative Data'!B:B,C67,'Cumulative Data'!E:E)+SUMIF('Cumulative Data'!B:B,D67,'Cumulative Data'!E:E)</f>
        <v>11</v>
      </c>
      <c r="I67" s="33"/>
    </row>
    <row r="68" customFormat="false" ht="15.75" hidden="false" customHeight="true" outlineLevel="0" collapsed="false">
      <c r="A68" s="47" t="s">
        <v>11</v>
      </c>
      <c r="B68" s="75" t="s">
        <v>18</v>
      </c>
      <c r="C68" s="75" t="str">
        <f aca="false">A68&amp;" &amp; "&amp;B68</f>
        <v>Hiro &amp; Cadol</v>
      </c>
      <c r="D68" s="75" t="str">
        <f aca="false">B68&amp;" &amp; "&amp;A68</f>
        <v>Cadol &amp; Hiro</v>
      </c>
      <c r="E68" s="76" t="n">
        <f aca="false">SUMIF('Cumulative Data'!A:A,C68,'Cumulative Data'!J:J)+SUMIF('Cumulative Data'!A:A,D68,'Cumulative Data'!J:J)</f>
        <v>0</v>
      </c>
      <c r="F68" s="77" t="n">
        <f aca="false">SUMIF('Cumulative Data'!B:B,C68,'Cumulative Data'!J:J)+SUMIF('Cumulative Data'!B:B,D68,'Cumulative Data'!J:J)</f>
        <v>2.5</v>
      </c>
      <c r="G68" s="77" t="n">
        <f aca="false">SUMIF('Cumulative Data'!A:A,C68,'Cumulative Data'!E:E)+SUMIF('Cumulative Data'!A:A,D68,'Cumulative Data'!E:E)+SUMIF('Cumulative Data'!B:B,C68,'Cumulative Data'!F:F)+SUMIF('Cumulative Data'!B:B,D68,'Cumulative Data'!F:F)</f>
        <v>5</v>
      </c>
      <c r="H68" s="77" t="n">
        <f aca="false">SUMIF('Cumulative Data'!A:A,C68,'Cumulative Data'!F:F)+SUMIF('Cumulative Data'!A:A,D68,'Cumulative Data'!F:F)+SUMIF('Cumulative Data'!B:B,C68,'Cumulative Data'!E:E)+SUMIF('Cumulative Data'!B:B,D68,'Cumulative Data'!E:E)</f>
        <v>17</v>
      </c>
      <c r="I68" s="33"/>
    </row>
    <row r="69" customFormat="false" ht="15.75" hidden="false" customHeight="true" outlineLevel="0" collapsed="false">
      <c r="A69" s="47" t="s">
        <v>11</v>
      </c>
      <c r="B69" s="75" t="s">
        <v>167</v>
      </c>
      <c r="C69" s="75" t="str">
        <f aca="false">A69&amp;" &amp; "&amp;B69</f>
        <v>Hiro &amp; Takaku</v>
      </c>
      <c r="D69" s="75" t="str">
        <f aca="false">B69&amp;" &amp; "&amp;A69</f>
        <v>Takaku &amp; Hiro</v>
      </c>
      <c r="E69" s="76" t="n">
        <f aca="false">SUMIF('Cumulative Data'!A:A,C69,'Cumulative Data'!J:J)+SUMIF('Cumulative Data'!A:A,D69,'Cumulative Data'!J:J)</f>
        <v>2</v>
      </c>
      <c r="F69" s="77" t="n">
        <f aca="false">SUMIF('Cumulative Data'!B:B,C69,'Cumulative Data'!J:J)+SUMIF('Cumulative Data'!B:B,D69,'Cumulative Data'!J:J)</f>
        <v>2</v>
      </c>
      <c r="G69" s="77" t="n">
        <f aca="false">SUMIF('Cumulative Data'!A:A,C69,'Cumulative Data'!E:E)+SUMIF('Cumulative Data'!A:A,D69,'Cumulative Data'!E:E)+SUMIF('Cumulative Data'!B:B,C69,'Cumulative Data'!F:F)+SUMIF('Cumulative Data'!B:B,D69,'Cumulative Data'!F:F)</f>
        <v>17</v>
      </c>
      <c r="H69" s="77" t="n">
        <f aca="false">SUMIF('Cumulative Data'!A:A,C69,'Cumulative Data'!F:F)+SUMIF('Cumulative Data'!A:A,D69,'Cumulative Data'!F:F)+SUMIF('Cumulative Data'!B:B,C69,'Cumulative Data'!E:E)+SUMIF('Cumulative Data'!B:B,D69,'Cumulative Data'!E:E)</f>
        <v>21</v>
      </c>
      <c r="I69" s="33"/>
    </row>
    <row r="70" customFormat="false" ht="15.75" hidden="false" customHeight="true" outlineLevel="0" collapsed="false">
      <c r="A70" s="47" t="s">
        <v>13</v>
      </c>
      <c r="B70" s="75" t="s">
        <v>168</v>
      </c>
      <c r="C70" s="75" t="str">
        <f aca="false">A70&amp;" &amp; "&amp;B70</f>
        <v>WM &amp; Ricky</v>
      </c>
      <c r="D70" s="75" t="str">
        <f aca="false">B70&amp;" &amp; "&amp;A70</f>
        <v>Ricky &amp; WM</v>
      </c>
      <c r="E70" s="76" t="n">
        <f aca="false">SUMIF('Cumulative Data'!A:A,C70,'Cumulative Data'!J:J)+SUMIF('Cumulative Data'!A:A,D70,'Cumulative Data'!J:J)</f>
        <v>1.5</v>
      </c>
      <c r="F70" s="77" t="n">
        <f aca="false">SUMIF('Cumulative Data'!B:B,C70,'Cumulative Data'!J:J)+SUMIF('Cumulative Data'!B:B,D70,'Cumulative Data'!J:J)</f>
        <v>0</v>
      </c>
      <c r="G70" s="77" t="n">
        <f aca="false">SUMIF('Cumulative Data'!A:A,C70,'Cumulative Data'!E:E)+SUMIF('Cumulative Data'!A:A,D70,'Cumulative Data'!E:E)+SUMIF('Cumulative Data'!B:B,C70,'Cumulative Data'!F:F)+SUMIF('Cumulative Data'!B:B,D70,'Cumulative Data'!F:F)</f>
        <v>11</v>
      </c>
      <c r="H70" s="77" t="n">
        <f aca="false">SUMIF('Cumulative Data'!A:A,C70,'Cumulative Data'!F:F)+SUMIF('Cumulative Data'!A:A,D70,'Cumulative Data'!F:F)+SUMIF('Cumulative Data'!B:B,C70,'Cumulative Data'!E:E)+SUMIF('Cumulative Data'!B:B,D70,'Cumulative Data'!E:E)</f>
        <v>6</v>
      </c>
      <c r="I70" s="33"/>
    </row>
    <row r="71" customFormat="false" ht="15.75" hidden="false" customHeight="true" outlineLevel="0" collapsed="false">
      <c r="A71" s="47" t="s">
        <v>16</v>
      </c>
      <c r="B71" s="75" t="s">
        <v>169</v>
      </c>
      <c r="C71" s="75" t="str">
        <f aca="false">A71&amp;" &amp; "&amp;B71</f>
        <v>Chi &amp; Curtis</v>
      </c>
      <c r="D71" s="75" t="str">
        <f aca="false">B71&amp;" &amp; "&amp;A71</f>
        <v>Curtis &amp; Chi</v>
      </c>
      <c r="E71" s="76" t="n">
        <f aca="false">SUMIF('Cumulative Data'!A:A,C71,'Cumulative Data'!J:J)+SUMIF('Cumulative Data'!A:A,D71,'Cumulative Data'!J:J)</f>
        <v>4.5</v>
      </c>
      <c r="F71" s="77" t="n">
        <f aca="false">SUMIF('Cumulative Data'!B:B,C71,'Cumulative Data'!J:J)+SUMIF('Cumulative Data'!B:B,D71,'Cumulative Data'!J:J)</f>
        <v>13</v>
      </c>
      <c r="G71" s="77" t="n">
        <f aca="false">SUMIF('Cumulative Data'!A:A,C71,'Cumulative Data'!E:E)+SUMIF('Cumulative Data'!A:A,D71,'Cumulative Data'!E:E)+SUMIF('Cumulative Data'!B:B,C71,'Cumulative Data'!F:F)+SUMIF('Cumulative Data'!B:B,D71,'Cumulative Data'!F:F)</f>
        <v>61</v>
      </c>
      <c r="H71" s="77" t="n">
        <f aca="false">SUMIF('Cumulative Data'!A:A,C71,'Cumulative Data'!F:F)+SUMIF('Cumulative Data'!A:A,D71,'Cumulative Data'!F:F)+SUMIF('Cumulative Data'!B:B,C71,'Cumulative Data'!E:E)+SUMIF('Cumulative Data'!B:B,D71,'Cumulative Data'!E:E)</f>
        <v>91</v>
      </c>
      <c r="I71" s="33"/>
    </row>
    <row r="72" customFormat="false" ht="15.75" hidden="false" customHeight="true" outlineLevel="0" collapsed="false">
      <c r="A72" s="47" t="s">
        <v>15</v>
      </c>
      <c r="B72" s="75" t="s">
        <v>169</v>
      </c>
      <c r="C72" s="75" t="str">
        <f aca="false">A72&amp;" &amp; "&amp;B72</f>
        <v>Mole &amp; Curtis</v>
      </c>
      <c r="D72" s="75" t="str">
        <f aca="false">B72&amp;" &amp; "&amp;A72</f>
        <v>Curtis &amp; Mole</v>
      </c>
      <c r="E72" s="76" t="n">
        <f aca="false">SUMIF('Cumulative Data'!A:A,C72,'Cumulative Data'!J:J)+SUMIF('Cumulative Data'!A:A,D72,'Cumulative Data'!J:J)</f>
        <v>2.5</v>
      </c>
      <c r="F72" s="77" t="n">
        <f aca="false">SUMIF('Cumulative Data'!B:B,C72,'Cumulative Data'!J:J)+SUMIF('Cumulative Data'!B:B,D72,'Cumulative Data'!J:J)</f>
        <v>2</v>
      </c>
      <c r="G72" s="77" t="n">
        <f aca="false">SUMIF('Cumulative Data'!A:A,C72,'Cumulative Data'!E:E)+SUMIF('Cumulative Data'!A:A,D72,'Cumulative Data'!E:E)+SUMIF('Cumulative Data'!B:B,C72,'Cumulative Data'!F:F)+SUMIF('Cumulative Data'!B:B,D72,'Cumulative Data'!F:F)</f>
        <v>24</v>
      </c>
      <c r="H72" s="77" t="n">
        <f aca="false">SUMIF('Cumulative Data'!A:A,C72,'Cumulative Data'!F:F)+SUMIF('Cumulative Data'!A:A,D72,'Cumulative Data'!F:F)+SUMIF('Cumulative Data'!B:B,C72,'Cumulative Data'!E:E)+SUMIF('Cumulative Data'!B:B,D72,'Cumulative Data'!E:E)</f>
        <v>24</v>
      </c>
      <c r="I72" s="33"/>
    </row>
    <row r="73" customFormat="false" ht="15.75" hidden="false" customHeight="true" outlineLevel="0" collapsed="false">
      <c r="A73" s="47" t="s">
        <v>19</v>
      </c>
      <c r="B73" s="75" t="s">
        <v>169</v>
      </c>
      <c r="C73" s="75" t="str">
        <f aca="false">A73&amp;" &amp; "&amp;B73</f>
        <v>Batty &amp; Curtis</v>
      </c>
      <c r="D73" s="75" t="str">
        <f aca="false">B73&amp;" &amp; "&amp;A73</f>
        <v>Curtis &amp; Batty</v>
      </c>
      <c r="E73" s="76" t="n">
        <f aca="false">SUMIF('Cumulative Data'!A:A,C73,'Cumulative Data'!J:J)+SUMIF('Cumulative Data'!A:A,D73,'Cumulative Data'!J:J)</f>
        <v>2</v>
      </c>
      <c r="F73" s="77" t="n">
        <f aca="false">SUMIF('Cumulative Data'!B:B,C73,'Cumulative Data'!J:J)+SUMIF('Cumulative Data'!B:B,D73,'Cumulative Data'!J:J)</f>
        <v>1</v>
      </c>
      <c r="G73" s="77" t="n">
        <f aca="false">SUMIF('Cumulative Data'!A:A,C73,'Cumulative Data'!E:E)+SUMIF('Cumulative Data'!A:A,D73,'Cumulative Data'!E:E)+SUMIF('Cumulative Data'!B:B,C73,'Cumulative Data'!F:F)+SUMIF('Cumulative Data'!B:B,D73,'Cumulative Data'!F:F)</f>
        <v>15</v>
      </c>
      <c r="H73" s="77" t="n">
        <f aca="false">SUMIF('Cumulative Data'!A:A,C73,'Cumulative Data'!F:F)+SUMIF('Cumulative Data'!A:A,D73,'Cumulative Data'!F:F)+SUMIF('Cumulative Data'!B:B,C73,'Cumulative Data'!E:E)+SUMIF('Cumulative Data'!B:B,D73,'Cumulative Data'!E:E)</f>
        <v>11</v>
      </c>
      <c r="I73" s="33"/>
    </row>
    <row r="74" customFormat="false" ht="15.75" hidden="false" customHeight="true" outlineLevel="0" collapsed="false">
      <c r="A74" s="47" t="s">
        <v>150</v>
      </c>
      <c r="B74" s="75" t="s">
        <v>169</v>
      </c>
      <c r="C74" s="75" t="str">
        <f aca="false">A74&amp;" &amp; "&amp;B74</f>
        <v>SG &amp; Curtis</v>
      </c>
      <c r="D74" s="75" t="str">
        <f aca="false">B74&amp;" &amp; "&amp;A74</f>
        <v>Curtis &amp; SG</v>
      </c>
      <c r="E74" s="76" t="n">
        <f aca="false">SUMIF('Cumulative Data'!A:A,C74,'Cumulative Data'!J:J)+SUMIF('Cumulative Data'!A:A,D74,'Cumulative Data'!J:J)</f>
        <v>0</v>
      </c>
      <c r="F74" s="77" t="n">
        <f aca="false">SUMIF('Cumulative Data'!B:B,C74,'Cumulative Data'!J:J)+SUMIF('Cumulative Data'!B:B,D74,'Cumulative Data'!J:J)</f>
        <v>4</v>
      </c>
      <c r="G74" s="77" t="n">
        <f aca="false">SUMIF('Cumulative Data'!A:A,C74,'Cumulative Data'!E:E)+SUMIF('Cumulative Data'!A:A,D74,'Cumulative Data'!E:E)+SUMIF('Cumulative Data'!B:B,C74,'Cumulative Data'!F:F)+SUMIF('Cumulative Data'!B:B,D74,'Cumulative Data'!F:F)</f>
        <v>15</v>
      </c>
      <c r="H74" s="77" t="n">
        <f aca="false">SUMIF('Cumulative Data'!A:A,C74,'Cumulative Data'!F:F)+SUMIF('Cumulative Data'!A:A,D74,'Cumulative Data'!F:F)+SUMIF('Cumulative Data'!B:B,C74,'Cumulative Data'!E:E)+SUMIF('Cumulative Data'!B:B,D74,'Cumulative Data'!E:E)</f>
        <v>25</v>
      </c>
      <c r="I74" s="33"/>
    </row>
    <row r="75" customFormat="false" ht="15.75" hidden="false" customHeight="true" outlineLevel="0" collapsed="false">
      <c r="A75" s="47" t="s">
        <v>16</v>
      </c>
      <c r="B75" s="75" t="s">
        <v>165</v>
      </c>
      <c r="C75" s="75" t="str">
        <f aca="false">A75&amp;" &amp; "&amp;B75</f>
        <v>Chi &amp; Kenny</v>
      </c>
      <c r="D75" s="75" t="str">
        <f aca="false">B75&amp;" &amp; "&amp;A75</f>
        <v>Kenny &amp; Chi</v>
      </c>
      <c r="E75" s="76" t="n">
        <f aca="false">SUMIF('Cumulative Data'!A:A,C75,'Cumulative Data'!J:J)+SUMIF('Cumulative Data'!A:A,D75,'Cumulative Data'!J:J)</f>
        <v>0</v>
      </c>
      <c r="F75" s="77" t="n">
        <f aca="false">SUMIF('Cumulative Data'!B:B,C75,'Cumulative Data'!J:J)+SUMIF('Cumulative Data'!B:B,D75,'Cumulative Data'!J:J)</f>
        <v>0.5</v>
      </c>
      <c r="G75" s="77" t="n">
        <f aca="false">SUMIF('Cumulative Data'!A:A,C75,'Cumulative Data'!E:E)+SUMIF('Cumulative Data'!A:A,D75,'Cumulative Data'!E:E)+SUMIF('Cumulative Data'!B:B,C75,'Cumulative Data'!F:F)+SUMIF('Cumulative Data'!B:B,D75,'Cumulative Data'!F:F)</f>
        <v>3</v>
      </c>
      <c r="H75" s="77" t="n">
        <f aca="false">SUMIF('Cumulative Data'!A:A,C75,'Cumulative Data'!F:F)+SUMIF('Cumulative Data'!A:A,D75,'Cumulative Data'!F:F)+SUMIF('Cumulative Data'!B:B,C75,'Cumulative Data'!E:E)+SUMIF('Cumulative Data'!B:B,D75,'Cumulative Data'!E:E)</f>
        <v>5</v>
      </c>
      <c r="I75" s="33"/>
    </row>
    <row r="76" customFormat="false" ht="15.75" hidden="false" customHeight="true" outlineLevel="0" collapsed="false">
      <c r="A76" s="47" t="s">
        <v>170</v>
      </c>
      <c r="B76" s="75" t="s">
        <v>150</v>
      </c>
      <c r="C76" s="75" t="str">
        <f aca="false">A76&amp;" &amp; "&amp;B76</f>
        <v>Dom &amp; SG</v>
      </c>
      <c r="D76" s="75" t="str">
        <f aca="false">B76&amp;" &amp; "&amp;A76</f>
        <v>SG &amp; Dom</v>
      </c>
      <c r="E76" s="76" t="n">
        <f aca="false">SUMIF('Cumulative Data'!A:A,C76,'Cumulative Data'!J:J)+SUMIF('Cumulative Data'!A:A,D76,'Cumulative Data'!J:J)</f>
        <v>0</v>
      </c>
      <c r="F76" s="77" t="n">
        <f aca="false">SUMIF('Cumulative Data'!B:B,C76,'Cumulative Data'!J:J)+SUMIF('Cumulative Data'!B:B,D76,'Cumulative Data'!J:J)</f>
        <v>1</v>
      </c>
      <c r="G76" s="77" t="n">
        <f aca="false">SUMIF('Cumulative Data'!A:A,C76,'Cumulative Data'!E:E)+SUMIF('Cumulative Data'!A:A,D76,'Cumulative Data'!E:E)+SUMIF('Cumulative Data'!B:B,C76,'Cumulative Data'!F:F)+SUMIF('Cumulative Data'!B:B,D76,'Cumulative Data'!F:F)</f>
        <v>3</v>
      </c>
      <c r="H76" s="77" t="n">
        <f aca="false">SUMIF('Cumulative Data'!A:A,C76,'Cumulative Data'!F:F)+SUMIF('Cumulative Data'!A:A,D76,'Cumulative Data'!F:F)+SUMIF('Cumulative Data'!B:B,C76,'Cumulative Data'!E:E)+SUMIF('Cumulative Data'!B:B,D76,'Cumulative Data'!E:E)</f>
        <v>6</v>
      </c>
      <c r="I76" s="33"/>
    </row>
    <row r="77" customFormat="false" ht="15.75" hidden="false" customHeight="true" outlineLevel="0" collapsed="false">
      <c r="A77" s="47" t="s">
        <v>170</v>
      </c>
      <c r="B77" s="75" t="s">
        <v>16</v>
      </c>
      <c r="C77" s="75" t="str">
        <f aca="false">A77&amp;" &amp; "&amp;B77</f>
        <v>Dom &amp; Chi</v>
      </c>
      <c r="D77" s="75" t="str">
        <f aca="false">B77&amp;" &amp; "&amp;A77</f>
        <v>Chi &amp; Dom</v>
      </c>
      <c r="E77" s="76" t="n">
        <f aca="false">SUMIF('Cumulative Data'!A:A,C77,'Cumulative Data'!J:J)+SUMIF('Cumulative Data'!A:A,D77,'Cumulative Data'!J:J)</f>
        <v>0.5</v>
      </c>
      <c r="F77" s="77" t="n">
        <f aca="false">SUMIF('Cumulative Data'!B:B,C77,'Cumulative Data'!J:J)+SUMIF('Cumulative Data'!B:B,D77,'Cumulative Data'!J:J)</f>
        <v>0</v>
      </c>
      <c r="G77" s="77" t="n">
        <f aca="false">SUMIF('Cumulative Data'!A:A,C77,'Cumulative Data'!E:E)+SUMIF('Cumulative Data'!A:A,D77,'Cumulative Data'!E:E)+SUMIF('Cumulative Data'!B:B,C77,'Cumulative Data'!F:F)+SUMIF('Cumulative Data'!B:B,D77,'Cumulative Data'!F:F)</f>
        <v>5</v>
      </c>
      <c r="H77" s="77" t="n">
        <f aca="false">SUMIF('Cumulative Data'!A:A,C77,'Cumulative Data'!F:F)+SUMIF('Cumulative Data'!A:A,D77,'Cumulative Data'!F:F)+SUMIF('Cumulative Data'!B:B,C77,'Cumulative Data'!E:E)+SUMIF('Cumulative Data'!B:B,D77,'Cumulative Data'!E:E)</f>
        <v>4</v>
      </c>
      <c r="I77" s="33"/>
    </row>
    <row r="78" customFormat="false" ht="15.75" hidden="false" customHeight="true" outlineLevel="0" collapsed="false">
      <c r="A78" s="47" t="s">
        <v>170</v>
      </c>
      <c r="B78" s="75" t="s">
        <v>13</v>
      </c>
      <c r="C78" s="75" t="str">
        <f aca="false">A78&amp;" &amp; "&amp;B78</f>
        <v>Dom &amp; WM</v>
      </c>
      <c r="D78" s="75" t="str">
        <f aca="false">B78&amp;" &amp; "&amp;A78</f>
        <v>WM &amp; Dom</v>
      </c>
      <c r="E78" s="76" t="n">
        <f aca="false">SUMIF('Cumulative Data'!A:A,C78,'Cumulative Data'!J:J)+SUMIF('Cumulative Data'!A:A,D78,'Cumulative Data'!J:J)</f>
        <v>1</v>
      </c>
      <c r="F78" s="77" t="n">
        <f aca="false">SUMIF('Cumulative Data'!B:B,C78,'Cumulative Data'!J:J)+SUMIF('Cumulative Data'!B:B,D78,'Cumulative Data'!J:J)</f>
        <v>0</v>
      </c>
      <c r="G78" s="77" t="n">
        <f aca="false">SUMIF('Cumulative Data'!A:A,C78,'Cumulative Data'!E:E)+SUMIF('Cumulative Data'!A:A,D78,'Cumulative Data'!E:E)+SUMIF('Cumulative Data'!B:B,C78,'Cumulative Data'!F:F)+SUMIF('Cumulative Data'!B:B,D78,'Cumulative Data'!F:F)</f>
        <v>6</v>
      </c>
      <c r="H78" s="77" t="n">
        <f aca="false">SUMIF('Cumulative Data'!A:A,C78,'Cumulative Data'!F:F)+SUMIF('Cumulative Data'!A:A,D78,'Cumulative Data'!F:F)+SUMIF('Cumulative Data'!B:B,C78,'Cumulative Data'!E:E)+SUMIF('Cumulative Data'!B:B,D78,'Cumulative Data'!E:E)</f>
        <v>1</v>
      </c>
      <c r="I78" s="33"/>
    </row>
    <row r="79" customFormat="false" ht="15.75" hidden="false" customHeight="true" outlineLevel="0" collapsed="false">
      <c r="A79" s="47" t="s">
        <v>13</v>
      </c>
      <c r="B79" s="75" t="s">
        <v>169</v>
      </c>
      <c r="C79" s="75" t="str">
        <f aca="false">A79&amp;" &amp; "&amp;B79</f>
        <v>WM &amp; Curtis</v>
      </c>
      <c r="D79" s="75" t="str">
        <f aca="false">B79&amp;" &amp; "&amp;A79</f>
        <v>Curtis &amp; WM</v>
      </c>
      <c r="E79" s="76" t="n">
        <f aca="false">SUMIF('Cumulative Data'!A:A,C79,'Cumulative Data'!J:J)+SUMIF('Cumulative Data'!A:A,D79,'Cumulative Data'!J:J)</f>
        <v>6.5</v>
      </c>
      <c r="F79" s="77" t="n">
        <f aca="false">SUMIF('Cumulative Data'!B:B,C79,'Cumulative Data'!J:J)+SUMIF('Cumulative Data'!B:B,D79,'Cumulative Data'!J:J)</f>
        <v>3.5</v>
      </c>
      <c r="G79" s="77" t="n">
        <f aca="false">SUMIF('Cumulative Data'!A:A,C79,'Cumulative Data'!E:E)+SUMIF('Cumulative Data'!A:A,D79,'Cumulative Data'!E:E)+SUMIF('Cumulative Data'!B:B,C79,'Cumulative Data'!F:F)+SUMIF('Cumulative Data'!B:B,D79,'Cumulative Data'!F:F)</f>
        <v>55</v>
      </c>
      <c r="H79" s="77" t="n">
        <f aca="false">SUMIF('Cumulative Data'!A:A,C79,'Cumulative Data'!F:F)+SUMIF('Cumulative Data'!A:A,D79,'Cumulative Data'!F:F)+SUMIF('Cumulative Data'!B:B,C79,'Cumulative Data'!E:E)+SUMIF('Cumulative Data'!B:B,D79,'Cumulative Data'!E:E)</f>
        <v>35</v>
      </c>
      <c r="I79" s="33"/>
    </row>
    <row r="80" customFormat="false" ht="15.75" hidden="false" customHeight="true" outlineLevel="0" collapsed="false">
      <c r="A80" s="47" t="s">
        <v>20</v>
      </c>
      <c r="B80" s="75" t="s">
        <v>169</v>
      </c>
      <c r="C80" s="75" t="str">
        <f aca="false">A80&amp;" &amp; "&amp;B80</f>
        <v>DT &amp; Curtis</v>
      </c>
      <c r="D80" s="75" t="str">
        <f aca="false">B80&amp;" &amp; "&amp;A80</f>
        <v>Curtis &amp; DT</v>
      </c>
      <c r="E80" s="76" t="n">
        <f aca="false">SUMIF('Cumulative Data'!A:A,C80,'Cumulative Data'!J:J)+SUMIF('Cumulative Data'!A:A,D80,'Cumulative Data'!J:J)</f>
        <v>1</v>
      </c>
      <c r="F80" s="77" t="n">
        <f aca="false">SUMIF('Cumulative Data'!B:B,C80,'Cumulative Data'!J:J)+SUMIF('Cumulative Data'!B:B,D80,'Cumulative Data'!J:J)</f>
        <v>2</v>
      </c>
      <c r="G80" s="77" t="n">
        <f aca="false">SUMIF('Cumulative Data'!A:A,C80,'Cumulative Data'!E:E)+SUMIF('Cumulative Data'!A:A,D80,'Cumulative Data'!E:E)+SUMIF('Cumulative Data'!B:B,C80,'Cumulative Data'!F:F)+SUMIF('Cumulative Data'!B:B,D80,'Cumulative Data'!F:F)</f>
        <v>9</v>
      </c>
      <c r="H80" s="77" t="n">
        <f aca="false">SUMIF('Cumulative Data'!A:A,C80,'Cumulative Data'!F:F)+SUMIF('Cumulative Data'!A:A,D80,'Cumulative Data'!F:F)+SUMIF('Cumulative Data'!B:B,C80,'Cumulative Data'!E:E)+SUMIF('Cumulative Data'!B:B,D80,'Cumulative Data'!E:E)</f>
        <v>13</v>
      </c>
      <c r="I80" s="33"/>
    </row>
    <row r="81" customFormat="false" ht="15.75" hidden="false" customHeight="true" outlineLevel="0" collapsed="false">
      <c r="A81" s="78" t="s">
        <v>171</v>
      </c>
      <c r="B81" s="75" t="s">
        <v>13</v>
      </c>
      <c r="C81" s="75" t="str">
        <f aca="false">A81&amp;" &amp; "&amp;B81</f>
        <v>小 Kenny &amp; WM</v>
      </c>
      <c r="D81" s="75" t="str">
        <f aca="false">B81&amp;" &amp; "&amp;A81</f>
        <v>WM &amp; 小 Kenny</v>
      </c>
      <c r="E81" s="76" t="n">
        <f aca="false">SUMIF('Cumulative Data'!A:A,C81,'Cumulative Data'!J:J)+SUMIF('Cumulative Data'!A:A,D81,'Cumulative Data'!J:J)</f>
        <v>1</v>
      </c>
      <c r="F81" s="77" t="n">
        <f aca="false">SUMIF('Cumulative Data'!B:B,C81,'Cumulative Data'!J:J)+SUMIF('Cumulative Data'!B:B,D81,'Cumulative Data'!J:J)</f>
        <v>0</v>
      </c>
      <c r="G81" s="77" t="n">
        <f aca="false">SUMIF('Cumulative Data'!A:A,C81,'Cumulative Data'!E:E)+SUMIF('Cumulative Data'!A:A,D81,'Cumulative Data'!E:E)+SUMIF('Cumulative Data'!B:B,C81,'Cumulative Data'!F:F)+SUMIF('Cumulative Data'!B:B,D81,'Cumulative Data'!F:F)</f>
        <v>6</v>
      </c>
      <c r="H81" s="77" t="n">
        <f aca="false">SUMIF('Cumulative Data'!A:A,C81,'Cumulative Data'!F:F)+SUMIF('Cumulative Data'!A:A,D81,'Cumulative Data'!F:F)+SUMIF('Cumulative Data'!B:B,C81,'Cumulative Data'!E:E)+SUMIF('Cumulative Data'!B:B,D81,'Cumulative Data'!E:E)</f>
        <v>1</v>
      </c>
      <c r="I81" s="33"/>
    </row>
    <row r="82" customFormat="false" ht="15.75" hidden="false" customHeight="true" outlineLevel="0" collapsed="false">
      <c r="A82" s="47" t="s">
        <v>172</v>
      </c>
      <c r="B82" s="75" t="s">
        <v>16</v>
      </c>
      <c r="C82" s="75" t="str">
        <f aca="false">A82&amp;" &amp; "&amp;B82</f>
        <v>Mark &amp; Chi</v>
      </c>
      <c r="D82" s="75" t="str">
        <f aca="false">B82&amp;" &amp; "&amp;A82</f>
        <v>Chi &amp; Mark</v>
      </c>
      <c r="E82" s="76" t="n">
        <f aca="false">SUMIF('Cumulative Data'!A:A,C82,'Cumulative Data'!J:J)+SUMIF('Cumulative Data'!A:A,D82,'Cumulative Data'!J:J)</f>
        <v>1</v>
      </c>
      <c r="F82" s="77" t="n">
        <f aca="false">SUMIF('Cumulative Data'!B:B,C82,'Cumulative Data'!J:J)+SUMIF('Cumulative Data'!B:B,D82,'Cumulative Data'!J:J)</f>
        <v>0</v>
      </c>
      <c r="G82" s="77" t="n">
        <f aca="false">SUMIF('Cumulative Data'!A:A,C82,'Cumulative Data'!E:E)+SUMIF('Cumulative Data'!A:A,D82,'Cumulative Data'!E:E)+SUMIF('Cumulative Data'!B:B,C82,'Cumulative Data'!F:F)+SUMIF('Cumulative Data'!B:B,D82,'Cumulative Data'!F:F)</f>
        <v>6</v>
      </c>
      <c r="H82" s="77" t="n">
        <f aca="false">SUMIF('Cumulative Data'!A:A,C82,'Cumulative Data'!F:F)+SUMIF('Cumulative Data'!A:A,D82,'Cumulative Data'!F:F)+SUMIF('Cumulative Data'!B:B,C82,'Cumulative Data'!E:E)+SUMIF('Cumulative Data'!B:B,D82,'Cumulative Data'!E:E)</f>
        <v>2</v>
      </c>
      <c r="I82" s="33"/>
    </row>
    <row r="83" customFormat="false" ht="15.75" hidden="false" customHeight="true" outlineLevel="0" collapsed="false">
      <c r="A83" s="47" t="s">
        <v>172</v>
      </c>
      <c r="B83" s="75" t="s">
        <v>169</v>
      </c>
      <c r="C83" s="75" t="str">
        <f aca="false">A83&amp;" &amp; "&amp;B83</f>
        <v>Mark &amp; Curtis</v>
      </c>
      <c r="D83" s="75" t="str">
        <f aca="false">B83&amp;" &amp; "&amp;A83</f>
        <v>Curtis &amp; Mark</v>
      </c>
      <c r="E83" s="76" t="n">
        <f aca="false">SUMIF('Cumulative Data'!A:A,C83,'Cumulative Data'!J:J)+SUMIF('Cumulative Data'!A:A,D83,'Cumulative Data'!J:J)</f>
        <v>1</v>
      </c>
      <c r="F83" s="77" t="n">
        <f aca="false">SUMIF('Cumulative Data'!B:B,C83,'Cumulative Data'!J:J)+SUMIF('Cumulative Data'!B:B,D83,'Cumulative Data'!J:J)</f>
        <v>0</v>
      </c>
      <c r="G83" s="77" t="n">
        <f aca="false">SUMIF('Cumulative Data'!A:A,C83,'Cumulative Data'!E:E)+SUMIF('Cumulative Data'!A:A,D83,'Cumulative Data'!E:E)+SUMIF('Cumulative Data'!B:B,C83,'Cumulative Data'!F:F)+SUMIF('Cumulative Data'!B:B,D83,'Cumulative Data'!F:F)</f>
        <v>6</v>
      </c>
      <c r="H83" s="77" t="n">
        <f aca="false">SUMIF('Cumulative Data'!A:A,C83,'Cumulative Data'!F:F)+SUMIF('Cumulative Data'!A:A,D83,'Cumulative Data'!F:F)+SUMIF('Cumulative Data'!B:B,C83,'Cumulative Data'!E:E)+SUMIF('Cumulative Data'!B:B,D83,'Cumulative Data'!E:E)</f>
        <v>4</v>
      </c>
      <c r="I83" s="33"/>
    </row>
    <row r="84" customFormat="false" ht="15.75" hidden="false" customHeight="true" outlineLevel="0" collapsed="false">
      <c r="A84" s="47" t="s">
        <v>172</v>
      </c>
      <c r="B84" s="75" t="s">
        <v>13</v>
      </c>
      <c r="C84" s="75" t="str">
        <f aca="false">A84&amp;" &amp; "&amp;B84</f>
        <v>Mark &amp; WM</v>
      </c>
      <c r="D84" s="75" t="str">
        <f aca="false">B84&amp;" &amp; "&amp;A84</f>
        <v>WM &amp; Mark</v>
      </c>
      <c r="E84" s="76" t="n">
        <f aca="false">SUMIF('Cumulative Data'!A:A,C84,'Cumulative Data'!J:J)+SUMIF('Cumulative Data'!A:A,D84,'Cumulative Data'!J:J)</f>
        <v>1</v>
      </c>
      <c r="F84" s="77" t="n">
        <f aca="false">SUMIF('Cumulative Data'!B:B,C84,'Cumulative Data'!J:J)+SUMIF('Cumulative Data'!B:B,D84,'Cumulative Data'!J:J)</f>
        <v>0</v>
      </c>
      <c r="G84" s="77" t="n">
        <f aca="false">SUMIF('Cumulative Data'!A:A,C84,'Cumulative Data'!E:E)+SUMIF('Cumulative Data'!A:A,D84,'Cumulative Data'!E:E)+SUMIF('Cumulative Data'!B:B,C84,'Cumulative Data'!F:F)+SUMIF('Cumulative Data'!B:B,D84,'Cumulative Data'!F:F)</f>
        <v>6</v>
      </c>
      <c r="H84" s="77" t="n">
        <f aca="false">SUMIF('Cumulative Data'!A:A,C84,'Cumulative Data'!F:F)+SUMIF('Cumulative Data'!A:A,D84,'Cumulative Data'!F:F)+SUMIF('Cumulative Data'!B:B,C84,'Cumulative Data'!E:E)+SUMIF('Cumulative Data'!B:B,D84,'Cumulative Data'!E:E)</f>
        <v>1</v>
      </c>
      <c r="I84" s="33"/>
    </row>
    <row r="85" customFormat="false" ht="15.75" hidden="false" customHeight="true" outlineLevel="0" collapsed="false">
      <c r="A85" s="47" t="s">
        <v>173</v>
      </c>
      <c r="B85" s="75" t="s">
        <v>150</v>
      </c>
      <c r="C85" s="75" t="str">
        <f aca="false">A85&amp;" &amp; "&amp;B85</f>
        <v>Lit7 &amp; SG</v>
      </c>
      <c r="D85" s="75" t="str">
        <f aca="false">B85&amp;" &amp; "&amp;A85</f>
        <v>SG &amp; Lit7</v>
      </c>
      <c r="E85" s="76" t="n">
        <f aca="false">SUMIF('Cumulative Data'!A:A,C85,'Cumulative Data'!J:J)+SUMIF('Cumulative Data'!A:A,D85,'Cumulative Data'!J:J)</f>
        <v>1.5</v>
      </c>
      <c r="F85" s="77" t="n">
        <f aca="false">SUMIF('Cumulative Data'!B:B,C85,'Cumulative Data'!J:J)+SUMIF('Cumulative Data'!B:B,D85,'Cumulative Data'!J:J)</f>
        <v>0</v>
      </c>
      <c r="G85" s="77" t="n">
        <f aca="false">SUMIF('Cumulative Data'!A:A,C85,'Cumulative Data'!E:E)+SUMIF('Cumulative Data'!A:A,D85,'Cumulative Data'!E:E)+SUMIF('Cumulative Data'!B:B,C85,'Cumulative Data'!F:F)+SUMIF('Cumulative Data'!B:B,D85,'Cumulative Data'!F:F)</f>
        <v>8</v>
      </c>
      <c r="H85" s="77" t="n">
        <f aca="false">SUMIF('Cumulative Data'!A:A,C85,'Cumulative Data'!F:F)+SUMIF('Cumulative Data'!A:A,D85,'Cumulative Data'!F:F)+SUMIF('Cumulative Data'!B:B,C85,'Cumulative Data'!E:E)+SUMIF('Cumulative Data'!B:B,D85,'Cumulative Data'!E:E)</f>
        <v>4</v>
      </c>
      <c r="I85" s="33"/>
    </row>
    <row r="86" customFormat="false" ht="15.75" hidden="false" customHeight="true" outlineLevel="0" collapsed="false">
      <c r="A86" s="47" t="s">
        <v>173</v>
      </c>
      <c r="B86" s="75" t="s">
        <v>16</v>
      </c>
      <c r="C86" s="75" t="str">
        <f aca="false">A86&amp;" &amp; "&amp;B86</f>
        <v>Lit7 &amp; Chi</v>
      </c>
      <c r="D86" s="75" t="str">
        <f aca="false">B86&amp;" &amp; "&amp;A86</f>
        <v>Chi &amp; Lit7</v>
      </c>
      <c r="E86" s="76" t="n">
        <f aca="false">SUMIF('Cumulative Data'!A:A,C86,'Cumulative Data'!J:J)+SUMIF('Cumulative Data'!A:A,D86,'Cumulative Data'!J:J)</f>
        <v>4</v>
      </c>
      <c r="F86" s="77" t="n">
        <f aca="false">SUMIF('Cumulative Data'!B:B,C86,'Cumulative Data'!J:J)+SUMIF('Cumulative Data'!B:B,D86,'Cumulative Data'!J:J)</f>
        <v>1</v>
      </c>
      <c r="G86" s="77" t="n">
        <f aca="false">SUMIF('Cumulative Data'!A:A,C86,'Cumulative Data'!E:E)+SUMIF('Cumulative Data'!A:A,D86,'Cumulative Data'!E:E)+SUMIF('Cumulative Data'!B:B,C86,'Cumulative Data'!F:F)+SUMIF('Cumulative Data'!B:B,D86,'Cumulative Data'!F:F)</f>
        <v>29</v>
      </c>
      <c r="H86" s="77" t="n">
        <f aca="false">SUMIF('Cumulative Data'!A:A,C86,'Cumulative Data'!F:F)+SUMIF('Cumulative Data'!A:A,D86,'Cumulative Data'!F:F)+SUMIF('Cumulative Data'!B:B,C86,'Cumulative Data'!E:E)+SUMIF('Cumulative Data'!B:B,D86,'Cumulative Data'!E:E)</f>
        <v>12</v>
      </c>
      <c r="I86" s="33"/>
    </row>
    <row r="87" customFormat="false" ht="15.75" hidden="false" customHeight="true" outlineLevel="0" collapsed="false">
      <c r="A87" s="47" t="s">
        <v>173</v>
      </c>
      <c r="B87" s="75" t="s">
        <v>17</v>
      </c>
      <c r="C87" s="75" t="str">
        <f aca="false">A87&amp;" &amp; "&amp;B87</f>
        <v>Lit7 &amp; Mike</v>
      </c>
      <c r="D87" s="75" t="str">
        <f aca="false">B87&amp;" &amp; "&amp;A87</f>
        <v>Mike &amp; Lit7</v>
      </c>
      <c r="E87" s="76" t="n">
        <f aca="false">SUMIF('Cumulative Data'!A:A,C87,'Cumulative Data'!J:J)+SUMIF('Cumulative Data'!A:A,D87,'Cumulative Data'!J:J)</f>
        <v>1</v>
      </c>
      <c r="F87" s="77" t="n">
        <f aca="false">SUMIF('Cumulative Data'!B:B,C87,'Cumulative Data'!J:J)+SUMIF('Cumulative Data'!B:B,D87,'Cumulative Data'!J:J)</f>
        <v>0</v>
      </c>
      <c r="G87" s="77" t="n">
        <f aca="false">SUMIF('Cumulative Data'!A:A,C87,'Cumulative Data'!E:E)+SUMIF('Cumulative Data'!A:A,D87,'Cumulative Data'!E:E)+SUMIF('Cumulative Data'!B:B,C87,'Cumulative Data'!F:F)+SUMIF('Cumulative Data'!B:B,D87,'Cumulative Data'!F:F)</f>
        <v>6</v>
      </c>
      <c r="H87" s="77" t="n">
        <f aca="false">SUMIF('Cumulative Data'!A:A,C87,'Cumulative Data'!F:F)+SUMIF('Cumulative Data'!A:A,D87,'Cumulative Data'!F:F)+SUMIF('Cumulative Data'!B:B,C87,'Cumulative Data'!E:E)+SUMIF('Cumulative Data'!B:B,D87,'Cumulative Data'!E:E)</f>
        <v>4</v>
      </c>
      <c r="I87" s="33"/>
    </row>
    <row r="88" customFormat="false" ht="15.75" hidden="false" customHeight="true" outlineLevel="0" collapsed="false">
      <c r="A88" s="47" t="s">
        <v>173</v>
      </c>
      <c r="B88" s="75" t="s">
        <v>13</v>
      </c>
      <c r="C88" s="75" t="str">
        <f aca="false">A88&amp;" &amp; "&amp;B88</f>
        <v>Lit7 &amp; WM</v>
      </c>
      <c r="D88" s="75" t="str">
        <f aca="false">B88&amp;" &amp; "&amp;A88</f>
        <v>WM &amp; Lit7</v>
      </c>
      <c r="E88" s="76" t="n">
        <f aca="false">SUMIF('Cumulative Data'!A:A,C88,'Cumulative Data'!J:J)+SUMIF('Cumulative Data'!A:A,D88,'Cumulative Data'!J:J)</f>
        <v>3</v>
      </c>
      <c r="F88" s="77" t="n">
        <f aca="false">SUMIF('Cumulative Data'!B:B,C88,'Cumulative Data'!J:J)+SUMIF('Cumulative Data'!B:B,D88,'Cumulative Data'!J:J)</f>
        <v>0</v>
      </c>
      <c r="G88" s="77" t="n">
        <f aca="false">SUMIF('Cumulative Data'!A:A,C88,'Cumulative Data'!E:E)+SUMIF('Cumulative Data'!A:A,D88,'Cumulative Data'!E:E)+SUMIF('Cumulative Data'!B:B,C88,'Cumulative Data'!F:F)+SUMIF('Cumulative Data'!B:B,D88,'Cumulative Data'!F:F)</f>
        <v>19</v>
      </c>
      <c r="H88" s="77" t="n">
        <f aca="false">SUMIF('Cumulative Data'!A:A,C88,'Cumulative Data'!F:F)+SUMIF('Cumulative Data'!A:A,D88,'Cumulative Data'!F:F)+SUMIF('Cumulative Data'!B:B,C88,'Cumulative Data'!E:E)+SUMIF('Cumulative Data'!B:B,D88,'Cumulative Data'!E:E)</f>
        <v>7</v>
      </c>
      <c r="I88" s="33"/>
    </row>
    <row r="89" customFormat="false" ht="15.75" hidden="false" customHeight="true" outlineLevel="0" collapsed="false">
      <c r="A89" s="47" t="s">
        <v>154</v>
      </c>
      <c r="B89" s="75" t="s">
        <v>13</v>
      </c>
      <c r="C89" s="75" t="str">
        <f aca="false">A89&amp;" &amp; "&amp;B89</f>
        <v>Ari &amp; WM</v>
      </c>
      <c r="D89" s="75" t="str">
        <f aca="false">B89&amp;" &amp; "&amp;A89</f>
        <v>WM &amp; Ari</v>
      </c>
      <c r="E89" s="76" t="n">
        <f aca="false">SUMIF('Cumulative Data'!A:A,C89,'Cumulative Data'!J:J)+SUMIF('Cumulative Data'!A:A,D89,'Cumulative Data'!J:J)</f>
        <v>0</v>
      </c>
      <c r="F89" s="77" t="n">
        <f aca="false">SUMIF('Cumulative Data'!B:B,C89,'Cumulative Data'!J:J)+SUMIF('Cumulative Data'!B:B,D89,'Cumulative Data'!J:J)</f>
        <v>2</v>
      </c>
      <c r="G89" s="77" t="n">
        <f aca="false">SUMIF('Cumulative Data'!A:A,C89,'Cumulative Data'!E:E)+SUMIF('Cumulative Data'!A:A,D89,'Cumulative Data'!E:E)+SUMIF('Cumulative Data'!B:B,C89,'Cumulative Data'!F:F)+SUMIF('Cumulative Data'!B:B,D89,'Cumulative Data'!F:F)</f>
        <v>2</v>
      </c>
      <c r="H89" s="77" t="n">
        <f aca="false">SUMIF('Cumulative Data'!A:A,C89,'Cumulative Data'!F:F)+SUMIF('Cumulative Data'!A:A,D89,'Cumulative Data'!F:F)+SUMIF('Cumulative Data'!B:B,C89,'Cumulative Data'!E:E)+SUMIF('Cumulative Data'!B:B,D89,'Cumulative Data'!E:E)</f>
        <v>12</v>
      </c>
      <c r="I89" s="33"/>
    </row>
    <row r="90" customFormat="false" ht="15.75" hidden="false" customHeight="true" outlineLevel="0" collapsed="false">
      <c r="A90" s="47" t="s">
        <v>154</v>
      </c>
      <c r="B90" s="75" t="s">
        <v>173</v>
      </c>
      <c r="C90" s="75" t="str">
        <f aca="false">A90&amp;" &amp; "&amp;B90</f>
        <v>Ari &amp; Lit7</v>
      </c>
      <c r="D90" s="75" t="str">
        <f aca="false">B90&amp;" &amp; "&amp;A90</f>
        <v>Lit7 &amp; Ari</v>
      </c>
      <c r="E90" s="76" t="n">
        <f aca="false">SUMIF('Cumulative Data'!A:A,C90,'Cumulative Data'!J:J)+SUMIF('Cumulative Data'!A:A,D90,'Cumulative Data'!J:J)</f>
        <v>0</v>
      </c>
      <c r="F90" s="77" t="n">
        <f aca="false">SUMIF('Cumulative Data'!B:B,C90,'Cumulative Data'!J:J)+SUMIF('Cumulative Data'!B:B,D90,'Cumulative Data'!J:J)</f>
        <v>2</v>
      </c>
      <c r="G90" s="77" t="n">
        <f aca="false">SUMIF('Cumulative Data'!A:A,C90,'Cumulative Data'!E:E)+SUMIF('Cumulative Data'!A:A,D90,'Cumulative Data'!E:E)+SUMIF('Cumulative Data'!B:B,C90,'Cumulative Data'!F:F)+SUMIF('Cumulative Data'!B:B,D90,'Cumulative Data'!F:F)</f>
        <v>4</v>
      </c>
      <c r="H90" s="77" t="n">
        <f aca="false">SUMIF('Cumulative Data'!A:A,C90,'Cumulative Data'!F:F)+SUMIF('Cumulative Data'!A:A,D90,'Cumulative Data'!F:F)+SUMIF('Cumulative Data'!B:B,C90,'Cumulative Data'!E:E)+SUMIF('Cumulative Data'!B:B,D90,'Cumulative Data'!E:E)</f>
        <v>12</v>
      </c>
      <c r="I90" s="33"/>
    </row>
    <row r="91" customFormat="false" ht="15.75" hidden="false" customHeight="true" outlineLevel="0" collapsed="false">
      <c r="A91" s="47" t="s">
        <v>154</v>
      </c>
      <c r="B91" s="75" t="s">
        <v>16</v>
      </c>
      <c r="C91" s="75" t="str">
        <f aca="false">A91&amp;" &amp; "&amp;B91</f>
        <v>Ari &amp; Chi</v>
      </c>
      <c r="D91" s="75" t="str">
        <f aca="false">B91&amp;" &amp; "&amp;A91</f>
        <v>Chi &amp; Ari</v>
      </c>
      <c r="E91" s="76" t="n">
        <f aca="false">SUMIF('Cumulative Data'!A:A,C91,'Cumulative Data'!J:J)+SUMIF('Cumulative Data'!A:A,D91,'Cumulative Data'!J:J)</f>
        <v>0</v>
      </c>
      <c r="F91" s="77" t="n">
        <f aca="false">SUMIF('Cumulative Data'!B:B,C91,'Cumulative Data'!J:J)+SUMIF('Cumulative Data'!B:B,D91,'Cumulative Data'!J:J)</f>
        <v>4.5</v>
      </c>
      <c r="G91" s="77" t="n">
        <f aca="false">SUMIF('Cumulative Data'!A:A,C91,'Cumulative Data'!E:E)+SUMIF('Cumulative Data'!A:A,D91,'Cumulative Data'!E:E)+SUMIF('Cumulative Data'!B:B,C91,'Cumulative Data'!F:F)+SUMIF('Cumulative Data'!B:B,D91,'Cumulative Data'!F:F)</f>
        <v>12</v>
      </c>
      <c r="H91" s="77" t="n">
        <f aca="false">SUMIF('Cumulative Data'!A:A,C91,'Cumulative Data'!F:F)+SUMIF('Cumulative Data'!A:A,D91,'Cumulative Data'!F:F)+SUMIF('Cumulative Data'!B:B,C91,'Cumulative Data'!E:E)+SUMIF('Cumulative Data'!B:B,D91,'Cumulative Data'!E:E)</f>
        <v>27</v>
      </c>
      <c r="I91" s="33"/>
    </row>
    <row r="92" customFormat="false" ht="15.75" hidden="false" customHeight="true" outlineLevel="0" collapsed="false">
      <c r="A92" s="47" t="s">
        <v>174</v>
      </c>
      <c r="B92" s="75" t="s">
        <v>16</v>
      </c>
      <c r="C92" s="75" t="str">
        <f aca="false">A92&amp;" &amp; "&amp;B92</f>
        <v>Earnest &amp; Chi</v>
      </c>
      <c r="D92" s="75" t="str">
        <f aca="false">B92&amp;" &amp; "&amp;A92</f>
        <v>Chi &amp; Earnest</v>
      </c>
      <c r="E92" s="76" t="n">
        <f aca="false">SUMIF('Cumulative Data'!A:A,C92,'Cumulative Data'!J:J)+SUMIF('Cumulative Data'!A:A,D92,'Cumulative Data'!J:J)</f>
        <v>0</v>
      </c>
      <c r="F92" s="77" t="n">
        <f aca="false">SUMIF('Cumulative Data'!B:B,C92,'Cumulative Data'!J:J)+SUMIF('Cumulative Data'!B:B,D92,'Cumulative Data'!J:J)</f>
        <v>1</v>
      </c>
      <c r="G92" s="77" t="n">
        <f aca="false">SUMIF('Cumulative Data'!A:A,C92,'Cumulative Data'!E:E)+SUMIF('Cumulative Data'!A:A,D92,'Cumulative Data'!E:E)+SUMIF('Cumulative Data'!B:B,C92,'Cumulative Data'!F:F)+SUMIF('Cumulative Data'!B:B,D92,'Cumulative Data'!F:F)</f>
        <v>3</v>
      </c>
      <c r="H92" s="77" t="n">
        <f aca="false">SUMIF('Cumulative Data'!A:A,C92,'Cumulative Data'!F:F)+SUMIF('Cumulative Data'!A:A,D92,'Cumulative Data'!F:F)+SUMIF('Cumulative Data'!B:B,C92,'Cumulative Data'!E:E)+SUMIF('Cumulative Data'!B:B,D92,'Cumulative Data'!E:E)</f>
        <v>6</v>
      </c>
      <c r="I92" s="33"/>
    </row>
    <row r="93" customFormat="false" ht="15.75" hidden="false" customHeight="true" outlineLevel="0" collapsed="false">
      <c r="A93" s="47" t="s">
        <v>174</v>
      </c>
      <c r="B93" s="75" t="s">
        <v>150</v>
      </c>
      <c r="C93" s="75" t="str">
        <f aca="false">A93&amp;" &amp; "&amp;B93</f>
        <v>Earnest &amp; SG</v>
      </c>
      <c r="D93" s="75" t="str">
        <f aca="false">B93&amp;" &amp; "&amp;A93</f>
        <v>SG &amp; Earnest</v>
      </c>
      <c r="E93" s="76" t="n">
        <f aca="false">SUMIF('Cumulative Data'!A:A,C93,'Cumulative Data'!J:J)+SUMIF('Cumulative Data'!A:A,D93,'Cumulative Data'!J:J)</f>
        <v>0</v>
      </c>
      <c r="F93" s="77" t="n">
        <f aca="false">SUMIF('Cumulative Data'!B:B,C93,'Cumulative Data'!J:J)+SUMIF('Cumulative Data'!B:B,D93,'Cumulative Data'!J:J)</f>
        <v>1</v>
      </c>
      <c r="G93" s="77" t="n">
        <f aca="false">SUMIF('Cumulative Data'!A:A,C93,'Cumulative Data'!E:E)+SUMIF('Cumulative Data'!A:A,D93,'Cumulative Data'!E:E)+SUMIF('Cumulative Data'!B:B,C93,'Cumulative Data'!F:F)+SUMIF('Cumulative Data'!B:B,D93,'Cumulative Data'!F:F)</f>
        <v>0</v>
      </c>
      <c r="H93" s="77" t="n">
        <f aca="false">SUMIF('Cumulative Data'!A:A,C93,'Cumulative Data'!F:F)+SUMIF('Cumulative Data'!A:A,D93,'Cumulative Data'!F:F)+SUMIF('Cumulative Data'!B:B,C93,'Cumulative Data'!E:E)+SUMIF('Cumulative Data'!B:B,D93,'Cumulative Data'!E:E)</f>
        <v>6</v>
      </c>
      <c r="I93" s="33"/>
    </row>
    <row r="94" customFormat="false" ht="15.75" hidden="false" customHeight="true" outlineLevel="0" collapsed="false">
      <c r="A94" s="47" t="s">
        <v>174</v>
      </c>
      <c r="B94" s="75" t="s">
        <v>173</v>
      </c>
      <c r="C94" s="75" t="str">
        <f aca="false">A94&amp;" &amp; "&amp;B94</f>
        <v>Earnest &amp; Lit7</v>
      </c>
      <c r="D94" s="75" t="str">
        <f aca="false">B94&amp;" &amp; "&amp;A94</f>
        <v>Lit7 &amp; Earnest</v>
      </c>
      <c r="E94" s="76" t="n">
        <f aca="false">SUMIF('Cumulative Data'!A:A,C94,'Cumulative Data'!J:J)+SUMIF('Cumulative Data'!A:A,D94,'Cumulative Data'!J:J)</f>
        <v>0</v>
      </c>
      <c r="F94" s="77" t="n">
        <f aca="false">SUMIF('Cumulative Data'!B:B,C94,'Cumulative Data'!J:J)+SUMIF('Cumulative Data'!B:B,D94,'Cumulative Data'!J:J)</f>
        <v>1</v>
      </c>
      <c r="G94" s="77" t="n">
        <f aca="false">SUMIF('Cumulative Data'!A:A,C94,'Cumulative Data'!E:E)+SUMIF('Cumulative Data'!A:A,D94,'Cumulative Data'!E:E)+SUMIF('Cumulative Data'!B:B,C94,'Cumulative Data'!F:F)+SUMIF('Cumulative Data'!B:B,D94,'Cumulative Data'!F:F)</f>
        <v>0</v>
      </c>
      <c r="H94" s="77" t="n">
        <f aca="false">SUMIF('Cumulative Data'!A:A,C94,'Cumulative Data'!F:F)+SUMIF('Cumulative Data'!A:A,D94,'Cumulative Data'!F:F)+SUMIF('Cumulative Data'!B:B,C94,'Cumulative Data'!E:E)+SUMIF('Cumulative Data'!B:B,D94,'Cumulative Data'!E:E)</f>
        <v>6</v>
      </c>
      <c r="I94" s="33"/>
    </row>
    <row r="95" customFormat="false" ht="15.75" hidden="false" customHeight="true" outlineLevel="0" collapsed="false">
      <c r="A95" s="47" t="s">
        <v>154</v>
      </c>
      <c r="B95" s="75" t="s">
        <v>150</v>
      </c>
      <c r="C95" s="75" t="str">
        <f aca="false">A95&amp;" &amp; "&amp;B95</f>
        <v>Ari &amp; SG</v>
      </c>
      <c r="D95" s="75" t="str">
        <f aca="false">B95&amp;" &amp; "&amp;A95</f>
        <v>SG &amp; Ari</v>
      </c>
      <c r="E95" s="76" t="n">
        <f aca="false">SUMIF('Cumulative Data'!A:A,C95,'Cumulative Data'!J:J)+SUMIF('Cumulative Data'!A:A,D95,'Cumulative Data'!J:J)</f>
        <v>0</v>
      </c>
      <c r="F95" s="77" t="n">
        <f aca="false">SUMIF('Cumulative Data'!B:B,C95,'Cumulative Data'!J:J)+SUMIF('Cumulative Data'!B:B,D95,'Cumulative Data'!J:J)</f>
        <v>2</v>
      </c>
      <c r="G95" s="77" t="n">
        <f aca="false">SUMIF('Cumulative Data'!A:A,C95,'Cumulative Data'!E:E)+SUMIF('Cumulative Data'!A:A,D95,'Cumulative Data'!E:E)+SUMIF('Cumulative Data'!B:B,C95,'Cumulative Data'!F:F)+SUMIF('Cumulative Data'!B:B,D95,'Cumulative Data'!F:F)</f>
        <v>8</v>
      </c>
      <c r="H95" s="77" t="n">
        <f aca="false">SUMIF('Cumulative Data'!A:A,C95,'Cumulative Data'!F:F)+SUMIF('Cumulative Data'!A:A,D95,'Cumulative Data'!F:F)+SUMIF('Cumulative Data'!B:B,C95,'Cumulative Data'!E:E)+SUMIF('Cumulative Data'!B:B,D95,'Cumulative Data'!E:E)</f>
        <v>12</v>
      </c>
      <c r="I95" s="33"/>
    </row>
    <row r="96" customFormat="false" ht="15.75" hidden="false" customHeight="true" outlineLevel="0" collapsed="false">
      <c r="A96" s="47" t="s">
        <v>154</v>
      </c>
      <c r="B96" s="75" t="s">
        <v>17</v>
      </c>
      <c r="C96" s="75" t="str">
        <f aca="false">A96&amp;" &amp; "&amp;B96</f>
        <v>Ari &amp; Mike</v>
      </c>
      <c r="D96" s="75" t="str">
        <f aca="false">B96&amp;" &amp; "&amp;A96</f>
        <v>Mike &amp; Ari</v>
      </c>
      <c r="E96" s="76" t="n">
        <f aca="false">SUMIF('Cumulative Data'!A:A,C96,'Cumulative Data'!J:J)+SUMIF('Cumulative Data'!A:A,D96,'Cumulative Data'!J:J)</f>
        <v>2</v>
      </c>
      <c r="F96" s="77" t="n">
        <f aca="false">SUMIF('Cumulative Data'!B:B,C96,'Cumulative Data'!J:J)+SUMIF('Cumulative Data'!B:B,D96,'Cumulative Data'!J:J)</f>
        <v>0</v>
      </c>
      <c r="G96" s="77" t="n">
        <f aca="false">SUMIF('Cumulative Data'!A:A,C96,'Cumulative Data'!E:E)+SUMIF('Cumulative Data'!A:A,D96,'Cumulative Data'!E:E)+SUMIF('Cumulative Data'!B:B,C96,'Cumulative Data'!F:F)+SUMIF('Cumulative Data'!B:B,D96,'Cumulative Data'!F:F)</f>
        <v>12</v>
      </c>
      <c r="H96" s="77" t="n">
        <f aca="false">SUMIF('Cumulative Data'!A:A,C96,'Cumulative Data'!F:F)+SUMIF('Cumulative Data'!A:A,D96,'Cumulative Data'!F:F)+SUMIF('Cumulative Data'!B:B,C96,'Cumulative Data'!E:E)+SUMIF('Cumulative Data'!B:B,D96,'Cumulative Data'!E:E)</f>
        <v>8</v>
      </c>
      <c r="I96" s="33"/>
    </row>
    <row r="97" customFormat="false" ht="15.75" hidden="false" customHeight="true" outlineLevel="0" collapsed="false">
      <c r="A97" s="47" t="s">
        <v>154</v>
      </c>
      <c r="B97" s="75" t="s">
        <v>14</v>
      </c>
      <c r="C97" s="75" t="str">
        <f aca="false">A97&amp;" &amp; "&amp;B97</f>
        <v>Ari &amp; Andrew</v>
      </c>
      <c r="D97" s="75" t="str">
        <f aca="false">B97&amp;" &amp; "&amp;A97</f>
        <v>Andrew &amp; Ari</v>
      </c>
      <c r="E97" s="76" t="n">
        <f aca="false">SUMIF('Cumulative Data'!A:A,C97,'Cumulative Data'!J:J)+SUMIF('Cumulative Data'!A:A,D97,'Cumulative Data'!J:J)</f>
        <v>0</v>
      </c>
      <c r="F97" s="77" t="n">
        <f aca="false">SUMIF('Cumulative Data'!B:B,C97,'Cumulative Data'!J:J)+SUMIF('Cumulative Data'!B:B,D97,'Cumulative Data'!J:J)</f>
        <v>1</v>
      </c>
      <c r="G97" s="77" t="n">
        <f aca="false">SUMIF('Cumulative Data'!A:A,C97,'Cumulative Data'!E:E)+SUMIF('Cumulative Data'!A:A,D97,'Cumulative Data'!E:E)+SUMIF('Cumulative Data'!B:B,C97,'Cumulative Data'!F:F)+SUMIF('Cumulative Data'!B:B,D97,'Cumulative Data'!F:F)</f>
        <v>5</v>
      </c>
      <c r="H97" s="77" t="n">
        <f aca="false">SUMIF('Cumulative Data'!A:A,C97,'Cumulative Data'!F:F)+SUMIF('Cumulative Data'!A:A,D97,'Cumulative Data'!F:F)+SUMIF('Cumulative Data'!B:B,C97,'Cumulative Data'!E:E)+SUMIF('Cumulative Data'!B:B,D97,'Cumulative Data'!E:E)</f>
        <v>7</v>
      </c>
      <c r="I97" s="33"/>
    </row>
    <row r="98" customFormat="false" ht="15.75" hidden="false" customHeight="true" outlineLevel="0" collapsed="false">
      <c r="A98" s="47" t="s">
        <v>16</v>
      </c>
      <c r="B98" s="75" t="s">
        <v>12</v>
      </c>
      <c r="C98" s="75" t="str">
        <f aca="false">A98&amp;" &amp; "&amp;B98</f>
        <v>Chi &amp; Jeff</v>
      </c>
      <c r="D98" s="75" t="str">
        <f aca="false">B98&amp;" &amp; "&amp;A98</f>
        <v>Jeff &amp; Chi</v>
      </c>
      <c r="E98" s="76" t="n">
        <f aca="false">SUMIF('Cumulative Data'!A:A,C98,'Cumulative Data'!J:J)+SUMIF('Cumulative Data'!A:A,D98,'Cumulative Data'!J:J)</f>
        <v>2</v>
      </c>
      <c r="F98" s="77" t="n">
        <f aca="false">SUMIF('Cumulative Data'!B:B,C98,'Cumulative Data'!J:J)+SUMIF('Cumulative Data'!B:B,D98,'Cumulative Data'!J:J)</f>
        <v>0</v>
      </c>
      <c r="G98" s="77" t="n">
        <f aca="false">SUMIF('Cumulative Data'!A:A,C98,'Cumulative Data'!E:E)+SUMIF('Cumulative Data'!A:A,D98,'Cumulative Data'!E:E)+SUMIF('Cumulative Data'!B:B,C98,'Cumulative Data'!F:F)+SUMIF('Cumulative Data'!B:B,D98,'Cumulative Data'!F:F)</f>
        <v>13</v>
      </c>
      <c r="H98" s="77" t="n">
        <f aca="false">SUMIF('Cumulative Data'!A:A,C98,'Cumulative Data'!F:F)+SUMIF('Cumulative Data'!A:A,D98,'Cumulative Data'!F:F)+SUMIF('Cumulative Data'!B:B,C98,'Cumulative Data'!E:E)+SUMIF('Cumulative Data'!B:B,D98,'Cumulative Data'!E:E)</f>
        <v>10</v>
      </c>
      <c r="I98" s="33"/>
    </row>
    <row r="99" customFormat="false" ht="15.75" hidden="false" customHeight="true" outlineLevel="0" collapsed="false">
      <c r="A99" s="76"/>
      <c r="B99" s="79"/>
      <c r="C99" s="75" t="str">
        <f aca="false">A99&amp;" &amp; "&amp;B99</f>
        <v> &amp; </v>
      </c>
      <c r="D99" s="75" t="str">
        <f aca="false">B99&amp;" &amp; "&amp;A99</f>
        <v> &amp; </v>
      </c>
      <c r="E99" s="76" t="n">
        <f aca="false">SUMIF('Cumulative Data'!A:A,C99,'Cumulative Data'!J:J)+SUMIF('Cumulative Data'!A:A,D99,'Cumulative Data'!J:J)</f>
        <v>0</v>
      </c>
      <c r="F99" s="77" t="n">
        <f aca="false">SUMIF('Cumulative Data'!B:B,C99,'Cumulative Data'!J:J)+SUMIF('Cumulative Data'!B:B,D99,'Cumulative Data'!J:J)</f>
        <v>0</v>
      </c>
      <c r="G99" s="77" t="n">
        <f aca="false">SUMIF('Cumulative Data'!A:A,C99,'Cumulative Data'!E:E)+SUMIF('Cumulative Data'!A:A,D99,'Cumulative Data'!E:E)+SUMIF('Cumulative Data'!B:B,C99,'Cumulative Data'!F:F)+SUMIF('Cumulative Data'!B:B,D99,'Cumulative Data'!F:F)</f>
        <v>0</v>
      </c>
      <c r="H99" s="77" t="n">
        <f aca="false">SUMIF('Cumulative Data'!A:A,C99,'Cumulative Data'!F:F)+SUMIF('Cumulative Data'!A:A,D99,'Cumulative Data'!F:F)+SUMIF('Cumulative Data'!B:B,C99,'Cumulative Data'!E:E)+SUMIF('Cumulative Data'!B:B,D99,'Cumulative Data'!E:E)</f>
        <v>0</v>
      </c>
      <c r="I99" s="33"/>
    </row>
    <row r="100" customFormat="false" ht="15.75" hidden="false" customHeight="true" outlineLevel="0" collapsed="false">
      <c r="A100" s="76"/>
      <c r="B100" s="79"/>
      <c r="C100" s="75" t="str">
        <f aca="false">A100&amp;" &amp; "&amp;B100</f>
        <v> &amp; </v>
      </c>
      <c r="D100" s="75" t="str">
        <f aca="false">B100&amp;" &amp; "&amp;A100</f>
        <v> &amp; </v>
      </c>
      <c r="E100" s="76" t="n">
        <f aca="false">SUMIF('Cumulative Data'!A:A,C100,'Cumulative Data'!J:J)+SUMIF('Cumulative Data'!A:A,D100,'Cumulative Data'!J:J)</f>
        <v>0</v>
      </c>
      <c r="F100" s="77" t="n">
        <f aca="false">SUMIF('Cumulative Data'!B:B,C100,'Cumulative Data'!J:J)+SUMIF('Cumulative Data'!B:B,D100,'Cumulative Data'!J:J)</f>
        <v>0</v>
      </c>
      <c r="G100" s="77" t="n">
        <f aca="false">SUMIF('Cumulative Data'!A:A,C100,'Cumulative Data'!E:E)+SUMIF('Cumulative Data'!A:A,D100,'Cumulative Data'!E:E)+SUMIF('Cumulative Data'!B:B,C100,'Cumulative Data'!F:F)+SUMIF('Cumulative Data'!B:B,D100,'Cumulative Data'!F:F)</f>
        <v>0</v>
      </c>
      <c r="H100" s="77" t="n">
        <f aca="false">SUMIF('Cumulative Data'!A:A,C100,'Cumulative Data'!F:F)+SUMIF('Cumulative Data'!A:A,D100,'Cumulative Data'!F:F)+SUMIF('Cumulative Data'!B:B,C100,'Cumulative Data'!E:E)+SUMIF('Cumulative Data'!B:B,D100,'Cumulative Data'!E:E)</f>
        <v>0</v>
      </c>
      <c r="I100" s="33"/>
    </row>
    <row r="101" customFormat="false" ht="15.75" hidden="false" customHeight="true" outlineLevel="0" collapsed="false">
      <c r="A101" s="76"/>
      <c r="B101" s="79"/>
      <c r="C101" s="76"/>
      <c r="D101" s="76"/>
      <c r="E101" s="76"/>
      <c r="F101" s="76"/>
      <c r="G101" s="76"/>
      <c r="H101" s="76"/>
      <c r="I101" s="33"/>
    </row>
    <row r="102" customFormat="false" ht="15.75" hidden="false" customHeight="true" outlineLevel="0" collapsed="false">
      <c r="A102" s="76"/>
      <c r="B102" s="79"/>
      <c r="C102" s="76"/>
      <c r="D102" s="76"/>
      <c r="E102" s="76"/>
      <c r="F102" s="76"/>
      <c r="G102" s="76"/>
      <c r="H102" s="76"/>
      <c r="I102" s="33"/>
    </row>
    <row r="103" customFormat="false" ht="15.75" hidden="false" customHeight="true" outlineLevel="0" collapsed="false">
      <c r="A103" s="76"/>
      <c r="B103" s="79"/>
      <c r="C103" s="76"/>
      <c r="D103" s="76"/>
      <c r="E103" s="76"/>
      <c r="F103" s="76"/>
      <c r="G103" s="76"/>
      <c r="H103" s="76"/>
      <c r="I103" s="33"/>
    </row>
    <row r="104" customFormat="false" ht="15.75" hidden="false" customHeight="true" outlineLevel="0" collapsed="false">
      <c r="A104" s="76"/>
      <c r="B104" s="79"/>
      <c r="C104" s="76"/>
      <c r="D104" s="76"/>
      <c r="E104" s="76"/>
      <c r="F104" s="76"/>
      <c r="G104" s="76"/>
      <c r="H104" s="76"/>
      <c r="I104" s="33"/>
    </row>
    <row r="105" customFormat="false" ht="15.75" hidden="false" customHeight="true" outlineLevel="0" collapsed="false">
      <c r="A105" s="76"/>
      <c r="B105" s="79"/>
      <c r="C105" s="76"/>
      <c r="D105" s="76"/>
      <c r="E105" s="76"/>
      <c r="F105" s="76"/>
      <c r="G105" s="76"/>
      <c r="H105" s="76"/>
      <c r="I105" s="33"/>
    </row>
    <row r="106" customFormat="false" ht="15.75" hidden="false" customHeight="true" outlineLevel="0" collapsed="false">
      <c r="A106" s="76"/>
      <c r="B106" s="79"/>
      <c r="C106" s="76"/>
      <c r="D106" s="76"/>
      <c r="E106" s="76"/>
      <c r="F106" s="76"/>
      <c r="G106" s="76"/>
      <c r="H106" s="76"/>
      <c r="I106" s="33"/>
    </row>
    <row r="107" customFormat="false" ht="15.75" hidden="false" customHeight="true" outlineLevel="0" collapsed="false">
      <c r="A107" s="76"/>
      <c r="B107" s="79"/>
      <c r="C107" s="76"/>
      <c r="D107" s="76"/>
      <c r="E107" s="76"/>
      <c r="F107" s="76"/>
      <c r="G107" s="76"/>
      <c r="H107" s="76"/>
      <c r="I107" s="33"/>
    </row>
    <row r="108" customFormat="false" ht="15.75" hidden="false" customHeight="true" outlineLevel="0" collapsed="false">
      <c r="A108" s="76"/>
      <c r="B108" s="79"/>
      <c r="C108" s="76"/>
      <c r="D108" s="76"/>
      <c r="E108" s="76"/>
      <c r="F108" s="76"/>
      <c r="G108" s="76"/>
      <c r="H108" s="76"/>
      <c r="I108" s="33"/>
    </row>
    <row r="109" customFormat="false" ht="15.75" hidden="false" customHeight="true" outlineLevel="0" collapsed="false">
      <c r="A109" s="76"/>
      <c r="B109" s="79"/>
      <c r="C109" s="76"/>
      <c r="D109" s="76"/>
      <c r="E109" s="76"/>
      <c r="F109" s="76"/>
      <c r="G109" s="76"/>
      <c r="H109" s="76"/>
      <c r="I109" s="33"/>
    </row>
    <row r="110" customFormat="false" ht="15.75" hidden="false" customHeight="true" outlineLevel="0" collapsed="false">
      <c r="A110" s="76"/>
      <c r="B110" s="79"/>
      <c r="C110" s="76"/>
      <c r="D110" s="76"/>
      <c r="E110" s="76"/>
      <c r="F110" s="76"/>
      <c r="G110" s="76"/>
      <c r="H110" s="76"/>
      <c r="I110" s="33"/>
    </row>
    <row r="111" customFormat="false" ht="15.75" hidden="false" customHeight="true" outlineLevel="0" collapsed="false">
      <c r="A111" s="76"/>
      <c r="B111" s="79"/>
      <c r="C111" s="76"/>
      <c r="D111" s="76"/>
      <c r="E111" s="76"/>
      <c r="F111" s="76"/>
      <c r="G111" s="76"/>
      <c r="H111" s="76"/>
      <c r="I111" s="33"/>
    </row>
    <row r="112" customFormat="false" ht="15.75" hidden="false" customHeight="true" outlineLevel="0" collapsed="false">
      <c r="A112" s="76"/>
      <c r="B112" s="79"/>
      <c r="C112" s="76"/>
      <c r="D112" s="76"/>
      <c r="E112" s="76"/>
      <c r="F112" s="76"/>
      <c r="G112" s="76"/>
      <c r="H112" s="76"/>
      <c r="I112" s="33"/>
    </row>
    <row r="113" customFormat="false" ht="15.75" hidden="false" customHeight="true" outlineLevel="0" collapsed="false">
      <c r="A113" s="76"/>
      <c r="B113" s="79"/>
      <c r="C113" s="76"/>
      <c r="D113" s="76"/>
      <c r="E113" s="76"/>
      <c r="F113" s="76"/>
      <c r="G113" s="76"/>
      <c r="H113" s="76"/>
      <c r="I113" s="33"/>
    </row>
    <row r="114" customFormat="false" ht="15.75" hidden="false" customHeight="true" outlineLevel="0" collapsed="false">
      <c r="A114" s="76"/>
      <c r="B114" s="79"/>
      <c r="C114" s="76"/>
      <c r="D114" s="76"/>
      <c r="E114" s="76"/>
      <c r="F114" s="76"/>
      <c r="G114" s="76"/>
      <c r="H114" s="76"/>
      <c r="I114" s="33"/>
    </row>
    <row r="115" customFormat="false" ht="15.75" hidden="false" customHeight="true" outlineLevel="0" collapsed="false">
      <c r="A115" s="76"/>
      <c r="B115" s="79"/>
      <c r="C115" s="76"/>
      <c r="D115" s="76"/>
      <c r="E115" s="76"/>
      <c r="F115" s="76"/>
      <c r="G115" s="76"/>
      <c r="H115" s="76"/>
      <c r="I115" s="33"/>
    </row>
    <row r="116" customFormat="false" ht="15.75" hidden="false" customHeight="true" outlineLevel="0" collapsed="false">
      <c r="A116" s="76"/>
      <c r="B116" s="79"/>
      <c r="C116" s="76"/>
      <c r="D116" s="76"/>
      <c r="E116" s="76"/>
      <c r="F116" s="76"/>
      <c r="G116" s="76"/>
      <c r="H116" s="76"/>
      <c r="I116" s="33"/>
    </row>
    <row r="117" customFormat="false" ht="15.75" hidden="false" customHeight="true" outlineLevel="0" collapsed="false">
      <c r="A117" s="76"/>
      <c r="B117" s="79"/>
      <c r="C117" s="76"/>
      <c r="D117" s="76"/>
      <c r="E117" s="76"/>
      <c r="F117" s="76"/>
      <c r="G117" s="76"/>
      <c r="H117" s="76"/>
      <c r="I117" s="33"/>
    </row>
    <row r="118" customFormat="false" ht="15.75" hidden="false" customHeight="true" outlineLevel="0" collapsed="false">
      <c r="A118" s="76"/>
      <c r="B118" s="79"/>
      <c r="C118" s="76"/>
      <c r="D118" s="76"/>
      <c r="E118" s="76"/>
      <c r="F118" s="76"/>
      <c r="G118" s="76"/>
      <c r="H118" s="76"/>
      <c r="I118" s="33"/>
    </row>
    <row r="119" customFormat="false" ht="15.75" hidden="false" customHeight="true" outlineLevel="0" collapsed="false">
      <c r="A119" s="76"/>
      <c r="B119" s="79"/>
      <c r="C119" s="76"/>
      <c r="D119" s="76"/>
      <c r="E119" s="76"/>
      <c r="F119" s="76"/>
      <c r="G119" s="76"/>
      <c r="H119" s="76"/>
      <c r="I119" s="33"/>
    </row>
    <row r="120" customFormat="false" ht="15.75" hidden="false" customHeight="true" outlineLevel="0" collapsed="false">
      <c r="B120" s="2"/>
      <c r="I120" s="33"/>
    </row>
    <row r="121" customFormat="false" ht="15.75" hidden="false" customHeight="true" outlineLevel="0" collapsed="false">
      <c r="B121" s="2"/>
      <c r="I121" s="33"/>
    </row>
    <row r="122" customFormat="false" ht="15.75" hidden="false" customHeight="true" outlineLevel="0" collapsed="false">
      <c r="B122" s="2"/>
      <c r="I122" s="33"/>
    </row>
    <row r="123" customFormat="false" ht="15.75" hidden="false" customHeight="true" outlineLevel="0" collapsed="false">
      <c r="B123" s="2"/>
      <c r="I123" s="33"/>
    </row>
    <row r="124" customFormat="false" ht="15.75" hidden="false" customHeight="true" outlineLevel="0" collapsed="false">
      <c r="B124" s="2"/>
      <c r="I124" s="33"/>
    </row>
    <row r="125" customFormat="false" ht="15.75" hidden="false" customHeight="true" outlineLevel="0" collapsed="false">
      <c r="B125" s="2"/>
      <c r="I125" s="33"/>
    </row>
    <row r="126" customFormat="false" ht="15.75" hidden="false" customHeight="true" outlineLevel="0" collapsed="false">
      <c r="B126" s="2"/>
      <c r="I126" s="33"/>
    </row>
    <row r="127" customFormat="false" ht="15.75" hidden="false" customHeight="true" outlineLevel="0" collapsed="false">
      <c r="B127" s="2"/>
      <c r="I127" s="33"/>
    </row>
    <row r="128" customFormat="false" ht="15.75" hidden="false" customHeight="true" outlineLevel="0" collapsed="false">
      <c r="B128" s="2"/>
      <c r="I128" s="33"/>
    </row>
    <row r="129" customFormat="false" ht="15.75" hidden="false" customHeight="true" outlineLevel="0" collapsed="false">
      <c r="B129" s="2"/>
      <c r="I129" s="33"/>
    </row>
    <row r="130" customFormat="false" ht="15.75" hidden="false" customHeight="true" outlineLevel="0" collapsed="false">
      <c r="B130" s="2"/>
      <c r="I130" s="33"/>
    </row>
    <row r="131" customFormat="false" ht="15.75" hidden="false" customHeight="true" outlineLevel="0" collapsed="false">
      <c r="B131" s="2"/>
      <c r="I131" s="33"/>
    </row>
    <row r="132" customFormat="false" ht="15.75" hidden="false" customHeight="true" outlineLevel="0" collapsed="false">
      <c r="B132" s="2"/>
      <c r="I132" s="33"/>
    </row>
    <row r="133" customFormat="false" ht="15.75" hidden="false" customHeight="true" outlineLevel="0" collapsed="false">
      <c r="B133" s="2"/>
      <c r="I133" s="33"/>
    </row>
    <row r="134" customFormat="false" ht="15.75" hidden="false" customHeight="true" outlineLevel="0" collapsed="false">
      <c r="B134" s="2"/>
      <c r="I134" s="33"/>
    </row>
    <row r="135" customFormat="false" ht="15.75" hidden="false" customHeight="true" outlineLevel="0" collapsed="false">
      <c r="B135" s="2"/>
      <c r="I135" s="33"/>
    </row>
    <row r="136" customFormat="false" ht="15.75" hidden="false" customHeight="true" outlineLevel="0" collapsed="false">
      <c r="B136" s="2"/>
      <c r="I136" s="33"/>
    </row>
    <row r="137" customFormat="false" ht="15.75" hidden="false" customHeight="true" outlineLevel="0" collapsed="false">
      <c r="B137" s="2"/>
      <c r="I137" s="33"/>
    </row>
    <row r="138" customFormat="false" ht="15.75" hidden="false" customHeight="true" outlineLevel="0" collapsed="false">
      <c r="B138" s="2"/>
      <c r="I138" s="33"/>
    </row>
    <row r="139" customFormat="false" ht="15.75" hidden="false" customHeight="true" outlineLevel="0" collapsed="false">
      <c r="B139" s="2"/>
      <c r="I139" s="33"/>
    </row>
    <row r="140" customFormat="false" ht="15.75" hidden="false" customHeight="true" outlineLevel="0" collapsed="false">
      <c r="B140" s="2"/>
      <c r="I140" s="33"/>
    </row>
    <row r="141" customFormat="false" ht="15.75" hidden="false" customHeight="true" outlineLevel="0" collapsed="false">
      <c r="B141" s="2"/>
      <c r="I141" s="33"/>
    </row>
    <row r="142" customFormat="false" ht="15.75" hidden="false" customHeight="true" outlineLevel="0" collapsed="false">
      <c r="B142" s="2"/>
      <c r="I142" s="33"/>
    </row>
    <row r="143" customFormat="false" ht="15.75" hidden="false" customHeight="true" outlineLevel="0" collapsed="false">
      <c r="B143" s="2"/>
      <c r="I143" s="33"/>
    </row>
    <row r="144" customFormat="false" ht="15.75" hidden="false" customHeight="true" outlineLevel="0" collapsed="false">
      <c r="B144" s="2"/>
      <c r="I144" s="33"/>
    </row>
    <row r="145" customFormat="false" ht="15.75" hidden="false" customHeight="true" outlineLevel="0" collapsed="false">
      <c r="B145" s="2"/>
      <c r="I145" s="33"/>
    </row>
    <row r="146" customFormat="false" ht="15.75" hidden="false" customHeight="true" outlineLevel="0" collapsed="false">
      <c r="B146" s="2"/>
      <c r="I146" s="33"/>
    </row>
    <row r="147" customFormat="false" ht="15.75" hidden="false" customHeight="true" outlineLevel="0" collapsed="false">
      <c r="B147" s="2"/>
      <c r="I147" s="33"/>
    </row>
    <row r="148" customFormat="false" ht="15.75" hidden="false" customHeight="true" outlineLevel="0" collapsed="false">
      <c r="B148" s="2"/>
      <c r="I148" s="33"/>
    </row>
    <row r="149" customFormat="false" ht="15.75" hidden="false" customHeight="true" outlineLevel="0" collapsed="false">
      <c r="B149" s="2"/>
      <c r="I149" s="33"/>
    </row>
    <row r="150" customFormat="false" ht="15.75" hidden="false" customHeight="true" outlineLevel="0" collapsed="false">
      <c r="B150" s="2"/>
      <c r="I150" s="33"/>
    </row>
    <row r="151" customFormat="false" ht="15.75" hidden="false" customHeight="true" outlineLevel="0" collapsed="false">
      <c r="B151" s="2"/>
      <c r="I151" s="33"/>
    </row>
    <row r="152" customFormat="false" ht="15.75" hidden="false" customHeight="true" outlineLevel="0" collapsed="false">
      <c r="B152" s="2"/>
      <c r="I152" s="33"/>
    </row>
    <row r="153" customFormat="false" ht="15.75" hidden="false" customHeight="true" outlineLevel="0" collapsed="false">
      <c r="B153" s="2"/>
      <c r="I153" s="33"/>
    </row>
    <row r="154" customFormat="false" ht="15.75" hidden="false" customHeight="true" outlineLevel="0" collapsed="false">
      <c r="B154" s="2"/>
      <c r="I154" s="33"/>
    </row>
    <row r="155" customFormat="false" ht="15.75" hidden="false" customHeight="true" outlineLevel="0" collapsed="false">
      <c r="B155" s="2"/>
      <c r="I155" s="33"/>
    </row>
    <row r="156" customFormat="false" ht="15.75" hidden="false" customHeight="true" outlineLevel="0" collapsed="false">
      <c r="B156" s="2"/>
      <c r="I156" s="33"/>
    </row>
    <row r="157" customFormat="false" ht="15.75" hidden="false" customHeight="true" outlineLevel="0" collapsed="false">
      <c r="B157" s="2"/>
      <c r="I157" s="33"/>
    </row>
    <row r="158" customFormat="false" ht="15.75" hidden="false" customHeight="true" outlineLevel="0" collapsed="false">
      <c r="B158" s="2"/>
      <c r="I158" s="33"/>
    </row>
    <row r="159" customFormat="false" ht="15.75" hidden="false" customHeight="true" outlineLevel="0" collapsed="false">
      <c r="B159" s="2"/>
      <c r="I159" s="33"/>
    </row>
    <row r="160" customFormat="false" ht="15.75" hidden="false" customHeight="true" outlineLevel="0" collapsed="false">
      <c r="B160" s="2"/>
      <c r="I160" s="33"/>
    </row>
    <row r="161" customFormat="false" ht="15.75" hidden="false" customHeight="true" outlineLevel="0" collapsed="false">
      <c r="B161" s="2"/>
      <c r="I161" s="33"/>
    </row>
    <row r="162" customFormat="false" ht="15.75" hidden="false" customHeight="true" outlineLevel="0" collapsed="false">
      <c r="B162" s="2"/>
      <c r="I162" s="33"/>
    </row>
    <row r="163" customFormat="false" ht="15.75" hidden="false" customHeight="true" outlineLevel="0" collapsed="false">
      <c r="B163" s="2"/>
      <c r="I163" s="33"/>
    </row>
    <row r="164" customFormat="false" ht="15.75" hidden="false" customHeight="true" outlineLevel="0" collapsed="false">
      <c r="B164" s="2"/>
      <c r="I164" s="33"/>
    </row>
    <row r="165" customFormat="false" ht="15.75" hidden="false" customHeight="true" outlineLevel="0" collapsed="false">
      <c r="B165" s="2"/>
      <c r="I165" s="33"/>
    </row>
    <row r="166" customFormat="false" ht="15.75" hidden="false" customHeight="true" outlineLevel="0" collapsed="false">
      <c r="B166" s="2"/>
      <c r="I166" s="33"/>
    </row>
    <row r="167" customFormat="false" ht="15.75" hidden="false" customHeight="true" outlineLevel="0" collapsed="false">
      <c r="B167" s="2"/>
      <c r="I167" s="33"/>
    </row>
    <row r="168" customFormat="false" ht="15.75" hidden="false" customHeight="true" outlineLevel="0" collapsed="false">
      <c r="B168" s="2"/>
      <c r="I168" s="33"/>
    </row>
    <row r="169" customFormat="false" ht="15.75" hidden="false" customHeight="true" outlineLevel="0" collapsed="false">
      <c r="B169" s="2"/>
      <c r="I169" s="33"/>
    </row>
    <row r="170" customFormat="false" ht="15.75" hidden="false" customHeight="true" outlineLevel="0" collapsed="false">
      <c r="B170" s="2"/>
      <c r="I170" s="33"/>
    </row>
    <row r="171" customFormat="false" ht="15.75" hidden="false" customHeight="true" outlineLevel="0" collapsed="false">
      <c r="B171" s="2"/>
      <c r="I171" s="33"/>
    </row>
    <row r="172" customFormat="false" ht="15.75" hidden="false" customHeight="true" outlineLevel="0" collapsed="false">
      <c r="B172" s="2"/>
      <c r="I172" s="33"/>
    </row>
    <row r="173" customFormat="false" ht="15.75" hidden="false" customHeight="true" outlineLevel="0" collapsed="false">
      <c r="B173" s="2"/>
      <c r="I173" s="33"/>
    </row>
    <row r="174" customFormat="false" ht="15.75" hidden="false" customHeight="true" outlineLevel="0" collapsed="false">
      <c r="B174" s="2"/>
      <c r="I174" s="33"/>
    </row>
    <row r="175" customFormat="false" ht="15.75" hidden="false" customHeight="true" outlineLevel="0" collapsed="false">
      <c r="B175" s="2"/>
      <c r="I175" s="33"/>
    </row>
    <row r="176" customFormat="false" ht="15.75" hidden="false" customHeight="true" outlineLevel="0" collapsed="false">
      <c r="B176" s="2"/>
      <c r="I176" s="33"/>
    </row>
    <row r="177" customFormat="false" ht="15.75" hidden="false" customHeight="true" outlineLevel="0" collapsed="false">
      <c r="B177" s="2"/>
      <c r="I177" s="33"/>
    </row>
    <row r="178" customFormat="false" ht="15.75" hidden="false" customHeight="true" outlineLevel="0" collapsed="false">
      <c r="B178" s="2"/>
      <c r="I178" s="33"/>
    </row>
    <row r="179" customFormat="false" ht="15.75" hidden="false" customHeight="true" outlineLevel="0" collapsed="false">
      <c r="B179" s="2"/>
      <c r="I179" s="33"/>
    </row>
    <row r="180" customFormat="false" ht="15.75" hidden="false" customHeight="true" outlineLevel="0" collapsed="false">
      <c r="B180" s="2"/>
      <c r="I180" s="33"/>
    </row>
    <row r="181" customFormat="false" ht="15.75" hidden="false" customHeight="true" outlineLevel="0" collapsed="false">
      <c r="B181" s="2"/>
      <c r="I181" s="33"/>
    </row>
    <row r="182" customFormat="false" ht="15.75" hidden="false" customHeight="true" outlineLevel="0" collapsed="false">
      <c r="B182" s="2"/>
      <c r="I182" s="33"/>
    </row>
    <row r="183" customFormat="false" ht="15.75" hidden="false" customHeight="true" outlineLevel="0" collapsed="false">
      <c r="B183" s="2"/>
      <c r="I183" s="33"/>
    </row>
    <row r="184" customFormat="false" ht="15.75" hidden="false" customHeight="true" outlineLevel="0" collapsed="false">
      <c r="B184" s="2"/>
      <c r="I184" s="33"/>
    </row>
    <row r="185" customFormat="false" ht="15.75" hidden="false" customHeight="true" outlineLevel="0" collapsed="false">
      <c r="B185" s="2"/>
      <c r="I185" s="33"/>
    </row>
    <row r="186" customFormat="false" ht="15.75" hidden="false" customHeight="true" outlineLevel="0" collapsed="false">
      <c r="B186" s="2"/>
      <c r="I186" s="33"/>
    </row>
    <row r="187" customFormat="false" ht="15.75" hidden="false" customHeight="true" outlineLevel="0" collapsed="false">
      <c r="B187" s="2"/>
      <c r="I187" s="33"/>
    </row>
    <row r="188" customFormat="false" ht="15.75" hidden="false" customHeight="true" outlineLevel="0" collapsed="false">
      <c r="B188" s="2"/>
      <c r="I188" s="33"/>
    </row>
    <row r="189" customFormat="false" ht="15.75" hidden="false" customHeight="true" outlineLevel="0" collapsed="false">
      <c r="B189" s="2"/>
      <c r="I189" s="33"/>
    </row>
    <row r="190" customFormat="false" ht="15.75" hidden="false" customHeight="true" outlineLevel="0" collapsed="false">
      <c r="B190" s="2"/>
      <c r="I190" s="33"/>
    </row>
    <row r="191" customFormat="false" ht="15.75" hidden="false" customHeight="true" outlineLevel="0" collapsed="false">
      <c r="B191" s="2"/>
      <c r="I191" s="33"/>
    </row>
    <row r="192" customFormat="false" ht="15.75" hidden="false" customHeight="true" outlineLevel="0" collapsed="false">
      <c r="B192" s="2"/>
      <c r="I192" s="33"/>
    </row>
    <row r="193" customFormat="false" ht="15.75" hidden="false" customHeight="true" outlineLevel="0" collapsed="false">
      <c r="B193" s="2"/>
      <c r="I193" s="33"/>
    </row>
    <row r="194" customFormat="false" ht="15.75" hidden="false" customHeight="true" outlineLevel="0" collapsed="false">
      <c r="B194" s="2"/>
      <c r="I194" s="33"/>
    </row>
    <row r="195" customFormat="false" ht="15.75" hidden="false" customHeight="true" outlineLevel="0" collapsed="false">
      <c r="B195" s="2"/>
      <c r="I195" s="33"/>
    </row>
    <row r="196" customFormat="false" ht="15.75" hidden="false" customHeight="true" outlineLevel="0" collapsed="false">
      <c r="B196" s="2"/>
      <c r="I196" s="33"/>
    </row>
    <row r="197" customFormat="false" ht="15.75" hidden="false" customHeight="true" outlineLevel="0" collapsed="false">
      <c r="B197" s="2"/>
      <c r="I197" s="33"/>
    </row>
    <row r="198" customFormat="false" ht="15.75" hidden="false" customHeight="true" outlineLevel="0" collapsed="false">
      <c r="B198" s="2"/>
      <c r="I198" s="33"/>
    </row>
    <row r="199" customFormat="false" ht="15.75" hidden="false" customHeight="true" outlineLevel="0" collapsed="false">
      <c r="B199" s="2"/>
      <c r="I199" s="33"/>
    </row>
    <row r="200" customFormat="false" ht="15.75" hidden="false" customHeight="true" outlineLevel="0" collapsed="false">
      <c r="B200" s="2"/>
      <c r="I200" s="33"/>
    </row>
    <row r="201" customFormat="false" ht="15.75" hidden="false" customHeight="true" outlineLevel="0" collapsed="false">
      <c r="B201" s="2"/>
      <c r="I201" s="33"/>
    </row>
    <row r="202" customFormat="false" ht="15.75" hidden="false" customHeight="true" outlineLevel="0" collapsed="false">
      <c r="B202" s="2"/>
      <c r="I202" s="33"/>
    </row>
    <row r="203" customFormat="false" ht="15.75" hidden="false" customHeight="true" outlineLevel="0" collapsed="false">
      <c r="B203" s="2"/>
      <c r="I203" s="33"/>
    </row>
    <row r="204" customFormat="false" ht="15.75" hidden="false" customHeight="true" outlineLevel="0" collapsed="false">
      <c r="B204" s="2"/>
      <c r="I204" s="33"/>
    </row>
    <row r="205" customFormat="false" ht="15.75" hidden="false" customHeight="true" outlineLevel="0" collapsed="false">
      <c r="B205" s="2"/>
      <c r="I205" s="33"/>
    </row>
    <row r="206" customFormat="false" ht="15.75" hidden="false" customHeight="true" outlineLevel="0" collapsed="false">
      <c r="B206" s="2"/>
      <c r="I206" s="33"/>
    </row>
    <row r="207" customFormat="false" ht="15.75" hidden="false" customHeight="true" outlineLevel="0" collapsed="false">
      <c r="B207" s="2"/>
      <c r="I207" s="33"/>
    </row>
    <row r="208" customFormat="false" ht="15.75" hidden="false" customHeight="true" outlineLevel="0" collapsed="false">
      <c r="B208" s="2"/>
      <c r="I208" s="33"/>
    </row>
    <row r="209" customFormat="false" ht="15.75" hidden="false" customHeight="true" outlineLevel="0" collapsed="false">
      <c r="B209" s="2"/>
      <c r="I209" s="33"/>
    </row>
    <row r="210" customFormat="false" ht="15.75" hidden="false" customHeight="true" outlineLevel="0" collapsed="false">
      <c r="B210" s="2"/>
      <c r="I210" s="33"/>
    </row>
    <row r="211" customFormat="false" ht="15.75" hidden="false" customHeight="true" outlineLevel="0" collapsed="false">
      <c r="B211" s="2"/>
      <c r="I211" s="33"/>
    </row>
    <row r="212" customFormat="false" ht="15.75" hidden="false" customHeight="true" outlineLevel="0" collapsed="false">
      <c r="B212" s="2"/>
      <c r="I212" s="33"/>
    </row>
    <row r="213" customFormat="false" ht="15.75" hidden="false" customHeight="true" outlineLevel="0" collapsed="false">
      <c r="B213" s="2"/>
      <c r="I213" s="33"/>
    </row>
    <row r="214" customFormat="false" ht="15.75" hidden="false" customHeight="true" outlineLevel="0" collapsed="false">
      <c r="B214" s="2"/>
      <c r="I214" s="33"/>
    </row>
    <row r="215" customFormat="false" ht="15.75" hidden="false" customHeight="true" outlineLevel="0" collapsed="false">
      <c r="B215" s="2"/>
      <c r="I215" s="33"/>
    </row>
    <row r="216" customFormat="false" ht="15.75" hidden="false" customHeight="true" outlineLevel="0" collapsed="false">
      <c r="B216" s="2"/>
      <c r="I216" s="33"/>
    </row>
    <row r="217" customFormat="false" ht="15.75" hidden="false" customHeight="true" outlineLevel="0" collapsed="false">
      <c r="B217" s="2"/>
      <c r="I217" s="33"/>
    </row>
    <row r="218" customFormat="false" ht="15.75" hidden="false" customHeight="true" outlineLevel="0" collapsed="false">
      <c r="B218" s="2"/>
      <c r="I218" s="33"/>
    </row>
    <row r="219" customFormat="false" ht="15.75" hidden="false" customHeight="true" outlineLevel="0" collapsed="false">
      <c r="B219" s="2"/>
      <c r="I219" s="33"/>
    </row>
    <row r="220" customFormat="false" ht="15.75" hidden="false" customHeight="true" outlineLevel="0" collapsed="false">
      <c r="B220" s="2"/>
      <c r="I220" s="33"/>
    </row>
    <row r="221" customFormat="false" ht="15.75" hidden="false" customHeight="true" outlineLevel="0" collapsed="false">
      <c r="B221" s="2"/>
      <c r="I221" s="33"/>
    </row>
    <row r="222" customFormat="false" ht="15.75" hidden="false" customHeight="true" outlineLevel="0" collapsed="false">
      <c r="B222" s="2"/>
      <c r="I222" s="33"/>
    </row>
    <row r="223" customFormat="false" ht="15.75" hidden="false" customHeight="true" outlineLevel="0" collapsed="false">
      <c r="B223" s="2"/>
      <c r="I223" s="33"/>
    </row>
    <row r="224" customFormat="false" ht="15.75" hidden="false" customHeight="true" outlineLevel="0" collapsed="false">
      <c r="B224" s="2"/>
      <c r="I224" s="33"/>
    </row>
    <row r="225" customFormat="false" ht="15.75" hidden="false" customHeight="true" outlineLevel="0" collapsed="false">
      <c r="B225" s="2"/>
      <c r="I225" s="33"/>
    </row>
    <row r="226" customFormat="false" ht="15.75" hidden="false" customHeight="true" outlineLevel="0" collapsed="false">
      <c r="B226" s="2"/>
      <c r="I226" s="33"/>
    </row>
    <row r="227" customFormat="false" ht="15.75" hidden="false" customHeight="true" outlineLevel="0" collapsed="false">
      <c r="B227" s="2"/>
      <c r="I227" s="33"/>
    </row>
    <row r="228" customFormat="false" ht="15.75" hidden="false" customHeight="true" outlineLevel="0" collapsed="false">
      <c r="B228" s="2"/>
      <c r="I228" s="33"/>
    </row>
    <row r="229" customFormat="false" ht="15.75" hidden="false" customHeight="true" outlineLevel="0" collapsed="false">
      <c r="B229" s="2"/>
      <c r="I229" s="33"/>
    </row>
    <row r="230" customFormat="false" ht="15.75" hidden="false" customHeight="true" outlineLevel="0" collapsed="false">
      <c r="B230" s="2"/>
      <c r="I230" s="33"/>
    </row>
    <row r="231" customFormat="false" ht="15.75" hidden="false" customHeight="true" outlineLevel="0" collapsed="false">
      <c r="B231" s="2"/>
      <c r="I231" s="33"/>
    </row>
    <row r="232" customFormat="false" ht="15.75" hidden="false" customHeight="true" outlineLevel="0" collapsed="false">
      <c r="B232" s="2"/>
      <c r="I232" s="33"/>
    </row>
    <row r="233" customFormat="false" ht="15.75" hidden="false" customHeight="true" outlineLevel="0" collapsed="false">
      <c r="B233" s="2"/>
      <c r="I233" s="33"/>
    </row>
    <row r="234" customFormat="false" ht="15.75" hidden="false" customHeight="true" outlineLevel="0" collapsed="false">
      <c r="B234" s="2"/>
      <c r="I234" s="33"/>
    </row>
    <row r="235" customFormat="false" ht="15.75" hidden="false" customHeight="true" outlineLevel="0" collapsed="false">
      <c r="B235" s="2"/>
      <c r="I235" s="33"/>
    </row>
    <row r="236" customFormat="false" ht="15.75" hidden="false" customHeight="true" outlineLevel="0" collapsed="false">
      <c r="B236" s="2"/>
      <c r="I236" s="33"/>
    </row>
    <row r="237" customFormat="false" ht="15.75" hidden="false" customHeight="true" outlineLevel="0" collapsed="false">
      <c r="B237" s="2"/>
      <c r="I237" s="33"/>
    </row>
    <row r="238" customFormat="false" ht="15.75" hidden="false" customHeight="true" outlineLevel="0" collapsed="false">
      <c r="B238" s="2"/>
      <c r="I238" s="33"/>
    </row>
    <row r="239" customFormat="false" ht="15.75" hidden="false" customHeight="true" outlineLevel="0" collapsed="false">
      <c r="B239" s="2"/>
      <c r="I239" s="33"/>
    </row>
    <row r="240" customFormat="false" ht="15.75" hidden="false" customHeight="true" outlineLevel="0" collapsed="false">
      <c r="B240" s="2"/>
      <c r="I240" s="33"/>
    </row>
    <row r="241" customFormat="false" ht="15.75" hidden="false" customHeight="true" outlineLevel="0" collapsed="false">
      <c r="B241" s="2"/>
      <c r="I241" s="33"/>
    </row>
    <row r="242" customFormat="false" ht="15.75" hidden="false" customHeight="true" outlineLevel="0" collapsed="false">
      <c r="B242" s="2"/>
      <c r="I242" s="33"/>
    </row>
    <row r="243" customFormat="false" ht="15.75" hidden="false" customHeight="true" outlineLevel="0" collapsed="false">
      <c r="B243" s="2"/>
      <c r="I243" s="33"/>
    </row>
    <row r="244" customFormat="false" ht="15.75" hidden="false" customHeight="true" outlineLevel="0" collapsed="false">
      <c r="B244" s="2"/>
      <c r="I244" s="33"/>
    </row>
    <row r="245" customFormat="false" ht="15.75" hidden="false" customHeight="true" outlineLevel="0" collapsed="false">
      <c r="B245" s="2"/>
      <c r="I245" s="33"/>
    </row>
    <row r="246" customFormat="false" ht="15.75" hidden="false" customHeight="true" outlineLevel="0" collapsed="false">
      <c r="B246" s="2"/>
      <c r="I246" s="33"/>
    </row>
    <row r="247" customFormat="false" ht="15.75" hidden="false" customHeight="true" outlineLevel="0" collapsed="false">
      <c r="B247" s="2"/>
      <c r="I247" s="33"/>
    </row>
    <row r="248" customFormat="false" ht="15.75" hidden="false" customHeight="true" outlineLevel="0" collapsed="false">
      <c r="B248" s="2"/>
      <c r="I248" s="33"/>
    </row>
    <row r="249" customFormat="false" ht="15.75" hidden="false" customHeight="true" outlineLevel="0" collapsed="false">
      <c r="B249" s="2"/>
      <c r="I249" s="33"/>
    </row>
    <row r="250" customFormat="false" ht="15.75" hidden="false" customHeight="true" outlineLevel="0" collapsed="false">
      <c r="B250" s="2"/>
      <c r="I250" s="33"/>
    </row>
    <row r="251" customFormat="false" ht="15.75" hidden="false" customHeight="true" outlineLevel="0" collapsed="false">
      <c r="B251" s="2"/>
      <c r="I251" s="33"/>
    </row>
    <row r="252" customFormat="false" ht="15.75" hidden="false" customHeight="true" outlineLevel="0" collapsed="false">
      <c r="B252" s="2"/>
      <c r="I252" s="33"/>
    </row>
    <row r="253" customFormat="false" ht="15.75" hidden="false" customHeight="true" outlineLevel="0" collapsed="false">
      <c r="B253" s="2"/>
      <c r="I253" s="33"/>
    </row>
    <row r="254" customFormat="false" ht="15.75" hidden="false" customHeight="true" outlineLevel="0" collapsed="false">
      <c r="B254" s="2"/>
      <c r="I254" s="33"/>
    </row>
    <row r="255" customFormat="false" ht="15.75" hidden="false" customHeight="true" outlineLevel="0" collapsed="false">
      <c r="B255" s="2"/>
      <c r="I255" s="33"/>
    </row>
    <row r="256" customFormat="false" ht="15.75" hidden="false" customHeight="true" outlineLevel="0" collapsed="false">
      <c r="B256" s="2"/>
      <c r="I256" s="33"/>
    </row>
    <row r="257" customFormat="false" ht="15.75" hidden="false" customHeight="true" outlineLevel="0" collapsed="false">
      <c r="B257" s="2"/>
      <c r="I257" s="33"/>
    </row>
    <row r="258" customFormat="false" ht="15.75" hidden="false" customHeight="true" outlineLevel="0" collapsed="false">
      <c r="B258" s="2"/>
      <c r="I258" s="33"/>
    </row>
    <row r="259" customFormat="false" ht="15.75" hidden="false" customHeight="true" outlineLevel="0" collapsed="false">
      <c r="B259" s="2"/>
      <c r="I259" s="33"/>
    </row>
    <row r="260" customFormat="false" ht="15.75" hidden="false" customHeight="true" outlineLevel="0" collapsed="false">
      <c r="B260" s="2"/>
      <c r="I260" s="33"/>
    </row>
    <row r="261" customFormat="false" ht="15.75" hidden="false" customHeight="true" outlineLevel="0" collapsed="false">
      <c r="B261" s="2"/>
      <c r="I261" s="33"/>
    </row>
    <row r="262" customFormat="false" ht="15.75" hidden="false" customHeight="true" outlineLevel="0" collapsed="false">
      <c r="B262" s="2"/>
      <c r="I262" s="33"/>
    </row>
    <row r="263" customFormat="false" ht="15.75" hidden="false" customHeight="true" outlineLevel="0" collapsed="false">
      <c r="B263" s="2"/>
      <c r="I263" s="33"/>
    </row>
    <row r="264" customFormat="false" ht="15.75" hidden="false" customHeight="true" outlineLevel="0" collapsed="false">
      <c r="B264" s="2"/>
      <c r="I264" s="33"/>
    </row>
    <row r="265" customFormat="false" ht="15.75" hidden="false" customHeight="true" outlineLevel="0" collapsed="false">
      <c r="B265" s="2"/>
      <c r="I265" s="33"/>
    </row>
    <row r="266" customFormat="false" ht="15.75" hidden="false" customHeight="true" outlineLevel="0" collapsed="false">
      <c r="B266" s="2"/>
      <c r="I266" s="33"/>
    </row>
    <row r="267" customFormat="false" ht="15.75" hidden="false" customHeight="true" outlineLevel="0" collapsed="false">
      <c r="B267" s="2"/>
      <c r="I267" s="33"/>
    </row>
    <row r="268" customFormat="false" ht="15.75" hidden="false" customHeight="true" outlineLevel="0" collapsed="false">
      <c r="B268" s="2"/>
      <c r="I268" s="33"/>
    </row>
    <row r="269" customFormat="false" ht="15.75" hidden="false" customHeight="true" outlineLevel="0" collapsed="false">
      <c r="B269" s="2"/>
      <c r="I269" s="33"/>
    </row>
    <row r="270" customFormat="false" ht="15.75" hidden="false" customHeight="true" outlineLevel="0" collapsed="false">
      <c r="B270" s="2"/>
      <c r="I270" s="33"/>
    </row>
    <row r="271" customFormat="false" ht="15.75" hidden="false" customHeight="true" outlineLevel="0" collapsed="false">
      <c r="B271" s="2"/>
      <c r="I271" s="33"/>
    </row>
    <row r="272" customFormat="false" ht="15.75" hidden="false" customHeight="true" outlineLevel="0" collapsed="false">
      <c r="B272" s="2"/>
      <c r="I272" s="33"/>
    </row>
    <row r="273" customFormat="false" ht="15.75" hidden="false" customHeight="true" outlineLevel="0" collapsed="false">
      <c r="B273" s="2"/>
      <c r="I273" s="33"/>
    </row>
    <row r="274" customFormat="false" ht="15.75" hidden="false" customHeight="true" outlineLevel="0" collapsed="false">
      <c r="B274" s="2"/>
      <c r="I274" s="33"/>
    </row>
    <row r="275" customFormat="false" ht="15.75" hidden="false" customHeight="true" outlineLevel="0" collapsed="false">
      <c r="B275" s="2"/>
      <c r="I275" s="33"/>
    </row>
    <row r="276" customFormat="false" ht="15.75" hidden="false" customHeight="true" outlineLevel="0" collapsed="false">
      <c r="B276" s="2"/>
      <c r="I276" s="33"/>
    </row>
    <row r="277" customFormat="false" ht="15.75" hidden="false" customHeight="true" outlineLevel="0" collapsed="false">
      <c r="B277" s="2"/>
      <c r="I277" s="33"/>
    </row>
    <row r="278" customFormat="false" ht="15.75" hidden="false" customHeight="true" outlineLevel="0" collapsed="false">
      <c r="B278" s="2"/>
      <c r="I278" s="33"/>
    </row>
    <row r="279" customFormat="false" ht="15.75" hidden="false" customHeight="true" outlineLevel="0" collapsed="false">
      <c r="B279" s="2"/>
      <c r="I279" s="33"/>
    </row>
    <row r="280" customFormat="false" ht="15.75" hidden="false" customHeight="true" outlineLevel="0" collapsed="false">
      <c r="B280" s="2"/>
      <c r="I280" s="33"/>
    </row>
    <row r="281" customFormat="false" ht="15.75" hidden="false" customHeight="true" outlineLevel="0" collapsed="false">
      <c r="B281" s="2"/>
      <c r="I281" s="33"/>
    </row>
    <row r="282" customFormat="false" ht="15.75" hidden="false" customHeight="true" outlineLevel="0" collapsed="false">
      <c r="B282" s="2"/>
      <c r="I282" s="33"/>
    </row>
    <row r="283" customFormat="false" ht="15.75" hidden="false" customHeight="true" outlineLevel="0" collapsed="false">
      <c r="B283" s="2"/>
      <c r="I283" s="33"/>
    </row>
    <row r="284" customFormat="false" ht="15.75" hidden="false" customHeight="true" outlineLevel="0" collapsed="false">
      <c r="B284" s="2"/>
      <c r="I284" s="33"/>
    </row>
    <row r="285" customFormat="false" ht="15.75" hidden="false" customHeight="true" outlineLevel="0" collapsed="false">
      <c r="B285" s="2"/>
      <c r="I285" s="33"/>
    </row>
    <row r="286" customFormat="false" ht="15.75" hidden="false" customHeight="true" outlineLevel="0" collapsed="false">
      <c r="B286" s="2"/>
      <c r="I286" s="33"/>
    </row>
    <row r="287" customFormat="false" ht="15.75" hidden="false" customHeight="true" outlineLevel="0" collapsed="false">
      <c r="B287" s="2"/>
      <c r="I287" s="33"/>
    </row>
    <row r="288" customFormat="false" ht="15.75" hidden="false" customHeight="true" outlineLevel="0" collapsed="false">
      <c r="B288" s="2"/>
      <c r="I288" s="33"/>
    </row>
    <row r="289" customFormat="false" ht="15.75" hidden="false" customHeight="true" outlineLevel="0" collapsed="false">
      <c r="B289" s="2"/>
      <c r="I289" s="33"/>
    </row>
    <row r="290" customFormat="false" ht="15.75" hidden="false" customHeight="true" outlineLevel="0" collapsed="false">
      <c r="B290" s="2"/>
      <c r="I290" s="33"/>
    </row>
    <row r="291" customFormat="false" ht="15.75" hidden="false" customHeight="true" outlineLevel="0" collapsed="false">
      <c r="B291" s="2"/>
      <c r="I291" s="33"/>
    </row>
    <row r="292" customFormat="false" ht="15.75" hidden="false" customHeight="true" outlineLevel="0" collapsed="false">
      <c r="B292" s="2"/>
      <c r="I292" s="33"/>
    </row>
    <row r="293" customFormat="false" ht="15.75" hidden="false" customHeight="true" outlineLevel="0" collapsed="false">
      <c r="B293" s="2"/>
      <c r="I293" s="33"/>
    </row>
    <row r="294" customFormat="false" ht="15.75" hidden="false" customHeight="true" outlineLevel="0" collapsed="false">
      <c r="B294" s="2"/>
      <c r="I294" s="33"/>
    </row>
    <row r="295" customFormat="false" ht="15.75" hidden="false" customHeight="true" outlineLevel="0" collapsed="false">
      <c r="B295" s="2"/>
      <c r="I295" s="33"/>
    </row>
    <row r="296" customFormat="false" ht="15.75" hidden="false" customHeight="true" outlineLevel="0" collapsed="false">
      <c r="B296" s="2"/>
      <c r="I296" s="33"/>
    </row>
    <row r="297" customFormat="false" ht="15.75" hidden="false" customHeight="true" outlineLevel="0" collapsed="false">
      <c r="B297" s="2"/>
      <c r="I297" s="33"/>
    </row>
    <row r="298" customFormat="false" ht="15.75" hidden="false" customHeight="true" outlineLevel="0" collapsed="false">
      <c r="B298" s="2"/>
      <c r="I298" s="33"/>
    </row>
    <row r="299" customFormat="false" ht="15.75" hidden="false" customHeight="true" outlineLevel="0" collapsed="false">
      <c r="B299" s="2"/>
      <c r="I299" s="33"/>
    </row>
    <row r="300" customFormat="false" ht="15.75" hidden="false" customHeight="true" outlineLevel="0" collapsed="false">
      <c r="B300" s="2"/>
      <c r="I300" s="33"/>
    </row>
    <row r="301" customFormat="false" ht="15.75" hidden="false" customHeight="true" outlineLevel="0" collapsed="false">
      <c r="B301" s="2"/>
      <c r="I301" s="33"/>
    </row>
    <row r="302" customFormat="false" ht="15.75" hidden="false" customHeight="true" outlineLevel="0" collapsed="false">
      <c r="B302" s="2"/>
      <c r="I302" s="33"/>
    </row>
    <row r="303" customFormat="false" ht="15.75" hidden="false" customHeight="true" outlineLevel="0" collapsed="false">
      <c r="B303" s="2"/>
      <c r="I303" s="33"/>
    </row>
    <row r="304" customFormat="false" ht="15.75" hidden="false" customHeight="true" outlineLevel="0" collapsed="false">
      <c r="B304" s="2"/>
      <c r="I304" s="33"/>
    </row>
    <row r="305" customFormat="false" ht="15.75" hidden="false" customHeight="true" outlineLevel="0" collapsed="false">
      <c r="B305" s="2"/>
      <c r="I305" s="33"/>
    </row>
    <row r="306" customFormat="false" ht="15.75" hidden="false" customHeight="true" outlineLevel="0" collapsed="false">
      <c r="B306" s="2"/>
      <c r="I306" s="33"/>
    </row>
    <row r="307" customFormat="false" ht="15.75" hidden="false" customHeight="true" outlineLevel="0" collapsed="false">
      <c r="B307" s="2"/>
      <c r="I307" s="33"/>
    </row>
    <row r="308" customFormat="false" ht="15.75" hidden="false" customHeight="true" outlineLevel="0" collapsed="false">
      <c r="B308" s="2"/>
      <c r="I308" s="33"/>
    </row>
    <row r="309" customFormat="false" ht="15.75" hidden="false" customHeight="true" outlineLevel="0" collapsed="false">
      <c r="B309" s="2"/>
      <c r="I309" s="33"/>
    </row>
    <row r="310" customFormat="false" ht="15.75" hidden="false" customHeight="true" outlineLevel="0" collapsed="false">
      <c r="B310" s="2"/>
      <c r="I310" s="33"/>
    </row>
    <row r="311" customFormat="false" ht="15.75" hidden="false" customHeight="true" outlineLevel="0" collapsed="false">
      <c r="B311" s="2"/>
      <c r="I311" s="33"/>
    </row>
    <row r="312" customFormat="false" ht="15.75" hidden="false" customHeight="true" outlineLevel="0" collapsed="false">
      <c r="B312" s="2"/>
      <c r="I312" s="33"/>
    </row>
    <row r="313" customFormat="false" ht="15.75" hidden="false" customHeight="true" outlineLevel="0" collapsed="false">
      <c r="B313" s="2"/>
      <c r="I313" s="33"/>
    </row>
    <row r="314" customFormat="false" ht="15.75" hidden="false" customHeight="true" outlineLevel="0" collapsed="false">
      <c r="B314" s="2"/>
      <c r="I314" s="33"/>
    </row>
    <row r="315" customFormat="false" ht="15.75" hidden="false" customHeight="true" outlineLevel="0" collapsed="false">
      <c r="B315" s="2"/>
      <c r="I315" s="33"/>
    </row>
    <row r="316" customFormat="false" ht="15.75" hidden="false" customHeight="true" outlineLevel="0" collapsed="false">
      <c r="B316" s="2"/>
      <c r="I316" s="33"/>
    </row>
    <row r="317" customFormat="false" ht="15.75" hidden="false" customHeight="true" outlineLevel="0" collapsed="false">
      <c r="B317" s="2"/>
      <c r="I317" s="33"/>
    </row>
    <row r="318" customFormat="false" ht="15.75" hidden="false" customHeight="true" outlineLevel="0" collapsed="false">
      <c r="B318" s="2"/>
      <c r="I318" s="33"/>
    </row>
    <row r="319" customFormat="false" ht="15.75" hidden="false" customHeight="true" outlineLevel="0" collapsed="false">
      <c r="B319" s="2"/>
      <c r="I319" s="33"/>
    </row>
    <row r="320" customFormat="false" ht="15.75" hidden="false" customHeight="true" outlineLevel="0" collapsed="false">
      <c r="B320" s="2"/>
      <c r="I320" s="33"/>
    </row>
    <row r="321" customFormat="false" ht="15.75" hidden="false" customHeight="true" outlineLevel="0" collapsed="false">
      <c r="B321" s="2"/>
      <c r="I321" s="33"/>
    </row>
    <row r="322" customFormat="false" ht="15.75" hidden="false" customHeight="true" outlineLevel="0" collapsed="false">
      <c r="B322" s="2"/>
      <c r="I322" s="33"/>
    </row>
    <row r="323" customFormat="false" ht="15.75" hidden="false" customHeight="true" outlineLevel="0" collapsed="false">
      <c r="B323" s="2"/>
      <c r="I323" s="33"/>
    </row>
    <row r="324" customFormat="false" ht="15.75" hidden="false" customHeight="true" outlineLevel="0" collapsed="false">
      <c r="B324" s="2"/>
      <c r="I324" s="33"/>
    </row>
    <row r="325" customFormat="false" ht="15.75" hidden="false" customHeight="true" outlineLevel="0" collapsed="false">
      <c r="B325" s="2"/>
      <c r="I325" s="33"/>
    </row>
    <row r="326" customFormat="false" ht="15.75" hidden="false" customHeight="true" outlineLevel="0" collapsed="false">
      <c r="B326" s="2"/>
      <c r="I326" s="33"/>
    </row>
    <row r="327" customFormat="false" ht="15.75" hidden="false" customHeight="true" outlineLevel="0" collapsed="false">
      <c r="B327" s="2"/>
      <c r="I327" s="33"/>
    </row>
    <row r="328" customFormat="false" ht="15.75" hidden="false" customHeight="true" outlineLevel="0" collapsed="false">
      <c r="B328" s="2"/>
      <c r="I328" s="33"/>
    </row>
    <row r="329" customFormat="false" ht="15.75" hidden="false" customHeight="true" outlineLevel="0" collapsed="false">
      <c r="B329" s="2"/>
      <c r="I329" s="33"/>
    </row>
    <row r="330" customFormat="false" ht="15.75" hidden="false" customHeight="true" outlineLevel="0" collapsed="false">
      <c r="B330" s="2"/>
      <c r="I330" s="33"/>
    </row>
    <row r="331" customFormat="false" ht="15.75" hidden="false" customHeight="true" outlineLevel="0" collapsed="false">
      <c r="B331" s="2"/>
      <c r="I331" s="33"/>
    </row>
    <row r="332" customFormat="false" ht="15.75" hidden="false" customHeight="true" outlineLevel="0" collapsed="false">
      <c r="B332" s="2"/>
      <c r="I332" s="33"/>
    </row>
    <row r="333" customFormat="false" ht="15.75" hidden="false" customHeight="true" outlineLevel="0" collapsed="false">
      <c r="B333" s="2"/>
      <c r="I333" s="33"/>
    </row>
    <row r="334" customFormat="false" ht="15.75" hidden="false" customHeight="true" outlineLevel="0" collapsed="false">
      <c r="B334" s="2"/>
      <c r="I334" s="33"/>
    </row>
    <row r="335" customFormat="false" ht="15.75" hidden="false" customHeight="true" outlineLevel="0" collapsed="false">
      <c r="B335" s="2"/>
      <c r="I335" s="33"/>
    </row>
    <row r="336" customFormat="false" ht="15.75" hidden="false" customHeight="true" outlineLevel="0" collapsed="false">
      <c r="B336" s="2"/>
      <c r="I336" s="33"/>
    </row>
    <row r="337" customFormat="false" ht="15.75" hidden="false" customHeight="true" outlineLevel="0" collapsed="false">
      <c r="B337" s="2"/>
      <c r="I337" s="33"/>
    </row>
    <row r="338" customFormat="false" ht="15.75" hidden="false" customHeight="true" outlineLevel="0" collapsed="false">
      <c r="B338" s="2"/>
      <c r="I338" s="33"/>
    </row>
    <row r="339" customFormat="false" ht="15.75" hidden="false" customHeight="true" outlineLevel="0" collapsed="false">
      <c r="B339" s="2"/>
      <c r="I339" s="33"/>
    </row>
    <row r="340" customFormat="false" ht="15.75" hidden="false" customHeight="true" outlineLevel="0" collapsed="false">
      <c r="B340" s="2"/>
      <c r="I340" s="33"/>
    </row>
    <row r="341" customFormat="false" ht="15.75" hidden="false" customHeight="true" outlineLevel="0" collapsed="false">
      <c r="B341" s="2"/>
      <c r="I341" s="33"/>
    </row>
    <row r="342" customFormat="false" ht="15.75" hidden="false" customHeight="true" outlineLevel="0" collapsed="false">
      <c r="B342" s="2"/>
      <c r="I342" s="33"/>
    </row>
    <row r="343" customFormat="false" ht="15.75" hidden="false" customHeight="true" outlineLevel="0" collapsed="false">
      <c r="B343" s="2"/>
      <c r="I343" s="33"/>
    </row>
    <row r="344" customFormat="false" ht="15.75" hidden="false" customHeight="true" outlineLevel="0" collapsed="false">
      <c r="B344" s="2"/>
      <c r="I344" s="33"/>
    </row>
    <row r="345" customFormat="false" ht="15.75" hidden="false" customHeight="true" outlineLevel="0" collapsed="false">
      <c r="B345" s="2"/>
      <c r="I345" s="33"/>
    </row>
    <row r="346" customFormat="false" ht="15.75" hidden="false" customHeight="true" outlineLevel="0" collapsed="false">
      <c r="B346" s="2"/>
      <c r="I346" s="33"/>
    </row>
    <row r="347" customFormat="false" ht="15.75" hidden="false" customHeight="true" outlineLevel="0" collapsed="false">
      <c r="B347" s="2"/>
      <c r="I347" s="33"/>
    </row>
    <row r="348" customFormat="false" ht="15.75" hidden="false" customHeight="true" outlineLevel="0" collapsed="false">
      <c r="B348" s="2"/>
      <c r="I348" s="33"/>
    </row>
    <row r="349" customFormat="false" ht="15.75" hidden="false" customHeight="true" outlineLevel="0" collapsed="false">
      <c r="B349" s="2"/>
      <c r="I349" s="33"/>
    </row>
    <row r="350" customFormat="false" ht="15.75" hidden="false" customHeight="true" outlineLevel="0" collapsed="false">
      <c r="B350" s="2"/>
      <c r="I350" s="33"/>
    </row>
    <row r="351" customFormat="false" ht="15.75" hidden="false" customHeight="true" outlineLevel="0" collapsed="false">
      <c r="B351" s="2"/>
      <c r="I351" s="33"/>
    </row>
    <row r="352" customFormat="false" ht="15.75" hidden="false" customHeight="true" outlineLevel="0" collapsed="false">
      <c r="B352" s="2"/>
      <c r="I352" s="33"/>
    </row>
    <row r="353" customFormat="false" ht="15.75" hidden="false" customHeight="true" outlineLevel="0" collapsed="false">
      <c r="B353" s="2"/>
      <c r="I353" s="33"/>
    </row>
    <row r="354" customFormat="false" ht="15.75" hidden="false" customHeight="true" outlineLevel="0" collapsed="false">
      <c r="B354" s="2"/>
      <c r="I354" s="33"/>
    </row>
    <row r="355" customFormat="false" ht="15.75" hidden="false" customHeight="true" outlineLevel="0" collapsed="false">
      <c r="B355" s="2"/>
      <c r="I355" s="33"/>
    </row>
    <row r="356" customFormat="false" ht="15.75" hidden="false" customHeight="true" outlineLevel="0" collapsed="false">
      <c r="B356" s="2"/>
      <c r="I356" s="33"/>
    </row>
    <row r="357" customFormat="false" ht="15.75" hidden="false" customHeight="true" outlineLevel="0" collapsed="false">
      <c r="B357" s="2"/>
      <c r="I357" s="33"/>
    </row>
    <row r="358" customFormat="false" ht="15.75" hidden="false" customHeight="true" outlineLevel="0" collapsed="false">
      <c r="B358" s="2"/>
      <c r="I358" s="33"/>
    </row>
    <row r="359" customFormat="false" ht="15.75" hidden="false" customHeight="true" outlineLevel="0" collapsed="false">
      <c r="B359" s="2"/>
      <c r="I359" s="33"/>
    </row>
    <row r="360" customFormat="false" ht="15.75" hidden="false" customHeight="true" outlineLevel="0" collapsed="false">
      <c r="B360" s="2"/>
      <c r="I360" s="33"/>
    </row>
    <row r="361" customFormat="false" ht="15.75" hidden="false" customHeight="true" outlineLevel="0" collapsed="false">
      <c r="B361" s="2"/>
      <c r="I361" s="33"/>
    </row>
    <row r="362" customFormat="false" ht="15.75" hidden="false" customHeight="true" outlineLevel="0" collapsed="false">
      <c r="B362" s="2"/>
      <c r="I362" s="33"/>
    </row>
    <row r="363" customFormat="false" ht="15.75" hidden="false" customHeight="true" outlineLevel="0" collapsed="false">
      <c r="B363" s="2"/>
      <c r="I363" s="33"/>
    </row>
    <row r="364" customFormat="false" ht="15.75" hidden="false" customHeight="true" outlineLevel="0" collapsed="false">
      <c r="B364" s="2"/>
      <c r="I364" s="33"/>
    </row>
    <row r="365" customFormat="false" ht="15.75" hidden="false" customHeight="true" outlineLevel="0" collapsed="false">
      <c r="B365" s="2"/>
      <c r="I365" s="33"/>
    </row>
    <row r="366" customFormat="false" ht="15.75" hidden="false" customHeight="true" outlineLevel="0" collapsed="false">
      <c r="B366" s="2"/>
      <c r="I366" s="33"/>
    </row>
    <row r="367" customFormat="false" ht="15.75" hidden="false" customHeight="true" outlineLevel="0" collapsed="false">
      <c r="B367" s="2"/>
      <c r="I367" s="33"/>
    </row>
    <row r="368" customFormat="false" ht="15.75" hidden="false" customHeight="true" outlineLevel="0" collapsed="false">
      <c r="B368" s="2"/>
      <c r="I368" s="33"/>
    </row>
    <row r="369" customFormat="false" ht="15.75" hidden="false" customHeight="true" outlineLevel="0" collapsed="false">
      <c r="B369" s="2"/>
      <c r="I369" s="33"/>
    </row>
    <row r="370" customFormat="false" ht="15.75" hidden="false" customHeight="true" outlineLevel="0" collapsed="false">
      <c r="B370" s="2"/>
      <c r="I370" s="33"/>
    </row>
    <row r="371" customFormat="false" ht="15.75" hidden="false" customHeight="true" outlineLevel="0" collapsed="false">
      <c r="B371" s="2"/>
      <c r="I371" s="33"/>
    </row>
    <row r="372" customFormat="false" ht="15.75" hidden="false" customHeight="true" outlineLevel="0" collapsed="false">
      <c r="B372" s="2"/>
      <c r="I372" s="33"/>
    </row>
    <row r="373" customFormat="false" ht="15.75" hidden="false" customHeight="true" outlineLevel="0" collapsed="false">
      <c r="B373" s="2"/>
      <c r="I373" s="33"/>
    </row>
    <row r="374" customFormat="false" ht="15.75" hidden="false" customHeight="true" outlineLevel="0" collapsed="false">
      <c r="B374" s="2"/>
      <c r="I374" s="33"/>
    </row>
    <row r="375" customFormat="false" ht="15.75" hidden="false" customHeight="true" outlineLevel="0" collapsed="false">
      <c r="B375" s="2"/>
      <c r="I375" s="33"/>
    </row>
    <row r="376" customFormat="false" ht="15.75" hidden="false" customHeight="true" outlineLevel="0" collapsed="false">
      <c r="B376" s="2"/>
      <c r="I376" s="33"/>
    </row>
    <row r="377" customFormat="false" ht="15.75" hidden="false" customHeight="true" outlineLevel="0" collapsed="false">
      <c r="B377" s="2"/>
      <c r="I377" s="33"/>
    </row>
    <row r="378" customFormat="false" ht="15.75" hidden="false" customHeight="true" outlineLevel="0" collapsed="false">
      <c r="B378" s="2"/>
      <c r="I378" s="33"/>
    </row>
    <row r="379" customFormat="false" ht="15.75" hidden="false" customHeight="true" outlineLevel="0" collapsed="false">
      <c r="B379" s="2"/>
      <c r="I379" s="33"/>
    </row>
    <row r="380" customFormat="false" ht="15.75" hidden="false" customHeight="true" outlineLevel="0" collapsed="false">
      <c r="B380" s="2"/>
      <c r="I380" s="33"/>
    </row>
    <row r="381" customFormat="false" ht="15.75" hidden="false" customHeight="true" outlineLevel="0" collapsed="false">
      <c r="B381" s="2"/>
      <c r="I381" s="33"/>
    </row>
    <row r="382" customFormat="false" ht="15.75" hidden="false" customHeight="true" outlineLevel="0" collapsed="false">
      <c r="B382" s="2"/>
      <c r="I382" s="33"/>
    </row>
    <row r="383" customFormat="false" ht="15.75" hidden="false" customHeight="true" outlineLevel="0" collapsed="false">
      <c r="B383" s="2"/>
      <c r="I383" s="33"/>
    </row>
    <row r="384" customFormat="false" ht="15.75" hidden="false" customHeight="true" outlineLevel="0" collapsed="false">
      <c r="B384" s="2"/>
      <c r="I384" s="33"/>
    </row>
    <row r="385" customFormat="false" ht="15.75" hidden="false" customHeight="true" outlineLevel="0" collapsed="false">
      <c r="B385" s="2"/>
      <c r="I385" s="33"/>
    </row>
    <row r="386" customFormat="false" ht="15.75" hidden="false" customHeight="true" outlineLevel="0" collapsed="false">
      <c r="B386" s="2"/>
      <c r="I386" s="33"/>
    </row>
    <row r="387" customFormat="false" ht="15.75" hidden="false" customHeight="true" outlineLevel="0" collapsed="false">
      <c r="B387" s="2"/>
      <c r="I387" s="33"/>
    </row>
    <row r="388" customFormat="false" ht="15.75" hidden="false" customHeight="true" outlineLevel="0" collapsed="false">
      <c r="B388" s="2"/>
      <c r="I388" s="33"/>
    </row>
    <row r="389" customFormat="false" ht="15.75" hidden="false" customHeight="true" outlineLevel="0" collapsed="false">
      <c r="B389" s="2"/>
      <c r="I389" s="33"/>
    </row>
    <row r="390" customFormat="false" ht="15.75" hidden="false" customHeight="true" outlineLevel="0" collapsed="false">
      <c r="B390" s="2"/>
      <c r="I390" s="33"/>
    </row>
    <row r="391" customFormat="false" ht="15.75" hidden="false" customHeight="true" outlineLevel="0" collapsed="false">
      <c r="B391" s="2"/>
      <c r="I391" s="33"/>
    </row>
    <row r="392" customFormat="false" ht="15.75" hidden="false" customHeight="true" outlineLevel="0" collapsed="false">
      <c r="B392" s="2"/>
      <c r="I392" s="33"/>
    </row>
    <row r="393" customFormat="false" ht="15.75" hidden="false" customHeight="true" outlineLevel="0" collapsed="false">
      <c r="B393" s="2"/>
      <c r="I393" s="33"/>
    </row>
    <row r="394" customFormat="false" ht="15.75" hidden="false" customHeight="true" outlineLevel="0" collapsed="false">
      <c r="B394" s="2"/>
      <c r="I394" s="33"/>
    </row>
    <row r="395" customFormat="false" ht="15.75" hidden="false" customHeight="true" outlineLevel="0" collapsed="false">
      <c r="B395" s="2"/>
      <c r="I395" s="33"/>
    </row>
    <row r="396" customFormat="false" ht="15.75" hidden="false" customHeight="true" outlineLevel="0" collapsed="false">
      <c r="B396" s="2"/>
      <c r="I396" s="33"/>
    </row>
    <row r="397" customFormat="false" ht="15.75" hidden="false" customHeight="true" outlineLevel="0" collapsed="false">
      <c r="B397" s="2"/>
      <c r="I397" s="33"/>
    </row>
    <row r="398" customFormat="false" ht="15.75" hidden="false" customHeight="true" outlineLevel="0" collapsed="false">
      <c r="B398" s="2"/>
      <c r="I398" s="33"/>
    </row>
    <row r="399" customFormat="false" ht="15.75" hidden="false" customHeight="true" outlineLevel="0" collapsed="false">
      <c r="B399" s="2"/>
      <c r="I399" s="33"/>
    </row>
    <row r="400" customFormat="false" ht="15.75" hidden="false" customHeight="true" outlineLevel="0" collapsed="false">
      <c r="B400" s="2"/>
      <c r="I400" s="33"/>
    </row>
    <row r="401" customFormat="false" ht="15.75" hidden="false" customHeight="true" outlineLevel="0" collapsed="false">
      <c r="B401" s="2"/>
      <c r="I401" s="33"/>
    </row>
    <row r="402" customFormat="false" ht="15.75" hidden="false" customHeight="true" outlineLevel="0" collapsed="false">
      <c r="B402" s="2"/>
      <c r="I402" s="33"/>
    </row>
    <row r="403" customFormat="false" ht="15.75" hidden="false" customHeight="true" outlineLevel="0" collapsed="false">
      <c r="B403" s="2"/>
      <c r="I403" s="33"/>
    </row>
    <row r="404" customFormat="false" ht="15.75" hidden="false" customHeight="true" outlineLevel="0" collapsed="false">
      <c r="B404" s="2"/>
      <c r="I404" s="33"/>
    </row>
    <row r="405" customFormat="false" ht="15.75" hidden="false" customHeight="true" outlineLevel="0" collapsed="false">
      <c r="B405" s="2"/>
      <c r="I405" s="33"/>
    </row>
    <row r="406" customFormat="false" ht="15.75" hidden="false" customHeight="true" outlineLevel="0" collapsed="false">
      <c r="B406" s="2"/>
      <c r="I406" s="33"/>
    </row>
    <row r="407" customFormat="false" ht="15.75" hidden="false" customHeight="true" outlineLevel="0" collapsed="false">
      <c r="B407" s="2"/>
      <c r="I407" s="33"/>
    </row>
    <row r="408" customFormat="false" ht="15.75" hidden="false" customHeight="true" outlineLevel="0" collapsed="false">
      <c r="B408" s="2"/>
      <c r="I408" s="33"/>
    </row>
    <row r="409" customFormat="false" ht="15.75" hidden="false" customHeight="true" outlineLevel="0" collapsed="false">
      <c r="B409" s="2"/>
      <c r="I409" s="33"/>
    </row>
    <row r="410" customFormat="false" ht="15.75" hidden="false" customHeight="true" outlineLevel="0" collapsed="false">
      <c r="B410" s="2"/>
      <c r="I410" s="33"/>
    </row>
    <row r="411" customFormat="false" ht="15.75" hidden="false" customHeight="true" outlineLevel="0" collapsed="false">
      <c r="B411" s="2"/>
      <c r="I411" s="33"/>
    </row>
    <row r="412" customFormat="false" ht="15.75" hidden="false" customHeight="true" outlineLevel="0" collapsed="false">
      <c r="B412" s="2"/>
      <c r="I412" s="33"/>
    </row>
    <row r="413" customFormat="false" ht="15.75" hidden="false" customHeight="true" outlineLevel="0" collapsed="false">
      <c r="B413" s="2"/>
      <c r="I413" s="33"/>
    </row>
    <row r="414" customFormat="false" ht="15.75" hidden="false" customHeight="true" outlineLevel="0" collapsed="false">
      <c r="B414" s="2"/>
      <c r="I414" s="33"/>
    </row>
    <row r="415" customFormat="false" ht="15.75" hidden="false" customHeight="true" outlineLevel="0" collapsed="false">
      <c r="B415" s="2"/>
      <c r="I415" s="33"/>
    </row>
    <row r="416" customFormat="false" ht="15.75" hidden="false" customHeight="true" outlineLevel="0" collapsed="false">
      <c r="B416" s="2"/>
      <c r="I416" s="33"/>
    </row>
    <row r="417" customFormat="false" ht="15.75" hidden="false" customHeight="true" outlineLevel="0" collapsed="false">
      <c r="B417" s="2"/>
      <c r="I417" s="33"/>
    </row>
    <row r="418" customFormat="false" ht="15.75" hidden="false" customHeight="true" outlineLevel="0" collapsed="false">
      <c r="B418" s="2"/>
      <c r="I418" s="33"/>
    </row>
    <row r="419" customFormat="false" ht="15.75" hidden="false" customHeight="true" outlineLevel="0" collapsed="false">
      <c r="B419" s="2"/>
      <c r="I419" s="33"/>
    </row>
    <row r="420" customFormat="false" ht="15.75" hidden="false" customHeight="true" outlineLevel="0" collapsed="false">
      <c r="B420" s="2"/>
      <c r="I420" s="33"/>
    </row>
    <row r="421" customFormat="false" ht="15.75" hidden="false" customHeight="true" outlineLevel="0" collapsed="false">
      <c r="B421" s="2"/>
      <c r="I421" s="33"/>
    </row>
    <row r="422" customFormat="false" ht="15.75" hidden="false" customHeight="true" outlineLevel="0" collapsed="false">
      <c r="B422" s="2"/>
      <c r="I422" s="33"/>
    </row>
    <row r="423" customFormat="false" ht="15.75" hidden="false" customHeight="true" outlineLevel="0" collapsed="false">
      <c r="B423" s="2"/>
      <c r="I423" s="33"/>
    </row>
    <row r="424" customFormat="false" ht="15.75" hidden="false" customHeight="true" outlineLevel="0" collapsed="false">
      <c r="B424" s="2"/>
      <c r="I424" s="33"/>
    </row>
    <row r="425" customFormat="false" ht="15.75" hidden="false" customHeight="true" outlineLevel="0" collapsed="false">
      <c r="B425" s="2"/>
      <c r="I425" s="33"/>
    </row>
    <row r="426" customFormat="false" ht="15.75" hidden="false" customHeight="true" outlineLevel="0" collapsed="false">
      <c r="B426" s="2"/>
      <c r="I426" s="33"/>
    </row>
    <row r="427" customFormat="false" ht="15.75" hidden="false" customHeight="true" outlineLevel="0" collapsed="false">
      <c r="B427" s="2"/>
      <c r="I427" s="33"/>
    </row>
    <row r="428" customFormat="false" ht="15.75" hidden="false" customHeight="true" outlineLevel="0" collapsed="false">
      <c r="B428" s="2"/>
      <c r="I428" s="33"/>
    </row>
    <row r="429" customFormat="false" ht="15.75" hidden="false" customHeight="true" outlineLevel="0" collapsed="false">
      <c r="B429" s="2"/>
      <c r="I429" s="33"/>
    </row>
    <row r="430" customFormat="false" ht="15.75" hidden="false" customHeight="true" outlineLevel="0" collapsed="false">
      <c r="B430" s="2"/>
      <c r="I430" s="33"/>
    </row>
    <row r="431" customFormat="false" ht="15.75" hidden="false" customHeight="true" outlineLevel="0" collapsed="false">
      <c r="B431" s="2"/>
      <c r="I431" s="33"/>
    </row>
    <row r="432" customFormat="false" ht="15.75" hidden="false" customHeight="true" outlineLevel="0" collapsed="false">
      <c r="B432" s="2"/>
      <c r="I432" s="33"/>
    </row>
    <row r="433" customFormat="false" ht="15.75" hidden="false" customHeight="true" outlineLevel="0" collapsed="false">
      <c r="B433" s="2"/>
      <c r="I433" s="33"/>
    </row>
    <row r="434" customFormat="false" ht="15.75" hidden="false" customHeight="true" outlineLevel="0" collapsed="false">
      <c r="B434" s="2"/>
      <c r="I434" s="33"/>
    </row>
    <row r="435" customFormat="false" ht="15.75" hidden="false" customHeight="true" outlineLevel="0" collapsed="false">
      <c r="B435" s="2"/>
      <c r="I435" s="33"/>
    </row>
    <row r="436" customFormat="false" ht="15.75" hidden="false" customHeight="true" outlineLevel="0" collapsed="false">
      <c r="B436" s="2"/>
      <c r="I436" s="33"/>
    </row>
    <row r="437" customFormat="false" ht="15.75" hidden="false" customHeight="true" outlineLevel="0" collapsed="false">
      <c r="B437" s="2"/>
      <c r="I437" s="33"/>
    </row>
    <row r="438" customFormat="false" ht="15.75" hidden="false" customHeight="true" outlineLevel="0" collapsed="false">
      <c r="B438" s="2"/>
      <c r="I438" s="33"/>
    </row>
    <row r="439" customFormat="false" ht="15.75" hidden="false" customHeight="true" outlineLevel="0" collapsed="false">
      <c r="B439" s="2"/>
      <c r="I439" s="33"/>
    </row>
    <row r="440" customFormat="false" ht="15.75" hidden="false" customHeight="true" outlineLevel="0" collapsed="false">
      <c r="B440" s="2"/>
      <c r="I440" s="33"/>
    </row>
    <row r="441" customFormat="false" ht="15.75" hidden="false" customHeight="true" outlineLevel="0" collapsed="false">
      <c r="B441" s="2"/>
      <c r="I441" s="33"/>
    </row>
    <row r="442" customFormat="false" ht="15.75" hidden="false" customHeight="true" outlineLevel="0" collapsed="false">
      <c r="B442" s="2"/>
      <c r="I442" s="33"/>
    </row>
    <row r="443" customFormat="false" ht="15.75" hidden="false" customHeight="true" outlineLevel="0" collapsed="false">
      <c r="B443" s="2"/>
      <c r="I443" s="33"/>
    </row>
    <row r="444" customFormat="false" ht="15.75" hidden="false" customHeight="true" outlineLevel="0" collapsed="false">
      <c r="B444" s="2"/>
      <c r="I444" s="33"/>
    </row>
    <row r="445" customFormat="false" ht="15.75" hidden="false" customHeight="true" outlineLevel="0" collapsed="false">
      <c r="B445" s="2"/>
      <c r="I445" s="33"/>
    </row>
    <row r="446" customFormat="false" ht="15.75" hidden="false" customHeight="true" outlineLevel="0" collapsed="false">
      <c r="B446" s="2"/>
      <c r="I446" s="33"/>
    </row>
    <row r="447" customFormat="false" ht="15.75" hidden="false" customHeight="true" outlineLevel="0" collapsed="false">
      <c r="B447" s="2"/>
      <c r="I447" s="33"/>
    </row>
    <row r="448" customFormat="false" ht="15.75" hidden="false" customHeight="true" outlineLevel="0" collapsed="false">
      <c r="B448" s="2"/>
      <c r="I448" s="33"/>
    </row>
    <row r="449" customFormat="false" ht="15.75" hidden="false" customHeight="true" outlineLevel="0" collapsed="false">
      <c r="B449" s="2"/>
      <c r="I449" s="33"/>
    </row>
    <row r="450" customFormat="false" ht="15.75" hidden="false" customHeight="true" outlineLevel="0" collapsed="false">
      <c r="B450" s="2"/>
      <c r="I450" s="33"/>
    </row>
    <row r="451" customFormat="false" ht="15.75" hidden="false" customHeight="true" outlineLevel="0" collapsed="false">
      <c r="B451" s="2"/>
      <c r="I451" s="33"/>
    </row>
    <row r="452" customFormat="false" ht="15.75" hidden="false" customHeight="true" outlineLevel="0" collapsed="false">
      <c r="B452" s="2"/>
      <c r="I452" s="33"/>
    </row>
    <row r="453" customFormat="false" ht="15.75" hidden="false" customHeight="true" outlineLevel="0" collapsed="false">
      <c r="B453" s="2"/>
      <c r="I453" s="33"/>
    </row>
    <row r="454" customFormat="false" ht="15.75" hidden="false" customHeight="true" outlineLevel="0" collapsed="false">
      <c r="B454" s="2"/>
      <c r="I454" s="33"/>
    </row>
    <row r="455" customFormat="false" ht="15.75" hidden="false" customHeight="true" outlineLevel="0" collapsed="false">
      <c r="B455" s="2"/>
      <c r="I455" s="33"/>
    </row>
    <row r="456" customFormat="false" ht="15.75" hidden="false" customHeight="true" outlineLevel="0" collapsed="false">
      <c r="B456" s="2"/>
      <c r="I456" s="33"/>
    </row>
    <row r="457" customFormat="false" ht="15.75" hidden="false" customHeight="true" outlineLevel="0" collapsed="false">
      <c r="B457" s="2"/>
      <c r="I457" s="33"/>
    </row>
    <row r="458" customFormat="false" ht="15.75" hidden="false" customHeight="true" outlineLevel="0" collapsed="false">
      <c r="B458" s="2"/>
      <c r="I458" s="33"/>
    </row>
    <row r="459" customFormat="false" ht="15.75" hidden="false" customHeight="true" outlineLevel="0" collapsed="false">
      <c r="B459" s="2"/>
      <c r="I459" s="33"/>
    </row>
    <row r="460" customFormat="false" ht="15.75" hidden="false" customHeight="true" outlineLevel="0" collapsed="false">
      <c r="B460" s="2"/>
      <c r="I460" s="33"/>
    </row>
    <row r="461" customFormat="false" ht="15.75" hidden="false" customHeight="true" outlineLevel="0" collapsed="false">
      <c r="B461" s="2"/>
      <c r="I461" s="33"/>
    </row>
    <row r="462" customFormat="false" ht="15.75" hidden="false" customHeight="true" outlineLevel="0" collapsed="false">
      <c r="B462" s="2"/>
      <c r="I462" s="33"/>
    </row>
    <row r="463" customFormat="false" ht="15.75" hidden="false" customHeight="true" outlineLevel="0" collapsed="false">
      <c r="B463" s="2"/>
      <c r="I463" s="33"/>
    </row>
    <row r="464" customFormat="false" ht="15.75" hidden="false" customHeight="true" outlineLevel="0" collapsed="false">
      <c r="B464" s="2"/>
      <c r="I464" s="33"/>
    </row>
    <row r="465" customFormat="false" ht="15.75" hidden="false" customHeight="true" outlineLevel="0" collapsed="false">
      <c r="B465" s="2"/>
      <c r="I465" s="33"/>
    </row>
    <row r="466" customFormat="false" ht="15.75" hidden="false" customHeight="true" outlineLevel="0" collapsed="false">
      <c r="B466" s="2"/>
      <c r="I466" s="33"/>
    </row>
    <row r="467" customFormat="false" ht="15.75" hidden="false" customHeight="true" outlineLevel="0" collapsed="false">
      <c r="B467" s="2"/>
      <c r="I467" s="33"/>
    </row>
    <row r="468" customFormat="false" ht="15.75" hidden="false" customHeight="true" outlineLevel="0" collapsed="false">
      <c r="B468" s="2"/>
      <c r="I468" s="33"/>
    </row>
    <row r="469" customFormat="false" ht="15.75" hidden="false" customHeight="true" outlineLevel="0" collapsed="false">
      <c r="B469" s="2"/>
      <c r="I469" s="33"/>
    </row>
    <row r="470" customFormat="false" ht="15.75" hidden="false" customHeight="true" outlineLevel="0" collapsed="false">
      <c r="B470" s="2"/>
      <c r="I470" s="33"/>
    </row>
    <row r="471" customFormat="false" ht="15.75" hidden="false" customHeight="true" outlineLevel="0" collapsed="false">
      <c r="B471" s="2"/>
      <c r="I471" s="33"/>
    </row>
    <row r="472" customFormat="false" ht="15.75" hidden="false" customHeight="true" outlineLevel="0" collapsed="false">
      <c r="B472" s="2"/>
      <c r="I472" s="33"/>
    </row>
    <row r="473" customFormat="false" ht="15.75" hidden="false" customHeight="true" outlineLevel="0" collapsed="false">
      <c r="B473" s="2"/>
      <c r="I473" s="33"/>
    </row>
    <row r="474" customFormat="false" ht="15.75" hidden="false" customHeight="true" outlineLevel="0" collapsed="false">
      <c r="B474" s="2"/>
      <c r="I474" s="33"/>
    </row>
    <row r="475" customFormat="false" ht="15.75" hidden="false" customHeight="true" outlineLevel="0" collapsed="false">
      <c r="B475" s="2"/>
      <c r="I475" s="33"/>
    </row>
    <row r="476" customFormat="false" ht="15.75" hidden="false" customHeight="true" outlineLevel="0" collapsed="false">
      <c r="B476" s="2"/>
      <c r="I476" s="33"/>
    </row>
    <row r="477" customFormat="false" ht="15.75" hidden="false" customHeight="true" outlineLevel="0" collapsed="false">
      <c r="B477" s="2"/>
      <c r="I477" s="33"/>
    </row>
    <row r="478" customFormat="false" ht="15.75" hidden="false" customHeight="true" outlineLevel="0" collapsed="false">
      <c r="B478" s="2"/>
      <c r="I478" s="33"/>
    </row>
    <row r="479" customFormat="false" ht="15.75" hidden="false" customHeight="true" outlineLevel="0" collapsed="false">
      <c r="B479" s="2"/>
      <c r="I479" s="33"/>
    </row>
    <row r="480" customFormat="false" ht="15.75" hidden="false" customHeight="true" outlineLevel="0" collapsed="false">
      <c r="B480" s="2"/>
      <c r="I480" s="33"/>
    </row>
    <row r="481" customFormat="false" ht="15.75" hidden="false" customHeight="true" outlineLevel="0" collapsed="false">
      <c r="B481" s="2"/>
      <c r="I481" s="33"/>
    </row>
    <row r="482" customFormat="false" ht="15.75" hidden="false" customHeight="true" outlineLevel="0" collapsed="false">
      <c r="B482" s="2"/>
      <c r="I482" s="33"/>
    </row>
    <row r="483" customFormat="false" ht="15.75" hidden="false" customHeight="true" outlineLevel="0" collapsed="false">
      <c r="B483" s="2"/>
      <c r="I483" s="33"/>
    </row>
    <row r="484" customFormat="false" ht="15.75" hidden="false" customHeight="true" outlineLevel="0" collapsed="false">
      <c r="B484" s="2"/>
      <c r="I484" s="33"/>
    </row>
    <row r="485" customFormat="false" ht="15.75" hidden="false" customHeight="true" outlineLevel="0" collapsed="false">
      <c r="B485" s="2"/>
      <c r="I485" s="33"/>
    </row>
    <row r="486" customFormat="false" ht="15.75" hidden="false" customHeight="true" outlineLevel="0" collapsed="false">
      <c r="B486" s="2"/>
      <c r="I486" s="33"/>
    </row>
    <row r="487" customFormat="false" ht="15.75" hidden="false" customHeight="true" outlineLevel="0" collapsed="false">
      <c r="B487" s="2"/>
      <c r="I487" s="33"/>
    </row>
    <row r="488" customFormat="false" ht="15.75" hidden="false" customHeight="true" outlineLevel="0" collapsed="false">
      <c r="B488" s="2"/>
      <c r="I488" s="33"/>
    </row>
    <row r="489" customFormat="false" ht="15.75" hidden="false" customHeight="true" outlineLevel="0" collapsed="false">
      <c r="B489" s="2"/>
      <c r="I489" s="33"/>
    </row>
    <row r="490" customFormat="false" ht="15.75" hidden="false" customHeight="true" outlineLevel="0" collapsed="false">
      <c r="B490" s="2"/>
      <c r="I490" s="33"/>
    </row>
    <row r="491" customFormat="false" ht="15.75" hidden="false" customHeight="true" outlineLevel="0" collapsed="false">
      <c r="B491" s="2"/>
      <c r="I491" s="33"/>
    </row>
    <row r="492" customFormat="false" ht="15.75" hidden="false" customHeight="true" outlineLevel="0" collapsed="false">
      <c r="B492" s="2"/>
      <c r="I492" s="33"/>
    </row>
    <row r="493" customFormat="false" ht="15.75" hidden="false" customHeight="true" outlineLevel="0" collapsed="false">
      <c r="B493" s="2"/>
      <c r="I493" s="33"/>
    </row>
    <row r="494" customFormat="false" ht="15.75" hidden="false" customHeight="true" outlineLevel="0" collapsed="false">
      <c r="B494" s="2"/>
      <c r="I494" s="33"/>
    </row>
    <row r="495" customFormat="false" ht="15.75" hidden="false" customHeight="true" outlineLevel="0" collapsed="false">
      <c r="B495" s="2"/>
      <c r="I495" s="33"/>
    </row>
    <row r="496" customFormat="false" ht="15.75" hidden="false" customHeight="true" outlineLevel="0" collapsed="false">
      <c r="B496" s="2"/>
      <c r="I496" s="33"/>
    </row>
    <row r="497" customFormat="false" ht="15.75" hidden="false" customHeight="true" outlineLevel="0" collapsed="false">
      <c r="B497" s="2"/>
      <c r="I497" s="33"/>
    </row>
    <row r="498" customFormat="false" ht="15.75" hidden="false" customHeight="true" outlineLevel="0" collapsed="false">
      <c r="B498" s="2"/>
      <c r="I498" s="33"/>
    </row>
    <row r="499" customFormat="false" ht="15.75" hidden="false" customHeight="true" outlineLevel="0" collapsed="false">
      <c r="B499" s="2"/>
      <c r="I499" s="33"/>
    </row>
    <row r="500" customFormat="false" ht="15.75" hidden="false" customHeight="true" outlineLevel="0" collapsed="false">
      <c r="B500" s="2"/>
      <c r="I500" s="33"/>
    </row>
    <row r="501" customFormat="false" ht="15.75" hidden="false" customHeight="true" outlineLevel="0" collapsed="false">
      <c r="B501" s="2"/>
      <c r="I501" s="33"/>
    </row>
    <row r="502" customFormat="false" ht="15.75" hidden="false" customHeight="true" outlineLevel="0" collapsed="false">
      <c r="B502" s="2"/>
      <c r="I502" s="33"/>
    </row>
    <row r="503" customFormat="false" ht="15.75" hidden="false" customHeight="true" outlineLevel="0" collapsed="false">
      <c r="B503" s="2"/>
      <c r="I503" s="33"/>
    </row>
    <row r="504" customFormat="false" ht="15.75" hidden="false" customHeight="true" outlineLevel="0" collapsed="false">
      <c r="B504" s="2"/>
      <c r="I504" s="33"/>
    </row>
    <row r="505" customFormat="false" ht="15.75" hidden="false" customHeight="true" outlineLevel="0" collapsed="false">
      <c r="B505" s="2"/>
      <c r="I505" s="33"/>
    </row>
    <row r="506" customFormat="false" ht="15.75" hidden="false" customHeight="true" outlineLevel="0" collapsed="false">
      <c r="B506" s="2"/>
      <c r="I506" s="33"/>
    </row>
    <row r="507" customFormat="false" ht="15.75" hidden="false" customHeight="true" outlineLevel="0" collapsed="false">
      <c r="B507" s="2"/>
      <c r="I507" s="33"/>
    </row>
    <row r="508" customFormat="false" ht="15.75" hidden="false" customHeight="true" outlineLevel="0" collapsed="false">
      <c r="B508" s="2"/>
      <c r="I508" s="33"/>
    </row>
    <row r="509" customFormat="false" ht="15.75" hidden="false" customHeight="true" outlineLevel="0" collapsed="false">
      <c r="B509" s="2"/>
      <c r="I509" s="33"/>
    </row>
    <row r="510" customFormat="false" ht="15.75" hidden="false" customHeight="true" outlineLevel="0" collapsed="false">
      <c r="B510" s="2"/>
      <c r="I510" s="33"/>
    </row>
    <row r="511" customFormat="false" ht="15.75" hidden="false" customHeight="true" outlineLevel="0" collapsed="false">
      <c r="B511" s="2"/>
      <c r="I511" s="33"/>
    </row>
    <row r="512" customFormat="false" ht="15.75" hidden="false" customHeight="true" outlineLevel="0" collapsed="false">
      <c r="B512" s="2"/>
      <c r="I512" s="33"/>
    </row>
    <row r="513" customFormat="false" ht="15.75" hidden="false" customHeight="true" outlineLevel="0" collapsed="false">
      <c r="B513" s="2"/>
      <c r="I513" s="33"/>
    </row>
    <row r="514" customFormat="false" ht="15.75" hidden="false" customHeight="true" outlineLevel="0" collapsed="false">
      <c r="B514" s="2"/>
      <c r="I514" s="33"/>
    </row>
    <row r="515" customFormat="false" ht="15.75" hidden="false" customHeight="true" outlineLevel="0" collapsed="false">
      <c r="B515" s="2"/>
      <c r="I515" s="33"/>
    </row>
    <row r="516" customFormat="false" ht="15.75" hidden="false" customHeight="true" outlineLevel="0" collapsed="false">
      <c r="B516" s="2"/>
      <c r="I516" s="33"/>
    </row>
    <row r="517" customFormat="false" ht="15.75" hidden="false" customHeight="true" outlineLevel="0" collapsed="false">
      <c r="B517" s="2"/>
      <c r="I517" s="33"/>
    </row>
    <row r="518" customFormat="false" ht="15.75" hidden="false" customHeight="true" outlineLevel="0" collapsed="false">
      <c r="B518" s="2"/>
      <c r="I518" s="33"/>
    </row>
    <row r="519" customFormat="false" ht="15.75" hidden="false" customHeight="true" outlineLevel="0" collapsed="false">
      <c r="B519" s="2"/>
      <c r="I519" s="33"/>
    </row>
    <row r="520" customFormat="false" ht="15.75" hidden="false" customHeight="true" outlineLevel="0" collapsed="false">
      <c r="B520" s="2"/>
      <c r="I520" s="33"/>
    </row>
    <row r="521" customFormat="false" ht="15.75" hidden="false" customHeight="true" outlineLevel="0" collapsed="false">
      <c r="B521" s="2"/>
      <c r="I521" s="33"/>
    </row>
    <row r="522" customFormat="false" ht="15.75" hidden="false" customHeight="true" outlineLevel="0" collapsed="false">
      <c r="B522" s="2"/>
      <c r="I522" s="33"/>
    </row>
    <row r="523" customFormat="false" ht="15.75" hidden="false" customHeight="true" outlineLevel="0" collapsed="false">
      <c r="B523" s="2"/>
      <c r="I523" s="33"/>
    </row>
    <row r="524" customFormat="false" ht="15.75" hidden="false" customHeight="true" outlineLevel="0" collapsed="false">
      <c r="B524" s="2"/>
      <c r="I524" s="33"/>
    </row>
    <row r="525" customFormat="false" ht="15.75" hidden="false" customHeight="true" outlineLevel="0" collapsed="false">
      <c r="B525" s="2"/>
      <c r="I525" s="33"/>
    </row>
    <row r="526" customFormat="false" ht="15.75" hidden="false" customHeight="true" outlineLevel="0" collapsed="false">
      <c r="B526" s="2"/>
      <c r="I526" s="33"/>
    </row>
    <row r="527" customFormat="false" ht="15.75" hidden="false" customHeight="true" outlineLevel="0" collapsed="false">
      <c r="B527" s="2"/>
      <c r="I527" s="33"/>
    </row>
    <row r="528" customFormat="false" ht="15.75" hidden="false" customHeight="true" outlineLevel="0" collapsed="false">
      <c r="B528" s="2"/>
      <c r="I528" s="33"/>
    </row>
    <row r="529" customFormat="false" ht="15.75" hidden="false" customHeight="true" outlineLevel="0" collapsed="false">
      <c r="B529" s="2"/>
      <c r="I529" s="33"/>
    </row>
    <row r="530" customFormat="false" ht="15.75" hidden="false" customHeight="true" outlineLevel="0" collapsed="false">
      <c r="B530" s="2"/>
      <c r="I530" s="33"/>
    </row>
    <row r="531" customFormat="false" ht="15.75" hidden="false" customHeight="true" outlineLevel="0" collapsed="false">
      <c r="B531" s="2"/>
      <c r="I531" s="33"/>
    </row>
    <row r="532" customFormat="false" ht="15.75" hidden="false" customHeight="true" outlineLevel="0" collapsed="false">
      <c r="B532" s="2"/>
      <c r="I532" s="33"/>
    </row>
    <row r="533" customFormat="false" ht="15.75" hidden="false" customHeight="true" outlineLevel="0" collapsed="false">
      <c r="B533" s="2"/>
      <c r="I533" s="33"/>
    </row>
    <row r="534" customFormat="false" ht="15.75" hidden="false" customHeight="true" outlineLevel="0" collapsed="false">
      <c r="B534" s="2"/>
      <c r="I534" s="33"/>
    </row>
    <row r="535" customFormat="false" ht="15.75" hidden="false" customHeight="true" outlineLevel="0" collapsed="false">
      <c r="B535" s="2"/>
      <c r="I535" s="33"/>
    </row>
    <row r="536" customFormat="false" ht="15.75" hidden="false" customHeight="true" outlineLevel="0" collapsed="false">
      <c r="B536" s="2"/>
      <c r="I536" s="33"/>
    </row>
    <row r="537" customFormat="false" ht="15.75" hidden="false" customHeight="true" outlineLevel="0" collapsed="false">
      <c r="B537" s="2"/>
      <c r="I537" s="33"/>
    </row>
    <row r="538" customFormat="false" ht="15.75" hidden="false" customHeight="true" outlineLevel="0" collapsed="false">
      <c r="B538" s="2"/>
      <c r="I538" s="33"/>
    </row>
    <row r="539" customFormat="false" ht="15.75" hidden="false" customHeight="true" outlineLevel="0" collapsed="false">
      <c r="B539" s="2"/>
      <c r="I539" s="33"/>
    </row>
    <row r="540" customFormat="false" ht="15.75" hidden="false" customHeight="true" outlineLevel="0" collapsed="false">
      <c r="B540" s="2"/>
      <c r="I540" s="33"/>
    </row>
    <row r="541" customFormat="false" ht="15.75" hidden="false" customHeight="true" outlineLevel="0" collapsed="false">
      <c r="B541" s="2"/>
      <c r="I541" s="33"/>
    </row>
    <row r="542" customFormat="false" ht="15.75" hidden="false" customHeight="true" outlineLevel="0" collapsed="false">
      <c r="B542" s="2"/>
      <c r="I542" s="33"/>
    </row>
    <row r="543" customFormat="false" ht="15.75" hidden="false" customHeight="true" outlineLevel="0" collapsed="false">
      <c r="B543" s="2"/>
      <c r="I543" s="33"/>
    </row>
    <row r="544" customFormat="false" ht="15.75" hidden="false" customHeight="true" outlineLevel="0" collapsed="false">
      <c r="B544" s="2"/>
      <c r="I544" s="33"/>
    </row>
    <row r="545" customFormat="false" ht="15.75" hidden="false" customHeight="true" outlineLevel="0" collapsed="false">
      <c r="B545" s="2"/>
      <c r="I545" s="33"/>
    </row>
    <row r="546" customFormat="false" ht="15.75" hidden="false" customHeight="true" outlineLevel="0" collapsed="false">
      <c r="B546" s="2"/>
      <c r="I546" s="33"/>
    </row>
    <row r="547" customFormat="false" ht="15.75" hidden="false" customHeight="true" outlineLevel="0" collapsed="false">
      <c r="B547" s="2"/>
      <c r="I547" s="33"/>
    </row>
    <row r="548" customFormat="false" ht="15.75" hidden="false" customHeight="true" outlineLevel="0" collapsed="false">
      <c r="B548" s="2"/>
      <c r="I548" s="33"/>
    </row>
    <row r="549" customFormat="false" ht="15.75" hidden="false" customHeight="true" outlineLevel="0" collapsed="false">
      <c r="B549" s="2"/>
      <c r="I549" s="33"/>
    </row>
    <row r="550" customFormat="false" ht="15.75" hidden="false" customHeight="true" outlineLevel="0" collapsed="false">
      <c r="B550" s="2"/>
      <c r="I550" s="33"/>
    </row>
    <row r="551" customFormat="false" ht="15.75" hidden="false" customHeight="true" outlineLevel="0" collapsed="false">
      <c r="B551" s="2"/>
      <c r="I551" s="33"/>
    </row>
    <row r="552" customFormat="false" ht="15.75" hidden="false" customHeight="true" outlineLevel="0" collapsed="false">
      <c r="B552" s="2"/>
      <c r="I552" s="33"/>
    </row>
    <row r="553" customFormat="false" ht="15.75" hidden="false" customHeight="true" outlineLevel="0" collapsed="false">
      <c r="B553" s="2"/>
      <c r="I553" s="33"/>
    </row>
    <row r="554" customFormat="false" ht="15.75" hidden="false" customHeight="true" outlineLevel="0" collapsed="false">
      <c r="B554" s="2"/>
      <c r="I554" s="33"/>
    </row>
    <row r="555" customFormat="false" ht="15.75" hidden="false" customHeight="true" outlineLevel="0" collapsed="false">
      <c r="B555" s="2"/>
      <c r="I555" s="33"/>
    </row>
    <row r="556" customFormat="false" ht="15.75" hidden="false" customHeight="true" outlineLevel="0" collapsed="false">
      <c r="B556" s="2"/>
      <c r="I556" s="33"/>
    </row>
    <row r="557" customFormat="false" ht="15.75" hidden="false" customHeight="true" outlineLevel="0" collapsed="false">
      <c r="B557" s="2"/>
      <c r="I557" s="33"/>
    </row>
    <row r="558" customFormat="false" ht="15.75" hidden="false" customHeight="true" outlineLevel="0" collapsed="false">
      <c r="B558" s="2"/>
      <c r="I558" s="33"/>
    </row>
    <row r="559" customFormat="false" ht="15.75" hidden="false" customHeight="true" outlineLevel="0" collapsed="false">
      <c r="B559" s="2"/>
      <c r="I559" s="33"/>
    </row>
    <row r="560" customFormat="false" ht="15.75" hidden="false" customHeight="true" outlineLevel="0" collapsed="false">
      <c r="B560" s="2"/>
      <c r="I560" s="33"/>
    </row>
    <row r="561" customFormat="false" ht="15.75" hidden="false" customHeight="true" outlineLevel="0" collapsed="false">
      <c r="B561" s="2"/>
      <c r="I561" s="33"/>
    </row>
    <row r="562" customFormat="false" ht="15.75" hidden="false" customHeight="true" outlineLevel="0" collapsed="false">
      <c r="B562" s="2"/>
      <c r="I562" s="33"/>
    </row>
    <row r="563" customFormat="false" ht="15.75" hidden="false" customHeight="true" outlineLevel="0" collapsed="false">
      <c r="B563" s="2"/>
      <c r="I563" s="33"/>
    </row>
    <row r="564" customFormat="false" ht="15.75" hidden="false" customHeight="true" outlineLevel="0" collapsed="false">
      <c r="B564" s="2"/>
      <c r="I564" s="33"/>
    </row>
    <row r="565" customFormat="false" ht="15.75" hidden="false" customHeight="true" outlineLevel="0" collapsed="false">
      <c r="B565" s="2"/>
      <c r="I565" s="33"/>
    </row>
    <row r="566" customFormat="false" ht="15.75" hidden="false" customHeight="true" outlineLevel="0" collapsed="false">
      <c r="B566" s="2"/>
      <c r="I566" s="33"/>
    </row>
    <row r="567" customFormat="false" ht="15.75" hidden="false" customHeight="true" outlineLevel="0" collapsed="false">
      <c r="B567" s="2"/>
      <c r="I567" s="33"/>
    </row>
    <row r="568" customFormat="false" ht="15.75" hidden="false" customHeight="true" outlineLevel="0" collapsed="false">
      <c r="B568" s="2"/>
      <c r="I568" s="33"/>
    </row>
    <row r="569" customFormat="false" ht="15.75" hidden="false" customHeight="true" outlineLevel="0" collapsed="false">
      <c r="B569" s="2"/>
      <c r="I569" s="33"/>
    </row>
    <row r="570" customFormat="false" ht="15.75" hidden="false" customHeight="true" outlineLevel="0" collapsed="false">
      <c r="B570" s="2"/>
      <c r="I570" s="33"/>
    </row>
    <row r="571" customFormat="false" ht="15.75" hidden="false" customHeight="true" outlineLevel="0" collapsed="false">
      <c r="B571" s="2"/>
      <c r="I571" s="33"/>
    </row>
    <row r="572" customFormat="false" ht="15.75" hidden="false" customHeight="true" outlineLevel="0" collapsed="false">
      <c r="B572" s="2"/>
      <c r="I572" s="33"/>
    </row>
    <row r="573" customFormat="false" ht="15.75" hidden="false" customHeight="true" outlineLevel="0" collapsed="false">
      <c r="B573" s="2"/>
      <c r="I573" s="33"/>
    </row>
    <row r="574" customFormat="false" ht="15.75" hidden="false" customHeight="true" outlineLevel="0" collapsed="false">
      <c r="B574" s="2"/>
      <c r="I574" s="33"/>
    </row>
    <row r="575" customFormat="false" ht="15.75" hidden="false" customHeight="true" outlineLevel="0" collapsed="false">
      <c r="B575" s="2"/>
      <c r="I575" s="33"/>
    </row>
    <row r="576" customFormat="false" ht="15.75" hidden="false" customHeight="true" outlineLevel="0" collapsed="false">
      <c r="B576" s="2"/>
      <c r="I576" s="33"/>
    </row>
    <row r="577" customFormat="false" ht="15.75" hidden="false" customHeight="true" outlineLevel="0" collapsed="false">
      <c r="B577" s="2"/>
      <c r="I577" s="33"/>
    </row>
    <row r="578" customFormat="false" ht="15.75" hidden="false" customHeight="true" outlineLevel="0" collapsed="false">
      <c r="B578" s="2"/>
      <c r="I578" s="33"/>
    </row>
    <row r="579" customFormat="false" ht="15.75" hidden="false" customHeight="true" outlineLevel="0" collapsed="false">
      <c r="B579" s="2"/>
      <c r="I579" s="33"/>
    </row>
    <row r="580" customFormat="false" ht="15.75" hidden="false" customHeight="true" outlineLevel="0" collapsed="false">
      <c r="B580" s="2"/>
      <c r="I580" s="33"/>
    </row>
    <row r="581" customFormat="false" ht="15.75" hidden="false" customHeight="true" outlineLevel="0" collapsed="false">
      <c r="B581" s="2"/>
      <c r="I581" s="33"/>
    </row>
    <row r="582" customFormat="false" ht="15.75" hidden="false" customHeight="true" outlineLevel="0" collapsed="false">
      <c r="B582" s="2"/>
      <c r="I582" s="33"/>
    </row>
    <row r="583" customFormat="false" ht="15.75" hidden="false" customHeight="true" outlineLevel="0" collapsed="false">
      <c r="B583" s="2"/>
      <c r="I583" s="33"/>
    </row>
    <row r="584" customFormat="false" ht="15.75" hidden="false" customHeight="true" outlineLevel="0" collapsed="false">
      <c r="B584" s="2"/>
      <c r="I584" s="33"/>
    </row>
    <row r="585" customFormat="false" ht="15.75" hidden="false" customHeight="true" outlineLevel="0" collapsed="false">
      <c r="B585" s="2"/>
      <c r="I585" s="33"/>
    </row>
    <row r="586" customFormat="false" ht="15.75" hidden="false" customHeight="true" outlineLevel="0" collapsed="false">
      <c r="B586" s="2"/>
      <c r="I586" s="33"/>
    </row>
    <row r="587" customFormat="false" ht="15.75" hidden="false" customHeight="true" outlineLevel="0" collapsed="false">
      <c r="B587" s="2"/>
      <c r="I587" s="33"/>
    </row>
    <row r="588" customFormat="false" ht="15.75" hidden="false" customHeight="true" outlineLevel="0" collapsed="false">
      <c r="B588" s="2"/>
      <c r="I588" s="33"/>
    </row>
    <row r="589" customFormat="false" ht="15.75" hidden="false" customHeight="true" outlineLevel="0" collapsed="false">
      <c r="B589" s="2"/>
      <c r="I589" s="33"/>
    </row>
    <row r="590" customFormat="false" ht="15.75" hidden="false" customHeight="true" outlineLevel="0" collapsed="false">
      <c r="B590" s="2"/>
      <c r="I590" s="33"/>
    </row>
    <row r="591" customFormat="false" ht="15.75" hidden="false" customHeight="true" outlineLevel="0" collapsed="false">
      <c r="B591" s="2"/>
      <c r="I591" s="33"/>
    </row>
    <row r="592" customFormat="false" ht="15.75" hidden="false" customHeight="true" outlineLevel="0" collapsed="false">
      <c r="B592" s="2"/>
      <c r="I592" s="33"/>
    </row>
    <row r="593" customFormat="false" ht="15.75" hidden="false" customHeight="true" outlineLevel="0" collapsed="false">
      <c r="B593" s="2"/>
      <c r="I593" s="33"/>
    </row>
    <row r="594" customFormat="false" ht="15.75" hidden="false" customHeight="true" outlineLevel="0" collapsed="false">
      <c r="B594" s="2"/>
      <c r="I594" s="33"/>
    </row>
    <row r="595" customFormat="false" ht="15.75" hidden="false" customHeight="true" outlineLevel="0" collapsed="false">
      <c r="B595" s="2"/>
      <c r="I595" s="33"/>
    </row>
    <row r="596" customFormat="false" ht="15.75" hidden="false" customHeight="true" outlineLevel="0" collapsed="false">
      <c r="B596" s="2"/>
      <c r="I596" s="33"/>
    </row>
    <row r="597" customFormat="false" ht="15.75" hidden="false" customHeight="true" outlineLevel="0" collapsed="false">
      <c r="B597" s="2"/>
      <c r="I597" s="33"/>
    </row>
    <row r="598" customFormat="false" ht="15.75" hidden="false" customHeight="true" outlineLevel="0" collapsed="false">
      <c r="B598" s="2"/>
      <c r="I598" s="33"/>
    </row>
    <row r="599" customFormat="false" ht="15.75" hidden="false" customHeight="true" outlineLevel="0" collapsed="false">
      <c r="B599" s="2"/>
      <c r="I599" s="33"/>
    </row>
    <row r="600" customFormat="false" ht="15.75" hidden="false" customHeight="true" outlineLevel="0" collapsed="false">
      <c r="B600" s="2"/>
      <c r="I600" s="33"/>
    </row>
    <row r="601" customFormat="false" ht="15.75" hidden="false" customHeight="true" outlineLevel="0" collapsed="false">
      <c r="B601" s="2"/>
      <c r="I601" s="33"/>
    </row>
    <row r="602" customFormat="false" ht="15.75" hidden="false" customHeight="true" outlineLevel="0" collapsed="false">
      <c r="B602" s="2"/>
      <c r="I602" s="33"/>
    </row>
    <row r="603" customFormat="false" ht="15.75" hidden="false" customHeight="true" outlineLevel="0" collapsed="false">
      <c r="B603" s="2"/>
      <c r="I603" s="33"/>
    </row>
    <row r="604" customFormat="false" ht="15.75" hidden="false" customHeight="true" outlineLevel="0" collapsed="false">
      <c r="B604" s="2"/>
      <c r="I604" s="33"/>
    </row>
    <row r="605" customFormat="false" ht="15.75" hidden="false" customHeight="true" outlineLevel="0" collapsed="false">
      <c r="B605" s="2"/>
      <c r="I605" s="33"/>
    </row>
    <row r="606" customFormat="false" ht="15.75" hidden="false" customHeight="true" outlineLevel="0" collapsed="false">
      <c r="B606" s="2"/>
      <c r="I606" s="33"/>
    </row>
    <row r="607" customFormat="false" ht="15.75" hidden="false" customHeight="true" outlineLevel="0" collapsed="false">
      <c r="B607" s="2"/>
      <c r="I607" s="33"/>
    </row>
    <row r="608" customFormat="false" ht="15.75" hidden="false" customHeight="true" outlineLevel="0" collapsed="false">
      <c r="B608" s="2"/>
      <c r="I608" s="33"/>
    </row>
    <row r="609" customFormat="false" ht="15.75" hidden="false" customHeight="true" outlineLevel="0" collapsed="false">
      <c r="B609" s="2"/>
      <c r="I609" s="33"/>
    </row>
    <row r="610" customFormat="false" ht="15.75" hidden="false" customHeight="true" outlineLevel="0" collapsed="false">
      <c r="B610" s="2"/>
      <c r="I610" s="33"/>
    </row>
    <row r="611" customFormat="false" ht="15.75" hidden="false" customHeight="true" outlineLevel="0" collapsed="false">
      <c r="B611" s="2"/>
      <c r="I611" s="33"/>
    </row>
    <row r="612" customFormat="false" ht="15.75" hidden="false" customHeight="true" outlineLevel="0" collapsed="false">
      <c r="B612" s="2"/>
      <c r="I612" s="33"/>
    </row>
    <row r="613" customFormat="false" ht="15.75" hidden="false" customHeight="true" outlineLevel="0" collapsed="false">
      <c r="B613" s="2"/>
      <c r="I613" s="33"/>
    </row>
    <row r="614" customFormat="false" ht="15.75" hidden="false" customHeight="true" outlineLevel="0" collapsed="false">
      <c r="B614" s="2"/>
      <c r="I614" s="33"/>
    </row>
    <row r="615" customFormat="false" ht="15.75" hidden="false" customHeight="true" outlineLevel="0" collapsed="false">
      <c r="B615" s="2"/>
      <c r="I615" s="33"/>
    </row>
    <row r="616" customFormat="false" ht="15.75" hidden="false" customHeight="true" outlineLevel="0" collapsed="false">
      <c r="B616" s="2"/>
      <c r="I616" s="33"/>
    </row>
    <row r="617" customFormat="false" ht="15.75" hidden="false" customHeight="true" outlineLevel="0" collapsed="false">
      <c r="B617" s="2"/>
      <c r="I617" s="33"/>
    </row>
    <row r="618" customFormat="false" ht="15.75" hidden="false" customHeight="true" outlineLevel="0" collapsed="false">
      <c r="B618" s="2"/>
      <c r="I618" s="33"/>
    </row>
    <row r="619" customFormat="false" ht="15.75" hidden="false" customHeight="true" outlineLevel="0" collapsed="false">
      <c r="B619" s="2"/>
      <c r="I619" s="33"/>
    </row>
    <row r="620" customFormat="false" ht="15.75" hidden="false" customHeight="true" outlineLevel="0" collapsed="false">
      <c r="B620" s="2"/>
      <c r="I620" s="33"/>
    </row>
    <row r="621" customFormat="false" ht="15.75" hidden="false" customHeight="true" outlineLevel="0" collapsed="false">
      <c r="B621" s="2"/>
      <c r="I621" s="33"/>
    </row>
    <row r="622" customFormat="false" ht="15.75" hidden="false" customHeight="true" outlineLevel="0" collapsed="false">
      <c r="B622" s="2"/>
      <c r="I622" s="33"/>
    </row>
    <row r="623" customFormat="false" ht="15.75" hidden="false" customHeight="true" outlineLevel="0" collapsed="false">
      <c r="B623" s="2"/>
      <c r="I623" s="33"/>
    </row>
    <row r="624" customFormat="false" ht="15.75" hidden="false" customHeight="true" outlineLevel="0" collapsed="false">
      <c r="B624" s="2"/>
      <c r="I624" s="33"/>
    </row>
    <row r="625" customFormat="false" ht="15.75" hidden="false" customHeight="true" outlineLevel="0" collapsed="false">
      <c r="B625" s="2"/>
      <c r="I625" s="33"/>
    </row>
    <row r="626" customFormat="false" ht="15.75" hidden="false" customHeight="true" outlineLevel="0" collapsed="false">
      <c r="B626" s="2"/>
      <c r="I626" s="33"/>
    </row>
    <row r="627" customFormat="false" ht="15.75" hidden="false" customHeight="true" outlineLevel="0" collapsed="false">
      <c r="B627" s="2"/>
      <c r="I627" s="33"/>
    </row>
    <row r="628" customFormat="false" ht="15.75" hidden="false" customHeight="true" outlineLevel="0" collapsed="false">
      <c r="B628" s="2"/>
      <c r="I628" s="33"/>
    </row>
    <row r="629" customFormat="false" ht="15.75" hidden="false" customHeight="true" outlineLevel="0" collapsed="false">
      <c r="B629" s="2"/>
      <c r="I629" s="33"/>
    </row>
    <row r="630" customFormat="false" ht="15.75" hidden="false" customHeight="true" outlineLevel="0" collapsed="false">
      <c r="B630" s="2"/>
      <c r="I630" s="33"/>
    </row>
    <row r="631" customFormat="false" ht="15.75" hidden="false" customHeight="true" outlineLevel="0" collapsed="false">
      <c r="B631" s="2"/>
      <c r="I631" s="33"/>
    </row>
    <row r="632" customFormat="false" ht="15.75" hidden="false" customHeight="true" outlineLevel="0" collapsed="false">
      <c r="B632" s="2"/>
      <c r="I632" s="33"/>
    </row>
    <row r="633" customFormat="false" ht="15.75" hidden="false" customHeight="true" outlineLevel="0" collapsed="false">
      <c r="B633" s="2"/>
      <c r="I633" s="33"/>
    </row>
    <row r="634" customFormat="false" ht="15.75" hidden="false" customHeight="true" outlineLevel="0" collapsed="false">
      <c r="B634" s="2"/>
      <c r="I634" s="33"/>
    </row>
    <row r="635" customFormat="false" ht="15.75" hidden="false" customHeight="true" outlineLevel="0" collapsed="false">
      <c r="B635" s="2"/>
      <c r="I635" s="33"/>
    </row>
    <row r="636" customFormat="false" ht="15.75" hidden="false" customHeight="true" outlineLevel="0" collapsed="false">
      <c r="B636" s="2"/>
      <c r="I636" s="33"/>
    </row>
    <row r="637" customFormat="false" ht="15.75" hidden="false" customHeight="true" outlineLevel="0" collapsed="false">
      <c r="B637" s="2"/>
      <c r="I637" s="33"/>
    </row>
    <row r="638" customFormat="false" ht="15.75" hidden="false" customHeight="true" outlineLevel="0" collapsed="false">
      <c r="B638" s="2"/>
      <c r="I638" s="33"/>
    </row>
    <row r="639" customFormat="false" ht="15.75" hidden="false" customHeight="true" outlineLevel="0" collapsed="false">
      <c r="B639" s="2"/>
      <c r="I639" s="33"/>
    </row>
    <row r="640" customFormat="false" ht="15.75" hidden="false" customHeight="true" outlineLevel="0" collapsed="false">
      <c r="B640" s="2"/>
      <c r="I640" s="33"/>
    </row>
    <row r="641" customFormat="false" ht="15.75" hidden="false" customHeight="true" outlineLevel="0" collapsed="false">
      <c r="B641" s="2"/>
      <c r="I641" s="33"/>
    </row>
    <row r="642" customFormat="false" ht="15.75" hidden="false" customHeight="true" outlineLevel="0" collapsed="false">
      <c r="B642" s="2"/>
      <c r="I642" s="33"/>
    </row>
    <row r="643" customFormat="false" ht="15.75" hidden="false" customHeight="true" outlineLevel="0" collapsed="false">
      <c r="B643" s="2"/>
      <c r="I643" s="33"/>
    </row>
    <row r="644" customFormat="false" ht="15.75" hidden="false" customHeight="true" outlineLevel="0" collapsed="false">
      <c r="B644" s="2"/>
      <c r="I644" s="33"/>
    </row>
    <row r="645" customFormat="false" ht="15.75" hidden="false" customHeight="true" outlineLevel="0" collapsed="false">
      <c r="B645" s="2"/>
      <c r="I645" s="33"/>
    </row>
    <row r="646" customFormat="false" ht="15.75" hidden="false" customHeight="true" outlineLevel="0" collapsed="false">
      <c r="B646" s="2"/>
      <c r="I646" s="33"/>
    </row>
    <row r="647" customFormat="false" ht="15.75" hidden="false" customHeight="true" outlineLevel="0" collapsed="false">
      <c r="B647" s="2"/>
      <c r="I647" s="33"/>
    </row>
    <row r="648" customFormat="false" ht="15.75" hidden="false" customHeight="true" outlineLevel="0" collapsed="false">
      <c r="B648" s="2"/>
      <c r="I648" s="33"/>
    </row>
    <row r="649" customFormat="false" ht="15.75" hidden="false" customHeight="true" outlineLevel="0" collapsed="false">
      <c r="B649" s="2"/>
      <c r="I649" s="33"/>
    </row>
    <row r="650" customFormat="false" ht="15.75" hidden="false" customHeight="true" outlineLevel="0" collapsed="false">
      <c r="B650" s="2"/>
      <c r="I650" s="33"/>
    </row>
    <row r="651" customFormat="false" ht="15.75" hidden="false" customHeight="true" outlineLevel="0" collapsed="false">
      <c r="B651" s="2"/>
      <c r="I651" s="33"/>
    </row>
    <row r="652" customFormat="false" ht="15.75" hidden="false" customHeight="true" outlineLevel="0" collapsed="false">
      <c r="B652" s="2"/>
      <c r="I652" s="33"/>
    </row>
    <row r="653" customFormat="false" ht="15.75" hidden="false" customHeight="true" outlineLevel="0" collapsed="false">
      <c r="B653" s="2"/>
      <c r="I653" s="33"/>
    </row>
    <row r="654" customFormat="false" ht="15.75" hidden="false" customHeight="true" outlineLevel="0" collapsed="false">
      <c r="B654" s="2"/>
      <c r="I654" s="33"/>
    </row>
    <row r="655" customFormat="false" ht="15.75" hidden="false" customHeight="true" outlineLevel="0" collapsed="false">
      <c r="B655" s="2"/>
      <c r="I655" s="33"/>
    </row>
    <row r="656" customFormat="false" ht="15.75" hidden="false" customHeight="true" outlineLevel="0" collapsed="false">
      <c r="B656" s="2"/>
      <c r="I656" s="33"/>
    </row>
    <row r="657" customFormat="false" ht="15.75" hidden="false" customHeight="true" outlineLevel="0" collapsed="false">
      <c r="B657" s="2"/>
      <c r="I657" s="33"/>
    </row>
    <row r="658" customFormat="false" ht="15.75" hidden="false" customHeight="true" outlineLevel="0" collapsed="false">
      <c r="B658" s="2"/>
      <c r="I658" s="33"/>
    </row>
    <row r="659" customFormat="false" ht="15.75" hidden="false" customHeight="true" outlineLevel="0" collapsed="false">
      <c r="B659" s="2"/>
      <c r="I659" s="33"/>
    </row>
    <row r="660" customFormat="false" ht="15.75" hidden="false" customHeight="true" outlineLevel="0" collapsed="false">
      <c r="B660" s="2"/>
      <c r="I660" s="33"/>
    </row>
    <row r="661" customFormat="false" ht="15.75" hidden="false" customHeight="true" outlineLevel="0" collapsed="false">
      <c r="B661" s="2"/>
      <c r="I661" s="33"/>
    </row>
    <row r="662" customFormat="false" ht="15.75" hidden="false" customHeight="true" outlineLevel="0" collapsed="false">
      <c r="B662" s="2"/>
      <c r="I662" s="33"/>
    </row>
    <row r="663" customFormat="false" ht="15.75" hidden="false" customHeight="true" outlineLevel="0" collapsed="false">
      <c r="B663" s="2"/>
      <c r="I663" s="33"/>
    </row>
    <row r="664" customFormat="false" ht="15.75" hidden="false" customHeight="true" outlineLevel="0" collapsed="false">
      <c r="B664" s="2"/>
      <c r="I664" s="33"/>
    </row>
    <row r="665" customFormat="false" ht="15.75" hidden="false" customHeight="true" outlineLevel="0" collapsed="false">
      <c r="B665" s="2"/>
      <c r="I665" s="33"/>
    </row>
    <row r="666" customFormat="false" ht="15.75" hidden="false" customHeight="true" outlineLevel="0" collapsed="false">
      <c r="B666" s="2"/>
      <c r="I666" s="33"/>
    </row>
    <row r="667" customFormat="false" ht="15.75" hidden="false" customHeight="true" outlineLevel="0" collapsed="false">
      <c r="B667" s="2"/>
      <c r="I667" s="33"/>
    </row>
    <row r="668" customFormat="false" ht="15.75" hidden="false" customHeight="true" outlineLevel="0" collapsed="false">
      <c r="B668" s="2"/>
      <c r="I668" s="33"/>
    </row>
    <row r="669" customFormat="false" ht="15.75" hidden="false" customHeight="true" outlineLevel="0" collapsed="false">
      <c r="B669" s="2"/>
      <c r="I669" s="33"/>
    </row>
    <row r="670" customFormat="false" ht="15.75" hidden="false" customHeight="true" outlineLevel="0" collapsed="false">
      <c r="B670" s="2"/>
      <c r="I670" s="33"/>
    </row>
    <row r="671" customFormat="false" ht="15.75" hidden="false" customHeight="true" outlineLevel="0" collapsed="false">
      <c r="B671" s="2"/>
      <c r="I671" s="33"/>
    </row>
    <row r="672" customFormat="false" ht="15.75" hidden="false" customHeight="true" outlineLevel="0" collapsed="false">
      <c r="B672" s="2"/>
      <c r="I672" s="33"/>
    </row>
    <row r="673" customFormat="false" ht="15.75" hidden="false" customHeight="true" outlineLevel="0" collapsed="false">
      <c r="B673" s="2"/>
      <c r="I673" s="33"/>
    </row>
    <row r="674" customFormat="false" ht="15.75" hidden="false" customHeight="true" outlineLevel="0" collapsed="false">
      <c r="B674" s="2"/>
      <c r="I674" s="33"/>
    </row>
    <row r="675" customFormat="false" ht="15.75" hidden="false" customHeight="true" outlineLevel="0" collapsed="false">
      <c r="B675" s="2"/>
      <c r="I675" s="33"/>
    </row>
    <row r="676" customFormat="false" ht="15.75" hidden="false" customHeight="true" outlineLevel="0" collapsed="false">
      <c r="B676" s="2"/>
      <c r="I676" s="33"/>
    </row>
    <row r="677" customFormat="false" ht="15.75" hidden="false" customHeight="true" outlineLevel="0" collapsed="false">
      <c r="B677" s="2"/>
      <c r="I677" s="33"/>
    </row>
    <row r="678" customFormat="false" ht="15.75" hidden="false" customHeight="true" outlineLevel="0" collapsed="false">
      <c r="B678" s="2"/>
      <c r="I678" s="33"/>
    </row>
    <row r="679" customFormat="false" ht="15.75" hidden="false" customHeight="true" outlineLevel="0" collapsed="false">
      <c r="B679" s="2"/>
      <c r="I679" s="33"/>
    </row>
    <row r="680" customFormat="false" ht="15.75" hidden="false" customHeight="true" outlineLevel="0" collapsed="false">
      <c r="B680" s="2"/>
      <c r="I680" s="33"/>
    </row>
    <row r="681" customFormat="false" ht="15.75" hidden="false" customHeight="true" outlineLevel="0" collapsed="false">
      <c r="B681" s="2"/>
      <c r="I681" s="33"/>
    </row>
    <row r="682" customFormat="false" ht="15.75" hidden="false" customHeight="true" outlineLevel="0" collapsed="false">
      <c r="B682" s="2"/>
      <c r="I682" s="33"/>
    </row>
    <row r="683" customFormat="false" ht="15.75" hidden="false" customHeight="true" outlineLevel="0" collapsed="false">
      <c r="B683" s="2"/>
      <c r="I683" s="33"/>
    </row>
    <row r="684" customFormat="false" ht="15.75" hidden="false" customHeight="true" outlineLevel="0" collapsed="false">
      <c r="B684" s="2"/>
      <c r="I684" s="33"/>
    </row>
    <row r="685" customFormat="false" ht="15.75" hidden="false" customHeight="true" outlineLevel="0" collapsed="false">
      <c r="B685" s="2"/>
      <c r="I685" s="33"/>
    </row>
    <row r="686" customFormat="false" ht="15.75" hidden="false" customHeight="true" outlineLevel="0" collapsed="false">
      <c r="B686" s="2"/>
      <c r="I686" s="33"/>
    </row>
    <row r="687" customFormat="false" ht="15.75" hidden="false" customHeight="true" outlineLevel="0" collapsed="false">
      <c r="B687" s="2"/>
      <c r="I687" s="33"/>
    </row>
    <row r="688" customFormat="false" ht="15.75" hidden="false" customHeight="true" outlineLevel="0" collapsed="false">
      <c r="B688" s="2"/>
      <c r="I688" s="33"/>
    </row>
    <row r="689" customFormat="false" ht="15.75" hidden="false" customHeight="true" outlineLevel="0" collapsed="false">
      <c r="B689" s="2"/>
      <c r="I689" s="33"/>
    </row>
    <row r="690" customFormat="false" ht="15.75" hidden="false" customHeight="true" outlineLevel="0" collapsed="false">
      <c r="B690" s="2"/>
      <c r="I690" s="33"/>
    </row>
    <row r="691" customFormat="false" ht="15.75" hidden="false" customHeight="true" outlineLevel="0" collapsed="false">
      <c r="B691" s="2"/>
      <c r="I691" s="33"/>
    </row>
    <row r="692" customFormat="false" ht="15.75" hidden="false" customHeight="true" outlineLevel="0" collapsed="false">
      <c r="B692" s="2"/>
      <c r="I692" s="33"/>
    </row>
    <row r="693" customFormat="false" ht="15.75" hidden="false" customHeight="true" outlineLevel="0" collapsed="false">
      <c r="B693" s="2"/>
      <c r="I693" s="33"/>
    </row>
    <row r="694" customFormat="false" ht="15.75" hidden="false" customHeight="true" outlineLevel="0" collapsed="false">
      <c r="B694" s="2"/>
      <c r="I694" s="33"/>
    </row>
    <row r="695" customFormat="false" ht="15.75" hidden="false" customHeight="true" outlineLevel="0" collapsed="false">
      <c r="B695" s="2"/>
      <c r="I695" s="33"/>
    </row>
    <row r="696" customFormat="false" ht="15.75" hidden="false" customHeight="true" outlineLevel="0" collapsed="false">
      <c r="B696" s="2"/>
      <c r="I696" s="33"/>
    </row>
    <row r="697" customFormat="false" ht="15.75" hidden="false" customHeight="true" outlineLevel="0" collapsed="false">
      <c r="B697" s="2"/>
      <c r="I697" s="33"/>
    </row>
    <row r="698" customFormat="false" ht="15.75" hidden="false" customHeight="true" outlineLevel="0" collapsed="false">
      <c r="B698" s="2"/>
      <c r="I698" s="33"/>
    </row>
    <row r="699" customFormat="false" ht="15.75" hidden="false" customHeight="true" outlineLevel="0" collapsed="false">
      <c r="B699" s="2"/>
      <c r="I699" s="33"/>
    </row>
    <row r="700" customFormat="false" ht="15.75" hidden="false" customHeight="true" outlineLevel="0" collapsed="false">
      <c r="B700" s="2"/>
      <c r="I700" s="33"/>
    </row>
    <row r="701" customFormat="false" ht="15.75" hidden="false" customHeight="true" outlineLevel="0" collapsed="false">
      <c r="B701" s="2"/>
      <c r="I701" s="33"/>
    </row>
    <row r="702" customFormat="false" ht="15.75" hidden="false" customHeight="true" outlineLevel="0" collapsed="false">
      <c r="B702" s="2"/>
      <c r="I702" s="33"/>
    </row>
    <row r="703" customFormat="false" ht="15.75" hidden="false" customHeight="true" outlineLevel="0" collapsed="false">
      <c r="B703" s="2"/>
      <c r="I703" s="33"/>
    </row>
    <row r="704" customFormat="false" ht="15.75" hidden="false" customHeight="true" outlineLevel="0" collapsed="false">
      <c r="B704" s="2"/>
      <c r="I704" s="33"/>
    </row>
    <row r="705" customFormat="false" ht="15.75" hidden="false" customHeight="true" outlineLevel="0" collapsed="false">
      <c r="B705" s="2"/>
      <c r="I705" s="33"/>
    </row>
    <row r="706" customFormat="false" ht="15.75" hidden="false" customHeight="true" outlineLevel="0" collapsed="false">
      <c r="B706" s="2"/>
      <c r="I706" s="33"/>
    </row>
    <row r="707" customFormat="false" ht="15.75" hidden="false" customHeight="true" outlineLevel="0" collapsed="false">
      <c r="B707" s="2"/>
      <c r="I707" s="33"/>
    </row>
    <row r="708" customFormat="false" ht="15.75" hidden="false" customHeight="true" outlineLevel="0" collapsed="false">
      <c r="B708" s="2"/>
      <c r="I708" s="33"/>
    </row>
    <row r="709" customFormat="false" ht="15.75" hidden="false" customHeight="true" outlineLevel="0" collapsed="false">
      <c r="B709" s="2"/>
      <c r="I709" s="33"/>
    </row>
    <row r="710" customFormat="false" ht="15.75" hidden="false" customHeight="true" outlineLevel="0" collapsed="false">
      <c r="B710" s="2"/>
      <c r="I710" s="33"/>
    </row>
    <row r="711" customFormat="false" ht="15.75" hidden="false" customHeight="true" outlineLevel="0" collapsed="false">
      <c r="B711" s="2"/>
      <c r="I711" s="33"/>
    </row>
    <row r="712" customFormat="false" ht="15.75" hidden="false" customHeight="true" outlineLevel="0" collapsed="false">
      <c r="B712" s="2"/>
      <c r="I712" s="33"/>
    </row>
    <row r="713" customFormat="false" ht="15.75" hidden="false" customHeight="true" outlineLevel="0" collapsed="false">
      <c r="B713" s="2"/>
      <c r="I713" s="33"/>
    </row>
    <row r="714" customFormat="false" ht="15.75" hidden="false" customHeight="true" outlineLevel="0" collapsed="false">
      <c r="B714" s="2"/>
      <c r="I714" s="33"/>
    </row>
    <row r="715" customFormat="false" ht="15.75" hidden="false" customHeight="true" outlineLevel="0" collapsed="false">
      <c r="B715" s="2"/>
      <c r="I715" s="33"/>
    </row>
    <row r="716" customFormat="false" ht="15.75" hidden="false" customHeight="true" outlineLevel="0" collapsed="false">
      <c r="B716" s="2"/>
      <c r="I716" s="33"/>
    </row>
    <row r="717" customFormat="false" ht="15.75" hidden="false" customHeight="true" outlineLevel="0" collapsed="false">
      <c r="B717" s="2"/>
      <c r="I717" s="33"/>
    </row>
    <row r="718" customFormat="false" ht="15.75" hidden="false" customHeight="true" outlineLevel="0" collapsed="false">
      <c r="B718" s="2"/>
      <c r="I718" s="33"/>
    </row>
    <row r="719" customFormat="false" ht="15.75" hidden="false" customHeight="true" outlineLevel="0" collapsed="false">
      <c r="B719" s="2"/>
      <c r="I719" s="33"/>
    </row>
    <row r="720" customFormat="false" ht="15.75" hidden="false" customHeight="true" outlineLevel="0" collapsed="false">
      <c r="B720" s="2"/>
      <c r="I720" s="33"/>
    </row>
    <row r="721" customFormat="false" ht="15.75" hidden="false" customHeight="true" outlineLevel="0" collapsed="false">
      <c r="B721" s="2"/>
      <c r="I721" s="33"/>
    </row>
    <row r="722" customFormat="false" ht="15.75" hidden="false" customHeight="true" outlineLevel="0" collapsed="false">
      <c r="B722" s="2"/>
      <c r="I722" s="33"/>
    </row>
    <row r="723" customFormat="false" ht="15.75" hidden="false" customHeight="true" outlineLevel="0" collapsed="false">
      <c r="B723" s="2"/>
      <c r="I723" s="33"/>
    </row>
    <row r="724" customFormat="false" ht="15.75" hidden="false" customHeight="true" outlineLevel="0" collapsed="false">
      <c r="B724" s="2"/>
      <c r="I724" s="33"/>
    </row>
    <row r="725" customFormat="false" ht="15.75" hidden="false" customHeight="true" outlineLevel="0" collapsed="false">
      <c r="B725" s="2"/>
      <c r="I725" s="33"/>
    </row>
    <row r="726" customFormat="false" ht="15.75" hidden="false" customHeight="true" outlineLevel="0" collapsed="false">
      <c r="B726" s="2"/>
      <c r="I726" s="33"/>
    </row>
    <row r="727" customFormat="false" ht="15.75" hidden="false" customHeight="true" outlineLevel="0" collapsed="false">
      <c r="B727" s="2"/>
      <c r="I727" s="33"/>
    </row>
    <row r="728" customFormat="false" ht="15.75" hidden="false" customHeight="true" outlineLevel="0" collapsed="false">
      <c r="B728" s="2"/>
      <c r="I728" s="33"/>
    </row>
    <row r="729" customFormat="false" ht="15.75" hidden="false" customHeight="true" outlineLevel="0" collapsed="false">
      <c r="B729" s="2"/>
      <c r="I729" s="33"/>
    </row>
    <row r="730" customFormat="false" ht="15.75" hidden="false" customHeight="true" outlineLevel="0" collapsed="false">
      <c r="B730" s="2"/>
      <c r="I730" s="33"/>
    </row>
    <row r="731" customFormat="false" ht="15.75" hidden="false" customHeight="true" outlineLevel="0" collapsed="false">
      <c r="B731" s="2"/>
      <c r="I731" s="33"/>
    </row>
    <row r="732" customFormat="false" ht="15.75" hidden="false" customHeight="true" outlineLevel="0" collapsed="false">
      <c r="B732" s="2"/>
      <c r="I732" s="33"/>
    </row>
    <row r="733" customFormat="false" ht="15.75" hidden="false" customHeight="true" outlineLevel="0" collapsed="false">
      <c r="B733" s="2"/>
      <c r="I733" s="33"/>
    </row>
    <row r="734" customFormat="false" ht="15.75" hidden="false" customHeight="true" outlineLevel="0" collapsed="false">
      <c r="B734" s="2"/>
      <c r="I734" s="33"/>
    </row>
    <row r="735" customFormat="false" ht="15.75" hidden="false" customHeight="true" outlineLevel="0" collapsed="false">
      <c r="B735" s="2"/>
      <c r="I735" s="33"/>
    </row>
    <row r="736" customFormat="false" ht="15.75" hidden="false" customHeight="true" outlineLevel="0" collapsed="false">
      <c r="B736" s="2"/>
      <c r="I736" s="33"/>
    </row>
    <row r="737" customFormat="false" ht="15.75" hidden="false" customHeight="true" outlineLevel="0" collapsed="false">
      <c r="B737" s="2"/>
      <c r="I737" s="33"/>
    </row>
    <row r="738" customFormat="false" ht="15.75" hidden="false" customHeight="true" outlineLevel="0" collapsed="false">
      <c r="B738" s="2"/>
      <c r="I738" s="33"/>
    </row>
    <row r="739" customFormat="false" ht="15.75" hidden="false" customHeight="true" outlineLevel="0" collapsed="false">
      <c r="B739" s="2"/>
      <c r="I739" s="33"/>
    </row>
    <row r="740" customFormat="false" ht="15.75" hidden="false" customHeight="true" outlineLevel="0" collapsed="false">
      <c r="B740" s="2"/>
      <c r="I740" s="33"/>
    </row>
    <row r="741" customFormat="false" ht="15.75" hidden="false" customHeight="true" outlineLevel="0" collapsed="false">
      <c r="B741" s="2"/>
      <c r="I741" s="33"/>
    </row>
    <row r="742" customFormat="false" ht="15.75" hidden="false" customHeight="true" outlineLevel="0" collapsed="false">
      <c r="B742" s="2"/>
      <c r="I742" s="33"/>
    </row>
    <row r="743" customFormat="false" ht="15.75" hidden="false" customHeight="true" outlineLevel="0" collapsed="false">
      <c r="B743" s="2"/>
      <c r="I743" s="33"/>
    </row>
    <row r="744" customFormat="false" ht="15.75" hidden="false" customHeight="true" outlineLevel="0" collapsed="false">
      <c r="B744" s="2"/>
      <c r="I744" s="33"/>
    </row>
    <row r="745" customFormat="false" ht="15.75" hidden="false" customHeight="true" outlineLevel="0" collapsed="false">
      <c r="B745" s="2"/>
      <c r="I745" s="33"/>
    </row>
    <row r="746" customFormat="false" ht="15.75" hidden="false" customHeight="true" outlineLevel="0" collapsed="false">
      <c r="B746" s="2"/>
      <c r="I746" s="33"/>
    </row>
    <row r="747" customFormat="false" ht="15.75" hidden="false" customHeight="true" outlineLevel="0" collapsed="false">
      <c r="B747" s="2"/>
      <c r="I747" s="33"/>
    </row>
    <row r="748" customFormat="false" ht="15.75" hidden="false" customHeight="true" outlineLevel="0" collapsed="false">
      <c r="B748" s="2"/>
      <c r="I748" s="33"/>
    </row>
    <row r="749" customFormat="false" ht="15.75" hidden="false" customHeight="true" outlineLevel="0" collapsed="false">
      <c r="B749" s="2"/>
      <c r="I749" s="33"/>
    </row>
    <row r="750" customFormat="false" ht="15.75" hidden="false" customHeight="true" outlineLevel="0" collapsed="false">
      <c r="B750" s="2"/>
      <c r="I750" s="33"/>
    </row>
    <row r="751" customFormat="false" ht="15.75" hidden="false" customHeight="true" outlineLevel="0" collapsed="false">
      <c r="B751" s="2"/>
      <c r="I751" s="33"/>
    </row>
    <row r="752" customFormat="false" ht="15.75" hidden="false" customHeight="true" outlineLevel="0" collapsed="false">
      <c r="B752" s="2"/>
      <c r="I752" s="33"/>
    </row>
    <row r="753" customFormat="false" ht="15.75" hidden="false" customHeight="true" outlineLevel="0" collapsed="false">
      <c r="B753" s="2"/>
      <c r="I753" s="33"/>
    </row>
    <row r="754" customFormat="false" ht="15.75" hidden="false" customHeight="true" outlineLevel="0" collapsed="false">
      <c r="B754" s="2"/>
      <c r="I754" s="33"/>
    </row>
    <row r="755" customFormat="false" ht="15.75" hidden="false" customHeight="true" outlineLevel="0" collapsed="false">
      <c r="B755" s="2"/>
      <c r="I755" s="33"/>
    </row>
    <row r="756" customFormat="false" ht="15.75" hidden="false" customHeight="true" outlineLevel="0" collapsed="false">
      <c r="B756" s="2"/>
      <c r="I756" s="33"/>
    </row>
    <row r="757" customFormat="false" ht="15.75" hidden="false" customHeight="true" outlineLevel="0" collapsed="false">
      <c r="B757" s="2"/>
      <c r="I757" s="33"/>
    </row>
    <row r="758" customFormat="false" ht="15.75" hidden="false" customHeight="true" outlineLevel="0" collapsed="false">
      <c r="B758" s="2"/>
      <c r="I758" s="33"/>
    </row>
    <row r="759" customFormat="false" ht="15.75" hidden="false" customHeight="true" outlineLevel="0" collapsed="false">
      <c r="B759" s="2"/>
      <c r="I759" s="33"/>
    </row>
    <row r="760" customFormat="false" ht="15.75" hidden="false" customHeight="true" outlineLevel="0" collapsed="false">
      <c r="B760" s="2"/>
      <c r="I760" s="33"/>
    </row>
    <row r="761" customFormat="false" ht="15.75" hidden="false" customHeight="true" outlineLevel="0" collapsed="false">
      <c r="B761" s="2"/>
      <c r="I761" s="33"/>
    </row>
    <row r="762" customFormat="false" ht="15.75" hidden="false" customHeight="true" outlineLevel="0" collapsed="false">
      <c r="B762" s="2"/>
      <c r="I762" s="33"/>
    </row>
    <row r="763" customFormat="false" ht="15.75" hidden="false" customHeight="true" outlineLevel="0" collapsed="false">
      <c r="B763" s="2"/>
      <c r="I763" s="33"/>
    </row>
    <row r="764" customFormat="false" ht="15.75" hidden="false" customHeight="true" outlineLevel="0" collapsed="false">
      <c r="B764" s="2"/>
      <c r="I764" s="33"/>
    </row>
    <row r="765" customFormat="false" ht="15.75" hidden="false" customHeight="true" outlineLevel="0" collapsed="false">
      <c r="B765" s="2"/>
      <c r="I765" s="33"/>
    </row>
    <row r="766" customFormat="false" ht="15.75" hidden="false" customHeight="true" outlineLevel="0" collapsed="false">
      <c r="B766" s="2"/>
      <c r="I766" s="33"/>
    </row>
    <row r="767" customFormat="false" ht="15.75" hidden="false" customHeight="true" outlineLevel="0" collapsed="false">
      <c r="B767" s="2"/>
      <c r="I767" s="33"/>
    </row>
    <row r="768" customFormat="false" ht="15.75" hidden="false" customHeight="true" outlineLevel="0" collapsed="false">
      <c r="B768" s="2"/>
      <c r="I768" s="33"/>
    </row>
    <row r="769" customFormat="false" ht="15.75" hidden="false" customHeight="true" outlineLevel="0" collapsed="false">
      <c r="B769" s="2"/>
      <c r="I769" s="33"/>
    </row>
    <row r="770" customFormat="false" ht="15.75" hidden="false" customHeight="true" outlineLevel="0" collapsed="false">
      <c r="B770" s="2"/>
      <c r="I770" s="33"/>
    </row>
    <row r="771" customFormat="false" ht="15.75" hidden="false" customHeight="true" outlineLevel="0" collapsed="false">
      <c r="B771" s="2"/>
      <c r="I771" s="33"/>
    </row>
    <row r="772" customFormat="false" ht="15.75" hidden="false" customHeight="true" outlineLevel="0" collapsed="false">
      <c r="B772" s="2"/>
      <c r="I772" s="33"/>
    </row>
    <row r="773" customFormat="false" ht="15.75" hidden="false" customHeight="true" outlineLevel="0" collapsed="false">
      <c r="B773" s="2"/>
      <c r="I773" s="33"/>
    </row>
    <row r="774" customFormat="false" ht="15.75" hidden="false" customHeight="true" outlineLevel="0" collapsed="false">
      <c r="B774" s="2"/>
      <c r="I774" s="33"/>
    </row>
    <row r="775" customFormat="false" ht="15.75" hidden="false" customHeight="true" outlineLevel="0" collapsed="false">
      <c r="B775" s="2"/>
      <c r="I775" s="33"/>
    </row>
    <row r="776" customFormat="false" ht="15.75" hidden="false" customHeight="true" outlineLevel="0" collapsed="false">
      <c r="B776" s="2"/>
      <c r="I776" s="33"/>
    </row>
    <row r="777" customFormat="false" ht="15.75" hidden="false" customHeight="true" outlineLevel="0" collapsed="false">
      <c r="B777" s="2"/>
      <c r="I777" s="33"/>
    </row>
    <row r="778" customFormat="false" ht="15.75" hidden="false" customHeight="true" outlineLevel="0" collapsed="false">
      <c r="B778" s="2"/>
      <c r="I778" s="33"/>
    </row>
    <row r="779" customFormat="false" ht="15.75" hidden="false" customHeight="true" outlineLevel="0" collapsed="false">
      <c r="B779" s="2"/>
      <c r="I779" s="33"/>
    </row>
    <row r="780" customFormat="false" ht="15.75" hidden="false" customHeight="true" outlineLevel="0" collapsed="false">
      <c r="B780" s="2"/>
      <c r="I780" s="33"/>
    </row>
    <row r="781" customFormat="false" ht="15.75" hidden="false" customHeight="true" outlineLevel="0" collapsed="false">
      <c r="B781" s="2"/>
      <c r="I781" s="33"/>
    </row>
    <row r="782" customFormat="false" ht="15.75" hidden="false" customHeight="true" outlineLevel="0" collapsed="false">
      <c r="B782" s="2"/>
      <c r="I782" s="33"/>
    </row>
    <row r="783" customFormat="false" ht="15.75" hidden="false" customHeight="true" outlineLevel="0" collapsed="false">
      <c r="B783" s="2"/>
      <c r="I783" s="33"/>
    </row>
    <row r="784" customFormat="false" ht="15.75" hidden="false" customHeight="true" outlineLevel="0" collapsed="false">
      <c r="B784" s="2"/>
      <c r="I784" s="33"/>
    </row>
    <row r="785" customFormat="false" ht="15.75" hidden="false" customHeight="true" outlineLevel="0" collapsed="false">
      <c r="B785" s="2"/>
      <c r="I785" s="33"/>
    </row>
    <row r="786" customFormat="false" ht="15.75" hidden="false" customHeight="true" outlineLevel="0" collapsed="false">
      <c r="B786" s="2"/>
      <c r="I786" s="33"/>
    </row>
    <row r="787" customFormat="false" ht="15.75" hidden="false" customHeight="true" outlineLevel="0" collapsed="false">
      <c r="B787" s="2"/>
      <c r="I787" s="33"/>
    </row>
    <row r="788" customFormat="false" ht="15.75" hidden="false" customHeight="true" outlineLevel="0" collapsed="false">
      <c r="B788" s="2"/>
      <c r="I788" s="33"/>
    </row>
    <row r="789" customFormat="false" ht="15.75" hidden="false" customHeight="true" outlineLevel="0" collapsed="false">
      <c r="B789" s="2"/>
      <c r="I789" s="33"/>
    </row>
    <row r="790" customFormat="false" ht="15.75" hidden="false" customHeight="true" outlineLevel="0" collapsed="false">
      <c r="B790" s="2"/>
      <c r="I790" s="33"/>
    </row>
    <row r="791" customFormat="false" ht="15.75" hidden="false" customHeight="true" outlineLevel="0" collapsed="false">
      <c r="B791" s="2"/>
      <c r="I791" s="33"/>
    </row>
    <row r="792" customFormat="false" ht="15.75" hidden="false" customHeight="true" outlineLevel="0" collapsed="false">
      <c r="B792" s="2"/>
      <c r="I792" s="33"/>
    </row>
    <row r="793" customFormat="false" ht="15.75" hidden="false" customHeight="true" outlineLevel="0" collapsed="false">
      <c r="B793" s="2"/>
      <c r="I793" s="33"/>
    </row>
    <row r="794" customFormat="false" ht="15.75" hidden="false" customHeight="true" outlineLevel="0" collapsed="false">
      <c r="B794" s="2"/>
      <c r="I794" s="33"/>
    </row>
    <row r="795" customFormat="false" ht="15.75" hidden="false" customHeight="true" outlineLevel="0" collapsed="false">
      <c r="B795" s="2"/>
      <c r="I795" s="33"/>
    </row>
    <row r="796" customFormat="false" ht="15.75" hidden="false" customHeight="true" outlineLevel="0" collapsed="false">
      <c r="B796" s="2"/>
      <c r="I796" s="33"/>
    </row>
    <row r="797" customFormat="false" ht="15.75" hidden="false" customHeight="true" outlineLevel="0" collapsed="false">
      <c r="B797" s="2"/>
      <c r="I797" s="33"/>
    </row>
    <row r="798" customFormat="false" ht="15.75" hidden="false" customHeight="true" outlineLevel="0" collapsed="false">
      <c r="B798" s="2"/>
      <c r="I798" s="33"/>
    </row>
    <row r="799" customFormat="false" ht="15.75" hidden="false" customHeight="true" outlineLevel="0" collapsed="false">
      <c r="B799" s="2"/>
      <c r="I799" s="33"/>
    </row>
    <row r="800" customFormat="false" ht="15.75" hidden="false" customHeight="true" outlineLevel="0" collapsed="false">
      <c r="B800" s="2"/>
      <c r="I800" s="33"/>
    </row>
    <row r="801" customFormat="false" ht="15.75" hidden="false" customHeight="true" outlineLevel="0" collapsed="false">
      <c r="B801" s="2"/>
      <c r="I801" s="33"/>
    </row>
    <row r="802" customFormat="false" ht="15.75" hidden="false" customHeight="true" outlineLevel="0" collapsed="false">
      <c r="B802" s="2"/>
      <c r="I802" s="33"/>
    </row>
    <row r="803" customFormat="false" ht="15.75" hidden="false" customHeight="true" outlineLevel="0" collapsed="false">
      <c r="B803" s="2"/>
      <c r="I803" s="33"/>
    </row>
    <row r="804" customFormat="false" ht="15.75" hidden="false" customHeight="true" outlineLevel="0" collapsed="false">
      <c r="B804" s="2"/>
      <c r="I804" s="33"/>
    </row>
    <row r="805" customFormat="false" ht="15.75" hidden="false" customHeight="true" outlineLevel="0" collapsed="false">
      <c r="B805" s="2"/>
      <c r="I805" s="33"/>
    </row>
    <row r="806" customFormat="false" ht="15.75" hidden="false" customHeight="true" outlineLevel="0" collapsed="false">
      <c r="B806" s="2"/>
      <c r="I806" s="33"/>
    </row>
    <row r="807" customFormat="false" ht="15.75" hidden="false" customHeight="true" outlineLevel="0" collapsed="false">
      <c r="B807" s="2"/>
      <c r="I807" s="33"/>
    </row>
    <row r="808" customFormat="false" ht="15.75" hidden="false" customHeight="true" outlineLevel="0" collapsed="false">
      <c r="B808" s="2"/>
      <c r="I808" s="33"/>
    </row>
    <row r="809" customFormat="false" ht="15.75" hidden="false" customHeight="true" outlineLevel="0" collapsed="false">
      <c r="B809" s="2"/>
      <c r="I809" s="33"/>
    </row>
    <row r="810" customFormat="false" ht="15.75" hidden="false" customHeight="true" outlineLevel="0" collapsed="false">
      <c r="B810" s="2"/>
      <c r="I810" s="33"/>
    </row>
    <row r="811" customFormat="false" ht="15.75" hidden="false" customHeight="true" outlineLevel="0" collapsed="false">
      <c r="B811" s="2"/>
      <c r="I811" s="33"/>
    </row>
    <row r="812" customFormat="false" ht="15.75" hidden="false" customHeight="true" outlineLevel="0" collapsed="false">
      <c r="B812" s="2"/>
      <c r="I812" s="33"/>
    </row>
    <row r="813" customFormat="false" ht="15.75" hidden="false" customHeight="true" outlineLevel="0" collapsed="false">
      <c r="B813" s="2"/>
      <c r="I813" s="33"/>
    </row>
    <row r="814" customFormat="false" ht="15.75" hidden="false" customHeight="true" outlineLevel="0" collapsed="false">
      <c r="B814" s="2"/>
      <c r="I814" s="33"/>
    </row>
    <row r="815" customFormat="false" ht="15.75" hidden="false" customHeight="true" outlineLevel="0" collapsed="false">
      <c r="B815" s="2"/>
      <c r="I815" s="33"/>
    </row>
    <row r="816" customFormat="false" ht="15.75" hidden="false" customHeight="true" outlineLevel="0" collapsed="false">
      <c r="B816" s="2"/>
      <c r="I816" s="33"/>
    </row>
    <row r="817" customFormat="false" ht="15.75" hidden="false" customHeight="true" outlineLevel="0" collapsed="false">
      <c r="B817" s="2"/>
      <c r="I817" s="33"/>
    </row>
    <row r="818" customFormat="false" ht="15.75" hidden="false" customHeight="true" outlineLevel="0" collapsed="false">
      <c r="B818" s="2"/>
      <c r="I818" s="33"/>
    </row>
    <row r="819" customFormat="false" ht="15.75" hidden="false" customHeight="true" outlineLevel="0" collapsed="false">
      <c r="B819" s="2"/>
      <c r="I819" s="33"/>
    </row>
    <row r="820" customFormat="false" ht="15.75" hidden="false" customHeight="true" outlineLevel="0" collapsed="false">
      <c r="B820" s="2"/>
      <c r="I820" s="33"/>
    </row>
    <row r="821" customFormat="false" ht="15.75" hidden="false" customHeight="true" outlineLevel="0" collapsed="false">
      <c r="B821" s="2"/>
      <c r="I821" s="33"/>
    </row>
    <row r="822" customFormat="false" ht="15.75" hidden="false" customHeight="true" outlineLevel="0" collapsed="false">
      <c r="B822" s="2"/>
      <c r="I822" s="33"/>
    </row>
    <row r="823" customFormat="false" ht="15.75" hidden="false" customHeight="true" outlineLevel="0" collapsed="false">
      <c r="B823" s="2"/>
      <c r="I823" s="33"/>
    </row>
    <row r="824" customFormat="false" ht="15.75" hidden="false" customHeight="true" outlineLevel="0" collapsed="false">
      <c r="B824" s="2"/>
      <c r="I824" s="33"/>
    </row>
    <row r="825" customFormat="false" ht="15.75" hidden="false" customHeight="true" outlineLevel="0" collapsed="false">
      <c r="B825" s="2"/>
      <c r="I825" s="33"/>
    </row>
    <row r="826" customFormat="false" ht="15.75" hidden="false" customHeight="true" outlineLevel="0" collapsed="false">
      <c r="B826" s="2"/>
      <c r="I826" s="33"/>
    </row>
    <row r="827" customFormat="false" ht="15.75" hidden="false" customHeight="true" outlineLevel="0" collapsed="false">
      <c r="B827" s="2"/>
      <c r="I827" s="33"/>
    </row>
    <row r="828" customFormat="false" ht="15.75" hidden="false" customHeight="true" outlineLevel="0" collapsed="false">
      <c r="B828" s="2"/>
      <c r="I828" s="33"/>
    </row>
    <row r="829" customFormat="false" ht="15.75" hidden="false" customHeight="true" outlineLevel="0" collapsed="false">
      <c r="B829" s="2"/>
      <c r="I829" s="33"/>
    </row>
    <row r="830" customFormat="false" ht="15.75" hidden="false" customHeight="true" outlineLevel="0" collapsed="false">
      <c r="B830" s="2"/>
      <c r="I830" s="33"/>
    </row>
    <row r="831" customFormat="false" ht="15.75" hidden="false" customHeight="true" outlineLevel="0" collapsed="false">
      <c r="B831" s="2"/>
      <c r="I831" s="33"/>
    </row>
    <row r="832" customFormat="false" ht="15.75" hidden="false" customHeight="true" outlineLevel="0" collapsed="false">
      <c r="B832" s="2"/>
      <c r="I832" s="33"/>
    </row>
    <row r="833" customFormat="false" ht="15.75" hidden="false" customHeight="true" outlineLevel="0" collapsed="false">
      <c r="B833" s="2"/>
      <c r="I833" s="33"/>
    </row>
    <row r="834" customFormat="false" ht="15.75" hidden="false" customHeight="true" outlineLevel="0" collapsed="false">
      <c r="B834" s="2"/>
      <c r="I834" s="33"/>
    </row>
    <row r="835" customFormat="false" ht="15.75" hidden="false" customHeight="true" outlineLevel="0" collapsed="false">
      <c r="B835" s="2"/>
      <c r="I835" s="33"/>
    </row>
    <row r="836" customFormat="false" ht="15.75" hidden="false" customHeight="true" outlineLevel="0" collapsed="false">
      <c r="B836" s="2"/>
      <c r="I836" s="33"/>
    </row>
    <row r="837" customFormat="false" ht="15.75" hidden="false" customHeight="true" outlineLevel="0" collapsed="false">
      <c r="B837" s="2"/>
      <c r="I837" s="33"/>
    </row>
    <row r="838" customFormat="false" ht="15.75" hidden="false" customHeight="true" outlineLevel="0" collapsed="false">
      <c r="B838" s="2"/>
      <c r="I838" s="33"/>
    </row>
    <row r="839" customFormat="false" ht="15.75" hidden="false" customHeight="true" outlineLevel="0" collapsed="false">
      <c r="B839" s="2"/>
      <c r="I839" s="33"/>
    </row>
    <row r="840" customFormat="false" ht="15.75" hidden="false" customHeight="true" outlineLevel="0" collapsed="false">
      <c r="B840" s="2"/>
      <c r="I840" s="33"/>
    </row>
    <row r="841" customFormat="false" ht="15.75" hidden="false" customHeight="true" outlineLevel="0" collapsed="false">
      <c r="B841" s="2"/>
      <c r="I841" s="33"/>
    </row>
    <row r="842" customFormat="false" ht="15.75" hidden="false" customHeight="true" outlineLevel="0" collapsed="false">
      <c r="B842" s="2"/>
      <c r="I842" s="33"/>
    </row>
    <row r="843" customFormat="false" ht="15.75" hidden="false" customHeight="true" outlineLevel="0" collapsed="false">
      <c r="B843" s="2"/>
      <c r="I843" s="33"/>
    </row>
    <row r="844" customFormat="false" ht="15.75" hidden="false" customHeight="true" outlineLevel="0" collapsed="false">
      <c r="B844" s="2"/>
      <c r="I844" s="33"/>
    </row>
    <row r="845" customFormat="false" ht="15.75" hidden="false" customHeight="true" outlineLevel="0" collapsed="false">
      <c r="B845" s="2"/>
      <c r="I845" s="33"/>
    </row>
    <row r="846" customFormat="false" ht="15.75" hidden="false" customHeight="true" outlineLevel="0" collapsed="false">
      <c r="B846" s="2"/>
      <c r="I846" s="33"/>
    </row>
    <row r="847" customFormat="false" ht="15.75" hidden="false" customHeight="true" outlineLevel="0" collapsed="false">
      <c r="B847" s="2"/>
      <c r="I847" s="33"/>
    </row>
    <row r="848" customFormat="false" ht="15.75" hidden="false" customHeight="true" outlineLevel="0" collapsed="false">
      <c r="B848" s="2"/>
      <c r="I848" s="33"/>
    </row>
    <row r="849" customFormat="false" ht="15.75" hidden="false" customHeight="true" outlineLevel="0" collapsed="false">
      <c r="B849" s="2"/>
      <c r="I849" s="33"/>
    </row>
    <row r="850" customFormat="false" ht="15.75" hidden="false" customHeight="true" outlineLevel="0" collapsed="false">
      <c r="B850" s="2"/>
      <c r="I850" s="33"/>
    </row>
    <row r="851" customFormat="false" ht="15.75" hidden="false" customHeight="true" outlineLevel="0" collapsed="false">
      <c r="B851" s="2"/>
      <c r="I851" s="33"/>
    </row>
    <row r="852" customFormat="false" ht="15.75" hidden="false" customHeight="true" outlineLevel="0" collapsed="false">
      <c r="B852" s="2"/>
      <c r="I852" s="33"/>
    </row>
    <row r="853" customFormat="false" ht="15.75" hidden="false" customHeight="true" outlineLevel="0" collapsed="false">
      <c r="B853" s="2"/>
      <c r="I853" s="33"/>
    </row>
    <row r="854" customFormat="false" ht="15.75" hidden="false" customHeight="true" outlineLevel="0" collapsed="false">
      <c r="B854" s="2"/>
      <c r="I854" s="33"/>
    </row>
    <row r="855" customFormat="false" ht="15.75" hidden="false" customHeight="true" outlineLevel="0" collapsed="false">
      <c r="B855" s="2"/>
      <c r="I855" s="33"/>
    </row>
    <row r="856" customFormat="false" ht="15.75" hidden="false" customHeight="true" outlineLevel="0" collapsed="false">
      <c r="B856" s="2"/>
      <c r="I856" s="33"/>
    </row>
    <row r="857" customFormat="false" ht="15.75" hidden="false" customHeight="true" outlineLevel="0" collapsed="false">
      <c r="B857" s="2"/>
      <c r="I857" s="33"/>
    </row>
    <row r="858" customFormat="false" ht="15.75" hidden="false" customHeight="true" outlineLevel="0" collapsed="false">
      <c r="B858" s="2"/>
      <c r="I858" s="33"/>
    </row>
    <row r="859" customFormat="false" ht="15.75" hidden="false" customHeight="true" outlineLevel="0" collapsed="false">
      <c r="B859" s="2"/>
      <c r="I859" s="33"/>
    </row>
    <row r="860" customFormat="false" ht="15.75" hidden="false" customHeight="true" outlineLevel="0" collapsed="false">
      <c r="B860" s="2"/>
      <c r="I860" s="33"/>
    </row>
    <row r="861" customFormat="false" ht="15.75" hidden="false" customHeight="true" outlineLevel="0" collapsed="false">
      <c r="B861" s="2"/>
      <c r="I861" s="33"/>
    </row>
    <row r="862" customFormat="false" ht="15.75" hidden="false" customHeight="true" outlineLevel="0" collapsed="false">
      <c r="B862" s="2"/>
      <c r="I862" s="33"/>
    </row>
    <row r="863" customFormat="false" ht="15.75" hidden="false" customHeight="true" outlineLevel="0" collapsed="false">
      <c r="B863" s="2"/>
      <c r="I863" s="33"/>
    </row>
    <row r="864" customFormat="false" ht="15.75" hidden="false" customHeight="true" outlineLevel="0" collapsed="false">
      <c r="B864" s="2"/>
      <c r="I864" s="33"/>
    </row>
    <row r="865" customFormat="false" ht="15.75" hidden="false" customHeight="true" outlineLevel="0" collapsed="false">
      <c r="B865" s="2"/>
      <c r="I865" s="33"/>
    </row>
    <row r="866" customFormat="false" ht="15.75" hidden="false" customHeight="true" outlineLevel="0" collapsed="false">
      <c r="B866" s="2"/>
      <c r="I866" s="33"/>
    </row>
    <row r="867" customFormat="false" ht="15.75" hidden="false" customHeight="true" outlineLevel="0" collapsed="false">
      <c r="B867" s="2"/>
      <c r="I867" s="33"/>
    </row>
    <row r="868" customFormat="false" ht="15.75" hidden="false" customHeight="true" outlineLevel="0" collapsed="false">
      <c r="B868" s="2"/>
      <c r="I868" s="33"/>
    </row>
    <row r="869" customFormat="false" ht="15.75" hidden="false" customHeight="true" outlineLevel="0" collapsed="false">
      <c r="B869" s="2"/>
      <c r="I869" s="33"/>
    </row>
    <row r="870" customFormat="false" ht="15.75" hidden="false" customHeight="true" outlineLevel="0" collapsed="false">
      <c r="B870" s="2"/>
      <c r="I870" s="33"/>
    </row>
    <row r="871" customFormat="false" ht="15.75" hidden="false" customHeight="true" outlineLevel="0" collapsed="false">
      <c r="B871" s="2"/>
      <c r="I871" s="33"/>
    </row>
    <row r="872" customFormat="false" ht="15.75" hidden="false" customHeight="true" outlineLevel="0" collapsed="false">
      <c r="B872" s="2"/>
      <c r="I872" s="33"/>
    </row>
    <row r="873" customFormat="false" ht="15.75" hidden="false" customHeight="true" outlineLevel="0" collapsed="false">
      <c r="B873" s="2"/>
      <c r="I873" s="33"/>
    </row>
    <row r="874" customFormat="false" ht="15.75" hidden="false" customHeight="true" outlineLevel="0" collapsed="false">
      <c r="B874" s="2"/>
      <c r="I874" s="33"/>
    </row>
    <row r="875" customFormat="false" ht="15.75" hidden="false" customHeight="true" outlineLevel="0" collapsed="false">
      <c r="B875" s="2"/>
      <c r="I875" s="33"/>
    </row>
    <row r="876" customFormat="false" ht="15.75" hidden="false" customHeight="true" outlineLevel="0" collapsed="false">
      <c r="B876" s="2"/>
      <c r="I876" s="33"/>
    </row>
    <row r="877" customFormat="false" ht="15.75" hidden="false" customHeight="true" outlineLevel="0" collapsed="false">
      <c r="B877" s="2"/>
      <c r="I877" s="33"/>
    </row>
    <row r="878" customFormat="false" ht="15.75" hidden="false" customHeight="true" outlineLevel="0" collapsed="false">
      <c r="B878" s="2"/>
      <c r="I878" s="33"/>
    </row>
    <row r="879" customFormat="false" ht="15.75" hidden="false" customHeight="true" outlineLevel="0" collapsed="false">
      <c r="B879" s="2"/>
      <c r="I879" s="33"/>
    </row>
    <row r="880" customFormat="false" ht="15.75" hidden="false" customHeight="true" outlineLevel="0" collapsed="false">
      <c r="B880" s="2"/>
      <c r="I880" s="33"/>
    </row>
    <row r="881" customFormat="false" ht="15.75" hidden="false" customHeight="true" outlineLevel="0" collapsed="false">
      <c r="B881" s="2"/>
      <c r="I881" s="33"/>
    </row>
    <row r="882" customFormat="false" ht="15.75" hidden="false" customHeight="true" outlineLevel="0" collapsed="false">
      <c r="B882" s="2"/>
      <c r="I882" s="33"/>
    </row>
    <row r="883" customFormat="false" ht="15.75" hidden="false" customHeight="true" outlineLevel="0" collapsed="false">
      <c r="B883" s="2"/>
      <c r="I883" s="33"/>
    </row>
    <row r="884" customFormat="false" ht="15.75" hidden="false" customHeight="true" outlineLevel="0" collapsed="false">
      <c r="B884" s="2"/>
      <c r="I884" s="33"/>
    </row>
    <row r="885" customFormat="false" ht="15.75" hidden="false" customHeight="true" outlineLevel="0" collapsed="false">
      <c r="B885" s="2"/>
      <c r="I885" s="33"/>
    </row>
    <row r="886" customFormat="false" ht="15.75" hidden="false" customHeight="true" outlineLevel="0" collapsed="false">
      <c r="B886" s="2"/>
      <c r="I886" s="33"/>
    </row>
    <row r="887" customFormat="false" ht="15.75" hidden="false" customHeight="true" outlineLevel="0" collapsed="false">
      <c r="B887" s="2"/>
      <c r="I887" s="33"/>
    </row>
    <row r="888" customFormat="false" ht="15.75" hidden="false" customHeight="true" outlineLevel="0" collapsed="false">
      <c r="B888" s="2"/>
      <c r="I888" s="33"/>
    </row>
    <row r="889" customFormat="false" ht="15.75" hidden="false" customHeight="true" outlineLevel="0" collapsed="false">
      <c r="B889" s="2"/>
      <c r="I889" s="33"/>
    </row>
    <row r="890" customFormat="false" ht="15.75" hidden="false" customHeight="true" outlineLevel="0" collapsed="false">
      <c r="B890" s="2"/>
      <c r="I890" s="33"/>
    </row>
    <row r="891" customFormat="false" ht="15.75" hidden="false" customHeight="true" outlineLevel="0" collapsed="false">
      <c r="B891" s="2"/>
      <c r="I891" s="33"/>
    </row>
    <row r="892" customFormat="false" ht="15.75" hidden="false" customHeight="true" outlineLevel="0" collapsed="false">
      <c r="B892" s="2"/>
      <c r="I892" s="33"/>
    </row>
    <row r="893" customFormat="false" ht="15.75" hidden="false" customHeight="true" outlineLevel="0" collapsed="false">
      <c r="B893" s="2"/>
      <c r="I893" s="33"/>
    </row>
    <row r="894" customFormat="false" ht="15.75" hidden="false" customHeight="true" outlineLevel="0" collapsed="false">
      <c r="B894" s="2"/>
      <c r="I894" s="33"/>
    </row>
    <row r="895" customFormat="false" ht="15.75" hidden="false" customHeight="true" outlineLevel="0" collapsed="false">
      <c r="B895" s="2"/>
      <c r="I895" s="33"/>
    </row>
    <row r="896" customFormat="false" ht="15.75" hidden="false" customHeight="true" outlineLevel="0" collapsed="false">
      <c r="B896" s="2"/>
      <c r="I896" s="33"/>
    </row>
    <row r="897" customFormat="false" ht="15.75" hidden="false" customHeight="true" outlineLevel="0" collapsed="false">
      <c r="B897" s="2"/>
      <c r="I897" s="33"/>
    </row>
    <row r="898" customFormat="false" ht="15.75" hidden="false" customHeight="true" outlineLevel="0" collapsed="false">
      <c r="B898" s="2"/>
      <c r="I898" s="33"/>
    </row>
    <row r="899" customFormat="false" ht="15.75" hidden="false" customHeight="true" outlineLevel="0" collapsed="false">
      <c r="B899" s="2"/>
      <c r="I899" s="33"/>
    </row>
    <row r="900" customFormat="false" ht="15.75" hidden="false" customHeight="true" outlineLevel="0" collapsed="false">
      <c r="B900" s="2"/>
      <c r="I900" s="33"/>
    </row>
    <row r="901" customFormat="false" ht="15.75" hidden="false" customHeight="true" outlineLevel="0" collapsed="false">
      <c r="B901" s="2"/>
      <c r="I901" s="33"/>
    </row>
    <row r="902" customFormat="false" ht="15.75" hidden="false" customHeight="true" outlineLevel="0" collapsed="false">
      <c r="B902" s="2"/>
      <c r="I902" s="33"/>
    </row>
    <row r="903" customFormat="false" ht="15.75" hidden="false" customHeight="true" outlineLevel="0" collapsed="false">
      <c r="B903" s="2"/>
      <c r="I903" s="33"/>
    </row>
    <row r="904" customFormat="false" ht="15.75" hidden="false" customHeight="true" outlineLevel="0" collapsed="false">
      <c r="B904" s="2"/>
      <c r="I904" s="33"/>
    </row>
    <row r="905" customFormat="false" ht="15.75" hidden="false" customHeight="true" outlineLevel="0" collapsed="false">
      <c r="B905" s="2"/>
      <c r="I905" s="33"/>
    </row>
    <row r="906" customFormat="false" ht="15.75" hidden="false" customHeight="true" outlineLevel="0" collapsed="false">
      <c r="B906" s="2"/>
      <c r="I906" s="33"/>
    </row>
    <row r="907" customFormat="false" ht="15.75" hidden="false" customHeight="true" outlineLevel="0" collapsed="false">
      <c r="B907" s="2"/>
      <c r="I907" s="33"/>
    </row>
    <row r="908" customFormat="false" ht="15.75" hidden="false" customHeight="true" outlineLevel="0" collapsed="false">
      <c r="B908" s="2"/>
      <c r="I908" s="33"/>
    </row>
    <row r="909" customFormat="false" ht="15.75" hidden="false" customHeight="true" outlineLevel="0" collapsed="false">
      <c r="B909" s="2"/>
      <c r="I909" s="33"/>
    </row>
    <row r="910" customFormat="false" ht="15.75" hidden="false" customHeight="true" outlineLevel="0" collapsed="false">
      <c r="B910" s="2"/>
      <c r="I910" s="33"/>
    </row>
    <row r="911" customFormat="false" ht="15.75" hidden="false" customHeight="true" outlineLevel="0" collapsed="false">
      <c r="B911" s="2"/>
      <c r="I911" s="33"/>
    </row>
    <row r="912" customFormat="false" ht="15.75" hidden="false" customHeight="true" outlineLevel="0" collapsed="false">
      <c r="B912" s="2"/>
      <c r="I912" s="33"/>
    </row>
    <row r="913" customFormat="false" ht="15.75" hidden="false" customHeight="true" outlineLevel="0" collapsed="false">
      <c r="B913" s="2"/>
      <c r="I913" s="33"/>
    </row>
    <row r="914" customFormat="false" ht="15.75" hidden="false" customHeight="true" outlineLevel="0" collapsed="false">
      <c r="B914" s="2"/>
      <c r="I914" s="33"/>
    </row>
    <row r="915" customFormat="false" ht="15.75" hidden="false" customHeight="true" outlineLevel="0" collapsed="false">
      <c r="B915" s="2"/>
      <c r="I915" s="33"/>
    </row>
    <row r="916" customFormat="false" ht="15.75" hidden="false" customHeight="true" outlineLevel="0" collapsed="false">
      <c r="B916" s="2"/>
      <c r="I916" s="33"/>
    </row>
    <row r="917" customFormat="false" ht="15.75" hidden="false" customHeight="true" outlineLevel="0" collapsed="false">
      <c r="B917" s="2"/>
      <c r="I917" s="33"/>
    </row>
    <row r="918" customFormat="false" ht="15.75" hidden="false" customHeight="true" outlineLevel="0" collapsed="false">
      <c r="B918" s="2"/>
      <c r="I918" s="33"/>
    </row>
    <row r="919" customFormat="false" ht="15.75" hidden="false" customHeight="true" outlineLevel="0" collapsed="false">
      <c r="B919" s="2"/>
      <c r="I919" s="33"/>
    </row>
    <row r="920" customFormat="false" ht="15.75" hidden="false" customHeight="true" outlineLevel="0" collapsed="false">
      <c r="B920" s="2"/>
      <c r="I920" s="33"/>
    </row>
    <row r="921" customFormat="false" ht="15.75" hidden="false" customHeight="true" outlineLevel="0" collapsed="false">
      <c r="B921" s="2"/>
      <c r="I921" s="33"/>
    </row>
    <row r="922" customFormat="false" ht="15.75" hidden="false" customHeight="true" outlineLevel="0" collapsed="false">
      <c r="B922" s="2"/>
      <c r="I922" s="33"/>
    </row>
    <row r="923" customFormat="false" ht="15.75" hidden="false" customHeight="true" outlineLevel="0" collapsed="false">
      <c r="B923" s="2"/>
      <c r="I923" s="33"/>
    </row>
    <row r="924" customFormat="false" ht="15.75" hidden="false" customHeight="true" outlineLevel="0" collapsed="false">
      <c r="B924" s="2"/>
      <c r="I924" s="33"/>
    </row>
    <row r="925" customFormat="false" ht="15.75" hidden="false" customHeight="true" outlineLevel="0" collapsed="false">
      <c r="B925" s="2"/>
      <c r="I925" s="33"/>
    </row>
    <row r="926" customFormat="false" ht="15.75" hidden="false" customHeight="true" outlineLevel="0" collapsed="false">
      <c r="B926" s="2"/>
      <c r="I926" s="33"/>
    </row>
    <row r="927" customFormat="false" ht="15.75" hidden="false" customHeight="true" outlineLevel="0" collapsed="false">
      <c r="B927" s="2"/>
      <c r="I927" s="33"/>
    </row>
    <row r="928" customFormat="false" ht="15.75" hidden="false" customHeight="true" outlineLevel="0" collapsed="false">
      <c r="B928" s="2"/>
      <c r="I928" s="33"/>
    </row>
    <row r="929" customFormat="false" ht="15.75" hidden="false" customHeight="true" outlineLevel="0" collapsed="false">
      <c r="B929" s="2"/>
      <c r="I929" s="33"/>
    </row>
    <row r="930" customFormat="false" ht="15.75" hidden="false" customHeight="true" outlineLevel="0" collapsed="false">
      <c r="B930" s="2"/>
      <c r="I930" s="33"/>
    </row>
    <row r="931" customFormat="false" ht="15.75" hidden="false" customHeight="true" outlineLevel="0" collapsed="false">
      <c r="B931" s="2"/>
      <c r="I931" s="33"/>
    </row>
    <row r="932" customFormat="false" ht="15.75" hidden="false" customHeight="true" outlineLevel="0" collapsed="false">
      <c r="B932" s="2"/>
      <c r="I932" s="33"/>
    </row>
    <row r="933" customFormat="false" ht="15.75" hidden="false" customHeight="true" outlineLevel="0" collapsed="false">
      <c r="B933" s="2"/>
      <c r="I933" s="33"/>
    </row>
    <row r="934" customFormat="false" ht="15.75" hidden="false" customHeight="true" outlineLevel="0" collapsed="false">
      <c r="B934" s="2"/>
      <c r="I934" s="33"/>
    </row>
    <row r="935" customFormat="false" ht="15.75" hidden="false" customHeight="true" outlineLevel="0" collapsed="false">
      <c r="B935" s="2"/>
      <c r="I935" s="33"/>
    </row>
    <row r="936" customFormat="false" ht="15.75" hidden="false" customHeight="true" outlineLevel="0" collapsed="false">
      <c r="B936" s="2"/>
      <c r="I936" s="33"/>
    </row>
    <row r="937" customFormat="false" ht="15.75" hidden="false" customHeight="true" outlineLevel="0" collapsed="false">
      <c r="B937" s="2"/>
      <c r="I937" s="33"/>
    </row>
    <row r="938" customFormat="false" ht="15.75" hidden="false" customHeight="true" outlineLevel="0" collapsed="false">
      <c r="B938" s="2"/>
      <c r="I938" s="33"/>
    </row>
    <row r="939" customFormat="false" ht="15.75" hidden="false" customHeight="true" outlineLevel="0" collapsed="false">
      <c r="B939" s="2"/>
      <c r="I939" s="33"/>
    </row>
    <row r="940" customFormat="false" ht="15.75" hidden="false" customHeight="true" outlineLevel="0" collapsed="false">
      <c r="B940" s="2"/>
      <c r="I940" s="33"/>
    </row>
    <row r="941" customFormat="false" ht="15.75" hidden="false" customHeight="true" outlineLevel="0" collapsed="false">
      <c r="B941" s="2"/>
      <c r="I941" s="33"/>
    </row>
    <row r="942" customFormat="false" ht="15.75" hidden="false" customHeight="true" outlineLevel="0" collapsed="false">
      <c r="B942" s="2"/>
      <c r="I942" s="33"/>
    </row>
    <row r="943" customFormat="false" ht="15.75" hidden="false" customHeight="true" outlineLevel="0" collapsed="false">
      <c r="B943" s="2"/>
      <c r="I943" s="33"/>
    </row>
    <row r="944" customFormat="false" ht="15.75" hidden="false" customHeight="true" outlineLevel="0" collapsed="false">
      <c r="B944" s="2"/>
      <c r="I944" s="33"/>
    </row>
    <row r="945" customFormat="false" ht="15.75" hidden="false" customHeight="true" outlineLevel="0" collapsed="false">
      <c r="B945" s="2"/>
      <c r="I945" s="33"/>
    </row>
    <row r="946" customFormat="false" ht="15.75" hidden="false" customHeight="true" outlineLevel="0" collapsed="false">
      <c r="B946" s="2"/>
      <c r="I946" s="33"/>
    </row>
    <row r="947" customFormat="false" ht="15.75" hidden="false" customHeight="true" outlineLevel="0" collapsed="false">
      <c r="B947" s="2"/>
      <c r="I947" s="33"/>
    </row>
    <row r="948" customFormat="false" ht="15.75" hidden="false" customHeight="true" outlineLevel="0" collapsed="false">
      <c r="B948" s="2"/>
      <c r="I948" s="33"/>
    </row>
    <row r="949" customFormat="false" ht="15.75" hidden="false" customHeight="true" outlineLevel="0" collapsed="false">
      <c r="B949" s="2"/>
      <c r="I949" s="33"/>
    </row>
    <row r="950" customFormat="false" ht="15.75" hidden="false" customHeight="true" outlineLevel="0" collapsed="false">
      <c r="B950" s="2"/>
      <c r="I950" s="33"/>
    </row>
    <row r="951" customFormat="false" ht="15.75" hidden="false" customHeight="true" outlineLevel="0" collapsed="false">
      <c r="B951" s="2"/>
      <c r="I951" s="33"/>
    </row>
    <row r="952" customFormat="false" ht="15.75" hidden="false" customHeight="true" outlineLevel="0" collapsed="false">
      <c r="B952" s="2"/>
      <c r="I952" s="33"/>
    </row>
    <row r="953" customFormat="false" ht="15.75" hidden="false" customHeight="true" outlineLevel="0" collapsed="false">
      <c r="B953" s="2"/>
      <c r="I953" s="33"/>
    </row>
    <row r="954" customFormat="false" ht="15.75" hidden="false" customHeight="true" outlineLevel="0" collapsed="false">
      <c r="B954" s="2"/>
      <c r="I954" s="33"/>
    </row>
    <row r="955" customFormat="false" ht="15.75" hidden="false" customHeight="true" outlineLevel="0" collapsed="false">
      <c r="B955" s="2"/>
      <c r="I955" s="33"/>
    </row>
    <row r="956" customFormat="false" ht="15.75" hidden="false" customHeight="true" outlineLevel="0" collapsed="false">
      <c r="B956" s="2"/>
      <c r="I956" s="33"/>
    </row>
    <row r="957" customFormat="false" ht="15.75" hidden="false" customHeight="true" outlineLevel="0" collapsed="false">
      <c r="B957" s="2"/>
      <c r="I957" s="33"/>
    </row>
    <row r="958" customFormat="false" ht="15.75" hidden="false" customHeight="true" outlineLevel="0" collapsed="false">
      <c r="B958" s="2"/>
      <c r="I958" s="33"/>
    </row>
    <row r="959" customFormat="false" ht="15.75" hidden="false" customHeight="true" outlineLevel="0" collapsed="false">
      <c r="B959" s="2"/>
      <c r="I959" s="33"/>
    </row>
    <row r="960" customFormat="false" ht="15.75" hidden="false" customHeight="true" outlineLevel="0" collapsed="false">
      <c r="B960" s="2"/>
      <c r="I960" s="33"/>
    </row>
    <row r="961" customFormat="false" ht="15.75" hidden="false" customHeight="true" outlineLevel="0" collapsed="false">
      <c r="B961" s="2"/>
      <c r="I961" s="33"/>
    </row>
    <row r="962" customFormat="false" ht="15.75" hidden="false" customHeight="true" outlineLevel="0" collapsed="false">
      <c r="B962" s="2"/>
      <c r="I962" s="33"/>
    </row>
    <row r="963" customFormat="false" ht="15.75" hidden="false" customHeight="true" outlineLevel="0" collapsed="false">
      <c r="B963" s="2"/>
      <c r="I963" s="33"/>
    </row>
    <row r="964" customFormat="false" ht="15.75" hidden="false" customHeight="true" outlineLevel="0" collapsed="false">
      <c r="B964" s="2"/>
      <c r="I964" s="33"/>
    </row>
    <row r="965" customFormat="false" ht="15.75" hidden="false" customHeight="true" outlineLevel="0" collapsed="false">
      <c r="B965" s="2"/>
      <c r="I965" s="33"/>
    </row>
    <row r="966" customFormat="false" ht="15.75" hidden="false" customHeight="true" outlineLevel="0" collapsed="false">
      <c r="B966" s="2"/>
      <c r="I966" s="33"/>
    </row>
    <row r="967" customFormat="false" ht="15.75" hidden="false" customHeight="true" outlineLevel="0" collapsed="false">
      <c r="B967" s="2"/>
      <c r="I967" s="33"/>
    </row>
    <row r="968" customFormat="false" ht="15.75" hidden="false" customHeight="true" outlineLevel="0" collapsed="false">
      <c r="B968" s="2"/>
      <c r="I968" s="33"/>
    </row>
    <row r="969" customFormat="false" ht="15.75" hidden="false" customHeight="true" outlineLevel="0" collapsed="false">
      <c r="B969" s="2"/>
      <c r="I969" s="33"/>
    </row>
    <row r="970" customFormat="false" ht="15.75" hidden="false" customHeight="true" outlineLevel="0" collapsed="false">
      <c r="B970" s="2"/>
      <c r="I970" s="33"/>
    </row>
    <row r="971" customFormat="false" ht="15.75" hidden="false" customHeight="true" outlineLevel="0" collapsed="false">
      <c r="B971" s="2"/>
      <c r="I971" s="33"/>
    </row>
    <row r="972" customFormat="false" ht="15.75" hidden="false" customHeight="true" outlineLevel="0" collapsed="false">
      <c r="B972" s="2"/>
      <c r="I972" s="33"/>
    </row>
    <row r="973" customFormat="false" ht="15.75" hidden="false" customHeight="true" outlineLevel="0" collapsed="false">
      <c r="B973" s="2"/>
      <c r="I973" s="33"/>
    </row>
    <row r="974" customFormat="false" ht="15.75" hidden="false" customHeight="true" outlineLevel="0" collapsed="false">
      <c r="B974" s="2"/>
      <c r="I974" s="33"/>
    </row>
    <row r="975" customFormat="false" ht="15.75" hidden="false" customHeight="true" outlineLevel="0" collapsed="false">
      <c r="B975" s="2"/>
      <c r="I975" s="33"/>
    </row>
    <row r="976" customFormat="false" ht="15.75" hidden="false" customHeight="true" outlineLevel="0" collapsed="false">
      <c r="B976" s="2"/>
      <c r="I976" s="33"/>
    </row>
    <row r="977" customFormat="false" ht="15.75" hidden="false" customHeight="true" outlineLevel="0" collapsed="false">
      <c r="B977" s="2"/>
      <c r="I977" s="33"/>
    </row>
    <row r="978" customFormat="false" ht="15.75" hidden="false" customHeight="true" outlineLevel="0" collapsed="false">
      <c r="B978" s="2"/>
      <c r="I978" s="33"/>
    </row>
    <row r="979" customFormat="false" ht="15.75" hidden="false" customHeight="true" outlineLevel="0" collapsed="false">
      <c r="B979" s="2"/>
      <c r="I979" s="33"/>
    </row>
    <row r="980" customFormat="false" ht="15.75" hidden="false" customHeight="true" outlineLevel="0" collapsed="false">
      <c r="B980" s="2"/>
      <c r="I980" s="33"/>
    </row>
    <row r="981" customFormat="false" ht="15.75" hidden="false" customHeight="true" outlineLevel="0" collapsed="false">
      <c r="B981" s="2"/>
      <c r="I981" s="33"/>
    </row>
    <row r="982" customFormat="false" ht="15.75" hidden="false" customHeight="true" outlineLevel="0" collapsed="false">
      <c r="B982" s="2"/>
      <c r="I982" s="33"/>
    </row>
    <row r="983" customFormat="false" ht="15.75" hidden="false" customHeight="true" outlineLevel="0" collapsed="false">
      <c r="B983" s="2"/>
      <c r="I983" s="33"/>
    </row>
    <row r="984" customFormat="false" ht="15.75" hidden="false" customHeight="true" outlineLevel="0" collapsed="false">
      <c r="B984" s="2"/>
      <c r="I984" s="33"/>
    </row>
    <row r="985" customFormat="false" ht="15.75" hidden="false" customHeight="true" outlineLevel="0" collapsed="false">
      <c r="B985" s="2"/>
      <c r="I985" s="33"/>
    </row>
    <row r="986" customFormat="false" ht="15.75" hidden="false" customHeight="true" outlineLevel="0" collapsed="false">
      <c r="B986" s="2"/>
      <c r="I986" s="33"/>
    </row>
    <row r="987" customFormat="false" ht="15.75" hidden="false" customHeight="true" outlineLevel="0" collapsed="false">
      <c r="B987" s="2"/>
      <c r="I987" s="33"/>
    </row>
    <row r="988" customFormat="false" ht="15.75" hidden="false" customHeight="true" outlineLevel="0" collapsed="false">
      <c r="B988" s="2"/>
      <c r="I988" s="33"/>
    </row>
    <row r="989" customFormat="false" ht="15.75" hidden="false" customHeight="true" outlineLevel="0" collapsed="false">
      <c r="B989" s="2"/>
      <c r="I989" s="33"/>
    </row>
    <row r="990" customFormat="false" ht="15.75" hidden="false" customHeight="true" outlineLevel="0" collapsed="false">
      <c r="B990" s="2"/>
      <c r="I990" s="33"/>
    </row>
    <row r="991" customFormat="false" ht="15.75" hidden="false" customHeight="true" outlineLevel="0" collapsed="false">
      <c r="B991" s="2"/>
      <c r="I991" s="33"/>
    </row>
    <row r="992" customFormat="false" ht="15.75" hidden="false" customHeight="true" outlineLevel="0" collapsed="false">
      <c r="B992" s="2"/>
      <c r="I992" s="33"/>
    </row>
    <row r="993" customFormat="false" ht="15.75" hidden="false" customHeight="true" outlineLevel="0" collapsed="false">
      <c r="B993" s="2"/>
      <c r="I993" s="33"/>
    </row>
    <row r="994" customFormat="false" ht="15.75" hidden="false" customHeight="true" outlineLevel="0" collapsed="false">
      <c r="B994" s="2"/>
      <c r="I994" s="33"/>
    </row>
    <row r="995" customFormat="false" ht="15.75" hidden="false" customHeight="true" outlineLevel="0" collapsed="false">
      <c r="B995" s="2"/>
      <c r="I995" s="33"/>
    </row>
    <row r="996" customFormat="false" ht="15.75" hidden="false" customHeight="true" outlineLevel="0" collapsed="false">
      <c r="B996" s="2"/>
      <c r="I996" s="33"/>
    </row>
    <row r="997" customFormat="false" ht="15.75" hidden="false" customHeight="true" outlineLevel="0" collapsed="false">
      <c r="B997" s="2"/>
      <c r="I997" s="33"/>
    </row>
    <row r="998" customFormat="false" ht="15.75" hidden="false" customHeight="true" outlineLevel="0" collapsed="false">
      <c r="B998" s="2"/>
      <c r="I998" s="33"/>
    </row>
    <row r="999" customFormat="false" ht="15.75" hidden="false" customHeight="true" outlineLevel="0" collapsed="false">
      <c r="B999" s="2"/>
      <c r="I999" s="33"/>
    </row>
  </sheetData>
  <autoFilter ref="A3:H13"/>
  <conditionalFormatting sqref="I4:I13">
    <cfRule type="cellIs" priority="2" operator="not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16"/>
  <sheetViews>
    <sheetView showFormulas="false" showGridLines="true" showRowColHeaders="true" showZeros="true" rightToLeft="false" tabSelected="true" showOutlineSymbols="true" defaultGridColor="true" view="normal" topLeftCell="K3" colorId="64" zoomScale="75" zoomScaleNormal="75" zoomScalePageLayoutView="100" workbookViewId="0">
      <selection pane="topLeft" activeCell="P6" activeCellId="0" sqref="P6"/>
    </sheetView>
  </sheetViews>
  <sheetFormatPr defaultColWidth="14.43359375" defaultRowHeight="15" zeroHeight="false" outlineLevelRow="0" outlineLevelCol="0"/>
  <cols>
    <col collapsed="false" customWidth="true" hidden="false" outlineLevel="0" max="3" min="1" style="0" width="17.71"/>
    <col collapsed="false" customWidth="true" hidden="false" outlineLevel="0" max="8" min="4" style="0" width="8.86"/>
    <col collapsed="false" customWidth="true" hidden="false" outlineLevel="0" max="9" min="9" style="0" width="7"/>
    <col collapsed="false" customWidth="true" hidden="false" outlineLevel="0" max="11" min="10" style="0" width="8.86"/>
    <col collapsed="false" customWidth="true" hidden="false" outlineLevel="0" max="12" min="12" style="0" width="14.22"/>
    <col collapsed="false" customWidth="true" hidden="false" outlineLevel="0" max="13" min="13" style="0" width="13.03"/>
    <col collapsed="false" customWidth="true" hidden="false" outlineLevel="0" max="14" min="14" style="0" width="16.01"/>
    <col collapsed="false" customWidth="true" hidden="false" outlineLevel="0" max="15" min="15" style="0" width="11.53"/>
    <col collapsed="false" customWidth="true" hidden="false" outlineLevel="0" max="16" min="16" style="0" width="4.53"/>
    <col collapsed="false" customWidth="true" hidden="false" outlineLevel="0" max="21" min="17" style="0" width="8.86"/>
  </cols>
  <sheetData>
    <row r="1" customFormat="false" ht="13.8" hidden="false" customHeight="false" outlineLevel="0" collapsed="false">
      <c r="A1" s="15" t="s">
        <v>136</v>
      </c>
      <c r="B1" s="15" t="s">
        <v>137</v>
      </c>
      <c r="C1" s="3" t="s">
        <v>138</v>
      </c>
      <c r="D1" s="3" t="s">
        <v>139</v>
      </c>
      <c r="J1" s="80" t="n">
        <f aca="false">IF(ISNUMBER(E1),IF(OR(E1&lt;6,AND(E1=6,F1=5)), 0.5,1),0)</f>
        <v>0</v>
      </c>
      <c r="K1" s="34" t="s">
        <v>140</v>
      </c>
    </row>
    <row r="2" customFormat="false" ht="13.8" hidden="false" customHeight="false" outlineLevel="0" collapsed="false">
      <c r="A2" s="40" t="str">
        <f aca="false">C2&amp;" &amp; "&amp;D2</f>
        <v>44984 &amp; </v>
      </c>
      <c r="B2" s="41" t="str">
        <f aca="false">G2&amp;" &amp; "&amp;H2</f>
        <v> &amp; </v>
      </c>
      <c r="C2" s="81" t="n">
        <v>44984</v>
      </c>
      <c r="D2" s="82"/>
      <c r="E2" s="83"/>
      <c r="F2" s="84"/>
      <c r="G2" s="82"/>
      <c r="H2" s="82"/>
      <c r="J2" s="80" t="n">
        <f aca="false">IF(ISNUMBER(E2),IF(OR(E2&lt;6,AND(E2=6,F2=5)), 0.5,1),0)</f>
        <v>0</v>
      </c>
    </row>
    <row r="3" customFormat="false" ht="13.8" hidden="false" customHeight="false" outlineLevel="0" collapsed="false">
      <c r="A3" s="40" t="str">
        <f aca="false">C3&amp;" &amp; "&amp;D3</f>
        <v>DT &amp; WM</v>
      </c>
      <c r="B3" s="41" t="str">
        <f aca="false">G3&amp;" &amp; "&amp;H3</f>
        <v>Mike &amp; Batty</v>
      </c>
      <c r="C3" s="85" t="s">
        <v>20</v>
      </c>
      <c r="D3" s="86" t="s">
        <v>13</v>
      </c>
      <c r="E3" s="87" t="n">
        <v>6</v>
      </c>
      <c r="F3" s="88" t="n">
        <v>3</v>
      </c>
      <c r="G3" s="89" t="s">
        <v>17</v>
      </c>
      <c r="H3" s="90" t="s">
        <v>19</v>
      </c>
      <c r="J3" s="80" t="n">
        <f aca="false">IF(ISNUMBER(E3),IF(OR(E3&lt;6,AND(E3=6,F3=5)), 0.5,1),0)</f>
        <v>1</v>
      </c>
      <c r="K3" s="39" t="s">
        <v>145</v>
      </c>
      <c r="L3" s="39" t="s">
        <v>146</v>
      </c>
      <c r="M3" s="39" t="s">
        <v>147</v>
      </c>
      <c r="N3" s="39" t="s">
        <v>148</v>
      </c>
      <c r="O3" s="91" t="s">
        <v>7</v>
      </c>
      <c r="P3" s="91" t="s">
        <v>175</v>
      </c>
      <c r="Q3" s="91" t="s">
        <v>176</v>
      </c>
    </row>
    <row r="4" customFormat="false" ht="13.8" hidden="false" customHeight="false" outlineLevel="0" collapsed="false">
      <c r="A4" s="40" t="str">
        <f aca="false">C4&amp;" &amp; "&amp;D4</f>
        <v>Batty &amp; WM</v>
      </c>
      <c r="B4" s="41" t="str">
        <f aca="false">G4&amp;" &amp; "&amp;H4</f>
        <v>Mike &amp; DT</v>
      </c>
      <c r="C4" s="82" t="s">
        <v>19</v>
      </c>
      <c r="D4" s="92" t="s">
        <v>13</v>
      </c>
      <c r="E4" s="83" t="n">
        <v>6</v>
      </c>
      <c r="F4" s="93" t="n">
        <v>3</v>
      </c>
      <c r="G4" s="94" t="s">
        <v>17</v>
      </c>
      <c r="H4" s="95" t="s">
        <v>20</v>
      </c>
      <c r="J4" s="80" t="n">
        <f aca="false">IF(ISNUMBER(E4),IF(OR(E4&lt;6,AND(E4=6,F4=5)), 0.5,1),0)</f>
        <v>1</v>
      </c>
      <c r="K4" s="39" t="s">
        <v>13</v>
      </c>
      <c r="L4" s="39" t="n">
        <f aca="false">SUMIF(C:C,K4,J:J)+SUMIF(D:D,K4,J:J)</f>
        <v>184.5</v>
      </c>
      <c r="M4" s="39" t="n">
        <f aca="false">SUMIF(G:G,K4,J:J)+SUMIF(H:H,K4,J:J)</f>
        <v>39</v>
      </c>
      <c r="N4" s="43" t="n">
        <f aca="false">SUMIF(C:C, $K4,E:E)+SUMIF(D:D, $K4, E:E)+SUMIF(G:G, $K4,F:F)+SUMIF(H:H, $K4, F:F)-SUMIF(C:C, $K4,F:F)-SUMIF(D:D, $K4, F:F)-SUMIF(G:G, $K4,E:E)-SUMIF(H:H, $K4, E:E)</f>
        <v>592</v>
      </c>
      <c r="O4" s="91" t="n">
        <f aca="false">SUMIF(C:C,K4,E:E)+SUMIF(D:D,K4,E:E)+SUMIF(G:G,K4,F:F)+SUMIF(H:H,K4,F:F)</f>
        <v>1281</v>
      </c>
      <c r="P4" s="91" t="n">
        <f aca="false">SUMIF(C:C,K4,F:F)+SUMIF(D:D,K4,F:F)+SUMIF(G:G,K4,E:E)+SUMIF(H:H,K4,E:E)</f>
        <v>689</v>
      </c>
      <c r="Q4" s="91" t="n">
        <f aca="false">O4-P4</f>
        <v>592</v>
      </c>
    </row>
    <row r="5" customFormat="false" ht="13.8" hidden="false" customHeight="false" outlineLevel="0" collapsed="false">
      <c r="A5" s="40" t="str">
        <f aca="false">C5&amp;" &amp; "&amp;D5</f>
        <v>44985 &amp; </v>
      </c>
      <c r="B5" s="41" t="str">
        <f aca="false">G5&amp;" &amp; "&amp;H5</f>
        <v> &amp; </v>
      </c>
      <c r="C5" s="96" t="n">
        <v>44985</v>
      </c>
      <c r="J5" s="80" t="n">
        <f aca="false">IF(ISNUMBER(E5),IF(OR(E5&lt;6,AND(E5=6,F5=5)), 0.5,1),0)</f>
        <v>0</v>
      </c>
      <c r="K5" s="39" t="s">
        <v>150</v>
      </c>
      <c r="L5" s="39" t="n">
        <f aca="false">SUMIF(C:C,K5,J:J)+SUMIF(D:D,K5,J:J)</f>
        <v>23.5</v>
      </c>
      <c r="M5" s="39" t="n">
        <f aca="false">SUMIF(G:G,K5,J:J)+SUMIF(H:H,K5,J:J)</f>
        <v>66</v>
      </c>
      <c r="N5" s="43" t="n">
        <f aca="false">SUMIF(C:C,$K5,E:E)+SUMIF(D:D,$K5,E:E)+SUMIF(G:G,$K5,F:F)+SUMIF(H:H,$K5,F:F)-SUMIF(C:C,$K5,F:F)-SUMIF(D:D,$K5,F:F)-SUMIF(G:G,$K5,E:E)-SUMIF(H:H,$K5,E:E)</f>
        <v>-199</v>
      </c>
      <c r="O5" s="91" t="n">
        <f aca="false">SUMIF(C:C,K5,E:E)+SUMIF(D:D,K5,E:E)+SUMIF(G:G,K5,F:F)+SUMIF(H:H,K5,F:F)</f>
        <v>297</v>
      </c>
      <c r="P5" s="91" t="n">
        <f aca="false">SUMIF(C:C,K5,F:F)+SUMIF(D:D,K5,F:F)+SUMIF(G:G,K5,E:E)+SUMIF(H:H,K5,E:E)</f>
        <v>496</v>
      </c>
      <c r="Q5" s="91" t="n">
        <f aca="false">O5-P5</f>
        <v>-199</v>
      </c>
    </row>
    <row r="6" customFormat="false" ht="13.8" hidden="false" customHeight="false" outlineLevel="0" collapsed="false">
      <c r="A6" s="40" t="str">
        <f aca="false">G6&amp;" &amp; "&amp;H6</f>
        <v>Mole &amp; Batty</v>
      </c>
      <c r="B6" s="41" t="str">
        <f aca="false">C6&amp;" &amp; "&amp;D6</f>
        <v>Kita &amp; WM</v>
      </c>
      <c r="C6" s="85" t="s">
        <v>151</v>
      </c>
      <c r="D6" s="86" t="s">
        <v>13</v>
      </c>
      <c r="E6" s="87" t="n">
        <v>6</v>
      </c>
      <c r="F6" s="88" t="n">
        <v>4</v>
      </c>
      <c r="G6" s="89" t="s">
        <v>15</v>
      </c>
      <c r="H6" s="90" t="s">
        <v>19</v>
      </c>
      <c r="J6" s="80" t="n">
        <f aca="false">IF(ISNUMBER(E6),IF(OR(E6&lt;6,AND(E6=6,F6=5)), 0.5,1),0)</f>
        <v>1</v>
      </c>
      <c r="K6" s="39" t="s">
        <v>17</v>
      </c>
      <c r="L6" s="39" t="n">
        <f aca="false">SUMIF(C:C,K6,J:J)+SUMIF(D:D,K6,J:J)</f>
        <v>54</v>
      </c>
      <c r="M6" s="39" t="n">
        <f aca="false">SUMIF(G:G,K6,J:J)+SUMIF(H:H,K6,J:J)</f>
        <v>52</v>
      </c>
      <c r="N6" s="43" t="n">
        <f aca="false">SUMIF(C:C,$K6,E:E)+SUMIF(D:D,$K6,E:E)+SUMIF(G:G,$K6,F:F)+SUMIF(H:H,$K6,F:F)-SUMIF(C:C,$K6,F:F)-SUMIF(D:D,$K6,F:F)-SUMIF(G:G,$K6,E:E)-SUMIF(H:H,$K6,E:E)</f>
        <v>-1</v>
      </c>
      <c r="O6" s="91" t="n">
        <f aca="false">SUMIF(C:C,K6,E:E)+SUMIF(D:D,K6,E:E)+SUMIF(G:G,K6,F:F)+SUMIF(H:H,K6,F:F)</f>
        <v>481</v>
      </c>
      <c r="P6" s="91" t="n">
        <f aca="false">SUMIF(C:C,K6,F:F)+SUMIF(D:D,K6,F:F)+SUMIF(G:G,K6,E:E)+SUMIF(H:H,K6,E:E)</f>
        <v>482</v>
      </c>
      <c r="Q6" s="91" t="n">
        <f aca="false">O6-P6</f>
        <v>-1</v>
      </c>
    </row>
    <row r="7" customFormat="false" ht="13.8" hidden="false" customHeight="false" outlineLevel="0" collapsed="false">
      <c r="A7" s="40" t="str">
        <f aca="false">G7&amp;" &amp; "&amp;H7</f>
        <v>Mole &amp; DT</v>
      </c>
      <c r="B7" s="41" t="str">
        <f aca="false">C7&amp;" &amp; "&amp;D7</f>
        <v>Batty &amp; WM</v>
      </c>
      <c r="C7" s="82" t="s">
        <v>19</v>
      </c>
      <c r="D7" s="92" t="s">
        <v>13</v>
      </c>
      <c r="E7" s="83" t="n">
        <v>8</v>
      </c>
      <c r="F7" s="93" t="n">
        <v>0</v>
      </c>
      <c r="G7" s="94" t="s">
        <v>15</v>
      </c>
      <c r="H7" s="95" t="s">
        <v>20</v>
      </c>
      <c r="J7" s="80" t="n">
        <f aca="false">IF(ISNUMBER(E7),IF(OR(E7&lt;6,AND(E7=6,F7=5)), 0.5,1),0)</f>
        <v>1</v>
      </c>
      <c r="K7" s="39" t="s">
        <v>16</v>
      </c>
      <c r="L7" s="39" t="n">
        <f aca="false">SUMIF(C:C,K7,J:J)+SUMIF(D:D,K7,J:J)</f>
        <v>86.5</v>
      </c>
      <c r="M7" s="39" t="n">
        <f aca="false">SUMIF(G:G,K7,J:J)+SUMIF(H:H,K7,J:J)</f>
        <v>130.5</v>
      </c>
      <c r="N7" s="43" t="n">
        <f aca="false">SUMIF(C:C,$K7,E:E)+SUMIF(D:D,$K7,E:E)+SUMIF(G:G,$K7,F:F)+SUMIF(H:H,$K7,F:F)-SUMIF(C:C,$K7,F:F)-SUMIF(D:D,$K7,F:F)-SUMIF(G:G,$K7,E:E)-SUMIF(H:H,$K7,E:E)</f>
        <v>-137</v>
      </c>
      <c r="O7" s="91" t="n">
        <f aca="false">SUMIF(C:C,K7,E:E)+SUMIF(D:D,K7,E:E)+SUMIF(G:G,K7,F:F)+SUMIF(H:H,K7,F:F)</f>
        <v>895</v>
      </c>
      <c r="P7" s="91" t="n">
        <f aca="false">SUMIF(C:C,K7,F:F)+SUMIF(D:D,K7,F:F)+SUMIF(G:G,K7,E:E)+SUMIF(H:H,K7,E:E)</f>
        <v>1032</v>
      </c>
      <c r="Q7" s="91" t="n">
        <f aca="false">O7-P7</f>
        <v>-137</v>
      </c>
    </row>
    <row r="8" customFormat="false" ht="13.8" hidden="false" customHeight="false" outlineLevel="0" collapsed="false">
      <c r="A8" s="40" t="str">
        <f aca="false">C8&amp;" &amp; "&amp;D8</f>
        <v>45080 &amp; </v>
      </c>
      <c r="B8" s="41" t="str">
        <f aca="false">G8&amp;" &amp; "&amp;H8</f>
        <v> &amp; </v>
      </c>
      <c r="C8" s="96" t="n">
        <v>45080</v>
      </c>
      <c r="J8" s="80" t="n">
        <f aca="false">IF(ISNUMBER(E8),IF(OR(E8&lt;6,AND(E8=6,F8=5)), 0.5,1),0)</f>
        <v>0</v>
      </c>
      <c r="K8" s="39" t="s">
        <v>20</v>
      </c>
      <c r="L8" s="39" t="n">
        <f aca="false">SUMIF(C:C,K8,J:J)+SUMIF(D:D,K8,J:J)</f>
        <v>21.5</v>
      </c>
      <c r="M8" s="39" t="n">
        <f aca="false">SUMIF(G:G,K8,J:J)+SUMIF(H:H,K8,J:J)</f>
        <v>48.5</v>
      </c>
      <c r="N8" s="43" t="n">
        <f aca="false">SUMIF(C:C,$K8,E:E)+SUMIF(D:D,$K8,E:E)+SUMIF(G:G,$K8,F:F)+SUMIF(H:H,$K8,F:F)-SUMIF(C:C,$K8,F:F)-SUMIF(D:D,$K8,F:F)-SUMIF(G:G,$K8,E:E)-SUMIF(H:H,$K8,E:E)</f>
        <v>-116</v>
      </c>
      <c r="O8" s="91" t="n">
        <f aca="false">SUMIF(C:C,K8,E:E)+SUMIF(D:D,K8,E:E)+SUMIF(G:G,K8,F:F)+SUMIF(H:H,K8,F:F)</f>
        <v>250</v>
      </c>
      <c r="P8" s="91" t="n">
        <f aca="false">SUMIF(C:C,K8,F:F)+SUMIF(D:D,K8,F:F)+SUMIF(G:G,K8,E:E)+SUMIF(H:H,K8,E:E)</f>
        <v>366</v>
      </c>
      <c r="Q8" s="91" t="n">
        <f aca="false">O8-P8</f>
        <v>-116</v>
      </c>
    </row>
    <row r="9" customFormat="false" ht="13.8" hidden="false" customHeight="false" outlineLevel="0" collapsed="false">
      <c r="A9" s="40" t="str">
        <f aca="false">C9&amp;" &amp; "&amp;D9</f>
        <v>Mike &amp; WM</v>
      </c>
      <c r="B9" s="41" t="str">
        <f aca="false">G9&amp;" &amp; "&amp;H9</f>
        <v>Mole &amp; Batty</v>
      </c>
      <c r="C9" s="89" t="s">
        <v>17</v>
      </c>
      <c r="D9" s="90" t="s">
        <v>13</v>
      </c>
      <c r="E9" s="97" t="n">
        <v>6</v>
      </c>
      <c r="F9" s="98" t="n">
        <v>3</v>
      </c>
      <c r="G9" s="85" t="s">
        <v>15</v>
      </c>
      <c r="H9" s="86" t="s">
        <v>19</v>
      </c>
      <c r="J9" s="80" t="n">
        <f aca="false">IF(ISNUMBER(E9),IF(OR(E9&lt;6,AND(E9=6,F9=5)), 0.5,1),0)</f>
        <v>1</v>
      </c>
      <c r="K9" s="39" t="s">
        <v>151</v>
      </c>
      <c r="L9" s="39" t="n">
        <f aca="false">SUMIF(C:C,K9,J:J)+SUMIF(D:D,K9,J:J)</f>
        <v>13</v>
      </c>
      <c r="M9" s="39" t="n">
        <f aca="false">SUMIF(G:G,K9,J:J)+SUMIF(H:H,K9,J:J)</f>
        <v>25</v>
      </c>
      <c r="N9" s="43" t="n">
        <f aca="false">SUMIF(C:C,$K9,E:E)+SUMIF(D:D,$K9,E:E)+SUMIF(G:G,$K9,F:F)+SUMIF(H:H,$K9,F:F)-SUMIF(C:C,$K9,F:F)-SUMIF(D:D,$K9,F:F)-SUMIF(G:G,$K9,E:E)-SUMIF(H:H,$K9,E:E)</f>
        <v>-59</v>
      </c>
      <c r="O9" s="91" t="n">
        <f aca="false">SUMIF(C:C,K9,E:E)+SUMIF(D:D,K9,E:E)+SUMIF(G:G,K9,F:F)+SUMIF(H:H,K9,F:F)</f>
        <v>126</v>
      </c>
      <c r="P9" s="91" t="n">
        <f aca="false">SUMIF(C:C,K9,F:F)+SUMIF(D:D,K9,F:F)+SUMIF(G:G,K9,E:E)+SUMIF(H:H,K9,E:E)</f>
        <v>185</v>
      </c>
      <c r="Q9" s="91" t="n">
        <f aca="false">O9-P9</f>
        <v>-59</v>
      </c>
    </row>
    <row r="10" customFormat="false" ht="13.8" hidden="false" customHeight="false" outlineLevel="0" collapsed="false">
      <c r="A10" s="40" t="str">
        <f aca="false">C10&amp;" &amp; "&amp;D10</f>
        <v>Mike &amp; WM</v>
      </c>
      <c r="B10" s="41" t="str">
        <f aca="false">G10&amp;" &amp; "&amp;H10</f>
        <v>Mole &amp; Batty</v>
      </c>
      <c r="C10" s="94" t="s">
        <v>17</v>
      </c>
      <c r="D10" s="95" t="s">
        <v>13</v>
      </c>
      <c r="E10" s="84" t="n">
        <v>7</v>
      </c>
      <c r="F10" s="99" t="n">
        <v>6</v>
      </c>
      <c r="G10" s="82" t="s">
        <v>15</v>
      </c>
      <c r="H10" s="92" t="s">
        <v>19</v>
      </c>
      <c r="J10" s="80" t="n">
        <f aca="false">IF(ISNUMBER(E10),IF(OR(E10&lt;6,AND(E10=6,F10=5)), 0.5,1),0)</f>
        <v>1</v>
      </c>
      <c r="K10" s="39" t="s">
        <v>19</v>
      </c>
      <c r="L10" s="39" t="n">
        <f aca="false">SUMIF(C:C,K10,J:J)+SUMIF(D:D,K10,J:J)</f>
        <v>43.5</v>
      </c>
      <c r="M10" s="39" t="n">
        <f aca="false">SUMIF(G:G,K10,J:J)+SUMIF(H:H,K10,J:J)</f>
        <v>58.5</v>
      </c>
      <c r="N10" s="43" t="n">
        <f aca="false">SUMIF(C:C, $K10,E:E)+SUMIF(D:D, $K10, E:E)+SUMIF(G:G, $K10,F:F)+SUMIF(H:H, $K10, F:F)-SUMIF(C:C, $K10,F:F)-SUMIF(D:D, $K10, F:F)-SUMIF(G:G, $K10,E:E)-SUMIF(H:H, $K10, E:E)</f>
        <v>-66</v>
      </c>
      <c r="O10" s="91" t="n">
        <f aca="false">SUMIF(C:C,K10,E:E)+SUMIF(D:D,K10,E:E)+SUMIF(G:G,K10,F:F)+SUMIF(H:H,K10,F:F)</f>
        <v>425</v>
      </c>
      <c r="P10" s="91" t="n">
        <f aca="false">SUMIF(C:C,K10,F:F)+SUMIF(D:D,K10,F:F)+SUMIF(G:G,K10,E:E)+SUMIF(H:H,K10,E:E)</f>
        <v>491</v>
      </c>
      <c r="Q10" s="91" t="n">
        <f aca="false">O10-P10</f>
        <v>-66</v>
      </c>
    </row>
    <row r="11" customFormat="false" ht="13.8" hidden="false" customHeight="false" outlineLevel="0" collapsed="false">
      <c r="A11" s="40" t="str">
        <f aca="false">C11&amp;" &amp; "&amp;D11</f>
        <v>44998 &amp; </v>
      </c>
      <c r="B11" s="41" t="str">
        <f aca="false">G11&amp;" &amp; "&amp;H11</f>
        <v> &amp; </v>
      </c>
      <c r="C11" s="96" t="n">
        <v>44998</v>
      </c>
      <c r="J11" s="80" t="n">
        <f aca="false">IF(ISNUMBER(E11),IF(OR(E11&lt;6,AND(E11=6,F11=5)), 0.5,1),0)</f>
        <v>0</v>
      </c>
      <c r="K11" s="39" t="s">
        <v>15</v>
      </c>
      <c r="L11" s="39" t="n">
        <f aca="false">SUMIF(C:C,K11,J:J)+SUMIF(D:D,K11,J:J)</f>
        <v>65.5</v>
      </c>
      <c r="M11" s="39" t="n">
        <f aca="false">SUMIF(G:G,K11,J:J)+SUMIF(H:H,K11,J:J)</f>
        <v>53.5</v>
      </c>
      <c r="N11" s="43" t="n">
        <f aca="false">SUMIF(C:C,$K11,E:E)+SUMIF(D:D,$K11,E:E)+SUMIF(G:G,$K11,F:F)+SUMIF(H:H,$K11,F:F)-SUMIF(C:C,$K11,F:F)-SUMIF(D:D,$K11,F:F)-SUMIF(G:G,$K11,E:E)-SUMIF(H:H,$K11,E:E)</f>
        <v>57</v>
      </c>
      <c r="O11" s="91" t="n">
        <f aca="false">SUMIF(C:C,K11,E:E)+SUMIF(D:D,K11,E:E)+SUMIF(G:G,K11,F:F)+SUMIF(H:H,K11,F:F)</f>
        <v>559</v>
      </c>
      <c r="P11" s="91" t="n">
        <f aca="false">SUMIF(C:C,K11,F:F)+SUMIF(D:D,K11,F:F)+SUMIF(G:G,K11,E:E)+SUMIF(H:H,K11,E:E)</f>
        <v>502</v>
      </c>
      <c r="Q11" s="91" t="n">
        <f aca="false">O11-P11</f>
        <v>57</v>
      </c>
    </row>
    <row r="12" customFormat="false" ht="13.8" hidden="false" customHeight="false" outlineLevel="0" collapsed="false">
      <c r="A12" s="40" t="str">
        <f aca="false">C12&amp;" &amp; "&amp;D12</f>
        <v>Mole &amp; Mike</v>
      </c>
      <c r="B12" s="41" t="str">
        <f aca="false">G12&amp;" &amp; "&amp;H12</f>
        <v>Civet &amp; Batty</v>
      </c>
      <c r="C12" s="89" t="s">
        <v>15</v>
      </c>
      <c r="D12" s="90" t="s">
        <v>17</v>
      </c>
      <c r="E12" s="97" t="n">
        <v>6</v>
      </c>
      <c r="F12" s="98" t="n">
        <v>1</v>
      </c>
      <c r="G12" s="85" t="s">
        <v>164</v>
      </c>
      <c r="H12" s="86" t="s">
        <v>19</v>
      </c>
      <c r="J12" s="80" t="n">
        <f aca="false">IF(ISNUMBER(E12),IF(OR(E12&lt;6,AND(E12=6,F12=5)), 0.5,1),0)</f>
        <v>1</v>
      </c>
      <c r="K12" s="45" t="s">
        <v>14</v>
      </c>
      <c r="L12" s="39" t="n">
        <f aca="false">SUMIF(C:C,K12,J:J)+SUMIF(D:D,K12,J:J)</f>
        <v>25</v>
      </c>
      <c r="M12" s="39" t="n">
        <f aca="false">SUMIF(G:G,K12,J:J)+SUMIF(H:H,K12,J:J)</f>
        <v>25</v>
      </c>
      <c r="N12" s="46" t="n">
        <f aca="false">SUMIF(C:C, $K12,E:E)+SUMIF(D:D, $K12, E:E)+SUMIF(G:G, $K12,F:F)+SUMIF(H:H, $K12, F:F)-SUMIF(C:C, $K12,F:F)-SUMIF(D:D, $K12, F:F)-SUMIF(G:G, $K12,E:E)-SUMIF(H:H, $K12, E:E)</f>
        <v>18</v>
      </c>
      <c r="O12" s="91" t="n">
        <f aca="false">SUMIF(C:C,K12,E:E)+SUMIF(D:D,K12,E:E)+SUMIF(G:G,K12,F:F)+SUMIF(H:H,K12,F:F)</f>
        <v>238</v>
      </c>
      <c r="P12" s="91" t="n">
        <f aca="false">SUMIF(C:C,K12,F:F)+SUMIF(D:D,K12,F:F)+SUMIF(G:G,K12,E:E)+SUMIF(H:H,K12,E:E)</f>
        <v>220</v>
      </c>
      <c r="Q12" s="91" t="n">
        <f aca="false">O12-P12</f>
        <v>18</v>
      </c>
    </row>
    <row r="13" customFormat="false" ht="13.8" hidden="false" customHeight="false" outlineLevel="0" collapsed="false">
      <c r="A13" s="40" t="str">
        <f aca="false">C13&amp;" &amp; "&amp;D13</f>
        <v>Mole &amp; Mike</v>
      </c>
      <c r="B13" s="41" t="str">
        <f aca="false">G13&amp;" &amp; "&amp;H13</f>
        <v>Civet &amp; Batty</v>
      </c>
      <c r="C13" s="94" t="s">
        <v>15</v>
      </c>
      <c r="D13" s="95" t="s">
        <v>17</v>
      </c>
      <c r="E13" s="84" t="n">
        <v>6</v>
      </c>
      <c r="F13" s="99" t="n">
        <v>5</v>
      </c>
      <c r="G13" s="82" t="s">
        <v>164</v>
      </c>
      <c r="H13" s="92" t="s">
        <v>19</v>
      </c>
      <c r="J13" s="80" t="n">
        <f aca="false">IF(ISNUMBER(E13),IF(OR(E13&lt;6,AND(E13=6,F13=5)), 0.5,1),0)</f>
        <v>0.5</v>
      </c>
      <c r="K13" s="47" t="s">
        <v>18</v>
      </c>
      <c r="L13" s="39" t="n">
        <f aca="false">SUMIF(C:C,K13,J:J)+SUMIF(D:D,K13,J:J)</f>
        <v>11</v>
      </c>
      <c r="M13" s="39" t="n">
        <f aca="false">SUMIF(G:G,K13,J:J)+SUMIF(H:H,K13,J:J)</f>
        <v>25</v>
      </c>
      <c r="N13" s="48" t="n">
        <f aca="false">SUMIF(C:C, $K13,E:E)+SUMIF(D:D, $K13, E:E)+SUMIF(G:G, $K13,F:F)+SUMIF(H:H, $K13, F:F)-SUMIF(C:C, $K13,F:F)-SUMIF(D:D, $K13, F:F)-SUMIF(G:G, $K13,E:E)-SUMIF(H:H, $K13, E:E)</f>
        <v>-63</v>
      </c>
      <c r="O13" s="91" t="n">
        <f aca="false">SUMIF(C:C,K13,E:E)+SUMIF(D:D,K13,E:E)+SUMIF(G:G,K13,F:F)+SUMIF(H:H,K13,F:F)</f>
        <v>130</v>
      </c>
      <c r="P13" s="91" t="n">
        <f aca="false">SUMIF(C:C,K13,F:F)+SUMIF(D:D,K13,F:F)+SUMIF(G:G,K13,E:E)+SUMIF(H:H,K13,E:E)</f>
        <v>193</v>
      </c>
      <c r="Q13" s="91" t="n">
        <f aca="false">O13-P13</f>
        <v>-63</v>
      </c>
    </row>
    <row r="14" customFormat="false" ht="13.8" hidden="false" customHeight="false" outlineLevel="0" collapsed="false">
      <c r="A14" s="40" t="str">
        <f aca="false">C14&amp;" &amp; "&amp;D14</f>
        <v>45005 &amp; </v>
      </c>
      <c r="B14" s="41" t="str">
        <f aca="false">G14&amp;" &amp; "&amp;H14</f>
        <v> &amp; </v>
      </c>
      <c r="C14" s="96" t="n">
        <v>45005</v>
      </c>
      <c r="J14" s="80" t="n">
        <f aca="false">IF(ISNUMBER(E14),IF(OR(E14&lt;6,AND(E14=6,F14=5)), 0.5,1),0)</f>
        <v>0</v>
      </c>
      <c r="K14" s="47" t="s">
        <v>12</v>
      </c>
      <c r="L14" s="39" t="n">
        <f aca="false">SUMIF(C:C,K14,J:J)+SUMIF(D:D,K14,J:J)</f>
        <v>2</v>
      </c>
      <c r="M14" s="39" t="n">
        <f aca="false">SUMIF(G:G,K14,J:J)+SUMIF(H:H,K14,J:J)</f>
        <v>0</v>
      </c>
      <c r="N14" s="48" t="n">
        <f aca="false">SUMIF(C:C, $K14,E:E)+SUMIF(D:D, $K14, E:E)+SUMIF(G:G, $K14,F:F)+SUMIF(H:H, $K14, F:F)-SUMIF(C:C, $K14,F:F)-SUMIF(D:D, $K14, F:F)-SUMIF(G:G, $K14,E:E)-SUMIF(H:H, $K14, E:E)</f>
        <v>3</v>
      </c>
      <c r="O14" s="91" t="n">
        <f aca="false">SUMIF(C:C,K14,E:E)+SUMIF(D:D,K14,E:E)+SUMIF(G:G,K14,F:F)+SUMIF(H:H,K14,F:F)</f>
        <v>13</v>
      </c>
      <c r="P14" s="91" t="n">
        <f aca="false">SUMIF(C:C,K14,F:F)+SUMIF(D:D,K14,F:F)+SUMIF(G:G,K14,E:E)+SUMIF(H:H,K14,E:E)</f>
        <v>10</v>
      </c>
      <c r="Q14" s="91" t="n">
        <f aca="false">O14-P14</f>
        <v>3</v>
      </c>
    </row>
    <row r="15" customFormat="false" ht="13.8" hidden="false" customHeight="false" outlineLevel="0" collapsed="false">
      <c r="A15" s="40" t="str">
        <f aca="false">C15&amp;" &amp; "&amp;D15</f>
        <v>DT &amp; Mike</v>
      </c>
      <c r="B15" s="41" t="str">
        <f aca="false">G15&amp;" &amp; "&amp;H15</f>
        <v>Mole &amp; Civet</v>
      </c>
      <c r="C15" s="85" t="s">
        <v>20</v>
      </c>
      <c r="D15" s="86" t="s">
        <v>17</v>
      </c>
      <c r="E15" s="84" t="n">
        <v>6</v>
      </c>
      <c r="F15" s="99" t="n">
        <v>3</v>
      </c>
      <c r="G15" s="89" t="s">
        <v>15</v>
      </c>
      <c r="H15" s="90" t="s">
        <v>164</v>
      </c>
      <c r="J15" s="80" t="n">
        <f aca="false">IF(ISNUMBER(E15),IF(OR(E15&lt;6,AND(E15=6,F15=5)), 0.5,1),0)</f>
        <v>1</v>
      </c>
      <c r="K15" s="0" t="s">
        <v>177</v>
      </c>
      <c r="L15" s="39" t="n">
        <f aca="false">SUMIF(C:C,K15,J:J)+SUMIF(D:D,K15,J:J)</f>
        <v>2</v>
      </c>
      <c r="M15" s="39" t="n">
        <f aca="false">SUMIF(G:G,K15,J:J)+SUMIF(H:H,K15,J:J)</f>
        <v>11.5</v>
      </c>
      <c r="N15" s="48" t="n">
        <f aca="false">SUMIF(C:C, $K15,E:E)+SUMIF(D:D, $K15, E:E)+SUMIF(G:G, $K15,F:F)+SUMIF(H:H, $K15, F:F)-SUMIF(C:C, $K15,F:F)-SUMIF(D:D, $K15, F:F)-SUMIF(G:G, $K15,E:E)-SUMIF(H:H, $K15, E:E)</f>
        <v>-35</v>
      </c>
      <c r="O15" s="91" t="n">
        <f aca="false">SUMIF(C:C,K15,E:E)+SUMIF(D:D,K15,E:E)+SUMIF(G:G,K15,F:F)+SUMIF(H:H,K15,F:F)</f>
        <v>43</v>
      </c>
      <c r="P15" s="91" t="n">
        <f aca="false">SUMIF(C:C,K15,F:F)+SUMIF(D:D,K15,F:F)+SUMIF(G:G,K15,E:E)+SUMIF(H:H,K15,E:E)</f>
        <v>78</v>
      </c>
      <c r="Q15" s="91" t="n">
        <f aca="false">O15-P15</f>
        <v>-35</v>
      </c>
    </row>
    <row r="16" customFormat="false" ht="13.8" hidden="false" customHeight="false" outlineLevel="0" collapsed="false">
      <c r="A16" s="40" t="str">
        <f aca="false">C16&amp;" &amp; "&amp;D16</f>
        <v>Mole &amp; Civet</v>
      </c>
      <c r="B16" s="41" t="str">
        <f aca="false">G16&amp;" &amp; "&amp;H16</f>
        <v>DT &amp; Mike</v>
      </c>
      <c r="C16" s="94" t="s">
        <v>15</v>
      </c>
      <c r="D16" s="95" t="s">
        <v>164</v>
      </c>
      <c r="E16" s="84" t="n">
        <v>6</v>
      </c>
      <c r="F16" s="99" t="n">
        <v>3</v>
      </c>
      <c r="G16" s="82" t="s">
        <v>20</v>
      </c>
      <c r="H16" s="92" t="s">
        <v>17</v>
      </c>
      <c r="J16" s="80" t="n">
        <f aca="false">IF(ISNUMBER(E16),IF(OR(E16&lt;6,AND(E16=6,F16=5)), 0.5,1),0)</f>
        <v>1</v>
      </c>
      <c r="K16" s="0" t="s">
        <v>164</v>
      </c>
      <c r="L16" s="39" t="n">
        <f aca="false">SUMIF(C:C,K16,J:J)+SUMIF(D:D,K16,J:J)</f>
        <v>1</v>
      </c>
      <c r="M16" s="39" t="n">
        <f aca="false">SUMIF(G:G,K16,J:J)+SUMIF(H:H,K16,J:J)</f>
        <v>2.5</v>
      </c>
      <c r="N16" s="48" t="n">
        <f aca="false">SUMIF(C:C, $K16,E:E)+SUMIF(D:D, $K16, E:E)+SUMIF(G:G, $K16,F:F)+SUMIF(H:H, $K16, F:F)-SUMIF(C:C, $K16,F:F)-SUMIF(D:D, $K16, F:F)-SUMIF(G:G, $K16,E:E)-SUMIF(H:H, $K16, E:E)</f>
        <v>-6</v>
      </c>
      <c r="O16" s="91" t="n">
        <f aca="false">SUMIF(C:C,K16,E:E)+SUMIF(D:D,K16,E:E)+SUMIF(G:G,K16,F:F)+SUMIF(H:H,K16,F:F)</f>
        <v>15</v>
      </c>
      <c r="P16" s="91" t="n">
        <f aca="false">SUMIF(C:C,K16,F:F)+SUMIF(D:D,K16,F:F)+SUMIF(G:G,K16,E:E)+SUMIF(H:H,K16,E:E)</f>
        <v>21</v>
      </c>
      <c r="Q16" s="91" t="n">
        <f aca="false">O16-P16</f>
        <v>-6</v>
      </c>
    </row>
    <row r="17" customFormat="false" ht="13.8" hidden="false" customHeight="false" outlineLevel="0" collapsed="false">
      <c r="A17" s="40" t="str">
        <f aca="false">C17&amp;" &amp; "&amp;D17</f>
        <v>45012 &amp; </v>
      </c>
      <c r="B17" s="41" t="str">
        <f aca="false">G17&amp;" &amp; "&amp;H17</f>
        <v> &amp; </v>
      </c>
      <c r="C17" s="96" t="n">
        <v>45012</v>
      </c>
      <c r="J17" s="80" t="n">
        <f aca="false">IF(ISNUMBER(E17),IF(OR(E17&lt;6,AND(E17=6,F17=5)), 0.5,1),0)</f>
        <v>0</v>
      </c>
      <c r="K17" s="0" t="s">
        <v>169</v>
      </c>
      <c r="L17" s="39" t="n">
        <f aca="false">SUMIF(C:C,K17,J:J)+SUMIF(D:D,K17,J:J)</f>
        <v>19.5</v>
      </c>
      <c r="M17" s="39" t="n">
        <f aca="false">SUMIF(G:G,K17,J:J)+SUMIF(H:H,K17,J:J)</f>
        <v>26.5</v>
      </c>
      <c r="N17" s="48" t="n">
        <f aca="false">SUMIF(C:C, $K17,E:E)+SUMIF(D:D, $K17, E:E)+SUMIF(G:G, $K17,F:F)+SUMIF(H:H, $K17, F:F)-SUMIF(C:C, $K17,F:F)-SUMIF(D:D, $K17, F:F)-SUMIF(G:G, $K17,E:E)-SUMIF(H:H, $K17, E:E)</f>
        <v>-16</v>
      </c>
      <c r="O17" s="91" t="n">
        <f aca="false">SUMIF(C:C,K17,E:E)+SUMIF(D:D,K17,E:E)+SUMIF(G:G,K17,F:F)+SUMIF(H:H,K17,F:F)</f>
        <v>202</v>
      </c>
      <c r="P17" s="91" t="n">
        <f aca="false">SUMIF(C:C,K17,F:F)+SUMIF(D:D,K17,F:F)+SUMIF(G:G,K17,E:E)+SUMIF(H:H,K17,E:E)</f>
        <v>218</v>
      </c>
      <c r="Q17" s="91" t="n">
        <f aca="false">O17-P17</f>
        <v>-16</v>
      </c>
    </row>
    <row r="18" customFormat="false" ht="13.8" hidden="false" customHeight="false" outlineLevel="0" collapsed="false">
      <c r="A18" s="40" t="str">
        <f aca="false">C18&amp;" &amp; "&amp;D18</f>
        <v>DT &amp; Batty</v>
      </c>
      <c r="B18" s="41" t="str">
        <f aca="false">G18&amp;" &amp; "&amp;H18</f>
        <v>WM &amp; Mike</v>
      </c>
      <c r="C18" s="89" t="s">
        <v>20</v>
      </c>
      <c r="D18" s="90" t="s">
        <v>19</v>
      </c>
      <c r="E18" s="97" t="n">
        <v>7</v>
      </c>
      <c r="F18" s="98" t="n">
        <v>6</v>
      </c>
      <c r="G18" s="85" t="s">
        <v>13</v>
      </c>
      <c r="H18" s="86" t="s">
        <v>17</v>
      </c>
      <c r="J18" s="80" t="n">
        <f aca="false">IF(ISNUMBER(E18),IF(OR(E18&lt;6,AND(E18=6,F18=5)), 0.5,1),0)</f>
        <v>1</v>
      </c>
      <c r="K18" s="0" t="s">
        <v>170</v>
      </c>
      <c r="L18" s="39" t="n">
        <f aca="false">SUMIF(C:C,K18,J:J)+SUMIF(D:D,K18,J:J)</f>
        <v>1.5</v>
      </c>
      <c r="M18" s="39" t="n">
        <f aca="false">SUMIF(G:G,K18,J:J)+SUMIF(H:H,K18,J:J)</f>
        <v>1</v>
      </c>
      <c r="N18" s="48" t="n">
        <f aca="false">SUMIF(C:C, $K18,E:E)+SUMIF(D:D, $K18, E:E)+SUMIF(G:G, $K18,F:F)+SUMIF(H:H, $K18, F:F)-SUMIF(C:C, $K18,F:F)-SUMIF(D:D, $K18, F:F)-SUMIF(G:G, $K18,E:E)-SUMIF(H:H, $K18, E:E)</f>
        <v>3</v>
      </c>
      <c r="O18" s="91" t="n">
        <f aca="false">SUMIF(C:C,K18,E:E)+SUMIF(D:D,K18,E:E)+SUMIF(G:G,K18,F:F)+SUMIF(H:H,K18,F:F)</f>
        <v>14</v>
      </c>
      <c r="P18" s="91" t="n">
        <f aca="false">SUMIF(C:C,K18,F:F)+SUMIF(D:D,K18,F:F)+SUMIF(G:G,K18,E:E)+SUMIF(H:H,K18,E:E)</f>
        <v>11</v>
      </c>
      <c r="Q18" s="91" t="n">
        <f aca="false">O18-P18</f>
        <v>3</v>
      </c>
    </row>
    <row r="19" customFormat="false" ht="13.8" hidden="false" customHeight="false" outlineLevel="0" collapsed="false">
      <c r="A19" s="40" t="str">
        <f aca="false">C19&amp;" &amp; "&amp;D19</f>
        <v>45019 &amp; </v>
      </c>
      <c r="B19" s="41" t="str">
        <f aca="false">G19&amp;" &amp; "&amp;H19</f>
        <v> &amp; </v>
      </c>
      <c r="C19" s="96" t="n">
        <v>45019</v>
      </c>
      <c r="J19" s="80" t="n">
        <f aca="false">IF(ISNUMBER(E19),IF(OR(E19&lt;6,AND(E19=6,F19=5)), 0.5,1),0)</f>
        <v>0</v>
      </c>
      <c r="K19" s="0" t="s">
        <v>174</v>
      </c>
      <c r="L19" s="39" t="n">
        <f aca="false">SUMIF(C:C,K19,J:J)+SUMIF(D:D,K19,J:J)</f>
        <v>0</v>
      </c>
      <c r="M19" s="39" t="n">
        <f aca="false">SUMIF(G:G,K19,J:J)+SUMIF(H:H,K19,J:J)</f>
        <v>3</v>
      </c>
      <c r="N19" s="48" t="n">
        <f aca="false">SUMIF(C:C, $K19,E:E)+SUMIF(D:D, $K19, E:E)+SUMIF(G:G, $K19,F:F)+SUMIF(H:H, $K19, F:F)-SUMIF(C:C, $K19,F:F)-SUMIF(D:D, $K19, F:F)-SUMIF(G:G, $K19,E:E)-SUMIF(H:H, $K19, E:E)</f>
        <v>-15</v>
      </c>
      <c r="O19" s="91" t="n">
        <f aca="false">SUMIF(C:C,K19,E:E)+SUMIF(D:D,K19,E:E)+SUMIF(G:G,K19,F:F)+SUMIF(H:H,K19,F:F)</f>
        <v>3</v>
      </c>
      <c r="P19" s="91" t="n">
        <f aca="false">SUMIF(C:C,K19,F:F)+SUMIF(D:D,K19,F:F)+SUMIF(G:G,K19,E:E)+SUMIF(H:H,K19,E:E)</f>
        <v>18</v>
      </c>
      <c r="Q19" s="91" t="n">
        <f aca="false">O19-P19</f>
        <v>-15</v>
      </c>
    </row>
    <row r="20" customFormat="false" ht="13.8" hidden="false" customHeight="false" outlineLevel="0" collapsed="false">
      <c r="A20" s="40" t="str">
        <f aca="false">C20&amp;" &amp; "&amp;D20</f>
        <v>WM &amp; Kenny</v>
      </c>
      <c r="B20" s="41" t="str">
        <f aca="false">G20&amp;" &amp; "&amp;H20</f>
        <v>DT &amp; Mole</v>
      </c>
      <c r="C20" s="85" t="s">
        <v>13</v>
      </c>
      <c r="D20" s="86" t="s">
        <v>165</v>
      </c>
      <c r="E20" s="87" t="n">
        <v>6</v>
      </c>
      <c r="F20" s="88" t="n">
        <v>3</v>
      </c>
      <c r="G20" s="94" t="s">
        <v>20</v>
      </c>
      <c r="H20" s="95" t="s">
        <v>15</v>
      </c>
      <c r="J20" s="80" t="n">
        <f aca="false">IF(ISNUMBER(E20),IF(OR(E20&lt;6,AND(E20=6,F20=5)), 0.5,1),0)</f>
        <v>1</v>
      </c>
      <c r="K20" s="0" t="s">
        <v>178</v>
      </c>
      <c r="L20" s="39" t="n">
        <f aca="false">SUMIF(C:C,K20,J:J)+SUMIF(D:D,K20,J:J)</f>
        <v>1</v>
      </c>
      <c r="M20" s="39" t="n">
        <f aca="false">SUMIF(G:G,K20,J:J)+SUMIF(H:H,K20,J:J)</f>
        <v>1</v>
      </c>
      <c r="N20" s="48" t="n">
        <f aca="false">SUMIF(C:C, $K20,E:E)+SUMIF(D:D, $K20, E:E)+SUMIF(G:G, $K20,F:F)+SUMIF(H:H, $K20, F:F)-SUMIF(C:C, $K20,F:F)-SUMIF(D:D, $K20, F:F)-SUMIF(G:G, $K20,E:E)-SUMIF(H:H, $K20, E:E)</f>
        <v>2</v>
      </c>
      <c r="O20" s="91" t="n">
        <f aca="false">SUMIF(C:C,K20,E:E)+SUMIF(D:D,K20,E:E)+SUMIF(G:G,K20,F:F)+SUMIF(H:H,K20,F:F)</f>
        <v>8</v>
      </c>
      <c r="P20" s="91" t="n">
        <f aca="false">SUMIF(C:C,K20,F:F)+SUMIF(D:D,K20,F:F)+SUMIF(G:G,K20,E:E)+SUMIF(H:H,K20,E:E)</f>
        <v>6</v>
      </c>
      <c r="Q20" s="91" t="n">
        <f aca="false">O20-P20</f>
        <v>2</v>
      </c>
    </row>
    <row r="21" customFormat="false" ht="13.8" hidden="false" customHeight="false" outlineLevel="0" collapsed="false">
      <c r="A21" s="40" t="str">
        <f aca="false">C21&amp;" &amp; "&amp;D21</f>
        <v>WM &amp; Kenny</v>
      </c>
      <c r="B21" s="41" t="str">
        <f aca="false">G21&amp;" &amp; "&amp;H21</f>
        <v>DT &amp; Mole</v>
      </c>
      <c r="C21" s="85" t="s">
        <v>13</v>
      </c>
      <c r="D21" s="86" t="s">
        <v>165</v>
      </c>
      <c r="E21" s="83" t="n">
        <v>6</v>
      </c>
      <c r="F21" s="93" t="n">
        <v>4</v>
      </c>
      <c r="G21" s="94" t="s">
        <v>20</v>
      </c>
      <c r="H21" s="95" t="s">
        <v>15</v>
      </c>
      <c r="J21" s="80" t="n">
        <f aca="false">IF(ISNUMBER(E21),IF(OR(E21&lt;6,AND(E21=6,F21=5)), 0.5,1),0)</f>
        <v>1</v>
      </c>
      <c r="K21" s="0" t="s">
        <v>11</v>
      </c>
      <c r="L21" s="39" t="n">
        <f aca="false">SUMIF(C:C,K21,J:J)+SUMIF(D:D,K21,J:J)</f>
        <v>7</v>
      </c>
      <c r="M21" s="39" t="n">
        <f aca="false">SUMIF(G:G,K21,J:J)+SUMIF(H:H,K21,J:J)</f>
        <v>4.5</v>
      </c>
      <c r="N21" s="48" t="n">
        <f aca="false">SUMIF(C:C, $K21,E:E)+SUMIF(D:D, $K21, E:E)+SUMIF(G:G, $K21,F:F)+SUMIF(H:H, $K21, F:F)-SUMIF(C:C, $K21,F:F)-SUMIF(D:D, $K21, F:F)-SUMIF(G:G, $K21,E:E)-SUMIF(H:H, $K21, E:E)</f>
        <v>0</v>
      </c>
      <c r="O21" s="91" t="n">
        <f aca="false">SUMIF(C:C,K21,E:E)+SUMIF(D:D,K21,E:E)+SUMIF(G:G,K21,F:F)+SUMIF(H:H,K21,F:F)</f>
        <v>54</v>
      </c>
      <c r="P21" s="91" t="n">
        <f aca="false">SUMIF(C:C,K21,F:F)+SUMIF(D:D,K21,F:F)+SUMIF(G:G,K21,E:E)+SUMIF(H:H,K21,E:E)</f>
        <v>54</v>
      </c>
      <c r="Q21" s="91" t="n">
        <f aca="false">O21-P21</f>
        <v>0</v>
      </c>
    </row>
    <row r="22" customFormat="false" ht="13.8" hidden="false" customHeight="false" outlineLevel="0" collapsed="false">
      <c r="A22" s="40" t="str">
        <f aca="false">C22&amp;" &amp; "&amp;D22</f>
        <v>17/4/2023 &amp; </v>
      </c>
      <c r="B22" s="41" t="str">
        <f aca="false">G22&amp;" &amp; "&amp;H22</f>
        <v> &amp; </v>
      </c>
      <c r="C22" s="15" t="s">
        <v>179</v>
      </c>
      <c r="J22" s="80" t="n">
        <f aca="false">IF(ISNUMBER(E22),IF(OR(E22&lt;6,AND(E22=6,F22=5)), 0.5,1),0)</f>
        <v>0</v>
      </c>
      <c r="K22" s="0" t="s">
        <v>12</v>
      </c>
      <c r="L22" s="39" t="n">
        <f aca="false">SUMIF(C:C,K22,J:J)+SUMIF(D:D,K22,J:J)</f>
        <v>2</v>
      </c>
      <c r="M22" s="39" t="n">
        <f aca="false">SUMIF(G:G,K22,J:J)+SUMIF(H:H,K22,J:J)</f>
        <v>0</v>
      </c>
      <c r="N22" s="48" t="n">
        <f aca="false">SUMIF(C:C, $K22,E:E)+SUMIF(D:D, $K22, E:E)+SUMIF(G:G, $K22,F:F)+SUMIF(H:H, $K22, F:F)-SUMIF(C:C, $K22,F:F)-SUMIF(D:D, $K22, F:F)-SUMIF(G:G, $K22,E:E)-SUMIF(H:H, $K22, E:E)</f>
        <v>3</v>
      </c>
      <c r="O22" s="91" t="n">
        <f aca="false">SUMIF(C:C,K22,E:E)+SUMIF(D:D,K22,E:E)+SUMIF(G:G,K22,F:F)+SUMIF(H:H,K22,F:F)</f>
        <v>13</v>
      </c>
      <c r="P22" s="91" t="n">
        <f aca="false">SUMIF(C:C,K22,F:F)+SUMIF(D:D,K22,F:F)+SUMIF(G:G,K22,E:E)+SUMIF(H:H,K22,E:E)</f>
        <v>10</v>
      </c>
      <c r="Q22" s="91" t="n">
        <f aca="false">O22-P22</f>
        <v>3</v>
      </c>
    </row>
    <row r="23" customFormat="false" ht="13.8" hidden="false" customHeight="false" outlineLevel="0" collapsed="false">
      <c r="A23" s="40" t="str">
        <f aca="false">C23&amp;" &amp; "&amp;D23</f>
        <v>Mole &amp; WM</v>
      </c>
      <c r="B23" s="41" t="str">
        <f aca="false">G23&amp;" &amp; "&amp;H23</f>
        <v>Mike &amp; Batty</v>
      </c>
      <c r="C23" s="89" t="s">
        <v>15</v>
      </c>
      <c r="D23" s="90" t="s">
        <v>13</v>
      </c>
      <c r="E23" s="97" t="n">
        <v>3</v>
      </c>
      <c r="F23" s="98" t="n">
        <v>1</v>
      </c>
      <c r="G23" s="85" t="s">
        <v>17</v>
      </c>
      <c r="H23" s="86" t="s">
        <v>19</v>
      </c>
      <c r="J23" s="80" t="n">
        <f aca="false">IF(ISNUMBER(E23),IF(OR(E23&lt;6,AND(E23=6,F23=5)), 0.5,1),0)</f>
        <v>0.5</v>
      </c>
      <c r="K23" s="0" t="s">
        <v>159</v>
      </c>
      <c r="L23" s="39" t="n">
        <f aca="false">SUMIF(C:C,K23,J:J)+SUMIF(D:D,K23,J:J)</f>
        <v>0</v>
      </c>
      <c r="M23" s="39" t="n">
        <f aca="false">SUMIF(G:G,K23,J:J)+SUMIF(H:H,K23,J:J)</f>
        <v>2</v>
      </c>
      <c r="N23" s="48" t="n">
        <f aca="false">SUMIF(C:C, $K23,E:E)+SUMIF(D:D, $K23, E:E)+SUMIF(G:G, $K23,F:F)+SUMIF(H:H, $K23, F:F)-SUMIF(C:C, $K23,F:F)-SUMIF(D:D, $K23, F:F)-SUMIF(G:G, $K23,E:E)-SUMIF(H:H, $K23, E:E)</f>
        <v>-3</v>
      </c>
      <c r="O23" s="91" t="n">
        <f aca="false">SUMIF(C:C,K23,E:E)+SUMIF(D:D,K23,E:E)+SUMIF(G:G,K23,F:F)+SUMIF(H:H,K23,F:F)</f>
        <v>10</v>
      </c>
      <c r="P23" s="91" t="n">
        <f aca="false">SUMIF(C:C,K23,F:F)+SUMIF(D:D,K23,F:F)+SUMIF(G:G,K23,E:E)+SUMIF(H:H,K23,E:E)</f>
        <v>13</v>
      </c>
      <c r="Q23" s="91" t="n">
        <f aca="false">O23-P23</f>
        <v>-3</v>
      </c>
    </row>
    <row r="24" customFormat="false" ht="13.8" hidden="false" customHeight="false" outlineLevel="0" collapsed="false">
      <c r="A24" s="40" t="str">
        <f aca="false">C24&amp;" &amp; "&amp;D24</f>
        <v>Mole &amp; WM</v>
      </c>
      <c r="B24" s="41" t="str">
        <f aca="false">G24&amp;" &amp; "&amp;H24</f>
        <v>Mike &amp; Batty</v>
      </c>
      <c r="C24" s="94" t="s">
        <v>15</v>
      </c>
      <c r="D24" s="95" t="s">
        <v>13</v>
      </c>
      <c r="E24" s="84" t="n">
        <v>6</v>
      </c>
      <c r="F24" s="99" t="n">
        <v>4</v>
      </c>
      <c r="G24" s="82" t="s">
        <v>17</v>
      </c>
      <c r="H24" s="92" t="s">
        <v>19</v>
      </c>
      <c r="J24" s="80" t="n">
        <f aca="false">IF(ISNUMBER(E24),IF(OR(E24&lt;6,AND(E24=6,F24=5)), 0.5,1),0)</f>
        <v>1</v>
      </c>
      <c r="K24" s="0" t="s">
        <v>151</v>
      </c>
      <c r="L24" s="39" t="n">
        <f aca="false">SUMIF(C:C,K24,J:J)+SUMIF(D:D,K24,J:J)</f>
        <v>13</v>
      </c>
      <c r="M24" s="39" t="n">
        <f aca="false">SUMIF(G:G,K24,J:J)+SUMIF(H:H,K24,J:J)</f>
        <v>25</v>
      </c>
      <c r="N24" s="48" t="n">
        <f aca="false">SUMIF(C:C, $K24,E:E)+SUMIF(D:D, $K24, E:E)+SUMIF(G:G, $K24,F:F)+SUMIF(H:H, $K24, F:F)-SUMIF(C:C, $K24,F:F)-SUMIF(D:D, $K24, F:F)-SUMIF(G:G, $K24,E:E)-SUMIF(H:H, $K24, E:E)</f>
        <v>-59</v>
      </c>
      <c r="O24" s="91" t="n">
        <f aca="false">SUMIF(C:C,K24,E:E)+SUMIF(D:D,K24,E:E)+SUMIF(G:G,K24,F:F)+SUMIF(H:H,K24,F:F)</f>
        <v>126</v>
      </c>
      <c r="P24" s="91" t="n">
        <f aca="false">SUMIF(C:C,K24,F:F)+SUMIF(D:D,K24,F:F)+SUMIF(G:G,K24,E:E)+SUMIF(H:H,K24,E:E)</f>
        <v>185</v>
      </c>
      <c r="Q24" s="91" t="n">
        <f aca="false">O24-P24</f>
        <v>-59</v>
      </c>
    </row>
    <row r="25" customFormat="false" ht="13.8" hidden="false" customHeight="false" outlineLevel="0" collapsed="false">
      <c r="A25" s="40" t="str">
        <f aca="false">C25&amp;" &amp; "&amp;D25</f>
        <v>45030 &amp; </v>
      </c>
      <c r="B25" s="41" t="str">
        <f aca="false">G25&amp;" &amp; "&amp;H25</f>
        <v> &amp; </v>
      </c>
      <c r="C25" s="96" t="n">
        <v>45030</v>
      </c>
      <c r="J25" s="80" t="n">
        <f aca="false">IF(ISNUMBER(E25),IF(OR(E25&lt;6,AND(E25=6,F25=5)), 0.5,1),0)</f>
        <v>0</v>
      </c>
      <c r="K25" s="0" t="s">
        <v>173</v>
      </c>
      <c r="L25" s="39" t="n">
        <f aca="false">SUMIF(C:C,K25,J:J)+SUMIF(D:D,K25,J:J)</f>
        <v>9.5</v>
      </c>
      <c r="M25" s="39" t="n">
        <f aca="false">SUMIF(G:G,K25,J:J)+SUMIF(H:H,K25,J:J)</f>
        <v>4</v>
      </c>
      <c r="N25" s="48" t="n">
        <f aca="false">SUMIF(C:C, $K25,E:E)+SUMIF(D:D, $K25, E:E)+SUMIF(G:G, $K25,F:F)+SUMIF(H:H, $K25, F:F)-SUMIF(C:C, $K25,F:F)-SUMIF(D:D, $K25, F:F)-SUMIF(G:G, $K25,E:E)-SUMIF(H:H, $K25, E:E)</f>
        <v>21</v>
      </c>
      <c r="O25" s="91" t="n">
        <f aca="false">SUMIF(C:C,K25,E:E)+SUMIF(D:D,K25,E:E)+SUMIF(G:G,K25,F:F)+SUMIF(H:H,K25,F:F)</f>
        <v>66</v>
      </c>
      <c r="P25" s="91" t="n">
        <f aca="false">SUMIF(C:C,K25,F:F)+SUMIF(D:D,K25,F:F)+SUMIF(G:G,K25,E:E)+SUMIF(H:H,K25,E:E)</f>
        <v>45</v>
      </c>
      <c r="Q25" s="91" t="n">
        <f aca="false">O25-P25</f>
        <v>21</v>
      </c>
    </row>
    <row r="26" customFormat="false" ht="13.8" hidden="false" customHeight="false" outlineLevel="0" collapsed="false">
      <c r="A26" s="40" t="str">
        <f aca="false">C26&amp;" &amp; "&amp;D26</f>
        <v>Mole &amp; Mike</v>
      </c>
      <c r="B26" s="41" t="str">
        <f aca="false">G26&amp;" &amp; "&amp;H26</f>
        <v>Steph &amp; Batty</v>
      </c>
      <c r="C26" s="89" t="s">
        <v>15</v>
      </c>
      <c r="D26" s="90" t="s">
        <v>17</v>
      </c>
      <c r="E26" s="97" t="n">
        <v>5</v>
      </c>
      <c r="F26" s="98" t="n">
        <v>4</v>
      </c>
      <c r="G26" s="85" t="s">
        <v>166</v>
      </c>
      <c r="H26" s="86" t="s">
        <v>19</v>
      </c>
      <c r="J26" s="80" t="n">
        <f aca="false">IF(ISNUMBER(E26),IF(OR(E26&lt;6,AND(E26=6,F26=5)), 0.5,1),0)</f>
        <v>0.5</v>
      </c>
      <c r="K26" s="0" t="s">
        <v>172</v>
      </c>
      <c r="L26" s="39" t="n">
        <f aca="false">SUMIF(C:C,K26,J:J)+SUMIF(D:D,K26,J:J)</f>
        <v>3</v>
      </c>
      <c r="M26" s="39" t="n">
        <f aca="false">SUMIF(G:G,K26,J:J)+SUMIF(H:H,K26,J:J)</f>
        <v>0</v>
      </c>
      <c r="N26" s="48" t="n">
        <f aca="false">SUMIF(C:C, $K26,E:E)+SUMIF(D:D, $K26, E:E)+SUMIF(G:G, $K26,F:F)+SUMIF(H:H, $K26, F:F)-SUMIF(C:C, $K26,F:F)-SUMIF(D:D, $K26, F:F)-SUMIF(G:G, $K26,E:E)-SUMIF(H:H, $K26, E:E)</f>
        <v>11</v>
      </c>
      <c r="O26" s="91" t="n">
        <f aca="false">SUMIF(C:C,K26,E:E)+SUMIF(D:D,K26,E:E)+SUMIF(G:G,K26,F:F)+SUMIF(H:H,K26,F:F)</f>
        <v>18</v>
      </c>
      <c r="P26" s="91" t="n">
        <f aca="false">SUMIF(C:C,K26,F:F)+SUMIF(D:D,K26,F:F)+SUMIF(G:G,K26,E:E)+SUMIF(H:H,K26,E:E)</f>
        <v>7</v>
      </c>
      <c r="Q26" s="91" t="n">
        <f aca="false">O26-P26</f>
        <v>11</v>
      </c>
    </row>
    <row r="27" customFormat="false" ht="13.8" hidden="false" customHeight="false" outlineLevel="0" collapsed="false">
      <c r="A27" s="40" t="str">
        <f aca="false">C27&amp;" &amp; "&amp;D27</f>
        <v> &amp; </v>
      </c>
      <c r="B27" s="41" t="str">
        <f aca="false">G27&amp;" &amp; "&amp;H27</f>
        <v> &amp; </v>
      </c>
      <c r="C27" s="100"/>
      <c r="D27" s="101"/>
      <c r="E27" s="102"/>
      <c r="F27" s="103"/>
      <c r="G27" s="104"/>
      <c r="H27" s="105"/>
      <c r="J27" s="80" t="n">
        <f aca="false">IF(ISNUMBER(E27),IF(OR(E27&lt;6,AND(E27=6,F27=5)), 0.5,1),0)</f>
        <v>0</v>
      </c>
      <c r="K27" s="0" t="s">
        <v>17</v>
      </c>
      <c r="L27" s="39" t="n">
        <f aca="false">SUMIF(C:C,K27,J:J)+SUMIF(D:D,K27,J:J)</f>
        <v>54</v>
      </c>
      <c r="M27" s="39" t="n">
        <f aca="false">SUMIF(G:G,K27,J:J)+SUMIF(H:H,K27,J:J)</f>
        <v>52</v>
      </c>
      <c r="N27" s="48" t="n">
        <f aca="false">SUMIF(C:C, $K27,E:E)+SUMIF(D:D, $K27, E:E)+SUMIF(G:G, $K27,F:F)+SUMIF(H:H, $K27, F:F)-SUMIF(C:C, $K27,F:F)-SUMIF(D:D, $K27, F:F)-SUMIF(G:G, $K27,E:E)-SUMIF(H:H, $K27, E:E)</f>
        <v>-1</v>
      </c>
      <c r="O27" s="91" t="n">
        <f aca="false">SUMIF(C:C,K27,E:E)+SUMIF(D:D,K27,E:E)+SUMIF(G:G,K27,F:F)+SUMIF(H:H,K27,F:F)</f>
        <v>481</v>
      </c>
      <c r="P27" s="91" t="n">
        <f aca="false">SUMIF(C:C,K27,F:F)+SUMIF(D:D,K27,F:F)+SUMIF(G:G,K27,E:E)+SUMIF(H:H,K27,E:E)</f>
        <v>482</v>
      </c>
      <c r="Q27" s="91" t="n">
        <f aca="false">O27-P27</f>
        <v>-1</v>
      </c>
    </row>
    <row r="28" customFormat="false" ht="13.8" hidden="false" customHeight="false" outlineLevel="0" collapsed="false">
      <c r="A28" s="40" t="str">
        <f aca="false">C28&amp;" &amp; "&amp;D28</f>
        <v>Mole &amp; Mike</v>
      </c>
      <c r="B28" s="41" t="str">
        <f aca="false">G28&amp;" &amp; "&amp;H28</f>
        <v>Steph &amp; Batty</v>
      </c>
      <c r="C28" s="94" t="s">
        <v>15</v>
      </c>
      <c r="D28" s="95" t="s">
        <v>17</v>
      </c>
      <c r="E28" s="84" t="n">
        <v>6</v>
      </c>
      <c r="F28" s="99" t="n">
        <v>0</v>
      </c>
      <c r="G28" s="82" t="s">
        <v>166</v>
      </c>
      <c r="H28" s="92" t="s">
        <v>19</v>
      </c>
      <c r="J28" s="80" t="n">
        <f aca="false">IF(ISNUMBER(E28),IF(OR(E28&lt;6,AND(E28=6,F28=5)), 0.5,1),0)</f>
        <v>1</v>
      </c>
      <c r="K28" s="0" t="s">
        <v>168</v>
      </c>
      <c r="L28" s="39" t="n">
        <f aca="false">SUMIF(C:C,K28,J:J)+SUMIF(D:D,K28,J:J)</f>
        <v>1.5</v>
      </c>
      <c r="M28" s="39" t="n">
        <f aca="false">SUMIF(G:G,K28,J:J)+SUMIF(H:H,K28,J:J)</f>
        <v>0</v>
      </c>
      <c r="N28" s="48" t="n">
        <f aca="false">SUMIF(C:C, $K28,E:E)+SUMIF(D:D, $K28, E:E)+SUMIF(G:G, $K28,F:F)+SUMIF(H:H, $K28, F:F)-SUMIF(C:C, $K28,F:F)-SUMIF(D:D, $K28, F:F)-SUMIF(G:G, $K28,E:E)-SUMIF(H:H, $K28, E:E)</f>
        <v>5</v>
      </c>
      <c r="O28" s="91" t="n">
        <f aca="false">SUMIF(C:C,K28,E:E)+SUMIF(D:D,K28,E:E)+SUMIF(G:G,K28,F:F)+SUMIF(H:H,K28,F:F)</f>
        <v>11</v>
      </c>
      <c r="P28" s="91" t="n">
        <f aca="false">SUMIF(C:C,K28,F:F)+SUMIF(D:D,K28,F:F)+SUMIF(G:G,K28,E:E)+SUMIF(H:H,K28,E:E)</f>
        <v>6</v>
      </c>
      <c r="Q28" s="91" t="n">
        <f aca="false">O28-P28</f>
        <v>5</v>
      </c>
    </row>
    <row r="29" customFormat="false" ht="13.8" hidden="false" customHeight="false" outlineLevel="0" collapsed="false">
      <c r="A29" s="40" t="str">
        <f aca="false">C29&amp;" &amp; "&amp;D29</f>
        <v>45037 &amp; </v>
      </c>
      <c r="B29" s="41" t="str">
        <f aca="false">G29&amp;" &amp; "&amp;H29</f>
        <v> &amp; </v>
      </c>
      <c r="C29" s="96" t="n">
        <v>45037</v>
      </c>
      <c r="J29" s="80" t="n">
        <f aca="false">IF(ISNUMBER(E29),IF(OR(E29&lt;6,AND(E29=6,F29=5)), 0.5,1),0)</f>
        <v>0</v>
      </c>
      <c r="K29" s="0" t="s">
        <v>166</v>
      </c>
      <c r="L29" s="39" t="n">
        <f aca="false">SUMIF(C:C,K29,J:J)+SUMIF(D:D,K29,J:J)</f>
        <v>0</v>
      </c>
      <c r="M29" s="39" t="n">
        <f aca="false">SUMIF(G:G,K29,J:J)+SUMIF(H:H,K29,J:J)</f>
        <v>1.5</v>
      </c>
      <c r="N29" s="48" t="n">
        <f aca="false">SUMIF(C:C, $K29,E:E)+SUMIF(D:D, $K29, E:E)+SUMIF(G:G, $K29,F:F)+SUMIF(H:H, $K29, F:F)-SUMIF(C:C, $K29,F:F)-SUMIF(D:D, $K29, F:F)-SUMIF(G:G, $K29,E:E)-SUMIF(H:H, $K29, E:E)</f>
        <v>-7</v>
      </c>
      <c r="O29" s="91" t="n">
        <f aca="false">SUMIF(C:C,K29,E:E)+SUMIF(D:D,K29,E:E)+SUMIF(G:G,K29,F:F)+SUMIF(H:H,K29,F:F)</f>
        <v>4</v>
      </c>
      <c r="P29" s="91" t="n">
        <f aca="false">SUMIF(C:C,K29,F:F)+SUMIF(D:D,K29,F:F)+SUMIF(G:G,K29,E:E)+SUMIF(H:H,K29,E:E)</f>
        <v>11</v>
      </c>
      <c r="Q29" s="91" t="n">
        <f aca="false">O29-P29</f>
        <v>-7</v>
      </c>
    </row>
    <row r="30" customFormat="false" ht="13.8" hidden="false" customHeight="false" outlineLevel="0" collapsed="false">
      <c r="A30" s="40" t="str">
        <f aca="false">C30&amp;" &amp; "&amp;D30</f>
        <v>WM &amp; Mike</v>
      </c>
      <c r="B30" s="41" t="str">
        <f aca="false">G30&amp;" &amp; "&amp;H30</f>
        <v>Cadol &amp; Hiro</v>
      </c>
      <c r="C30" s="89" t="s">
        <v>13</v>
      </c>
      <c r="D30" s="90" t="s">
        <v>17</v>
      </c>
      <c r="E30" s="87" t="n">
        <v>6</v>
      </c>
      <c r="F30" s="88" t="n">
        <v>0</v>
      </c>
      <c r="G30" s="85" t="s">
        <v>18</v>
      </c>
      <c r="H30" s="86" t="s">
        <v>11</v>
      </c>
      <c r="J30" s="80" t="n">
        <f aca="false">IF(ISNUMBER(E30),IF(OR(E30&lt;6,AND(E30=6,F30=5)), 0.5,1),0)</f>
        <v>1</v>
      </c>
      <c r="K30" s="0" t="s">
        <v>167</v>
      </c>
      <c r="L30" s="39" t="n">
        <f aca="false">SUMIF(C:C,K30,J:J)+SUMIF(D:D,K30,J:J)</f>
        <v>2</v>
      </c>
      <c r="M30" s="39" t="n">
        <f aca="false">SUMIF(G:G,K30,J:J)+SUMIF(H:H,K30,J:J)</f>
        <v>2</v>
      </c>
      <c r="N30" s="48" t="n">
        <f aca="false">SUMIF(C:C, $K30,E:E)+SUMIF(D:D, $K30, E:E)+SUMIF(G:G, $K30,F:F)+SUMIF(H:H, $K30, F:F)-SUMIF(C:C, $K30,F:F)-SUMIF(D:D, $K30, F:F)-SUMIF(G:G, $K30,E:E)-SUMIF(H:H, $K30, E:E)</f>
        <v>-4</v>
      </c>
      <c r="O30" s="91" t="n">
        <f aca="false">SUMIF(C:C,K30,E:E)+SUMIF(D:D,K30,E:E)+SUMIF(G:G,K30,F:F)+SUMIF(H:H,K30,F:F)</f>
        <v>17</v>
      </c>
      <c r="P30" s="91" t="n">
        <f aca="false">SUMIF(C:C,K30,F:F)+SUMIF(D:D,K30,F:F)+SUMIF(G:G,K30,E:E)+SUMIF(H:H,K30,E:E)</f>
        <v>21</v>
      </c>
      <c r="Q30" s="91" t="n">
        <f aca="false">O30-P30</f>
        <v>-4</v>
      </c>
    </row>
    <row r="31" customFormat="false" ht="16.65" hidden="false" customHeight="false" outlineLevel="0" collapsed="false">
      <c r="A31" s="40" t="str">
        <f aca="false">C31&amp;" &amp; "&amp;D31</f>
        <v> &amp; </v>
      </c>
      <c r="B31" s="41" t="str">
        <f aca="false">G31&amp;" &amp; "&amp;H31</f>
        <v> &amp; </v>
      </c>
      <c r="C31" s="100"/>
      <c r="D31" s="101"/>
      <c r="E31" s="102"/>
      <c r="F31" s="103"/>
      <c r="G31" s="104"/>
      <c r="H31" s="105"/>
      <c r="J31" s="80" t="n">
        <f aca="false">IF(ISNUMBER(E31),IF(OR(E31&lt;6,AND(E31=6,F31=5)), 0.5,1),0)</f>
        <v>0</v>
      </c>
      <c r="K31" s="106" t="s">
        <v>180</v>
      </c>
      <c r="L31" s="39" t="n">
        <f aca="false">SUMIF(C:C,K31,J:J)+SUMIF(D:D,K31,J:J)</f>
        <v>1</v>
      </c>
      <c r="M31" s="39" t="n">
        <f aca="false">SUMIF(G:G,K31,J:J)+SUMIF(H:H,K31,J:J)</f>
        <v>0</v>
      </c>
      <c r="N31" s="48" t="n">
        <f aca="false">SUMIF(C:C, $K31,E:E)+SUMIF(D:D, $K31, E:E)+SUMIF(G:G, $K31,F:F)+SUMIF(H:H, $K31, F:F)-SUMIF(C:C, $K31,F:F)-SUMIF(D:D, $K31, F:F)-SUMIF(G:G, $K31,E:E)-SUMIF(H:H, $K31, E:E)</f>
        <v>5</v>
      </c>
      <c r="O31" s="91" t="n">
        <f aca="false">SUMIF(C:C,K31,E:E)+SUMIF(D:D,K31,E:E)+SUMIF(G:G,K31,F:F)+SUMIF(H:H,K31,F:F)</f>
        <v>6</v>
      </c>
      <c r="P31" s="91" t="n">
        <f aca="false">SUMIF(C:C,K31,F:F)+SUMIF(D:D,K31,F:F)+SUMIF(G:G,K31,E:E)+SUMIF(H:H,K31,E:E)</f>
        <v>1</v>
      </c>
      <c r="Q31" s="91" t="n">
        <f aca="false">O31-P31</f>
        <v>5</v>
      </c>
    </row>
    <row r="32" customFormat="false" ht="13.8" hidden="false" customHeight="false" outlineLevel="0" collapsed="false">
      <c r="A32" s="40" t="str">
        <f aca="false">C32&amp;" &amp; "&amp;D32</f>
        <v>WM &amp; Mike</v>
      </c>
      <c r="B32" s="41" t="str">
        <f aca="false">G32&amp;" &amp; "&amp;H32</f>
        <v>Cadol &amp; Hiro</v>
      </c>
      <c r="C32" s="94" t="s">
        <v>13</v>
      </c>
      <c r="D32" s="95" t="s">
        <v>17</v>
      </c>
      <c r="E32" s="84" t="n">
        <v>5</v>
      </c>
      <c r="F32" s="99" t="n">
        <v>2</v>
      </c>
      <c r="G32" s="82" t="s">
        <v>18</v>
      </c>
      <c r="H32" s="92" t="s">
        <v>11</v>
      </c>
      <c r="J32" s="80" t="n">
        <f aca="false">IF(ISNUMBER(E32),IF(OR(E32&lt;6,AND(E32=6,F32=5)), 0.5,1),0)</f>
        <v>0.5</v>
      </c>
    </row>
    <row r="33" customFormat="false" ht="13.8" hidden="false" customHeight="false" outlineLevel="0" collapsed="false">
      <c r="A33" s="40" t="str">
        <f aca="false">C33&amp;" &amp; "&amp;D33</f>
        <v>45037 &amp; </v>
      </c>
      <c r="B33" s="41" t="str">
        <f aca="false">G33&amp;" &amp; "&amp;H33</f>
        <v> &amp; </v>
      </c>
      <c r="C33" s="96" t="n">
        <v>45037</v>
      </c>
      <c r="J33" s="80" t="n">
        <f aca="false">IF(ISNUMBER(E33),IF(OR(E33&lt;6,AND(E33=6,F33=5)), 0.5,1),0)</f>
        <v>0</v>
      </c>
    </row>
    <row r="34" customFormat="false" ht="13.8" hidden="false" customHeight="false" outlineLevel="0" collapsed="false">
      <c r="A34" s="40" t="str">
        <f aca="false">C34&amp;" &amp; "&amp;D34</f>
        <v>WM &amp; Mike</v>
      </c>
      <c r="B34" s="41" t="str">
        <f aca="false">G34&amp;" &amp; "&amp;H34</f>
        <v>Cadol &amp; Hiro</v>
      </c>
      <c r="C34" s="94" t="s">
        <v>13</v>
      </c>
      <c r="D34" s="95" t="s">
        <v>17</v>
      </c>
      <c r="E34" s="84" t="n">
        <v>6</v>
      </c>
      <c r="F34" s="99" t="n">
        <v>3</v>
      </c>
      <c r="G34" s="82" t="s">
        <v>18</v>
      </c>
      <c r="H34" s="92" t="s">
        <v>11</v>
      </c>
      <c r="J34" s="80" t="n">
        <f aca="false">IF(ISNUMBER(E34),IF(OR(E34&lt;6,AND(E34=6,F34=5)), 0.5,1),0)</f>
        <v>1</v>
      </c>
    </row>
    <row r="35" customFormat="false" ht="13.8" hidden="false" customHeight="false" outlineLevel="0" collapsed="false">
      <c r="A35" s="40" t="str">
        <f aca="false">C35&amp;" &amp; "&amp;D35</f>
        <v>45040 &amp; </v>
      </c>
      <c r="B35" s="41" t="str">
        <f aca="false">G35&amp;" &amp; "&amp;H35</f>
        <v> &amp; </v>
      </c>
      <c r="C35" s="96" t="n">
        <v>45040</v>
      </c>
      <c r="J35" s="80" t="n">
        <f aca="false">IF(ISNUMBER(E35),IF(OR(E35&lt;6,AND(E35=6,F35=5)), 0.5,1),0)</f>
        <v>0</v>
      </c>
    </row>
    <row r="36" customFormat="false" ht="13.8" hidden="false" customHeight="false" outlineLevel="0" collapsed="false">
      <c r="A36" s="40" t="str">
        <f aca="false">C36&amp;" &amp; "&amp;D36</f>
        <v>SG &amp; WM</v>
      </c>
      <c r="B36" s="41" t="str">
        <f aca="false">G36&amp;" &amp; "&amp;H36</f>
        <v>Batty &amp; Mike</v>
      </c>
      <c r="C36" s="85" t="s">
        <v>150</v>
      </c>
      <c r="D36" s="86" t="s">
        <v>13</v>
      </c>
      <c r="E36" s="87" t="n">
        <v>3</v>
      </c>
      <c r="F36" s="88" t="n">
        <v>2</v>
      </c>
      <c r="G36" s="94" t="s">
        <v>19</v>
      </c>
      <c r="H36" s="95" t="s">
        <v>17</v>
      </c>
      <c r="J36" s="80" t="n">
        <f aca="false">IF(ISNUMBER(E36),IF(OR(E36&lt;6,AND(E36=6,F36=5)), 0.5,1),0)</f>
        <v>0.5</v>
      </c>
    </row>
    <row r="37" customFormat="false" ht="13.8" hidden="false" customHeight="false" outlineLevel="0" collapsed="false">
      <c r="A37" s="40" t="str">
        <f aca="false">C37&amp;" &amp; "&amp;D37</f>
        <v> &amp; </v>
      </c>
      <c r="B37" s="41" t="str">
        <f aca="false">G37&amp;" &amp; "&amp;H37</f>
        <v> &amp; </v>
      </c>
      <c r="C37" s="100"/>
      <c r="D37" s="101"/>
      <c r="E37" s="102"/>
      <c r="F37" s="103"/>
      <c r="G37" s="104"/>
      <c r="H37" s="105"/>
      <c r="J37" s="80" t="n">
        <f aca="false">IF(ISNUMBER(E37),IF(OR(E37&lt;6,AND(E37=6,F37=5)), 0.5,1),0)</f>
        <v>0</v>
      </c>
    </row>
    <row r="38" customFormat="false" ht="13.8" hidden="false" customHeight="false" outlineLevel="0" collapsed="false">
      <c r="A38" s="40" t="str">
        <f aca="false">C38&amp;" &amp; "&amp;D38</f>
        <v>Batty &amp; Mike</v>
      </c>
      <c r="B38" s="41" t="str">
        <f aca="false">G38&amp;" &amp; "&amp;H38</f>
        <v>DT &amp; WM</v>
      </c>
      <c r="C38" s="94" t="s">
        <v>19</v>
      </c>
      <c r="D38" s="95" t="s">
        <v>17</v>
      </c>
      <c r="E38" s="84" t="n">
        <v>3</v>
      </c>
      <c r="F38" s="99" t="n">
        <v>2</v>
      </c>
      <c r="G38" s="82" t="s">
        <v>20</v>
      </c>
      <c r="H38" s="92" t="s">
        <v>13</v>
      </c>
      <c r="J38" s="80" t="n">
        <f aca="false">IF(ISNUMBER(E38),IF(OR(E38&lt;6,AND(E38=6,F38=5)), 0.5,1),0)</f>
        <v>0.5</v>
      </c>
    </row>
    <row r="39" customFormat="false" ht="13.8" hidden="false" customHeight="false" outlineLevel="0" collapsed="false">
      <c r="A39" s="40" t="str">
        <f aca="false">C39&amp;" &amp; "&amp;D39</f>
        <v>DT &amp; WM</v>
      </c>
      <c r="B39" s="41" t="str">
        <f aca="false">G39&amp;" &amp; "&amp;H39</f>
        <v>Batty &amp; SG</v>
      </c>
      <c r="C39" s="85" t="s">
        <v>20</v>
      </c>
      <c r="D39" s="86" t="s">
        <v>13</v>
      </c>
      <c r="E39" s="87" t="n">
        <v>3</v>
      </c>
      <c r="F39" s="88" t="n">
        <v>1</v>
      </c>
      <c r="G39" s="89" t="s">
        <v>19</v>
      </c>
      <c r="H39" s="90" t="s">
        <v>150</v>
      </c>
      <c r="J39" s="80" t="n">
        <f aca="false">IF(ISNUMBER(E39),IF(OR(E39&lt;6,AND(E39=6,F39=5)), 0.5,1),0)</f>
        <v>0.5</v>
      </c>
    </row>
    <row r="40" customFormat="false" ht="13.8" hidden="false" customHeight="false" outlineLevel="0" collapsed="false">
      <c r="A40" s="40" t="str">
        <f aca="false">C40&amp;" &amp; "&amp;D40</f>
        <v> &amp; </v>
      </c>
      <c r="B40" s="41" t="str">
        <f aca="false">G40&amp;" &amp; "&amp;H40</f>
        <v> &amp; </v>
      </c>
      <c r="C40" s="100"/>
      <c r="D40" s="101"/>
      <c r="E40" s="102"/>
      <c r="F40" s="103"/>
      <c r="G40" s="104"/>
      <c r="H40" s="105"/>
      <c r="J40" s="80" t="n">
        <f aca="false">IF(ISNUMBER(E40),IF(OR(E40&lt;6,AND(E40=6,F40=5)), 0.5,1),0)</f>
        <v>0</v>
      </c>
    </row>
    <row r="41" customFormat="false" ht="13.8" hidden="false" customHeight="false" outlineLevel="0" collapsed="false">
      <c r="A41" s="40" t="str">
        <f aca="false">C41&amp;" &amp; "&amp;D41</f>
        <v>Mike &amp; DT</v>
      </c>
      <c r="B41" s="41" t="str">
        <f aca="false">G41&amp;" &amp; "&amp;H41</f>
        <v>WM &amp; SG</v>
      </c>
      <c r="C41" s="82" t="s">
        <v>17</v>
      </c>
      <c r="D41" s="92" t="s">
        <v>20</v>
      </c>
      <c r="E41" s="83" t="n">
        <v>3</v>
      </c>
      <c r="F41" s="93" t="n">
        <v>1</v>
      </c>
      <c r="G41" s="94" t="s">
        <v>13</v>
      </c>
      <c r="H41" s="95" t="s">
        <v>150</v>
      </c>
      <c r="J41" s="80" t="n">
        <f aca="false">IF(ISNUMBER(E41),IF(OR(E41&lt;6,AND(E41=6,F41=5)), 0.5,1),0)</f>
        <v>0.5</v>
      </c>
    </row>
    <row r="42" customFormat="false" ht="13.8" hidden="false" customHeight="false" outlineLevel="0" collapsed="false">
      <c r="A42" s="40"/>
      <c r="B42" s="41"/>
      <c r="C42" s="82"/>
      <c r="D42" s="82"/>
      <c r="J42" s="80" t="n">
        <f aca="false">IF(ISNUMBER(E42),IF(OR(E42&lt;6,AND(E42=6,F42=5)), 0.5,1),0)</f>
        <v>0</v>
      </c>
    </row>
    <row r="43" customFormat="false" ht="13.8" hidden="false" customHeight="false" outlineLevel="0" collapsed="false">
      <c r="A43" s="40"/>
      <c r="B43" s="41"/>
      <c r="C43" s="82"/>
      <c r="D43" s="82"/>
      <c r="J43" s="80" t="n">
        <f aca="false">IF(ISNUMBER(E43),IF(OR(E43&lt;6,AND(E43=6,F43=5)), 0.5,1),0)</f>
        <v>0</v>
      </c>
    </row>
    <row r="44" customFormat="false" ht="13.8" hidden="false" customHeight="false" outlineLevel="0" collapsed="false">
      <c r="A44" s="40" t="str">
        <f aca="false">C44&amp;" &amp; "&amp;D44</f>
        <v>Mike &amp; DT</v>
      </c>
      <c r="B44" s="41" t="str">
        <f aca="false">G44&amp;" &amp; "&amp;H44</f>
        <v>Batty &amp; SG</v>
      </c>
      <c r="C44" s="85" t="s">
        <v>17</v>
      </c>
      <c r="D44" s="86" t="s">
        <v>20</v>
      </c>
      <c r="E44" s="87" t="n">
        <v>3</v>
      </c>
      <c r="F44" s="88" t="n">
        <v>1</v>
      </c>
      <c r="G44" s="89" t="s">
        <v>19</v>
      </c>
      <c r="H44" s="90" t="s">
        <v>150</v>
      </c>
      <c r="J44" s="80" t="n">
        <f aca="false">IF(ISNUMBER(E44),IF(OR(E44&lt;6,AND(E44=6,F44=5)), 0.5,1),0)</f>
        <v>0.5</v>
      </c>
    </row>
    <row r="45" customFormat="false" ht="13.8" hidden="false" customHeight="false" outlineLevel="0" collapsed="false">
      <c r="A45" s="40" t="str">
        <f aca="false">C45&amp;" &amp; "&amp;D45</f>
        <v>45044 &amp; </v>
      </c>
      <c r="B45" s="41" t="str">
        <f aca="false">G45&amp;" &amp; "&amp;H45</f>
        <v> &amp; </v>
      </c>
      <c r="C45" s="107" t="n">
        <v>45044</v>
      </c>
      <c r="D45" s="90"/>
      <c r="J45" s="80" t="n">
        <f aca="false">IF(ISNUMBER(E45),IF(OR(E45&lt;6,AND(E45=6,F45=5)), 0.5,1),0)</f>
        <v>0</v>
      </c>
    </row>
    <row r="46" customFormat="false" ht="13.8" hidden="false" customHeight="false" outlineLevel="0" collapsed="false">
      <c r="A46" s="40" t="str">
        <f aca="false">C46&amp;" &amp; "&amp;D46</f>
        <v>Hiro &amp; Takaku</v>
      </c>
      <c r="B46" s="41" t="str">
        <f aca="false">G46&amp;" &amp; "&amp;H46</f>
        <v>WM &amp; Mike</v>
      </c>
      <c r="C46" s="85" t="s">
        <v>11</v>
      </c>
      <c r="D46" s="86" t="s">
        <v>167</v>
      </c>
      <c r="E46" s="87" t="n">
        <v>6</v>
      </c>
      <c r="F46" s="88" t="n">
        <v>4</v>
      </c>
      <c r="G46" s="89" t="s">
        <v>13</v>
      </c>
      <c r="H46" s="90" t="s">
        <v>17</v>
      </c>
      <c r="J46" s="80" t="n">
        <f aca="false">IF(ISNUMBER(E46),IF(OR(E46&lt;6,AND(E46=6,F46=5)), 0.5,1),0)</f>
        <v>1</v>
      </c>
    </row>
    <row r="47" customFormat="false" ht="13.8" hidden="false" customHeight="false" outlineLevel="0" collapsed="false">
      <c r="A47" s="40" t="str">
        <f aca="false">C47&amp;" &amp; "&amp;D47</f>
        <v> &amp; </v>
      </c>
      <c r="B47" s="41" t="str">
        <f aca="false">G47&amp;" &amp; "&amp;H47</f>
        <v> &amp; </v>
      </c>
      <c r="C47" s="100"/>
      <c r="D47" s="101"/>
      <c r="E47" s="102"/>
      <c r="F47" s="103"/>
      <c r="G47" s="104"/>
      <c r="H47" s="105"/>
      <c r="J47" s="80" t="n">
        <f aca="false">IF(ISNUMBER(E47),IF(OR(E47&lt;6,AND(E47=6,F47=5)), 0.5,1),0)</f>
        <v>0</v>
      </c>
    </row>
    <row r="48" customFormat="false" ht="13.8" hidden="false" customHeight="false" outlineLevel="0" collapsed="false">
      <c r="A48" s="40" t="str">
        <f aca="false">C48&amp;" &amp; "&amp;D48</f>
        <v>WM &amp; Mike</v>
      </c>
      <c r="B48" s="41" t="str">
        <f aca="false">G48&amp;" &amp; "&amp;H48</f>
        <v>Hiro &amp; Takaku</v>
      </c>
      <c r="C48" s="94" t="s">
        <v>13</v>
      </c>
      <c r="D48" s="95" t="s">
        <v>17</v>
      </c>
      <c r="E48" s="84" t="n">
        <v>6</v>
      </c>
      <c r="F48" s="99" t="n">
        <v>4</v>
      </c>
      <c r="G48" s="82" t="s">
        <v>11</v>
      </c>
      <c r="H48" s="92" t="s">
        <v>167</v>
      </c>
      <c r="J48" s="80" t="n">
        <f aca="false">IF(ISNUMBER(E48),IF(OR(E48&lt;6,AND(E48=6,F48=5)), 0.5,1),0)</f>
        <v>1</v>
      </c>
    </row>
    <row r="49" customFormat="false" ht="13.8" hidden="false" customHeight="false" outlineLevel="0" collapsed="false">
      <c r="A49" s="40" t="str">
        <f aca="false">C49&amp;" &amp; "&amp;D49</f>
        <v>45411 &amp; </v>
      </c>
      <c r="B49" s="41" t="str">
        <f aca="false">G49&amp;" &amp; "&amp;H49</f>
        <v> &amp; </v>
      </c>
      <c r="C49" s="108" t="n">
        <v>45411</v>
      </c>
      <c r="D49" s="82"/>
      <c r="J49" s="80" t="n">
        <f aca="false">IF(ISNUMBER(E49),IF(OR(E49&lt;6,AND(E49=6,F49=5)), 0.5,1),0)</f>
        <v>0</v>
      </c>
    </row>
    <row r="50" customFormat="false" ht="13.8" hidden="false" customHeight="false" outlineLevel="0" collapsed="false">
      <c r="A50" s="40" t="str">
        <f aca="false">C50&amp;" &amp; "&amp;D50</f>
        <v>WM &amp; Batty</v>
      </c>
      <c r="B50" s="41" t="str">
        <f aca="false">G50&amp;" &amp; "&amp;H50</f>
        <v>Mole &amp; DT</v>
      </c>
      <c r="C50" s="89" t="s">
        <v>13</v>
      </c>
      <c r="D50" s="90" t="s">
        <v>19</v>
      </c>
      <c r="E50" s="97" t="n">
        <v>6</v>
      </c>
      <c r="F50" s="98" t="n">
        <v>0</v>
      </c>
      <c r="G50" s="85" t="s">
        <v>15</v>
      </c>
      <c r="H50" s="86" t="s">
        <v>20</v>
      </c>
      <c r="J50" s="80" t="n">
        <f aca="false">IF(ISNUMBER(E50),IF(OR(E50&lt;6,AND(E50=6,F50=5)), 0.5,1),0)</f>
        <v>1</v>
      </c>
    </row>
    <row r="51" customFormat="false" ht="13.8" hidden="false" customHeight="false" outlineLevel="0" collapsed="false">
      <c r="A51" s="40" t="str">
        <f aca="false">C51&amp;" &amp; "&amp;D51</f>
        <v> &amp; </v>
      </c>
      <c r="B51" s="41" t="str">
        <f aca="false">G51&amp;" &amp; "&amp;H51</f>
        <v> &amp; </v>
      </c>
      <c r="C51" s="100"/>
      <c r="D51" s="101"/>
      <c r="E51" s="102"/>
      <c r="F51" s="103"/>
      <c r="G51" s="104"/>
      <c r="H51" s="105"/>
      <c r="J51" s="80" t="n">
        <f aca="false">IF(ISNUMBER(E51),IF(OR(E51&lt;6,AND(E51=6,F51=5)), 0.5,1),0)</f>
        <v>0</v>
      </c>
    </row>
    <row r="52" customFormat="false" ht="13.8" hidden="false" customHeight="false" outlineLevel="0" collapsed="false">
      <c r="A52" s="40" t="str">
        <f aca="false">C52&amp;" &amp; "&amp;D52</f>
        <v>WM &amp; DT</v>
      </c>
      <c r="B52" s="41" t="str">
        <f aca="false">G52&amp;" &amp; "&amp;H52</f>
        <v>Batty &amp; Mole</v>
      </c>
      <c r="C52" s="94" t="s">
        <v>13</v>
      </c>
      <c r="D52" s="95" t="s">
        <v>20</v>
      </c>
      <c r="E52" s="84" t="n">
        <v>6</v>
      </c>
      <c r="F52" s="99" t="n">
        <v>4</v>
      </c>
      <c r="G52" s="82" t="s">
        <v>19</v>
      </c>
      <c r="H52" s="92" t="s">
        <v>15</v>
      </c>
      <c r="J52" s="80" t="n">
        <f aca="false">IF(ISNUMBER(E52),IF(OR(E52&lt;6,AND(E52=6,F52=5)), 0.5,1),0)</f>
        <v>1</v>
      </c>
    </row>
    <row r="53" customFormat="false" ht="13.8" hidden="false" customHeight="false" outlineLevel="0" collapsed="false">
      <c r="A53" s="40" t="str">
        <f aca="false">C53&amp;" &amp; "&amp;D53</f>
        <v> &amp; </v>
      </c>
      <c r="B53" s="41" t="str">
        <f aca="false">G53&amp;" &amp; "&amp;H53</f>
        <v> &amp; </v>
      </c>
      <c r="C53" s="100"/>
      <c r="D53" s="101"/>
      <c r="E53" s="102"/>
      <c r="F53" s="103"/>
      <c r="G53" s="104"/>
      <c r="H53" s="105"/>
      <c r="J53" s="80" t="n">
        <f aca="false">IF(ISNUMBER(E53),IF(OR(E53&lt;6,AND(E53=6,F53=5)), 0.5,1),0)</f>
        <v>0</v>
      </c>
    </row>
    <row r="54" customFormat="false" ht="13.8" hidden="false" customHeight="false" outlineLevel="0" collapsed="false">
      <c r="A54" s="40" t="str">
        <f aca="false">C54&amp;" &amp; "&amp;D54</f>
        <v>WM &amp; Mole</v>
      </c>
      <c r="B54" s="41" t="str">
        <f aca="false">G54&amp;" &amp; "&amp;H54</f>
        <v>DT &amp; Batty</v>
      </c>
      <c r="C54" s="94" t="s">
        <v>13</v>
      </c>
      <c r="D54" s="95" t="s">
        <v>15</v>
      </c>
      <c r="E54" s="84" t="n">
        <v>6</v>
      </c>
      <c r="F54" s="99" t="n">
        <v>4</v>
      </c>
      <c r="G54" s="82" t="s">
        <v>20</v>
      </c>
      <c r="H54" s="92" t="s">
        <v>19</v>
      </c>
      <c r="J54" s="80" t="n">
        <f aca="false">IF(ISNUMBER(E54),IF(OR(E54&lt;6,AND(E54=6,F54=5)), 0.5,1),0)</f>
        <v>1</v>
      </c>
    </row>
    <row r="55" customFormat="false" ht="13.8" hidden="false" customHeight="false" outlineLevel="0" collapsed="false">
      <c r="A55" s="40" t="str">
        <f aca="false">C55&amp;" &amp; "&amp;D55</f>
        <v>45412 &amp; </v>
      </c>
      <c r="B55" s="41" t="str">
        <f aca="false">G55&amp;" &amp; "&amp;H55</f>
        <v> &amp; </v>
      </c>
      <c r="C55" s="108" t="n">
        <v>45412</v>
      </c>
      <c r="D55" s="82"/>
      <c r="J55" s="80" t="n">
        <f aca="false">IF(ISNUMBER(E55),IF(OR(E55&lt;6,AND(E55=6,F55=5)), 0.5,1),0)</f>
        <v>0</v>
      </c>
    </row>
    <row r="56" customFormat="false" ht="13.8" hidden="false" customHeight="false" outlineLevel="0" collapsed="false">
      <c r="A56" s="40" t="str">
        <f aca="false">C56&amp;" &amp; "&amp;D56</f>
        <v>WM &amp; Batty</v>
      </c>
      <c r="B56" s="41" t="str">
        <f aca="false">G56&amp;" &amp; "&amp;H56</f>
        <v>Mole &amp; DT</v>
      </c>
      <c r="C56" s="89" t="s">
        <v>13</v>
      </c>
      <c r="D56" s="90" t="s">
        <v>19</v>
      </c>
      <c r="E56" s="97" t="n">
        <v>6</v>
      </c>
      <c r="F56" s="98" t="n">
        <v>2</v>
      </c>
      <c r="G56" s="85" t="s">
        <v>15</v>
      </c>
      <c r="H56" s="86" t="s">
        <v>20</v>
      </c>
      <c r="J56" s="80" t="n">
        <f aca="false">IF(ISNUMBER(E56),IF(OR(E56&lt;6,AND(E56=6,F56=5)), 0.5,1),0)</f>
        <v>1</v>
      </c>
    </row>
    <row r="57" customFormat="false" ht="13.8" hidden="false" customHeight="false" outlineLevel="0" collapsed="false">
      <c r="A57" s="40" t="str">
        <f aca="false">C57&amp;" &amp; "&amp;D57</f>
        <v> &amp; </v>
      </c>
      <c r="B57" s="41" t="str">
        <f aca="false">G57&amp;" &amp; "&amp;H57</f>
        <v> &amp; </v>
      </c>
      <c r="C57" s="100"/>
      <c r="D57" s="101"/>
      <c r="E57" s="102"/>
      <c r="F57" s="103"/>
      <c r="G57" s="104"/>
      <c r="H57" s="105"/>
      <c r="J57" s="80" t="n">
        <f aca="false">IF(ISNUMBER(E57),IF(OR(E57&lt;6,AND(E57=6,F57=5)), 0.5,1),0)</f>
        <v>0</v>
      </c>
    </row>
    <row r="58" customFormat="false" ht="13.8" hidden="false" customHeight="false" outlineLevel="0" collapsed="false">
      <c r="A58" s="40" t="str">
        <f aca="false">C58&amp;" &amp; "&amp;D58</f>
        <v>WM &amp; DT</v>
      </c>
      <c r="B58" s="41" t="str">
        <f aca="false">G58&amp;" &amp; "&amp;H58</f>
        <v>Batty &amp; Mole</v>
      </c>
      <c r="C58" s="94" t="s">
        <v>13</v>
      </c>
      <c r="D58" s="95" t="s">
        <v>20</v>
      </c>
      <c r="E58" s="84" t="n">
        <v>6</v>
      </c>
      <c r="F58" s="99" t="n">
        <v>3</v>
      </c>
      <c r="G58" s="82" t="s">
        <v>19</v>
      </c>
      <c r="H58" s="92" t="s">
        <v>15</v>
      </c>
      <c r="J58" s="80" t="n">
        <f aca="false">IF(ISNUMBER(E58),IF(OR(E58&lt;6,AND(E58=6,F58=5)), 0.5,1),0)</f>
        <v>1</v>
      </c>
    </row>
    <row r="59" customFormat="false" ht="13.8" hidden="false" customHeight="false" outlineLevel="0" collapsed="false">
      <c r="A59" s="40" t="str">
        <f aca="false">C59&amp;" &amp; "&amp;D59</f>
        <v> &amp; </v>
      </c>
      <c r="B59" s="41" t="str">
        <f aca="false">G59&amp;" &amp; "&amp;H59</f>
        <v> &amp; </v>
      </c>
      <c r="C59" s="100"/>
      <c r="D59" s="101"/>
      <c r="E59" s="102"/>
      <c r="F59" s="103"/>
      <c r="G59" s="104"/>
      <c r="H59" s="105"/>
      <c r="J59" s="80" t="n">
        <f aca="false">IF(ISNUMBER(E59),IF(OR(E59&lt;6,AND(E59=6,F59=5)), 0.5,1),0)</f>
        <v>0</v>
      </c>
    </row>
    <row r="60" customFormat="false" ht="13.8" hidden="false" customHeight="false" outlineLevel="0" collapsed="false">
      <c r="A60" s="40" t="str">
        <f aca="false">C60&amp;" &amp; "&amp;D60</f>
        <v>WM &amp; Mole</v>
      </c>
      <c r="B60" s="41" t="str">
        <f aca="false">G60&amp;" &amp; "&amp;H60</f>
        <v>DT &amp; Batty</v>
      </c>
      <c r="C60" s="94" t="s">
        <v>13</v>
      </c>
      <c r="D60" s="95" t="s">
        <v>15</v>
      </c>
      <c r="E60" s="84" t="n">
        <v>6</v>
      </c>
      <c r="F60" s="99" t="n">
        <v>1</v>
      </c>
      <c r="G60" s="82" t="s">
        <v>20</v>
      </c>
      <c r="H60" s="92" t="s">
        <v>19</v>
      </c>
      <c r="J60" s="80" t="n">
        <f aca="false">IF(ISNUMBER(E60),IF(OR(E60&lt;6,AND(E60=6,F60=5)), 0.5,1),0)</f>
        <v>1</v>
      </c>
    </row>
    <row r="61" customFormat="false" ht="13.8" hidden="false" customHeight="false" outlineLevel="0" collapsed="false">
      <c r="A61" s="40" t="str">
        <f aca="false">C61&amp;" &amp; "&amp;D61</f>
        <v>45051 &amp; </v>
      </c>
      <c r="B61" s="41" t="str">
        <f aca="false">G61&amp;" &amp; "&amp;H61</f>
        <v> &amp; </v>
      </c>
      <c r="C61" s="44" t="n">
        <v>45051</v>
      </c>
      <c r="J61" s="80" t="n">
        <f aca="false">IF(ISNUMBER(E61),IF(OR(E61&lt;6,AND(E61=6,F61=5)), 0.5,1),0)</f>
        <v>0</v>
      </c>
    </row>
    <row r="62" customFormat="false" ht="13.8" hidden="false" customHeight="false" outlineLevel="0" collapsed="false">
      <c r="A62" s="40" t="str">
        <f aca="false">C62&amp;" &amp; "&amp;D62</f>
        <v>Mike &amp; WM</v>
      </c>
      <c r="B62" s="41" t="str">
        <f aca="false">G62&amp;" &amp; "&amp;H62</f>
        <v>Mole &amp; SG</v>
      </c>
      <c r="C62" s="85" t="s">
        <v>17</v>
      </c>
      <c r="D62" s="86" t="s">
        <v>13</v>
      </c>
      <c r="E62" s="88" t="n">
        <v>5</v>
      </c>
      <c r="F62" s="87" t="n">
        <v>1</v>
      </c>
      <c r="G62" s="109" t="s">
        <v>15</v>
      </c>
      <c r="H62" s="90" t="s">
        <v>150</v>
      </c>
      <c r="J62" s="80" t="n">
        <f aca="false">IF(ISNUMBER(E62),IF(OR(E62&lt;6,AND(E62=6,F62=5)), 0.5,1),0)</f>
        <v>0.5</v>
      </c>
    </row>
    <row r="63" customFormat="false" ht="13.8" hidden="false" customHeight="false" outlineLevel="0" collapsed="false">
      <c r="A63" s="40" t="str">
        <f aca="false">C63&amp;" &amp; "&amp;D63</f>
        <v>Mole &amp; Mike</v>
      </c>
      <c r="B63" s="41" t="str">
        <f aca="false">G63&amp;" &amp; "&amp;H63</f>
        <v>WM &amp; SG</v>
      </c>
      <c r="C63" s="82" t="s">
        <v>15</v>
      </c>
      <c r="D63" s="92" t="s">
        <v>17</v>
      </c>
      <c r="E63" s="93" t="n">
        <v>6</v>
      </c>
      <c r="F63" s="83" t="n">
        <v>1</v>
      </c>
      <c r="G63" s="110" t="s">
        <v>13</v>
      </c>
      <c r="H63" s="95" t="s">
        <v>150</v>
      </c>
      <c r="J63" s="80" t="n">
        <f aca="false">IF(ISNUMBER(E63),IF(OR(E63&lt;6,AND(E63=6,F63=5)), 0.5,1),0)</f>
        <v>1</v>
      </c>
    </row>
    <row r="64" customFormat="false" ht="13.8" hidden="false" customHeight="false" outlineLevel="0" collapsed="false">
      <c r="A64" s="40" t="str">
        <f aca="false">C64&amp;" &amp; "&amp;D64</f>
        <v>Mole &amp; WM</v>
      </c>
      <c r="B64" s="41" t="str">
        <f aca="false">G64&amp;" &amp; "&amp;H64</f>
        <v>Mike &amp; SG</v>
      </c>
      <c r="C64" s="111" t="s">
        <v>15</v>
      </c>
      <c r="D64" s="112" t="s">
        <v>13</v>
      </c>
      <c r="E64" s="113" t="n">
        <v>6</v>
      </c>
      <c r="F64" s="114" t="n">
        <v>1</v>
      </c>
      <c r="G64" s="115" t="s">
        <v>17</v>
      </c>
      <c r="H64" s="116" t="s">
        <v>150</v>
      </c>
      <c r="J64" s="80" t="n">
        <f aca="false">IF(ISNUMBER(E64),IF(OR(E64&lt;6,AND(E64=6,F64=5)), 0.5,1),0)</f>
        <v>1</v>
      </c>
    </row>
    <row r="65" customFormat="false" ht="13.8" hidden="false" customHeight="false" outlineLevel="0" collapsed="false">
      <c r="A65" s="40" t="str">
        <f aca="false">C65&amp;" &amp; "&amp;D65</f>
        <v>45061 &amp; </v>
      </c>
      <c r="B65" s="41" t="str">
        <f aca="false">G65&amp;" &amp; "&amp;H65</f>
        <v> &amp; </v>
      </c>
      <c r="C65" s="44" t="n">
        <v>45061</v>
      </c>
      <c r="J65" s="80" t="n">
        <f aca="false">IF(ISNUMBER(E65),IF(OR(E65&lt;6,AND(E65=6,F65=5)), 0.5,1),0)</f>
        <v>0</v>
      </c>
    </row>
    <row r="66" customFormat="false" ht="13.8" hidden="false" customHeight="false" outlineLevel="0" collapsed="false">
      <c r="A66" s="40" t="str">
        <f aca="false">C66&amp;" &amp; "&amp;D66</f>
        <v>Hiro &amp; Takaku</v>
      </c>
      <c r="B66" s="41" t="str">
        <f aca="false">G66&amp;" &amp; "&amp;H66</f>
        <v>WM &amp; Mole</v>
      </c>
      <c r="C66" s="85" t="s">
        <v>11</v>
      </c>
      <c r="D66" s="86" t="s">
        <v>167</v>
      </c>
      <c r="E66" s="87" t="n">
        <v>7</v>
      </c>
      <c r="F66" s="88" t="n">
        <v>5</v>
      </c>
      <c r="G66" s="94" t="s">
        <v>13</v>
      </c>
      <c r="H66" s="95" t="s">
        <v>15</v>
      </c>
      <c r="J66" s="80" t="n">
        <f aca="false">IF(ISNUMBER(E66),IF(OR(E66&lt;6,AND(E66=6,F66=5)), 0.5,1),0)</f>
        <v>1</v>
      </c>
    </row>
    <row r="67" customFormat="false" ht="13.8" hidden="false" customHeight="false" outlineLevel="0" collapsed="false">
      <c r="A67" s="40" t="str">
        <f aca="false">C67&amp;" &amp; "&amp;D67</f>
        <v>WM &amp; Mole</v>
      </c>
      <c r="B67" s="41" t="str">
        <f aca="false">G67&amp;" &amp; "&amp;H67</f>
        <v>Hiro &amp; Takaku</v>
      </c>
      <c r="C67" s="94" t="s">
        <v>13</v>
      </c>
      <c r="D67" s="95" t="s">
        <v>15</v>
      </c>
      <c r="E67" s="84" t="n">
        <v>6</v>
      </c>
      <c r="F67" s="99" t="n">
        <v>0</v>
      </c>
      <c r="G67" s="82" t="s">
        <v>11</v>
      </c>
      <c r="H67" s="92" t="s">
        <v>167</v>
      </c>
      <c r="J67" s="80" t="n">
        <f aca="false">IF(ISNUMBER(E67),IF(OR(E67&lt;6,AND(E67=6,F67=5)), 0.5,1),0)</f>
        <v>1</v>
      </c>
    </row>
    <row r="68" customFormat="false" ht="13.8" hidden="false" customHeight="false" outlineLevel="0" collapsed="false">
      <c r="A68" s="40"/>
      <c r="B68" s="41"/>
      <c r="C68" s="117" t="n">
        <v>45062</v>
      </c>
      <c r="J68" s="80" t="n">
        <f aca="false">IF(ISNUMBER(E68),IF(OR(E68&lt;6,AND(E68=6,F68=5)), 0.5,1),0)</f>
        <v>0</v>
      </c>
    </row>
    <row r="69" customFormat="false" ht="13.8" hidden="false" customHeight="false" outlineLevel="0" collapsed="false">
      <c r="A69" s="40" t="str">
        <f aca="false">C69&amp;" &amp; "&amp;D69</f>
        <v>WM &amp; Batty</v>
      </c>
      <c r="B69" s="41" t="str">
        <f aca="false">G69&amp;" &amp; "&amp;H69</f>
        <v>Mole &amp; SG</v>
      </c>
      <c r="C69" s="109" t="s">
        <v>13</v>
      </c>
      <c r="D69" s="90" t="s">
        <v>19</v>
      </c>
      <c r="E69" s="97" t="n">
        <v>3</v>
      </c>
      <c r="F69" s="98" t="n">
        <v>2</v>
      </c>
      <c r="G69" s="85" t="s">
        <v>15</v>
      </c>
      <c r="H69" s="86" t="s">
        <v>150</v>
      </c>
      <c r="J69" s="80" t="n">
        <f aca="false">IF(ISNUMBER(E69),IF(OR(E69&lt;6,AND(E69=6,F69=5)), 0.5,1),0)</f>
        <v>0.5</v>
      </c>
    </row>
    <row r="70" customFormat="false" ht="13.8" hidden="false" customHeight="false" outlineLevel="0" collapsed="false">
      <c r="A70" s="40" t="str">
        <f aca="false">C70&amp;" &amp; "&amp;D70</f>
        <v>WM &amp; Mole</v>
      </c>
      <c r="B70" s="41" t="str">
        <f aca="false">G70&amp;" &amp; "&amp;H70</f>
        <v>SG &amp; Batty</v>
      </c>
      <c r="C70" s="110" t="s">
        <v>13</v>
      </c>
      <c r="D70" s="95" t="s">
        <v>15</v>
      </c>
      <c r="E70" s="84" t="n">
        <v>6</v>
      </c>
      <c r="F70" s="99" t="n">
        <v>0</v>
      </c>
      <c r="G70" s="82" t="s">
        <v>150</v>
      </c>
      <c r="H70" s="92" t="s">
        <v>19</v>
      </c>
      <c r="J70" s="80" t="n">
        <f aca="false">IF(ISNUMBER(E70),IF(OR(E70&lt;6,AND(E70=6,F70=5)), 0.5,1),0)</f>
        <v>1</v>
      </c>
    </row>
    <row r="71" customFormat="false" ht="13.8" hidden="false" customHeight="false" outlineLevel="0" collapsed="false">
      <c r="A71" s="40" t="str">
        <f aca="false">C71&amp;" &amp; "&amp;D71</f>
        <v>WM &amp; SG</v>
      </c>
      <c r="B71" s="41" t="str">
        <f aca="false">G71&amp;" &amp; "&amp;H71</f>
        <v>Batty &amp; Mole</v>
      </c>
      <c r="C71" s="115" t="s">
        <v>13</v>
      </c>
      <c r="D71" s="116" t="s">
        <v>150</v>
      </c>
      <c r="E71" s="118" t="n">
        <v>7</v>
      </c>
      <c r="F71" s="119" t="n">
        <v>6</v>
      </c>
      <c r="G71" s="111" t="s">
        <v>19</v>
      </c>
      <c r="H71" s="112" t="s">
        <v>15</v>
      </c>
      <c r="J71" s="80" t="n">
        <f aca="false">IF(ISNUMBER(E71),IF(OR(E71&lt;6,AND(E71=6,F71=5)), 0.5,1),0)</f>
        <v>1</v>
      </c>
    </row>
    <row r="72" customFormat="false" ht="13.8" hidden="false" customHeight="false" outlineLevel="0" collapsed="false">
      <c r="A72" s="40" t="str">
        <f aca="false">C72&amp;" &amp; "&amp;D72</f>
        <v>45065 &amp; </v>
      </c>
      <c r="B72" s="41" t="str">
        <f aca="false">G72&amp;" &amp; "&amp;H72</f>
        <v> &amp; </v>
      </c>
      <c r="C72" s="44" t="n">
        <v>45065</v>
      </c>
      <c r="J72" s="80"/>
    </row>
    <row r="73" customFormat="false" ht="13.8" hidden="false" customHeight="false" outlineLevel="0" collapsed="false">
      <c r="A73" s="40" t="str">
        <f aca="false">C73&amp;" &amp; "&amp;D73</f>
        <v>WM &amp; Mole</v>
      </c>
      <c r="B73" s="41" t="str">
        <f aca="false">G73&amp;" &amp; "&amp;H73</f>
        <v>SG &amp; Mike</v>
      </c>
      <c r="C73" s="109" t="s">
        <v>13</v>
      </c>
      <c r="D73" s="90" t="s">
        <v>15</v>
      </c>
      <c r="E73" s="97" t="n">
        <v>6</v>
      </c>
      <c r="F73" s="98" t="n">
        <v>3</v>
      </c>
      <c r="G73" s="85" t="s">
        <v>150</v>
      </c>
      <c r="H73" s="86" t="s">
        <v>17</v>
      </c>
      <c r="J73" s="80" t="n">
        <f aca="false">IF(ISNUMBER(E73),IF(OR(E73&lt;6,AND(E73=6,F73=5)), 0.5,1),0)</f>
        <v>1</v>
      </c>
    </row>
    <row r="74" customFormat="false" ht="13.8" hidden="false" customHeight="false" outlineLevel="0" collapsed="false">
      <c r="A74" s="40" t="str">
        <f aca="false">C74&amp;" &amp; "&amp;D74</f>
        <v>WM &amp; SG</v>
      </c>
      <c r="B74" s="41" t="str">
        <f aca="false">G74&amp;" &amp; "&amp;H74</f>
        <v>Mike &amp; Mole</v>
      </c>
      <c r="C74" s="110" t="s">
        <v>13</v>
      </c>
      <c r="D74" s="95" t="s">
        <v>150</v>
      </c>
      <c r="E74" s="84" t="n">
        <v>6</v>
      </c>
      <c r="F74" s="99" t="n">
        <v>2</v>
      </c>
      <c r="G74" s="82" t="s">
        <v>17</v>
      </c>
      <c r="H74" s="92" t="s">
        <v>15</v>
      </c>
      <c r="J74" s="80" t="n">
        <f aca="false">IF(ISNUMBER(E74),IF(OR(E74&lt;6,AND(E74=6,F74=5)), 0.5,1),0)</f>
        <v>1</v>
      </c>
    </row>
    <row r="75" customFormat="false" ht="13.8" hidden="false" customHeight="false" outlineLevel="0" collapsed="false">
      <c r="A75" s="40" t="str">
        <f aca="false">C75&amp;" &amp; "&amp;D75</f>
        <v>45068 &amp; </v>
      </c>
      <c r="B75" s="41" t="str">
        <f aca="false">G75&amp;" &amp; "&amp;H75</f>
        <v> &amp; </v>
      </c>
      <c r="C75" s="44" t="n">
        <v>45068</v>
      </c>
      <c r="J75" s="80" t="n">
        <f aca="false">IF(ISNUMBER(E75),IF(OR(E75&lt;6,AND(E75=6,F75=5)), 0.5,1),0)</f>
        <v>0</v>
      </c>
    </row>
    <row r="76" customFormat="false" ht="13.8" hidden="false" customHeight="false" outlineLevel="0" collapsed="false">
      <c r="A76" s="40" t="str">
        <f aca="false">C76&amp;" &amp; "&amp;D76</f>
        <v>WM &amp; Ricky</v>
      </c>
      <c r="B76" s="41" t="str">
        <f aca="false">G76&amp;" &amp; "&amp;H76</f>
        <v>Mole &amp; Mike</v>
      </c>
      <c r="C76" s="109" t="s">
        <v>13</v>
      </c>
      <c r="D76" s="90" t="s">
        <v>168</v>
      </c>
      <c r="E76" s="97" t="n">
        <v>5</v>
      </c>
      <c r="F76" s="98" t="n">
        <v>3</v>
      </c>
      <c r="G76" s="85" t="s">
        <v>15</v>
      </c>
      <c r="H76" s="86" t="s">
        <v>17</v>
      </c>
      <c r="J76" s="80" t="n">
        <f aca="false">IF(ISNUMBER(E76),IF(OR(E76&lt;6,AND(E76=6,F76=5)), 0.5,1),0)</f>
        <v>0.5</v>
      </c>
    </row>
    <row r="77" customFormat="false" ht="13.8" hidden="false" customHeight="false" outlineLevel="0" collapsed="false">
      <c r="A77" s="40" t="str">
        <f aca="false">C77&amp;" &amp; "&amp;D77</f>
        <v>WM &amp; Ricky</v>
      </c>
      <c r="B77" s="41" t="str">
        <f aca="false">G77&amp;" &amp; "&amp;H77</f>
        <v>Mole &amp; Mike</v>
      </c>
      <c r="C77" s="110" t="s">
        <v>13</v>
      </c>
      <c r="D77" s="95" t="s">
        <v>168</v>
      </c>
      <c r="E77" s="84" t="n">
        <v>6</v>
      </c>
      <c r="F77" s="99" t="n">
        <v>3</v>
      </c>
      <c r="G77" s="82" t="s">
        <v>15</v>
      </c>
      <c r="H77" s="92" t="s">
        <v>17</v>
      </c>
      <c r="J77" s="80" t="n">
        <f aca="false">IF(ISNUMBER(E77),IF(OR(E77&lt;6,AND(E77=6,F77=5)), 0.5,1),0)</f>
        <v>1</v>
      </c>
    </row>
    <row r="78" customFormat="false" ht="13.8" hidden="false" customHeight="false" outlineLevel="0" collapsed="false">
      <c r="A78" s="40"/>
      <c r="B78" s="41"/>
      <c r="C78" s="44" t="n">
        <v>45071</v>
      </c>
      <c r="J78" s="80" t="n">
        <f aca="false">IF(ISNUMBER(E78),IF(OR(E78&lt;6,AND(E78=6,F78=5)), 0.5,1),0)</f>
        <v>0</v>
      </c>
    </row>
    <row r="79" customFormat="false" ht="13.8" hidden="false" customHeight="false" outlineLevel="0" collapsed="false">
      <c r="A79" s="40" t="str">
        <f aca="false">C79&amp;" &amp; "&amp;D79</f>
        <v>Mole &amp; Cadol</v>
      </c>
      <c r="B79" s="41" t="str">
        <f aca="false">G79&amp;" &amp; "&amp;H79</f>
        <v>WM &amp; Kita</v>
      </c>
      <c r="C79" s="82" t="s">
        <v>15</v>
      </c>
      <c r="D79" s="92" t="s">
        <v>18</v>
      </c>
      <c r="E79" s="87" t="n">
        <v>7</v>
      </c>
      <c r="F79" s="88" t="n">
        <v>5</v>
      </c>
      <c r="G79" s="109" t="s">
        <v>13</v>
      </c>
      <c r="H79" s="90" t="s">
        <v>151</v>
      </c>
      <c r="J79" s="80" t="n">
        <f aca="false">IF(ISNUMBER(E79),IF(OR(E79&lt;6,AND(E79=6,F79=5)), 0.5,1),0)</f>
        <v>1</v>
      </c>
    </row>
    <row r="80" customFormat="false" ht="13.8" hidden="false" customHeight="false" outlineLevel="0" collapsed="false">
      <c r="A80" s="40" t="str">
        <f aca="false">C80&amp;" &amp; "&amp;D80</f>
        <v>WM &amp; Kita</v>
      </c>
      <c r="B80" s="41" t="str">
        <f aca="false">G80&amp;" &amp; "&amp;H80</f>
        <v>Mole &amp; Cadol</v>
      </c>
      <c r="C80" s="110" t="s">
        <v>13</v>
      </c>
      <c r="D80" s="95" t="s">
        <v>151</v>
      </c>
      <c r="E80" s="84" t="n">
        <v>6</v>
      </c>
      <c r="F80" s="99" t="n">
        <v>3</v>
      </c>
      <c r="G80" s="82" t="s">
        <v>15</v>
      </c>
      <c r="H80" s="92" t="s">
        <v>18</v>
      </c>
      <c r="J80" s="80" t="n">
        <f aca="false">IF(ISNUMBER(E80),IF(OR(E80&lt;6,AND(E80=6,F80=5)), 0.5,1),0)</f>
        <v>1</v>
      </c>
    </row>
    <row r="81" customFormat="false" ht="13.8" hidden="false" customHeight="false" outlineLevel="0" collapsed="false">
      <c r="A81" s="40"/>
      <c r="B81" s="41"/>
      <c r="C81" s="44" t="n">
        <v>45075</v>
      </c>
      <c r="J81" s="80" t="n">
        <f aca="false">IF(ISNUMBER(E81),IF(OR(E81&lt;6,AND(E81=6,F81=5)), 0.5,1),0)</f>
        <v>0</v>
      </c>
    </row>
    <row r="82" customFormat="false" ht="13.8" hidden="false" customHeight="false" outlineLevel="0" collapsed="false">
      <c r="A82" s="40" t="str">
        <f aca="false">C82&amp;" &amp; "&amp;D82</f>
        <v>WM &amp; Mike</v>
      </c>
      <c r="B82" s="41" t="str">
        <f aca="false">G82&amp;" &amp; "&amp;H82</f>
        <v>Mole &amp; SG</v>
      </c>
      <c r="C82" s="109" t="s">
        <v>13</v>
      </c>
      <c r="D82" s="90" t="s">
        <v>17</v>
      </c>
      <c r="E82" s="97" t="n">
        <v>6</v>
      </c>
      <c r="F82" s="98" t="n">
        <v>0</v>
      </c>
      <c r="G82" s="85" t="s">
        <v>15</v>
      </c>
      <c r="H82" s="86" t="s">
        <v>150</v>
      </c>
      <c r="J82" s="80" t="n">
        <f aca="false">IF(ISNUMBER(E82),IF(OR(E82&lt;6,AND(E82=6,F82=5)), 0.5,1),0)</f>
        <v>1</v>
      </c>
    </row>
    <row r="83" customFormat="false" ht="13.8" hidden="false" customHeight="false" outlineLevel="0" collapsed="false">
      <c r="A83" s="40" t="str">
        <f aca="false">C83&amp;" &amp; "&amp;D83</f>
        <v>WM &amp; Mole</v>
      </c>
      <c r="B83" s="41" t="str">
        <f aca="false">G83&amp;" &amp; "&amp;H83</f>
        <v>Mike &amp; SG</v>
      </c>
      <c r="C83" s="110" t="s">
        <v>13</v>
      </c>
      <c r="D83" s="95" t="s">
        <v>15</v>
      </c>
      <c r="E83" s="84" t="n">
        <v>6</v>
      </c>
      <c r="F83" s="99" t="n">
        <v>1</v>
      </c>
      <c r="G83" s="82" t="s">
        <v>17</v>
      </c>
      <c r="H83" s="92" t="s">
        <v>150</v>
      </c>
      <c r="J83" s="80" t="n">
        <f aca="false">IF(ISNUMBER(E83),IF(OR(E83&lt;6,AND(E83=6,F83=5)), 0.5,1),0)</f>
        <v>1</v>
      </c>
    </row>
    <row r="84" customFormat="false" ht="13.8" hidden="false" customHeight="false" outlineLevel="0" collapsed="false">
      <c r="A84" s="40" t="str">
        <f aca="false">C84&amp;" &amp; "&amp;D84</f>
        <v>Mole &amp; Mike</v>
      </c>
      <c r="B84" s="41" t="str">
        <f aca="false">G84&amp;" &amp; "&amp;H84</f>
        <v>WM &amp; SG</v>
      </c>
      <c r="C84" s="111" t="s">
        <v>15</v>
      </c>
      <c r="D84" s="112" t="s">
        <v>17</v>
      </c>
      <c r="E84" s="114" t="n">
        <v>6</v>
      </c>
      <c r="F84" s="113" t="n">
        <v>1</v>
      </c>
      <c r="G84" s="115" t="s">
        <v>13</v>
      </c>
      <c r="H84" s="116" t="s">
        <v>150</v>
      </c>
      <c r="J84" s="80" t="n">
        <f aca="false">IF(ISNUMBER(E84),IF(OR(E84&lt;6,AND(E84=6,F84=5)), 0.5,1),0)</f>
        <v>1</v>
      </c>
    </row>
    <row r="85" customFormat="false" ht="13.8" hidden="false" customHeight="false" outlineLevel="0" collapsed="false">
      <c r="A85" s="40" t="str">
        <f aca="false">C85&amp;" &amp; "&amp;D85</f>
        <v>44963 &amp; </v>
      </c>
      <c r="B85" s="41" t="str">
        <f aca="false">G85&amp;" &amp; "&amp;H85</f>
        <v> &amp; </v>
      </c>
      <c r="C85" s="96" t="n">
        <v>44963</v>
      </c>
      <c r="J85" s="80" t="n">
        <f aca="false">IF(ISNUMBER(E85),IF(OR(E85&lt;6,AND(E85=6,F85=5)), 0.5,1),0)</f>
        <v>0</v>
      </c>
    </row>
    <row r="86" customFormat="false" ht="13.8" hidden="false" customHeight="false" outlineLevel="0" collapsed="false">
      <c r="A86" s="40" t="str">
        <f aca="false">C86&amp;" &amp; "&amp;D86</f>
        <v>WM &amp; Mole</v>
      </c>
      <c r="B86" s="41" t="str">
        <f aca="false">G86&amp;" &amp; "&amp;H86</f>
        <v>Mike &amp; Chi</v>
      </c>
      <c r="C86" s="109" t="s">
        <v>13</v>
      </c>
      <c r="D86" s="90" t="s">
        <v>15</v>
      </c>
      <c r="E86" s="97" t="n">
        <v>6</v>
      </c>
      <c r="F86" s="98" t="n">
        <v>2</v>
      </c>
      <c r="G86" s="85" t="s">
        <v>17</v>
      </c>
      <c r="H86" s="86" t="s">
        <v>16</v>
      </c>
      <c r="J86" s="80" t="n">
        <f aca="false">IF(ISNUMBER(E86),IF(OR(E86&lt;6,AND(E86=6,F86=5)), 0.5,1),0)</f>
        <v>1</v>
      </c>
    </row>
    <row r="87" customFormat="false" ht="13.8" hidden="false" customHeight="false" outlineLevel="0" collapsed="false">
      <c r="A87" s="40" t="str">
        <f aca="false">C87&amp;" &amp; "&amp;D87</f>
        <v>WM &amp; Chi</v>
      </c>
      <c r="B87" s="41" t="str">
        <f aca="false">G87&amp;" &amp; "&amp;H87</f>
        <v>Mike &amp; Mole</v>
      </c>
      <c r="C87" s="110" t="s">
        <v>13</v>
      </c>
      <c r="D87" s="95" t="s">
        <v>16</v>
      </c>
      <c r="E87" s="84" t="n">
        <v>6</v>
      </c>
      <c r="F87" s="99" t="n">
        <v>2</v>
      </c>
      <c r="G87" s="82" t="s">
        <v>17</v>
      </c>
      <c r="H87" s="92" t="s">
        <v>15</v>
      </c>
      <c r="J87" s="80" t="n">
        <f aca="false">IF(ISNUMBER(E87),IF(OR(E87&lt;6,AND(E87=6,F87=5)), 0.5,1),0)</f>
        <v>1</v>
      </c>
    </row>
    <row r="88" customFormat="false" ht="13.8" hidden="false" customHeight="false" outlineLevel="0" collapsed="false">
      <c r="A88" s="40" t="str">
        <f aca="false">C88&amp;" &amp; "&amp;D88</f>
        <v>WM &amp; Mike</v>
      </c>
      <c r="B88" s="41" t="str">
        <f aca="false">G88&amp;" &amp; "&amp;H88</f>
        <v>Mole &amp; Chi</v>
      </c>
      <c r="C88" s="115" t="s">
        <v>13</v>
      </c>
      <c r="D88" s="116" t="s">
        <v>17</v>
      </c>
      <c r="E88" s="118" t="n">
        <v>4</v>
      </c>
      <c r="F88" s="119" t="n">
        <v>0</v>
      </c>
      <c r="G88" s="111" t="s">
        <v>15</v>
      </c>
      <c r="H88" s="112" t="s">
        <v>16</v>
      </c>
      <c r="J88" s="80" t="n">
        <f aca="false">IF(ISNUMBER(E88),IF(OR(E88&lt;6,AND(E88=6,F88=5)), 0.5,1),0)</f>
        <v>0.5</v>
      </c>
    </row>
    <row r="89" customFormat="false" ht="13.8" hidden="false" customHeight="false" outlineLevel="0" collapsed="false">
      <c r="A89" s="40" t="str">
        <f aca="false">C89&amp;" &amp; "&amp;D89</f>
        <v>45082 &amp; </v>
      </c>
      <c r="B89" s="41" t="str">
        <f aca="false">G89&amp;" &amp; "&amp;H89</f>
        <v> &amp; </v>
      </c>
      <c r="C89" s="44" t="n">
        <v>45082</v>
      </c>
      <c r="J89" s="80" t="n">
        <f aca="false">IF(ISNUMBER(E89),IF(OR(E89&lt;6,AND(E89=6,F89=5)), 0.5,1),0)</f>
        <v>0</v>
      </c>
    </row>
    <row r="90" customFormat="false" ht="13.8" hidden="false" customHeight="false" outlineLevel="0" collapsed="false">
      <c r="A90" s="40" t="str">
        <f aca="false">C90&amp;" &amp; "&amp;D90</f>
        <v>WM &amp; DT</v>
      </c>
      <c r="B90" s="41" t="str">
        <f aca="false">G90&amp;" &amp; "&amp;H90</f>
        <v>Mike &amp; Mole</v>
      </c>
      <c r="C90" s="109" t="s">
        <v>13</v>
      </c>
      <c r="D90" s="90" t="s">
        <v>20</v>
      </c>
      <c r="E90" s="97" t="n">
        <v>6</v>
      </c>
      <c r="F90" s="98" t="n">
        <v>1</v>
      </c>
      <c r="G90" s="85" t="s">
        <v>17</v>
      </c>
      <c r="H90" s="86" t="s">
        <v>15</v>
      </c>
      <c r="J90" s="80" t="n">
        <f aca="false">IF(ISNUMBER(E90),IF(OR(E90&lt;6,AND(E90=6,F90=5)), 0.5,1),0)</f>
        <v>1</v>
      </c>
    </row>
    <row r="91" customFormat="false" ht="13.8" hidden="false" customHeight="false" outlineLevel="0" collapsed="false">
      <c r="A91" s="40" t="str">
        <f aca="false">C91&amp;" &amp; "&amp;D91</f>
        <v>WM &amp; Mike</v>
      </c>
      <c r="B91" s="41" t="str">
        <f aca="false">G91&amp;" &amp; "&amp;H91</f>
        <v>DT &amp; Mole</v>
      </c>
      <c r="C91" s="110" t="s">
        <v>13</v>
      </c>
      <c r="D91" s="95" t="s">
        <v>17</v>
      </c>
      <c r="E91" s="84" t="n">
        <v>7</v>
      </c>
      <c r="F91" s="99" t="n">
        <v>5</v>
      </c>
      <c r="G91" s="82" t="s">
        <v>20</v>
      </c>
      <c r="H91" s="92" t="s">
        <v>15</v>
      </c>
      <c r="J91" s="80" t="n">
        <f aca="false">IF(ISNUMBER(E91),IF(OR(E91&lt;6,AND(E91=6,F91=5)), 0.5,1),0)</f>
        <v>1</v>
      </c>
    </row>
    <row r="92" customFormat="false" ht="13.8" hidden="false" customHeight="false" outlineLevel="0" collapsed="false">
      <c r="A92" s="40" t="str">
        <f aca="false">C92&amp;" &amp; "&amp;D92</f>
        <v>45090 &amp; </v>
      </c>
      <c r="B92" s="41" t="str">
        <f aca="false">G92&amp;" &amp; "&amp;H92</f>
        <v> &amp; </v>
      </c>
      <c r="C92" s="44" t="n">
        <v>45090</v>
      </c>
      <c r="J92" s="80" t="n">
        <f aca="false">IF(ISNUMBER(E92),IF(OR(E92&lt;6,AND(E92=6,F92=5)), 0.5,1),0)</f>
        <v>0</v>
      </c>
    </row>
    <row r="93" customFormat="false" ht="13.8" hidden="false" customHeight="false" outlineLevel="0" collapsed="false">
      <c r="A93" s="40" t="str">
        <f aca="false">C93&amp;" &amp; "&amp;D93</f>
        <v>Chi &amp; Mole</v>
      </c>
      <c r="B93" s="41" t="str">
        <f aca="false">G93&amp;" &amp; "&amp;H93</f>
        <v>WM &amp; SG</v>
      </c>
      <c r="C93" s="85" t="s">
        <v>16</v>
      </c>
      <c r="D93" s="86" t="s">
        <v>15</v>
      </c>
      <c r="E93" s="87" t="n">
        <v>6</v>
      </c>
      <c r="F93" s="88" t="n">
        <v>1</v>
      </c>
      <c r="G93" s="109" t="s">
        <v>13</v>
      </c>
      <c r="H93" s="90" t="s">
        <v>150</v>
      </c>
      <c r="J93" s="80" t="n">
        <f aca="false">IF(ISNUMBER(E93),IF(OR(E93&lt;6,AND(E93=6,F93=5)), 0.5,1),0)</f>
        <v>1</v>
      </c>
    </row>
    <row r="94" customFormat="false" ht="13.8" hidden="false" customHeight="false" outlineLevel="0" collapsed="false">
      <c r="A94" s="40" t="str">
        <f aca="false">C94&amp;" &amp; "&amp;D94</f>
        <v>WM &amp; Mole</v>
      </c>
      <c r="B94" s="41" t="str">
        <f aca="false">G94&amp;" &amp; "&amp;H94</f>
        <v>Chi &amp; SG</v>
      </c>
      <c r="C94" s="110" t="s">
        <v>13</v>
      </c>
      <c r="D94" s="95" t="s">
        <v>15</v>
      </c>
      <c r="E94" s="84" t="n">
        <v>6</v>
      </c>
      <c r="F94" s="99" t="n">
        <v>1</v>
      </c>
      <c r="G94" s="82" t="s">
        <v>16</v>
      </c>
      <c r="H94" s="92" t="s">
        <v>150</v>
      </c>
      <c r="J94" s="80" t="n">
        <f aca="false">IF(ISNUMBER(E94),IF(OR(E94&lt;6,AND(E94=6,F94=5)), 0.5,1),0)</f>
        <v>1</v>
      </c>
    </row>
    <row r="95" customFormat="false" ht="13.8" hidden="false" customHeight="false" outlineLevel="0" collapsed="false">
      <c r="A95" s="40" t="str">
        <f aca="false">C95&amp;" &amp; "&amp;D95</f>
        <v>Mole &amp; SG</v>
      </c>
      <c r="B95" s="41" t="str">
        <f aca="false">G95&amp;" &amp; "&amp;H95</f>
        <v>Chi &amp; WM</v>
      </c>
      <c r="C95" s="115" t="s">
        <v>15</v>
      </c>
      <c r="D95" s="116" t="s">
        <v>150</v>
      </c>
      <c r="E95" s="118" t="n">
        <v>3</v>
      </c>
      <c r="F95" s="119" t="n">
        <v>1</v>
      </c>
      <c r="G95" s="111" t="s">
        <v>16</v>
      </c>
      <c r="H95" s="112" t="s">
        <v>13</v>
      </c>
      <c r="J95" s="80" t="n">
        <f aca="false">IF(ISNUMBER(E95),IF(OR(E95&lt;6,AND(E95=6,F95=5)), 0.5,1),0)</f>
        <v>0.5</v>
      </c>
    </row>
    <row r="96" customFormat="false" ht="13.8" hidden="false" customHeight="false" outlineLevel="0" collapsed="false">
      <c r="A96" s="40" t="str">
        <f aca="false">C96&amp;" &amp; "&amp;D96</f>
        <v>45093 &amp; </v>
      </c>
      <c r="B96" s="41" t="str">
        <f aca="false">G96&amp;" &amp; "&amp;H96</f>
        <v> &amp; </v>
      </c>
      <c r="C96" s="44" t="n">
        <v>45093</v>
      </c>
      <c r="J96" s="80" t="n">
        <f aca="false">IF(ISNUMBER(E96),IF(OR(E96&lt;6,AND(E96=6,F96=5)), 0.5,1),0)</f>
        <v>0</v>
      </c>
    </row>
    <row r="97" customFormat="false" ht="13.8" hidden="false" customHeight="false" outlineLevel="0" collapsed="false">
      <c r="A97" s="40" t="str">
        <f aca="false">C97&amp;" &amp; "&amp;D97</f>
        <v>WM &amp; Mike</v>
      </c>
      <c r="B97" s="41" t="str">
        <f aca="false">G97&amp;" &amp; "&amp;H97</f>
        <v>Chi &amp; Curtis</v>
      </c>
      <c r="C97" s="120" t="s">
        <v>13</v>
      </c>
      <c r="D97" s="121" t="s">
        <v>17</v>
      </c>
      <c r="E97" s="122" t="n">
        <v>6</v>
      </c>
      <c r="F97" s="121" t="n">
        <v>0</v>
      </c>
      <c r="G97" s="123" t="s">
        <v>16</v>
      </c>
      <c r="H97" s="124" t="s">
        <v>169</v>
      </c>
      <c r="J97" s="80" t="n">
        <f aca="false">IF(ISNUMBER(E97),IF(OR(E97&lt;6,AND(E97=6,F97=5)), 0.5,1),0)</f>
        <v>1</v>
      </c>
    </row>
    <row r="98" customFormat="false" ht="13.8" hidden="false" customHeight="false" outlineLevel="0" collapsed="false">
      <c r="A98" s="40" t="str">
        <f aca="false">C98&amp;" &amp; "&amp;D98</f>
        <v>WM &amp; Mike</v>
      </c>
      <c r="B98" s="41" t="str">
        <f aca="false">G98&amp;" &amp; "&amp;H98</f>
        <v>Chi &amp; Curtis</v>
      </c>
      <c r="C98" s="125" t="s">
        <v>13</v>
      </c>
      <c r="D98" s="126" t="s">
        <v>17</v>
      </c>
      <c r="E98" s="127" t="n">
        <v>6</v>
      </c>
      <c r="F98" s="126" t="n">
        <v>2</v>
      </c>
      <c r="G98" s="128" t="s">
        <v>16</v>
      </c>
      <c r="H98" s="129" t="s">
        <v>169</v>
      </c>
      <c r="J98" s="80" t="n">
        <f aca="false">IF(ISNUMBER(E98),IF(OR(E98&lt;6,AND(E98=6,F98=5)), 0.5,1),0)</f>
        <v>1</v>
      </c>
    </row>
    <row r="99" customFormat="false" ht="13.8" hidden="false" customHeight="false" outlineLevel="0" collapsed="false">
      <c r="A99" s="40" t="str">
        <f aca="false">C99&amp;" &amp; "&amp;D99</f>
        <v>WM &amp; Mike</v>
      </c>
      <c r="B99" s="41" t="str">
        <f aca="false">G99&amp;" &amp; "&amp;H99</f>
        <v>Chi &amp; Curtis</v>
      </c>
      <c r="C99" s="130" t="s">
        <v>13</v>
      </c>
      <c r="D99" s="131" t="s">
        <v>17</v>
      </c>
      <c r="E99" s="132" t="n">
        <v>6</v>
      </c>
      <c r="F99" s="131" t="n">
        <v>1</v>
      </c>
      <c r="G99" s="133" t="s">
        <v>16</v>
      </c>
      <c r="H99" s="134" t="s">
        <v>169</v>
      </c>
      <c r="J99" s="80" t="n">
        <f aca="false">IF(ISNUMBER(E99),IF(OR(E99&lt;6,AND(E99=6,F99=5)), 0.5,1),0)</f>
        <v>1</v>
      </c>
    </row>
    <row r="100" customFormat="false" ht="13.8" hidden="false" customHeight="false" outlineLevel="0" collapsed="false">
      <c r="A100" s="40" t="str">
        <f aca="false">C100&amp;" &amp; "&amp;D100</f>
        <v>45096 &amp; </v>
      </c>
      <c r="B100" s="41" t="str">
        <f aca="false">G100&amp;" &amp; "&amp;H100</f>
        <v> &amp; </v>
      </c>
      <c r="C100" s="44" t="n">
        <v>45096</v>
      </c>
      <c r="J100" s="80"/>
    </row>
    <row r="101" customFormat="false" ht="13.8" hidden="false" customHeight="false" outlineLevel="0" collapsed="false">
      <c r="A101" s="40" t="str">
        <f aca="false">C101&amp;" &amp; "&amp;D101</f>
        <v>Mole &amp; Mike</v>
      </c>
      <c r="B101" s="41" t="str">
        <f aca="false">G101&amp;" &amp; "&amp;H101</f>
        <v>WM &amp; SG</v>
      </c>
      <c r="C101" s="85" t="s">
        <v>15</v>
      </c>
      <c r="D101" s="86" t="s">
        <v>17</v>
      </c>
      <c r="E101" s="87" t="n">
        <v>6</v>
      </c>
      <c r="F101" s="88" t="n">
        <v>3</v>
      </c>
      <c r="G101" s="109" t="s">
        <v>13</v>
      </c>
      <c r="H101" s="90" t="s">
        <v>150</v>
      </c>
      <c r="J101" s="80" t="n">
        <f aca="false">IF(ISNUMBER(E101),IF(OR(E101&lt;6,AND(E101=6,F101=5)), 0.5,1),0)</f>
        <v>1</v>
      </c>
    </row>
    <row r="102" customFormat="false" ht="13.8" hidden="false" customHeight="false" outlineLevel="0" collapsed="false">
      <c r="A102" s="40" t="str">
        <f aca="false">C102&amp;" &amp; "&amp;D102</f>
        <v>WM &amp; Mike</v>
      </c>
      <c r="B102" s="41" t="str">
        <f aca="false">G102&amp;" &amp; "&amp;H102</f>
        <v>Mole &amp; SG</v>
      </c>
      <c r="C102" s="110" t="s">
        <v>13</v>
      </c>
      <c r="D102" s="95" t="s">
        <v>17</v>
      </c>
      <c r="E102" s="84" t="n">
        <v>6</v>
      </c>
      <c r="F102" s="99" t="n">
        <v>2</v>
      </c>
      <c r="G102" s="82" t="s">
        <v>15</v>
      </c>
      <c r="H102" s="92" t="s">
        <v>150</v>
      </c>
      <c r="J102" s="80" t="n">
        <f aca="false">IF(ISNUMBER(E102),IF(OR(E102&lt;6,AND(E102=6,F102=5)), 0.5,1),0)</f>
        <v>1</v>
      </c>
    </row>
    <row r="103" customFormat="false" ht="13.8" hidden="false" customHeight="false" outlineLevel="0" collapsed="false">
      <c r="A103" s="40" t="str">
        <f aca="false">C103&amp;" &amp; "&amp;D103</f>
        <v>WM &amp; Mole</v>
      </c>
      <c r="B103" s="41" t="str">
        <f aca="false">G103&amp;" &amp; "&amp;H103</f>
        <v>SG &amp; Mike</v>
      </c>
      <c r="C103" s="115" t="s">
        <v>13</v>
      </c>
      <c r="D103" s="116" t="s">
        <v>15</v>
      </c>
      <c r="E103" s="118" t="n">
        <v>3</v>
      </c>
      <c r="F103" s="119" t="n">
        <v>2</v>
      </c>
      <c r="G103" s="111" t="s">
        <v>150</v>
      </c>
      <c r="H103" s="112" t="s">
        <v>17</v>
      </c>
      <c r="J103" s="80" t="n">
        <f aca="false">IF(ISNUMBER(E103),IF(OR(E103&lt;6,AND(E103=6,F103=5)), 0.5,1),0)</f>
        <v>0.5</v>
      </c>
    </row>
    <row r="104" customFormat="false" ht="13.8" hidden="false" customHeight="false" outlineLevel="0" collapsed="false">
      <c r="A104" s="40" t="str">
        <f aca="false">C104&amp;" &amp; "&amp;D104</f>
        <v>45100 &amp; </v>
      </c>
      <c r="B104" s="41" t="str">
        <f aca="false">G104&amp;" &amp; "&amp;H104</f>
        <v> &amp; </v>
      </c>
      <c r="C104" s="44" t="n">
        <v>45100</v>
      </c>
      <c r="J104" s="80" t="n">
        <f aca="false">IF(ISNUMBER(E104),IF(OR(E104&lt;6,AND(E104=6,F104=5)), 0.5,1),0)</f>
        <v>0</v>
      </c>
    </row>
    <row r="105" customFormat="false" ht="13.8" hidden="false" customHeight="false" outlineLevel="0" collapsed="false">
      <c r="A105" s="40" t="str">
        <f aca="false">C105&amp;" &amp; "&amp;D105</f>
        <v>Mole &amp; Batty</v>
      </c>
      <c r="B105" s="41" t="str">
        <f aca="false">G105&amp;" &amp; "&amp;H105</f>
        <v>Chi &amp; Curtis</v>
      </c>
      <c r="C105" s="89" t="s">
        <v>15</v>
      </c>
      <c r="D105" s="90" t="s">
        <v>19</v>
      </c>
      <c r="E105" s="97" t="n">
        <v>6</v>
      </c>
      <c r="F105" s="98" t="n">
        <v>2</v>
      </c>
      <c r="G105" s="85" t="s">
        <v>16</v>
      </c>
      <c r="H105" s="86" t="s">
        <v>169</v>
      </c>
      <c r="J105" s="80" t="n">
        <f aca="false">IF(ISNUMBER(E105),IF(OR(E105&lt;6,AND(E105=6,F105=5)), 0.5,1),0)</f>
        <v>1</v>
      </c>
    </row>
    <row r="106" customFormat="false" ht="13.8" hidden="false" customHeight="false" outlineLevel="0" collapsed="false">
      <c r="A106" s="40" t="str">
        <f aca="false">C106&amp;" &amp; "&amp;D106</f>
        <v>Mole &amp; Curtis</v>
      </c>
      <c r="B106" s="41" t="str">
        <f aca="false">G106&amp;" &amp; "&amp;H106</f>
        <v>Chi &amp; Batty</v>
      </c>
      <c r="C106" s="82" t="s">
        <v>15</v>
      </c>
      <c r="D106" s="92" t="s">
        <v>169</v>
      </c>
      <c r="E106" s="83" t="n">
        <v>6</v>
      </c>
      <c r="F106" s="93" t="n">
        <v>2</v>
      </c>
      <c r="G106" s="94" t="s">
        <v>16</v>
      </c>
      <c r="H106" s="95" t="s">
        <v>19</v>
      </c>
      <c r="J106" s="80" t="n">
        <f aca="false">IF(ISNUMBER(E106),IF(OR(E106&lt;6,AND(E106=6,F106=5)), 0.5,1),0)</f>
        <v>1</v>
      </c>
    </row>
    <row r="107" customFormat="false" ht="13.8" hidden="false" customHeight="false" outlineLevel="0" collapsed="false">
      <c r="A107" s="40" t="str">
        <f aca="false">C107&amp;" &amp; "&amp;D107</f>
        <v>WM &amp; Chi</v>
      </c>
      <c r="B107" s="41" t="str">
        <f aca="false">G107&amp;" &amp; "&amp;H107</f>
        <v>Batty &amp; Curtis</v>
      </c>
      <c r="C107" s="135" t="s">
        <v>13</v>
      </c>
      <c r="D107" s="116" t="s">
        <v>16</v>
      </c>
      <c r="E107" s="118" t="n">
        <v>6</v>
      </c>
      <c r="F107" s="119" t="n">
        <v>3</v>
      </c>
      <c r="G107" s="111" t="s">
        <v>19</v>
      </c>
      <c r="H107" s="112" t="s">
        <v>169</v>
      </c>
      <c r="J107" s="80" t="n">
        <f aca="false">IF(ISNUMBER(E107),IF(OR(E107&lt;6,AND(E107=6,F107=5)), 0.5,1),0)</f>
        <v>1</v>
      </c>
    </row>
    <row r="108" customFormat="false" ht="13.8" hidden="false" customHeight="false" outlineLevel="0" collapsed="false">
      <c r="A108" s="40"/>
      <c r="B108" s="41"/>
      <c r="C108" s="96" t="n">
        <v>45103</v>
      </c>
      <c r="J108" s="80" t="n">
        <f aca="false">IF(ISNUMBER(E108),IF(OR(E108&lt;6,AND(E108=6,F108=5)), 0.5,1),0)</f>
        <v>0</v>
      </c>
    </row>
    <row r="109" customFormat="false" ht="13.8" hidden="false" customHeight="false" outlineLevel="0" collapsed="false">
      <c r="A109" s="40" t="str">
        <f aca="false">C109&amp;" &amp; "&amp;D109</f>
        <v>Mole &amp; SG</v>
      </c>
      <c r="B109" s="41" t="str">
        <f aca="false">G109&amp;" &amp; "&amp;H109</f>
        <v>DT &amp; Chi</v>
      </c>
      <c r="C109" s="89" t="s">
        <v>15</v>
      </c>
      <c r="D109" s="90" t="s">
        <v>150</v>
      </c>
      <c r="E109" s="97" t="n">
        <v>7</v>
      </c>
      <c r="F109" s="98" t="n">
        <v>6</v>
      </c>
      <c r="G109" s="85" t="s">
        <v>20</v>
      </c>
      <c r="H109" s="86" t="s">
        <v>16</v>
      </c>
      <c r="J109" s="80" t="n">
        <f aca="false">IF(ISNUMBER(E109),IF(OR(E109&lt;6,AND(E109=6,F109=5)), 0.5,1),0)</f>
        <v>1</v>
      </c>
    </row>
    <row r="110" customFormat="false" ht="13.8" hidden="false" customHeight="false" outlineLevel="0" collapsed="false">
      <c r="A110" s="40" t="str">
        <f aca="false">C110&amp;" &amp; "&amp;D110</f>
        <v>Mole &amp; Chi</v>
      </c>
      <c r="B110" s="41" t="str">
        <f aca="false">G110&amp;" &amp; "&amp;H110</f>
        <v>DT &amp; SG</v>
      </c>
      <c r="C110" s="94" t="s">
        <v>15</v>
      </c>
      <c r="D110" s="95" t="s">
        <v>16</v>
      </c>
      <c r="E110" s="83" t="n">
        <v>5</v>
      </c>
      <c r="F110" s="93" t="n">
        <v>3</v>
      </c>
      <c r="G110" s="82" t="s">
        <v>20</v>
      </c>
      <c r="H110" s="92" t="s">
        <v>150</v>
      </c>
      <c r="J110" s="80" t="n">
        <f aca="false">IF(ISNUMBER(E110),IF(OR(E110&lt;6,AND(E110=6,F110=5)), 0.5,1),0)</f>
        <v>0.5</v>
      </c>
    </row>
    <row r="111" customFormat="false" ht="13.8" hidden="false" customHeight="false" outlineLevel="0" collapsed="false">
      <c r="A111" s="40" t="str">
        <f aca="false">C111&amp;" &amp; "&amp;D111</f>
        <v>45107 &amp; </v>
      </c>
      <c r="B111" s="41" t="str">
        <f aca="false">G111&amp;" &amp; "&amp;H111</f>
        <v> &amp; </v>
      </c>
      <c r="C111" s="96" t="n">
        <v>45107</v>
      </c>
      <c r="J111" s="80" t="n">
        <f aca="false">IF(ISNUMBER(E111),IF(OR(E111&lt;6,AND(E111=6,F111=5)), 0.5,1),0)</f>
        <v>0</v>
      </c>
    </row>
    <row r="112" customFormat="false" ht="13.8" hidden="false" customHeight="false" outlineLevel="0" collapsed="false">
      <c r="A112" s="40" t="str">
        <f aca="false">C112&amp;" &amp; "&amp;D112</f>
        <v>WM &amp; Chi</v>
      </c>
      <c r="B112" s="41" t="str">
        <f aca="false">G112&amp;" &amp; "&amp;H112</f>
        <v>Mole &amp; Batty</v>
      </c>
      <c r="C112" s="136" t="s">
        <v>13</v>
      </c>
      <c r="D112" s="90" t="s">
        <v>16</v>
      </c>
      <c r="E112" s="97" t="n">
        <v>6</v>
      </c>
      <c r="F112" s="98" t="n">
        <v>4</v>
      </c>
      <c r="G112" s="85" t="s">
        <v>15</v>
      </c>
      <c r="H112" s="90" t="s">
        <v>19</v>
      </c>
      <c r="J112" s="80" t="n">
        <f aca="false">IF(ISNUMBER(E112),IF(OR(E112&lt;6,AND(E112=6,F112=5)), 0.5,1),0)</f>
        <v>1</v>
      </c>
    </row>
    <row r="113" customFormat="false" ht="13.8" hidden="false" customHeight="false" outlineLevel="0" collapsed="false">
      <c r="A113" s="40" t="str">
        <f aca="false">C113&amp;" &amp; "&amp;D113</f>
        <v>WM &amp; Batty</v>
      </c>
      <c r="B113" s="41" t="str">
        <f aca="false">G113&amp;" &amp; "&amp;H113</f>
        <v>Mole &amp; Chi</v>
      </c>
      <c r="C113" s="137" t="s">
        <v>13</v>
      </c>
      <c r="D113" s="95" t="s">
        <v>19</v>
      </c>
      <c r="E113" s="84" t="n">
        <v>6</v>
      </c>
      <c r="F113" s="99" t="n">
        <v>1</v>
      </c>
      <c r="G113" s="82" t="s">
        <v>15</v>
      </c>
      <c r="H113" s="95" t="s">
        <v>16</v>
      </c>
      <c r="J113" s="80" t="n">
        <f aca="false">IF(ISNUMBER(E113),IF(OR(E113&lt;6,AND(E113=6,F113=5)), 0.5,1),0)</f>
        <v>1</v>
      </c>
    </row>
    <row r="114" customFormat="false" ht="13.8" hidden="false" customHeight="false" outlineLevel="0" collapsed="false">
      <c r="A114" s="40" t="str">
        <f aca="false">C114&amp;" &amp; "&amp;D114</f>
        <v>45110 &amp; </v>
      </c>
      <c r="B114" s="41" t="str">
        <f aca="false">G114&amp;" &amp; "&amp;H114</f>
        <v> &amp; </v>
      </c>
      <c r="C114" s="96" t="n">
        <v>45110</v>
      </c>
      <c r="J114" s="80" t="n">
        <f aca="false">IF(ISNUMBER(E114),IF(OR(E114&lt;6,AND(E114=6,F114=5)), 0.5,1),0)</f>
        <v>0</v>
      </c>
    </row>
    <row r="115" customFormat="false" ht="13.8" hidden="false" customHeight="false" outlineLevel="0" collapsed="false">
      <c r="A115" s="40" t="str">
        <f aca="false">C115&amp;" &amp; "&amp;D115</f>
        <v>Mole &amp; Batty</v>
      </c>
      <c r="B115" s="41" t="str">
        <f aca="false">G115&amp;" &amp; "&amp;H115</f>
        <v>Mike &amp; Chi</v>
      </c>
      <c r="C115" s="85" t="s">
        <v>15</v>
      </c>
      <c r="D115" s="86" t="s">
        <v>19</v>
      </c>
      <c r="E115" s="87" t="n">
        <v>6</v>
      </c>
      <c r="F115" s="88" t="n">
        <v>2</v>
      </c>
      <c r="G115" s="89" t="s">
        <v>17</v>
      </c>
      <c r="H115" s="90" t="s">
        <v>16</v>
      </c>
      <c r="J115" s="80" t="n">
        <f aca="false">IF(ISNUMBER(E115),IF(OR(E115&lt;6,AND(E115=6,F115=5)), 0.5,1),0)</f>
        <v>1</v>
      </c>
    </row>
    <row r="116" customFormat="false" ht="13.8" hidden="false" customHeight="false" outlineLevel="0" collapsed="false">
      <c r="A116" s="40" t="str">
        <f aca="false">C116&amp;" &amp; "&amp;D116</f>
        <v>Mike &amp; Batty</v>
      </c>
      <c r="B116" s="41" t="str">
        <f aca="false">G116&amp;" &amp; "&amp;H116</f>
        <v>Mole &amp; Chi</v>
      </c>
      <c r="C116" s="94" t="s">
        <v>17</v>
      </c>
      <c r="D116" s="95" t="s">
        <v>19</v>
      </c>
      <c r="E116" s="84" t="n">
        <v>6</v>
      </c>
      <c r="F116" s="99" t="n">
        <v>2</v>
      </c>
      <c r="G116" s="82" t="s">
        <v>15</v>
      </c>
      <c r="H116" s="92" t="s">
        <v>16</v>
      </c>
      <c r="J116" s="80" t="n">
        <f aca="false">IF(ISNUMBER(E116),IF(OR(E116&lt;6,AND(E116=6,F116=5)), 0.5,1),0)</f>
        <v>1</v>
      </c>
    </row>
    <row r="117" customFormat="false" ht="13.8" hidden="false" customHeight="false" outlineLevel="0" collapsed="false">
      <c r="A117" s="40" t="str">
        <f aca="false">C117&amp;" &amp; "&amp;D117</f>
        <v>Batty &amp; Chi</v>
      </c>
      <c r="B117" s="41" t="str">
        <f aca="false">G117&amp;" &amp; "&amp;H117</f>
        <v>Mike &amp; Mole</v>
      </c>
      <c r="C117" s="111" t="s">
        <v>19</v>
      </c>
      <c r="D117" s="112" t="s">
        <v>16</v>
      </c>
      <c r="E117" s="114" t="n">
        <v>5</v>
      </c>
      <c r="F117" s="113" t="n">
        <v>0</v>
      </c>
      <c r="G117" s="135" t="s">
        <v>17</v>
      </c>
      <c r="H117" s="116" t="s">
        <v>15</v>
      </c>
      <c r="J117" s="80" t="n">
        <f aca="false">IF(ISNUMBER(E117),IF(OR(E117&lt;6,AND(E117=6,F117=5)), 0.5,1),0)</f>
        <v>0.5</v>
      </c>
    </row>
    <row r="118" customFormat="false" ht="13.8" hidden="false" customHeight="false" outlineLevel="0" collapsed="false">
      <c r="A118" s="40" t="str">
        <f aca="false">C118&amp;" &amp; "&amp;D118</f>
        <v>45114 &amp; </v>
      </c>
      <c r="B118" s="41" t="str">
        <f aca="false">G118&amp;" &amp; "&amp;H118</f>
        <v> &amp; </v>
      </c>
      <c r="C118" s="96" t="n">
        <v>45114</v>
      </c>
      <c r="J118" s="80" t="n">
        <f aca="false">IF(ISNUMBER(E118),IF(OR(E118&lt;6,AND(E118=6,F118=5)), 0.5,1),0)</f>
        <v>0</v>
      </c>
    </row>
    <row r="119" customFormat="false" ht="13.8" hidden="false" customHeight="false" outlineLevel="0" collapsed="false">
      <c r="A119" s="40" t="str">
        <f aca="false">C119&amp;" &amp; "&amp;D119</f>
        <v>Chi &amp; Curtis</v>
      </c>
      <c r="B119" s="41" t="str">
        <f aca="false">G119&amp;" &amp; "&amp;H119</f>
        <v>Mike &amp; SG</v>
      </c>
      <c r="C119" s="89" t="s">
        <v>16</v>
      </c>
      <c r="D119" s="90" t="s">
        <v>169</v>
      </c>
      <c r="E119" s="97" t="n">
        <v>6</v>
      </c>
      <c r="F119" s="98" t="n">
        <v>2</v>
      </c>
      <c r="G119" s="85" t="s">
        <v>17</v>
      </c>
      <c r="H119" s="86" t="s">
        <v>150</v>
      </c>
      <c r="J119" s="80" t="n">
        <f aca="false">IF(ISNUMBER(E119),IF(OR(E119&lt;6,AND(E119=6,F119=5)), 0.5,1),0)</f>
        <v>1</v>
      </c>
    </row>
    <row r="120" customFormat="false" ht="13.8" hidden="false" customHeight="false" outlineLevel="0" collapsed="false">
      <c r="A120" s="40" t="str">
        <f aca="false">C120&amp;" &amp; "&amp;D120</f>
        <v>Curtis &amp; Mike</v>
      </c>
      <c r="B120" s="41" t="str">
        <f aca="false">G120&amp;" &amp; "&amp;H120</f>
        <v>Chi &amp; SG</v>
      </c>
      <c r="C120" s="94" t="s">
        <v>169</v>
      </c>
      <c r="D120" s="95" t="s">
        <v>17</v>
      </c>
      <c r="E120" s="84" t="n">
        <v>6</v>
      </c>
      <c r="F120" s="99" t="n">
        <v>2</v>
      </c>
      <c r="G120" s="82" t="s">
        <v>16</v>
      </c>
      <c r="H120" s="92" t="s">
        <v>150</v>
      </c>
      <c r="J120" s="80" t="n">
        <f aca="false">IF(ISNUMBER(E120),IF(OR(E120&lt;6,AND(E120=6,F120=5)), 0.5,1),0)</f>
        <v>1</v>
      </c>
    </row>
    <row r="121" customFormat="false" ht="13.8" hidden="false" customHeight="false" outlineLevel="0" collapsed="false">
      <c r="A121" s="40" t="str">
        <f aca="false">C121&amp;" &amp; "&amp;D121</f>
        <v>45117 &amp; </v>
      </c>
      <c r="B121" s="41" t="str">
        <f aca="false">G121&amp;" &amp; "&amp;H121</f>
        <v> &amp; </v>
      </c>
      <c r="C121" s="138" t="n">
        <v>45117</v>
      </c>
      <c r="J121" s="80" t="n">
        <f aca="false">IF(ISNUMBER(E121),IF(OR(E121&lt;6,AND(E121=6,F121=5)), 0.5,1),0)</f>
        <v>0</v>
      </c>
    </row>
    <row r="122" customFormat="false" ht="13.8" hidden="false" customHeight="false" outlineLevel="0" collapsed="false">
      <c r="A122" s="40" t="str">
        <f aca="false">C122&amp;" &amp; "&amp;D122</f>
        <v>Mole &amp; Chi</v>
      </c>
      <c r="B122" s="41" t="str">
        <f aca="false">G122&amp;" &amp; "&amp;H122</f>
        <v>Mike &amp; DT</v>
      </c>
      <c r="C122" s="89" t="s">
        <v>15</v>
      </c>
      <c r="D122" s="90" t="s">
        <v>16</v>
      </c>
      <c r="E122" s="97" t="n">
        <v>6</v>
      </c>
      <c r="F122" s="98" t="n">
        <v>3</v>
      </c>
      <c r="G122" s="85" t="s">
        <v>17</v>
      </c>
      <c r="H122" s="86" t="s">
        <v>20</v>
      </c>
      <c r="J122" s="80" t="n">
        <f aca="false">IF(ISNUMBER(E122),IF(OR(E122&lt;6,AND(E122=6,F122=5)), 0.5,1),0)</f>
        <v>1</v>
      </c>
    </row>
    <row r="123" customFormat="false" ht="13.8" hidden="false" customHeight="false" outlineLevel="0" collapsed="false">
      <c r="A123" s="40" t="str">
        <f aca="false">C123&amp;" &amp; "&amp;D123</f>
        <v>Mike &amp; Chi</v>
      </c>
      <c r="B123" s="41" t="str">
        <f aca="false">G123&amp;" &amp; "&amp;H123</f>
        <v>Mole &amp; DT</v>
      </c>
      <c r="C123" s="94" t="s">
        <v>17</v>
      </c>
      <c r="D123" s="95" t="s">
        <v>16</v>
      </c>
      <c r="E123" s="84" t="n">
        <v>6</v>
      </c>
      <c r="F123" s="99" t="n">
        <v>2</v>
      </c>
      <c r="G123" s="82" t="s">
        <v>15</v>
      </c>
      <c r="H123" s="92" t="s">
        <v>20</v>
      </c>
      <c r="J123" s="80" t="n">
        <f aca="false">IF(ISNUMBER(E123),IF(OR(E123&lt;6,AND(E123=6,F123=5)), 0.5,1),0)</f>
        <v>1</v>
      </c>
    </row>
    <row r="124" customFormat="false" ht="13.8" hidden="false" customHeight="false" outlineLevel="0" collapsed="false">
      <c r="A124" s="40" t="str">
        <f aca="false">C124&amp;" &amp; "&amp;D124</f>
        <v>45121 &amp; </v>
      </c>
      <c r="B124" s="41" t="str">
        <f aca="false">G124&amp;" &amp; "&amp;H124</f>
        <v> &amp; </v>
      </c>
      <c r="C124" s="96" t="n">
        <v>45121</v>
      </c>
      <c r="J124" s="80" t="n">
        <f aca="false">IF(ISNUMBER(E124),IF(OR(E124&lt;6,AND(E124=6,F124=5)), 0.5,1),0)</f>
        <v>0</v>
      </c>
    </row>
    <row r="125" customFormat="false" ht="13.8" hidden="false" customHeight="false" outlineLevel="0" collapsed="false">
      <c r="A125" s="40" t="str">
        <f aca="false">C125&amp;" &amp; "&amp;D125</f>
        <v>Batty &amp; SG</v>
      </c>
      <c r="B125" s="41" t="str">
        <f aca="false">G125&amp;" &amp; "&amp;H125</f>
        <v>Chi &amp; Curtis</v>
      </c>
      <c r="C125" s="89" t="s">
        <v>19</v>
      </c>
      <c r="D125" s="90" t="s">
        <v>150</v>
      </c>
      <c r="E125" s="97" t="n">
        <v>7</v>
      </c>
      <c r="F125" s="98" t="n">
        <v>6</v>
      </c>
      <c r="G125" s="85" t="s">
        <v>16</v>
      </c>
      <c r="H125" s="86" t="s">
        <v>169</v>
      </c>
      <c r="J125" s="80" t="n">
        <f aca="false">IF(ISNUMBER(E125),IF(OR(E125&lt;6,AND(E125=6,F125=5)), 0.5,1),0)</f>
        <v>1</v>
      </c>
    </row>
    <row r="126" customFormat="false" ht="13.8" hidden="false" customHeight="false" outlineLevel="0" collapsed="false">
      <c r="A126" s="40" t="str">
        <f aca="false">C126&amp;" &amp; "&amp;D126</f>
        <v>Batty &amp; Chi</v>
      </c>
      <c r="B126" s="41" t="str">
        <f aca="false">G126&amp;" &amp; "&amp;H126</f>
        <v>Curtis &amp; SG</v>
      </c>
      <c r="C126" s="94" t="s">
        <v>19</v>
      </c>
      <c r="D126" s="95" t="s">
        <v>16</v>
      </c>
      <c r="E126" s="84" t="n">
        <v>6</v>
      </c>
      <c r="F126" s="99" t="n">
        <v>4</v>
      </c>
      <c r="G126" s="82" t="s">
        <v>169</v>
      </c>
      <c r="H126" s="92" t="s">
        <v>150</v>
      </c>
      <c r="J126" s="80" t="n">
        <f aca="false">IF(ISNUMBER(E126),IF(OR(E126&lt;6,AND(E126=6,F126=5)), 0.5,1),0)</f>
        <v>1</v>
      </c>
    </row>
    <row r="127" customFormat="false" ht="13.8" hidden="false" customHeight="false" outlineLevel="0" collapsed="false">
      <c r="A127" s="40" t="str">
        <f aca="false">C127&amp;" &amp; "&amp;D127</f>
        <v>45138 &amp; </v>
      </c>
      <c r="B127" s="41" t="str">
        <f aca="false">G127&amp;" &amp; "&amp;H127</f>
        <v> &amp; </v>
      </c>
      <c r="C127" s="96" t="n">
        <v>45138</v>
      </c>
      <c r="J127" s="80" t="n">
        <f aca="false">IF(ISNUMBER(E127),IF(OR(E127&lt;6,AND(E127=6,F127=5)), 0.5,1),0)</f>
        <v>0</v>
      </c>
    </row>
    <row r="128" customFormat="false" ht="13.8" hidden="false" customHeight="false" outlineLevel="0" collapsed="false">
      <c r="A128" s="40" t="str">
        <f aca="false">C128&amp;" &amp; "&amp;D128</f>
        <v>Curtis &amp; WM</v>
      </c>
      <c r="B128" s="41" t="str">
        <f aca="false">G128&amp;" &amp; "&amp;H128</f>
        <v>Chi &amp; SG</v>
      </c>
      <c r="C128" s="89" t="s">
        <v>169</v>
      </c>
      <c r="D128" s="90" t="s">
        <v>13</v>
      </c>
      <c r="E128" s="97" t="n">
        <v>6</v>
      </c>
      <c r="F128" s="98" t="n">
        <v>1</v>
      </c>
      <c r="G128" s="85" t="s">
        <v>16</v>
      </c>
      <c r="H128" s="86" t="s">
        <v>150</v>
      </c>
      <c r="J128" s="80" t="n">
        <f aca="false">IF(ISNUMBER(E128),IF(OR(E128&lt;6,AND(E128=6,F128=5)), 0.5,1),0)</f>
        <v>1</v>
      </c>
    </row>
    <row r="129" customFormat="false" ht="13.8" hidden="false" customHeight="false" outlineLevel="0" collapsed="false">
      <c r="A129" s="40" t="str">
        <f aca="false">C129&amp;" &amp; "&amp;D129</f>
        <v>Chi &amp; WM</v>
      </c>
      <c r="B129" s="41" t="str">
        <f aca="false">G129&amp;" &amp; "&amp;H129</f>
        <v>Curtis &amp; SG</v>
      </c>
      <c r="C129" s="82" t="s">
        <v>16</v>
      </c>
      <c r="D129" s="92" t="s">
        <v>13</v>
      </c>
      <c r="E129" s="83" t="n">
        <v>7</v>
      </c>
      <c r="F129" s="93" t="n">
        <v>6</v>
      </c>
      <c r="G129" s="94" t="s">
        <v>169</v>
      </c>
      <c r="H129" s="95" t="s">
        <v>150</v>
      </c>
      <c r="J129" s="80" t="n">
        <f aca="false">IF(ISNUMBER(E129),IF(OR(E129&lt;6,AND(E129=6,F129=5)), 0.5,1),0)</f>
        <v>1</v>
      </c>
    </row>
    <row r="130" customFormat="false" ht="13.8" hidden="false" customHeight="false" outlineLevel="0" collapsed="false">
      <c r="A130" s="40" t="str">
        <f aca="false">C130&amp;" &amp; "&amp;D130</f>
        <v>Curtis &amp; Chi</v>
      </c>
      <c r="B130" s="41" t="str">
        <f aca="false">G130&amp;" &amp; "&amp;H130</f>
        <v>WM &amp; SG</v>
      </c>
      <c r="C130" s="135" t="s">
        <v>169</v>
      </c>
      <c r="D130" s="116" t="s">
        <v>16</v>
      </c>
      <c r="E130" s="118" t="n">
        <v>5</v>
      </c>
      <c r="F130" s="119" t="n">
        <v>1</v>
      </c>
      <c r="G130" s="111" t="s">
        <v>13</v>
      </c>
      <c r="H130" s="112" t="s">
        <v>150</v>
      </c>
      <c r="J130" s="80" t="n">
        <f aca="false">IF(ISNUMBER(E130),IF(OR(E130&lt;6,AND(E130=6,F130=5)), 0.5,1),0)</f>
        <v>0.5</v>
      </c>
    </row>
    <row r="131" customFormat="false" ht="13.8" hidden="false" customHeight="false" outlineLevel="0" collapsed="false">
      <c r="A131" s="40" t="str">
        <f aca="false">C131&amp;" &amp; "&amp;D131</f>
        <v>45146 &amp; </v>
      </c>
      <c r="B131" s="41" t="str">
        <f aca="false">G131&amp;" &amp; "&amp;H131</f>
        <v> &amp; </v>
      </c>
      <c r="C131" s="96" t="n">
        <v>45146</v>
      </c>
      <c r="J131" s="80" t="n">
        <f aca="false">IF(ISNUMBER(E131),IF(OR(E131&lt;6,AND(E131=6,F131=5)), 0.5,1),0)</f>
        <v>0</v>
      </c>
    </row>
    <row r="132" customFormat="false" ht="13.8" hidden="false" customHeight="false" outlineLevel="0" collapsed="false">
      <c r="A132" s="40" t="str">
        <f aca="false">C132&amp;" &amp; "&amp;D132</f>
        <v>WM &amp; Mole</v>
      </c>
      <c r="B132" s="41" t="str">
        <f aca="false">G132&amp;" &amp; "&amp;H132</f>
        <v>Chi &amp; Curtis</v>
      </c>
      <c r="C132" s="89" t="s">
        <v>13</v>
      </c>
      <c r="D132" s="90" t="s">
        <v>15</v>
      </c>
      <c r="E132" s="97" t="n">
        <v>6</v>
      </c>
      <c r="F132" s="98" t="n">
        <v>1</v>
      </c>
      <c r="G132" s="85" t="s">
        <v>16</v>
      </c>
      <c r="H132" s="86" t="s">
        <v>169</v>
      </c>
      <c r="J132" s="80" t="n">
        <f aca="false">IF(ISNUMBER(E132),IF(OR(E132&lt;6,AND(E132=6,F132=5)), 0.5,1),0)</f>
        <v>1</v>
      </c>
    </row>
    <row r="133" customFormat="false" ht="13.8" hidden="false" customHeight="false" outlineLevel="0" collapsed="false">
      <c r="A133" s="40" t="str">
        <f aca="false">C133&amp;" &amp; "&amp;D133</f>
        <v>Mole &amp; Curtis</v>
      </c>
      <c r="B133" s="41" t="str">
        <f aca="false">G133&amp;" &amp; "&amp;H133</f>
        <v>WM &amp; Chi</v>
      </c>
      <c r="C133" s="82" t="s">
        <v>15</v>
      </c>
      <c r="D133" s="92" t="s">
        <v>169</v>
      </c>
      <c r="E133" s="83" t="n">
        <v>7</v>
      </c>
      <c r="F133" s="93" t="n">
        <v>5</v>
      </c>
      <c r="G133" s="94" t="s">
        <v>13</v>
      </c>
      <c r="H133" s="95" t="s">
        <v>16</v>
      </c>
      <c r="J133" s="80" t="n">
        <f aca="false">IF(ISNUMBER(E133),IF(OR(E133&lt;6,AND(E133=6,F133=5)), 0.5,1),0)</f>
        <v>1</v>
      </c>
    </row>
    <row r="134" customFormat="false" ht="13.8" hidden="false" customHeight="false" outlineLevel="0" collapsed="false">
      <c r="A134" s="40" t="str">
        <f aca="false">C134&amp;" &amp; "&amp;D134</f>
        <v>45152 &amp; </v>
      </c>
      <c r="B134" s="41" t="str">
        <f aca="false">G134&amp;" &amp; "&amp;H134</f>
        <v> &amp; </v>
      </c>
      <c r="C134" s="96" t="n">
        <v>45152</v>
      </c>
      <c r="J134" s="80" t="n">
        <f aca="false">IF(ISNUMBER(E134),IF(OR(E134&lt;6,AND(E134=6,F134=5)), 0.5,1),0)</f>
        <v>0</v>
      </c>
    </row>
    <row r="135" customFormat="false" ht="13.8" hidden="false" customHeight="false" outlineLevel="0" collapsed="false">
      <c r="A135" s="40" t="str">
        <f aca="false">C135&amp;" &amp; "&amp;D135</f>
        <v>DT &amp; Kenny</v>
      </c>
      <c r="B135" s="41" t="str">
        <f aca="false">G135&amp;" &amp; "&amp;H135</f>
        <v>WM &amp; Chi</v>
      </c>
      <c r="C135" s="85" t="s">
        <v>20</v>
      </c>
      <c r="D135" s="86" t="s">
        <v>165</v>
      </c>
      <c r="E135" s="87" t="n">
        <v>6</v>
      </c>
      <c r="F135" s="88" t="n">
        <v>3</v>
      </c>
      <c r="G135" s="89" t="s">
        <v>13</v>
      </c>
      <c r="H135" s="90" t="s">
        <v>16</v>
      </c>
      <c r="J135" s="80" t="n">
        <f aca="false">IF(ISNUMBER(E135),IF(OR(E135&lt;6,AND(E135=6,F135=5)), 0.5,1),0)</f>
        <v>1</v>
      </c>
    </row>
    <row r="136" customFormat="false" ht="13.8" hidden="false" customHeight="false" outlineLevel="0" collapsed="false">
      <c r="A136" s="40" t="str">
        <f aca="false">C136&amp;" &amp; "&amp;D136</f>
        <v>WM &amp; DT</v>
      </c>
      <c r="B136" s="41" t="str">
        <f aca="false">G136&amp;" &amp; "&amp;H136</f>
        <v>Chi &amp; Kenny</v>
      </c>
      <c r="C136" s="94" t="s">
        <v>13</v>
      </c>
      <c r="D136" s="95" t="s">
        <v>20</v>
      </c>
      <c r="E136" s="84" t="n">
        <v>5</v>
      </c>
      <c r="F136" s="99" t="n">
        <v>3</v>
      </c>
      <c r="G136" s="82" t="s">
        <v>16</v>
      </c>
      <c r="H136" s="92" t="s">
        <v>165</v>
      </c>
      <c r="J136" s="80" t="n">
        <f aca="false">IF(ISNUMBER(E136),IF(OR(E136&lt;6,AND(E136=6,F136=5)), 0.5,1),0)</f>
        <v>0.5</v>
      </c>
    </row>
    <row r="137" customFormat="false" ht="13.8" hidden="false" customHeight="false" outlineLevel="0" collapsed="false">
      <c r="A137" s="40" t="str">
        <f aca="false">C137&amp;" &amp; "&amp;D137</f>
        <v>45156 &amp; </v>
      </c>
      <c r="B137" s="41" t="str">
        <f aca="false">G137&amp;" &amp; "&amp;H137</f>
        <v> &amp; </v>
      </c>
      <c r="C137" s="96" t="n">
        <v>45156</v>
      </c>
      <c r="J137" s="80" t="n">
        <f aca="false">IF(ISNUMBER(E137),IF(OR(E137&lt;6,AND(E137=6,F137=5)), 0.5,1),0)</f>
        <v>0</v>
      </c>
    </row>
    <row r="138" customFormat="false" ht="13.8" hidden="false" customHeight="false" outlineLevel="0" collapsed="false">
      <c r="A138" s="40" t="str">
        <f aca="false">C138&amp;" &amp; "&amp;D138</f>
        <v>Mole &amp; Hiro</v>
      </c>
      <c r="B138" s="41" t="str">
        <f aca="false">G138&amp;" &amp; "&amp;H138</f>
        <v>WM &amp; Chi</v>
      </c>
      <c r="C138" s="85" t="s">
        <v>15</v>
      </c>
      <c r="D138" s="86" t="s">
        <v>11</v>
      </c>
      <c r="E138" s="87" t="n">
        <v>7</v>
      </c>
      <c r="F138" s="88" t="n">
        <v>6</v>
      </c>
      <c r="G138" s="89" t="s">
        <v>13</v>
      </c>
      <c r="H138" s="90" t="s">
        <v>16</v>
      </c>
      <c r="J138" s="80" t="n">
        <f aca="false">IF(ISNUMBER(E138),IF(OR(E138&lt;6,AND(E138=6,F138=5)), 0.5,1),0)</f>
        <v>1</v>
      </c>
    </row>
    <row r="139" customFormat="false" ht="13.8" hidden="false" customHeight="false" outlineLevel="0" collapsed="false">
      <c r="A139" s="40" t="str">
        <f aca="false">C139&amp;" &amp; "&amp;D139</f>
        <v>WM &amp; Hiro</v>
      </c>
      <c r="B139" s="41" t="str">
        <f aca="false">G139&amp;" &amp; "&amp;H139</f>
        <v>Mole &amp; Chi</v>
      </c>
      <c r="C139" s="94" t="s">
        <v>13</v>
      </c>
      <c r="D139" s="95" t="s">
        <v>11</v>
      </c>
      <c r="E139" s="84" t="n">
        <v>6</v>
      </c>
      <c r="F139" s="99" t="n">
        <v>1</v>
      </c>
      <c r="G139" s="82" t="s">
        <v>15</v>
      </c>
      <c r="H139" s="92" t="s">
        <v>16</v>
      </c>
      <c r="J139" s="80" t="n">
        <f aca="false">IF(ISNUMBER(E139),IF(OR(E139&lt;6,AND(E139=6,F139=5)), 0.5,1),0)</f>
        <v>1</v>
      </c>
    </row>
    <row r="140" customFormat="false" ht="13.8" hidden="false" customHeight="false" outlineLevel="0" collapsed="false">
      <c r="A140" s="40" t="str">
        <f aca="false">C140&amp;" &amp; "&amp;D140</f>
        <v>45159 &amp; </v>
      </c>
      <c r="B140" s="41" t="str">
        <f aca="false">G140&amp;" &amp; "&amp;H140</f>
        <v> &amp; </v>
      </c>
      <c r="C140" s="96" t="n">
        <v>45159</v>
      </c>
      <c r="J140" s="80" t="n">
        <f aca="false">IF(ISNUMBER(E140),IF(OR(E140&lt;6,AND(E140=6,F140=5)), 0.5,1),0)</f>
        <v>0</v>
      </c>
    </row>
    <row r="141" customFormat="false" ht="13.8" hidden="false" customHeight="false" outlineLevel="0" collapsed="false">
      <c r="A141" s="40" t="str">
        <f aca="false">C141&amp;" &amp; "&amp;D141</f>
        <v>Chi &amp; WM</v>
      </c>
      <c r="B141" s="41" t="str">
        <f aca="false">G141&amp;" &amp; "&amp;H141</f>
        <v>DT &amp; Jacky</v>
      </c>
      <c r="C141" s="89" t="s">
        <v>16</v>
      </c>
      <c r="D141" s="90" t="s">
        <v>13</v>
      </c>
      <c r="E141" s="97" t="n">
        <v>6</v>
      </c>
      <c r="F141" s="98" t="n">
        <v>2</v>
      </c>
      <c r="G141" s="85" t="s">
        <v>20</v>
      </c>
      <c r="H141" s="86" t="s">
        <v>178</v>
      </c>
      <c r="J141" s="80" t="n">
        <f aca="false">IF(ISNUMBER(E141),IF(OR(E141&lt;6,AND(E141=6,F141=5)), 0.5,1),0)</f>
        <v>1</v>
      </c>
    </row>
    <row r="142" customFormat="false" ht="13.8" hidden="false" customHeight="false" outlineLevel="0" collapsed="false">
      <c r="A142" s="40" t="str">
        <f aca="false">C142&amp;" &amp; "&amp;D142</f>
        <v>Jacky &amp; WM</v>
      </c>
      <c r="B142" s="41" t="str">
        <f aca="false">G142&amp;" &amp; "&amp;H142</f>
        <v>DT &amp; Chi</v>
      </c>
      <c r="C142" s="94" t="s">
        <v>178</v>
      </c>
      <c r="D142" s="95" t="s">
        <v>13</v>
      </c>
      <c r="E142" s="84" t="n">
        <v>6</v>
      </c>
      <c r="F142" s="99" t="n">
        <v>0</v>
      </c>
      <c r="G142" s="82" t="s">
        <v>20</v>
      </c>
      <c r="H142" s="92" t="s">
        <v>16</v>
      </c>
      <c r="J142" s="80" t="n">
        <f aca="false">IF(ISNUMBER(E142),IF(OR(E142&lt;6,AND(E142=6,F142=5)), 0.5,1),0)</f>
        <v>1</v>
      </c>
    </row>
    <row r="143" customFormat="false" ht="13.8" hidden="false" customHeight="false" outlineLevel="0" collapsed="false">
      <c r="A143" s="40" t="str">
        <f aca="false">C143&amp;" &amp; "&amp;D143</f>
        <v>25/8/2023 &amp; </v>
      </c>
      <c r="B143" s="41" t="str">
        <f aca="false">G143&amp;" &amp; "&amp;H143</f>
        <v> &amp; </v>
      </c>
      <c r="C143" s="15" t="s">
        <v>181</v>
      </c>
      <c r="J143" s="80" t="n">
        <f aca="false">IF(ISNUMBER(E143),IF(OR(E143&lt;6,AND(E143=6,F143=5)), 0.5,1),0)</f>
        <v>0</v>
      </c>
    </row>
    <row r="144" customFormat="false" ht="13.8" hidden="false" customHeight="false" outlineLevel="0" collapsed="false">
      <c r="A144" s="40" t="str">
        <f aca="false">C144&amp;" &amp; "&amp;D144</f>
        <v>Chi &amp; Mole</v>
      </c>
      <c r="B144" s="41" t="str">
        <f aca="false">G144&amp;" &amp; "&amp;H144</f>
        <v>WM &amp; Curtis</v>
      </c>
      <c r="C144" s="85" t="s">
        <v>16</v>
      </c>
      <c r="D144" s="86" t="s">
        <v>15</v>
      </c>
      <c r="E144" s="87" t="n">
        <v>6</v>
      </c>
      <c r="F144" s="88" t="n">
        <v>4</v>
      </c>
      <c r="G144" s="89" t="s">
        <v>13</v>
      </c>
      <c r="H144" s="90" t="s">
        <v>169</v>
      </c>
      <c r="J144" s="80" t="n">
        <f aca="false">IF(ISNUMBER(E144),IF(OR(E144&lt;6,AND(E144=6,F144=5)), 0.5,1),0)</f>
        <v>1</v>
      </c>
    </row>
    <row r="145" customFormat="false" ht="13.8" hidden="false" customHeight="false" outlineLevel="0" collapsed="false">
      <c r="A145" s="40" t="str">
        <f aca="false">C145&amp;" &amp; "&amp;D145</f>
        <v>WM &amp; Chi</v>
      </c>
      <c r="B145" s="41" t="str">
        <f aca="false">G145&amp;" &amp; "&amp;H145</f>
        <v>Curtis &amp; Mole</v>
      </c>
      <c r="C145" s="94" t="s">
        <v>13</v>
      </c>
      <c r="D145" s="95" t="s">
        <v>16</v>
      </c>
      <c r="E145" s="84" t="n">
        <v>6</v>
      </c>
      <c r="F145" s="99" t="n">
        <v>2</v>
      </c>
      <c r="G145" s="82" t="s">
        <v>169</v>
      </c>
      <c r="H145" s="92" t="s">
        <v>15</v>
      </c>
      <c r="J145" s="80" t="n">
        <f aca="false">IF(ISNUMBER(E145),IF(OR(E145&lt;6,AND(E145=6,F145=5)), 0.5,1),0)</f>
        <v>1</v>
      </c>
    </row>
    <row r="146" customFormat="false" ht="13.8" hidden="false" customHeight="false" outlineLevel="0" collapsed="false">
      <c r="A146" s="40" t="str">
        <f aca="false">C146&amp;" &amp; "&amp;D146</f>
        <v>45166 &amp; </v>
      </c>
      <c r="B146" s="41" t="str">
        <f aca="false">G146&amp;" &amp; "&amp;H146</f>
        <v> &amp; </v>
      </c>
      <c r="C146" s="96" t="n">
        <v>45166</v>
      </c>
      <c r="J146" s="80" t="n">
        <f aca="false">IF(ISNUMBER(E146),IF(OR(E146&lt;6,AND(E146=6,F146=5)), 0.5,1),0)</f>
        <v>0</v>
      </c>
    </row>
    <row r="147" customFormat="false" ht="13.8" hidden="false" customHeight="false" outlineLevel="0" collapsed="false">
      <c r="A147" s="40" t="str">
        <f aca="false">C147&amp;" &amp; "&amp;D147</f>
        <v>WM &amp; Dom</v>
      </c>
      <c r="B147" s="41" t="str">
        <f aca="false">G147&amp;" &amp; "&amp;H147</f>
        <v>Chi &amp; SG</v>
      </c>
      <c r="C147" s="89" t="s">
        <v>13</v>
      </c>
      <c r="D147" s="90" t="s">
        <v>170</v>
      </c>
      <c r="E147" s="97" t="n">
        <v>6</v>
      </c>
      <c r="F147" s="98" t="n">
        <v>1</v>
      </c>
      <c r="G147" s="85" t="s">
        <v>16</v>
      </c>
      <c r="H147" s="86" t="s">
        <v>150</v>
      </c>
      <c r="J147" s="80" t="n">
        <f aca="false">IF(ISNUMBER(E147),IF(OR(E147&lt;6,AND(E147=6,F147=5)), 0.5,1),0)</f>
        <v>1</v>
      </c>
    </row>
    <row r="148" customFormat="false" ht="13.8" hidden="false" customHeight="false" outlineLevel="0" collapsed="false">
      <c r="A148" s="40" t="str">
        <f aca="false">C148&amp;" &amp; "&amp;D148</f>
        <v>WM &amp; Chi</v>
      </c>
      <c r="B148" s="41" t="str">
        <f aca="false">G148&amp;" &amp; "&amp;H148</f>
        <v>SG &amp; Dom</v>
      </c>
      <c r="C148" s="94" t="s">
        <v>13</v>
      </c>
      <c r="D148" s="95" t="s">
        <v>16</v>
      </c>
      <c r="E148" s="84" t="n">
        <v>6</v>
      </c>
      <c r="F148" s="99" t="n">
        <v>3</v>
      </c>
      <c r="G148" s="82" t="s">
        <v>150</v>
      </c>
      <c r="H148" s="92" t="s">
        <v>170</v>
      </c>
      <c r="J148" s="80" t="n">
        <f aca="false">IF(ISNUMBER(E148),IF(OR(E148&lt;6,AND(E148=6,F148=5)), 0.5,1),0)</f>
        <v>1</v>
      </c>
    </row>
    <row r="149" customFormat="false" ht="13.8" hidden="false" customHeight="false" outlineLevel="0" collapsed="false">
      <c r="A149" s="40" t="str">
        <f aca="false">C149&amp;" &amp; "&amp;D149</f>
        <v>Chi &amp; Dom</v>
      </c>
      <c r="B149" s="41" t="str">
        <f aca="false">G149&amp;" &amp; "&amp;H149</f>
        <v>WM &amp; SG</v>
      </c>
      <c r="C149" s="111" t="s">
        <v>16</v>
      </c>
      <c r="D149" s="112" t="s">
        <v>170</v>
      </c>
      <c r="E149" s="114" t="n">
        <v>5</v>
      </c>
      <c r="F149" s="113" t="n">
        <v>4</v>
      </c>
      <c r="G149" s="135" t="s">
        <v>13</v>
      </c>
      <c r="H149" s="116" t="s">
        <v>150</v>
      </c>
      <c r="J149" s="80" t="n">
        <f aca="false">IF(ISNUMBER(E149),IF(OR(E149&lt;6,AND(E149=6,F149=5)), 0.5,1),0)</f>
        <v>0.5</v>
      </c>
    </row>
    <row r="150" customFormat="false" ht="13.8" hidden="false" customHeight="false" outlineLevel="0" collapsed="false">
      <c r="A150" s="40" t="str">
        <f aca="false">C150&amp;" &amp; "&amp;D150</f>
        <v>45173 &amp; </v>
      </c>
      <c r="B150" s="41" t="str">
        <f aca="false">G150&amp;" &amp; "&amp;H150</f>
        <v> &amp; </v>
      </c>
      <c r="C150" s="44" t="n">
        <v>45173</v>
      </c>
      <c r="J150" s="80" t="n">
        <f aca="false">IF(ISNUMBER(E150),IF(OR(E150&lt;6,AND(E150=6,F150=5)), 0.5,1),0)</f>
        <v>0</v>
      </c>
    </row>
    <row r="151" customFormat="false" ht="13.8" hidden="false" customHeight="false" outlineLevel="0" collapsed="false">
      <c r="A151" s="40" t="str">
        <f aca="false">C151&amp;" &amp; "&amp;D151</f>
        <v>Chi &amp; Curtis</v>
      </c>
      <c r="B151" s="41" t="str">
        <f aca="false">G151&amp;" &amp; "&amp;H151</f>
        <v>WM &amp; DT</v>
      </c>
      <c r="C151" s="85" t="s">
        <v>16</v>
      </c>
      <c r="D151" s="86" t="s">
        <v>169</v>
      </c>
      <c r="E151" s="87" t="n">
        <v>6</v>
      </c>
      <c r="F151" s="88" t="n">
        <v>2</v>
      </c>
      <c r="G151" s="109" t="s">
        <v>13</v>
      </c>
      <c r="H151" s="90" t="s">
        <v>20</v>
      </c>
      <c r="J151" s="80" t="n">
        <f aca="false">IF(ISNUMBER(E151),IF(OR(E151&lt;6,AND(E151=6,F151=5)), 0.5,1),0)</f>
        <v>1</v>
      </c>
    </row>
    <row r="152" customFormat="false" ht="13.8" hidden="false" customHeight="false" outlineLevel="0" collapsed="false">
      <c r="A152" s="40" t="str">
        <f aca="false">C152&amp;" &amp; "&amp;D152</f>
        <v>WM &amp; Curtis</v>
      </c>
      <c r="B152" s="41" t="str">
        <f aca="false">G152&amp;" &amp; "&amp;H152</f>
        <v>Chi &amp; DT</v>
      </c>
      <c r="C152" s="110" t="s">
        <v>13</v>
      </c>
      <c r="D152" s="95" t="s">
        <v>169</v>
      </c>
      <c r="E152" s="84" t="n">
        <v>6</v>
      </c>
      <c r="F152" s="99" t="n">
        <v>0</v>
      </c>
      <c r="G152" s="82" t="s">
        <v>16</v>
      </c>
      <c r="H152" s="92" t="s">
        <v>20</v>
      </c>
      <c r="J152" s="80" t="n">
        <f aca="false">IF(ISNUMBER(E152),IF(OR(E152&lt;6,AND(E152=6,F152=5)), 0.5,1),0)</f>
        <v>1</v>
      </c>
    </row>
    <row r="153" customFormat="false" ht="13.8" hidden="false" customHeight="false" outlineLevel="0" collapsed="false">
      <c r="A153" s="40" t="str">
        <f aca="false">C153&amp;" &amp; "&amp;D153</f>
        <v>WM &amp; Chi</v>
      </c>
      <c r="B153" s="41" t="str">
        <f aca="false">G153&amp;" &amp; "&amp;H153</f>
        <v>DT &amp; Curtis</v>
      </c>
      <c r="C153" s="115" t="s">
        <v>13</v>
      </c>
      <c r="D153" s="116" t="s">
        <v>16</v>
      </c>
      <c r="E153" s="118" t="n">
        <v>6</v>
      </c>
      <c r="F153" s="119" t="n">
        <v>2</v>
      </c>
      <c r="G153" s="111" t="s">
        <v>20</v>
      </c>
      <c r="H153" s="112" t="s">
        <v>169</v>
      </c>
      <c r="J153" s="80" t="n">
        <f aca="false">IF(ISNUMBER(E153),IF(OR(E153&lt;6,AND(E153=6,F153=5)), 0.5,1),0)</f>
        <v>1</v>
      </c>
    </row>
    <row r="154" customFormat="false" ht="13.8" hidden="false" customHeight="false" outlineLevel="0" collapsed="false">
      <c r="A154" s="40" t="str">
        <f aca="false">C154&amp;" &amp; "&amp;D154</f>
        <v>45175 &amp; </v>
      </c>
      <c r="B154" s="41" t="str">
        <f aca="false">G154&amp;" &amp; "&amp;H154</f>
        <v> &amp; </v>
      </c>
      <c r="C154" s="44" t="n">
        <v>45175</v>
      </c>
      <c r="J154" s="80" t="n">
        <f aca="false">IF(ISNUMBER(E154),IF(OR(E154&lt;6,AND(E154=6,F154=5)), 0.5,1),0)</f>
        <v>0</v>
      </c>
    </row>
    <row r="155" customFormat="false" ht="13.8" hidden="false" customHeight="false" outlineLevel="0" collapsed="false">
      <c r="A155" s="40" t="str">
        <f aca="false">C155&amp;" &amp; "&amp;D155</f>
        <v>WM &amp; Mole</v>
      </c>
      <c r="B155" s="41" t="str">
        <f aca="false">G155&amp;" &amp; "&amp;H155</f>
        <v>Kita &amp; Chi</v>
      </c>
      <c r="C155" s="109" t="s">
        <v>13</v>
      </c>
      <c r="D155" s="90" t="s">
        <v>15</v>
      </c>
      <c r="E155" s="97" t="n">
        <v>6</v>
      </c>
      <c r="F155" s="98" t="n">
        <v>2</v>
      </c>
      <c r="G155" s="85" t="s">
        <v>151</v>
      </c>
      <c r="H155" s="86" t="s">
        <v>16</v>
      </c>
      <c r="J155" s="80" t="n">
        <f aca="false">IF(ISNUMBER(E155),IF(OR(E155&lt;6,AND(E155=6,F155=5)), 0.5,1),0)</f>
        <v>1</v>
      </c>
    </row>
    <row r="156" customFormat="false" ht="13.8" hidden="false" customHeight="false" outlineLevel="0" collapsed="false">
      <c r="A156" s="40" t="str">
        <f aca="false">C156&amp;" &amp; "&amp;D156</f>
        <v>WM &amp; Kita</v>
      </c>
      <c r="B156" s="41" t="str">
        <f aca="false">G156&amp;" &amp; "&amp;H156</f>
        <v>Chi &amp; Mole</v>
      </c>
      <c r="C156" s="94" t="s">
        <v>13</v>
      </c>
      <c r="D156" s="95" t="s">
        <v>151</v>
      </c>
      <c r="E156" s="84" t="n">
        <v>6</v>
      </c>
      <c r="F156" s="99" t="n">
        <v>2</v>
      </c>
      <c r="G156" s="82" t="s">
        <v>16</v>
      </c>
      <c r="H156" s="92" t="s">
        <v>15</v>
      </c>
      <c r="J156" s="80" t="n">
        <f aca="false">IF(ISNUMBER(E156),IF(OR(E156&lt;6,AND(E156=6,F156=5)), 0.5,1),0)</f>
        <v>1</v>
      </c>
    </row>
    <row r="157" customFormat="false" ht="13.8" hidden="false" customHeight="false" outlineLevel="0" collapsed="false">
      <c r="A157" s="40" t="str">
        <f aca="false">C157&amp;" &amp; "&amp;D157</f>
        <v>WM &amp; Chi</v>
      </c>
      <c r="B157" s="41" t="str">
        <f aca="false">G157&amp;" &amp; "&amp;H157</f>
        <v>Kita &amp; Mole</v>
      </c>
      <c r="C157" s="115" t="s">
        <v>13</v>
      </c>
      <c r="D157" s="116" t="s">
        <v>16</v>
      </c>
      <c r="E157" s="118" t="n">
        <v>6</v>
      </c>
      <c r="F157" s="119" t="n">
        <v>1</v>
      </c>
      <c r="G157" s="111" t="s">
        <v>151</v>
      </c>
      <c r="H157" s="112" t="s">
        <v>15</v>
      </c>
      <c r="J157" s="80" t="n">
        <f aca="false">IF(ISNUMBER(E157),IF(OR(E157&lt;6,AND(E157=6,F157=5)), 0.5,1),0)</f>
        <v>1</v>
      </c>
    </row>
    <row r="158" customFormat="false" ht="13.8" hidden="false" customHeight="false" outlineLevel="0" collapsed="false">
      <c r="A158" s="40" t="str">
        <f aca="false">C158&amp;" &amp; "&amp;D158</f>
        <v>45180 &amp; </v>
      </c>
      <c r="B158" s="41" t="str">
        <f aca="false">G158&amp;" &amp; "&amp;H158</f>
        <v> &amp; </v>
      </c>
      <c r="C158" s="44" t="n">
        <v>45180</v>
      </c>
      <c r="J158" s="80" t="n">
        <f aca="false">IF(ISNUMBER(E158),IF(OR(E158&lt;6,AND(E158=6,F158=5)), 0.5,1),0)</f>
        <v>0</v>
      </c>
    </row>
    <row r="159" customFormat="false" ht="13.8" hidden="false" customHeight="false" outlineLevel="0" collapsed="false">
      <c r="A159" s="40" t="str">
        <f aca="false">C159&amp;" &amp; "&amp;D159</f>
        <v>WM &amp; Mike</v>
      </c>
      <c r="B159" s="41" t="str">
        <f aca="false">G159&amp;" &amp; "&amp;H159</f>
        <v>Chi &amp; Curtis</v>
      </c>
      <c r="C159" s="109" t="s">
        <v>13</v>
      </c>
      <c r="D159" s="90" t="s">
        <v>17</v>
      </c>
      <c r="E159" s="97" t="n">
        <v>6</v>
      </c>
      <c r="F159" s="98" t="n">
        <v>0</v>
      </c>
      <c r="G159" s="85" t="s">
        <v>16</v>
      </c>
      <c r="H159" s="86" t="s">
        <v>169</v>
      </c>
      <c r="J159" s="80" t="n">
        <f aca="false">IF(ISNUMBER(E159),IF(OR(E159&lt;6,AND(E159=6,F159=5)), 0.5,1),0)</f>
        <v>1</v>
      </c>
    </row>
    <row r="160" customFormat="false" ht="13.8" hidden="false" customHeight="false" outlineLevel="0" collapsed="false">
      <c r="A160" s="40" t="str">
        <f aca="false">C160&amp;" &amp; "&amp;D160</f>
        <v>WM &amp; Chi</v>
      </c>
      <c r="B160" s="41" t="str">
        <f aca="false">G160&amp;" &amp; "&amp;H160</f>
        <v>Mike &amp; Curtis</v>
      </c>
      <c r="C160" s="110" t="s">
        <v>13</v>
      </c>
      <c r="D160" s="95" t="s">
        <v>16</v>
      </c>
      <c r="E160" s="84" t="n">
        <v>4</v>
      </c>
      <c r="F160" s="99" t="n">
        <v>3</v>
      </c>
      <c r="G160" s="82" t="s">
        <v>17</v>
      </c>
      <c r="H160" s="92" t="s">
        <v>169</v>
      </c>
      <c r="J160" s="80" t="n">
        <f aca="false">IF(ISNUMBER(E160),IF(OR(E160&lt;6,AND(E160=6,F160=5)), 0.5,1),0)</f>
        <v>0.5</v>
      </c>
    </row>
    <row r="161" customFormat="false" ht="13.8" hidden="false" customHeight="false" outlineLevel="0" collapsed="false">
      <c r="A161" s="40" t="str">
        <f aca="false">C161&amp;" &amp; "&amp;D161</f>
        <v>45184 &amp; </v>
      </c>
      <c r="B161" s="41" t="str">
        <f aca="false">G161&amp;" &amp; "&amp;H161</f>
        <v> &amp; </v>
      </c>
      <c r="C161" s="44" t="n">
        <v>45184</v>
      </c>
      <c r="J161" s="80" t="n">
        <f aca="false">IF(ISNUMBER(E161),IF(OR(E161&lt;6,AND(E161=6,F161=5)), 0.5,1),0)</f>
        <v>0</v>
      </c>
    </row>
    <row r="162" customFormat="false" ht="13.8" hidden="false" customHeight="false" outlineLevel="0" collapsed="false">
      <c r="A162" s="40" t="str">
        <f aca="false">C162&amp;" &amp; "&amp;D162</f>
        <v>WM &amp; Mole</v>
      </c>
      <c r="B162" s="41" t="str">
        <f aca="false">G162&amp;" &amp; "&amp;H162</f>
        <v>Chi &amp; Curtis</v>
      </c>
      <c r="C162" s="109" t="s">
        <v>13</v>
      </c>
      <c r="D162" s="90" t="s">
        <v>15</v>
      </c>
      <c r="E162" s="97" t="n">
        <v>6</v>
      </c>
      <c r="F162" s="98" t="n">
        <v>4</v>
      </c>
      <c r="G162" s="85" t="s">
        <v>16</v>
      </c>
      <c r="H162" s="86" t="s">
        <v>169</v>
      </c>
      <c r="J162" s="80" t="n">
        <f aca="false">IF(ISNUMBER(E162),IF(OR(E162&lt;6,AND(E162=6,F162=5)), 0.5,1),0)</f>
        <v>1</v>
      </c>
    </row>
    <row r="163" customFormat="false" ht="13.8" hidden="false" customHeight="false" outlineLevel="0" collapsed="false">
      <c r="A163" s="40" t="str">
        <f aca="false">C163&amp;" &amp; "&amp;D163</f>
        <v>Chi &amp; Mole</v>
      </c>
      <c r="B163" s="41" t="str">
        <f aca="false">G163&amp;" &amp; "&amp;H163</f>
        <v>WM &amp; Curtis</v>
      </c>
      <c r="C163" s="82" t="s">
        <v>16</v>
      </c>
      <c r="D163" s="92" t="s">
        <v>15</v>
      </c>
      <c r="E163" s="83" t="n">
        <v>4</v>
      </c>
      <c r="F163" s="93" t="n">
        <v>2</v>
      </c>
      <c r="G163" s="110" t="s">
        <v>13</v>
      </c>
      <c r="H163" s="95" t="s">
        <v>169</v>
      </c>
      <c r="J163" s="80" t="n">
        <f aca="false">IF(ISNUMBER(E163),IF(OR(E163&lt;6,AND(E163=6,F163=5)), 0.5,1),0)</f>
        <v>0.5</v>
      </c>
    </row>
    <row r="164" customFormat="false" ht="13.8" hidden="false" customHeight="false" outlineLevel="0" collapsed="false">
      <c r="A164" s="40" t="str">
        <f aca="false">C164&amp;" &amp; "&amp;D164</f>
        <v>45187 &amp; </v>
      </c>
      <c r="B164" s="41" t="str">
        <f aca="false">G164&amp;" &amp; "&amp;H164</f>
        <v> &amp; </v>
      </c>
      <c r="C164" s="96" t="n">
        <v>45187</v>
      </c>
      <c r="J164" s="80" t="n">
        <f aca="false">IF(ISNUMBER(E164),IF(OR(E164&lt;6,AND(E164=6,F164=5)), 0.5,1),0)</f>
        <v>0</v>
      </c>
    </row>
    <row r="165" customFormat="false" ht="13.8" hidden="false" customHeight="false" outlineLevel="0" collapsed="false">
      <c r="A165" s="40" t="str">
        <f aca="false">C165&amp;" &amp; "&amp;D165</f>
        <v>Mike &amp; DT</v>
      </c>
      <c r="B165" s="41" t="str">
        <f aca="false">G165&amp;" &amp; "&amp;H165</f>
        <v>Mole &amp; Chi</v>
      </c>
      <c r="C165" s="109" t="s">
        <v>17</v>
      </c>
      <c r="D165" s="90" t="s">
        <v>20</v>
      </c>
      <c r="E165" s="97" t="n">
        <v>6</v>
      </c>
      <c r="F165" s="98" t="n">
        <v>4</v>
      </c>
      <c r="G165" s="85" t="s">
        <v>15</v>
      </c>
      <c r="H165" s="86" t="s">
        <v>16</v>
      </c>
      <c r="J165" s="80" t="n">
        <f aca="false">IF(ISNUMBER(E165),IF(OR(E165&lt;6,AND(E165=6,F165=5)), 0.5,1),0)</f>
        <v>1</v>
      </c>
    </row>
    <row r="166" customFormat="false" ht="13.8" hidden="false" customHeight="false" outlineLevel="0" collapsed="false">
      <c r="A166" s="40" t="str">
        <f aca="false">C166&amp;" &amp; "&amp;D166</f>
        <v>Mike &amp; Chi</v>
      </c>
      <c r="B166" s="41" t="str">
        <f aca="false">G166&amp;" &amp; "&amp;H166</f>
        <v>Mole &amp; DT</v>
      </c>
      <c r="C166" s="110" t="s">
        <v>17</v>
      </c>
      <c r="D166" s="95" t="s">
        <v>16</v>
      </c>
      <c r="E166" s="84" t="n">
        <v>6</v>
      </c>
      <c r="F166" s="99" t="n">
        <v>2</v>
      </c>
      <c r="G166" s="82" t="s">
        <v>15</v>
      </c>
      <c r="H166" s="92" t="s">
        <v>20</v>
      </c>
      <c r="J166" s="80" t="n">
        <f aca="false">IF(ISNUMBER(E166),IF(OR(E166&lt;6,AND(E166=6,F166=5)), 0.5,1),0)</f>
        <v>1</v>
      </c>
    </row>
    <row r="167" customFormat="false" ht="13.8" hidden="false" customHeight="false" outlineLevel="0" collapsed="false">
      <c r="A167" s="40" t="str">
        <f aca="false">C167&amp;" &amp; "&amp;D167</f>
        <v>45191 &amp; </v>
      </c>
      <c r="B167" s="41" t="str">
        <f aca="false">G167&amp;" &amp; "&amp;H167</f>
        <v> &amp; </v>
      </c>
      <c r="C167" s="44" t="n">
        <v>45191</v>
      </c>
      <c r="J167" s="80" t="n">
        <f aca="false">IF(ISNUMBER(E167),IF(OR(E167&lt;6,AND(E167=6,F167=5)), 0.5,1),0)</f>
        <v>0</v>
      </c>
    </row>
    <row r="168" customFormat="false" ht="13.8" hidden="false" customHeight="false" outlineLevel="0" collapsed="false">
      <c r="A168" s="40" t="str">
        <f aca="false">C168&amp;" &amp; "&amp;D168</f>
        <v>WM &amp; Batty</v>
      </c>
      <c r="B168" s="41" t="str">
        <f aca="false">G168&amp;" &amp; "&amp;H168</f>
        <v>Chi &amp; Curtis</v>
      </c>
      <c r="C168" s="109" t="s">
        <v>13</v>
      </c>
      <c r="D168" s="90" t="s">
        <v>19</v>
      </c>
      <c r="E168" s="97" t="n">
        <v>6</v>
      </c>
      <c r="F168" s="98" t="n">
        <v>3</v>
      </c>
      <c r="G168" s="85" t="s">
        <v>16</v>
      </c>
      <c r="H168" s="86" t="s">
        <v>169</v>
      </c>
      <c r="J168" s="80" t="n">
        <f aca="false">IF(ISNUMBER(E168),IF(OR(E168&lt;6,AND(E168=6,F168=5)), 0.5,1),0)</f>
        <v>1</v>
      </c>
    </row>
    <row r="169" customFormat="false" ht="13.8" hidden="false" customHeight="false" outlineLevel="0" collapsed="false">
      <c r="A169" s="40" t="str">
        <f aca="false">C169&amp;" &amp; "&amp;D169</f>
        <v>Chi &amp; Batty</v>
      </c>
      <c r="B169" s="41" t="str">
        <f aca="false">G169&amp;" &amp; "&amp;H169</f>
        <v>WM &amp; Curtis</v>
      </c>
      <c r="C169" s="82" t="s">
        <v>16</v>
      </c>
      <c r="D169" s="92" t="s">
        <v>19</v>
      </c>
      <c r="E169" s="83" t="n">
        <v>7</v>
      </c>
      <c r="F169" s="93" t="n">
        <v>6</v>
      </c>
      <c r="G169" s="110" t="s">
        <v>13</v>
      </c>
      <c r="H169" s="95" t="s">
        <v>169</v>
      </c>
      <c r="J169" s="80" t="n">
        <f aca="false">IF(ISNUMBER(E169),IF(OR(E169&lt;6,AND(E169=6,F169=5)), 0.5,1),0)</f>
        <v>1</v>
      </c>
    </row>
    <row r="170" customFormat="false" ht="13.8" hidden="false" customHeight="false" outlineLevel="0" collapsed="false">
      <c r="A170" s="40" t="str">
        <f aca="false">C170&amp;" &amp; "&amp;D170</f>
        <v>45194 &amp; </v>
      </c>
      <c r="B170" s="41" t="str">
        <f aca="false">G170&amp;" &amp; "&amp;H170</f>
        <v> &amp; </v>
      </c>
      <c r="C170" s="44" t="n">
        <v>45194</v>
      </c>
      <c r="J170" s="80" t="n">
        <f aca="false">IF(ISNUMBER(E170),IF(OR(E170&lt;6,AND(E170=6,F170=5)), 0.5,1),0)</f>
        <v>0</v>
      </c>
    </row>
    <row r="171" customFormat="false" ht="13.8" hidden="false" customHeight="false" outlineLevel="0" collapsed="false">
      <c r="A171" s="40" t="str">
        <f aca="false">C171&amp;" &amp; "&amp;D171</f>
        <v>WM &amp; SG</v>
      </c>
      <c r="B171" s="41" t="str">
        <f aca="false">G171&amp;" &amp; "&amp;H171</f>
        <v>Chi &amp; DT</v>
      </c>
      <c r="C171" s="89" t="s">
        <v>13</v>
      </c>
      <c r="D171" s="90" t="s">
        <v>150</v>
      </c>
      <c r="E171" s="97" t="n">
        <v>7</v>
      </c>
      <c r="F171" s="98" t="n">
        <v>6</v>
      </c>
      <c r="G171" s="85" t="s">
        <v>16</v>
      </c>
      <c r="H171" s="86" t="s">
        <v>20</v>
      </c>
      <c r="J171" s="80" t="n">
        <f aca="false">IF(ISNUMBER(E171),IF(OR(E171&lt;6,AND(E171=6,F171=5)), 0.5,1),0)</f>
        <v>1</v>
      </c>
    </row>
    <row r="172" customFormat="false" ht="13.8" hidden="false" customHeight="false" outlineLevel="0" collapsed="false">
      <c r="A172" s="40" t="str">
        <f aca="false">C172&amp;" &amp; "&amp;D172</f>
        <v>DT &amp; WM</v>
      </c>
      <c r="B172" s="41" t="str">
        <f aca="false">G172&amp;" &amp; "&amp;H172</f>
        <v>Chi &amp; SG</v>
      </c>
      <c r="C172" s="110" t="s">
        <v>20</v>
      </c>
      <c r="D172" s="95" t="s">
        <v>13</v>
      </c>
      <c r="E172" s="84" t="n">
        <v>4</v>
      </c>
      <c r="F172" s="99" t="n">
        <v>0</v>
      </c>
      <c r="G172" s="82" t="s">
        <v>16</v>
      </c>
      <c r="H172" s="92" t="s">
        <v>150</v>
      </c>
      <c r="J172" s="80" t="n">
        <f aca="false">IF(ISNUMBER(E172),IF(OR(E172&lt;6,AND(E172=6,F172=5)), 0.5,1),0)</f>
        <v>0.5</v>
      </c>
    </row>
    <row r="173" customFormat="false" ht="13.8" hidden="false" customHeight="false" outlineLevel="0" collapsed="false">
      <c r="A173" s="40" t="str">
        <f aca="false">C173&amp;" &amp; "&amp;D173</f>
        <v>45198 &amp; </v>
      </c>
      <c r="B173" s="41" t="str">
        <f aca="false">G173&amp;" &amp; "&amp;H173</f>
        <v> &amp; </v>
      </c>
      <c r="C173" s="44" t="n">
        <v>45198</v>
      </c>
      <c r="J173" s="80" t="n">
        <f aca="false">IF(ISNUMBER(E173),IF(OR(E173&lt;6,AND(E173=6,F173=5)), 0.5,1),0)</f>
        <v>0</v>
      </c>
    </row>
    <row r="174" customFormat="false" ht="13.8" hidden="false" customHeight="false" outlineLevel="0" collapsed="false">
      <c r="A174" s="40" t="str">
        <f aca="false">C174&amp;" &amp; "&amp;D174</f>
        <v>Batty &amp; Curtis</v>
      </c>
      <c r="B174" s="41" t="str">
        <f aca="false">G174&amp;" &amp; "&amp;H174</f>
        <v>Mike &amp; Chi</v>
      </c>
      <c r="C174" s="109" t="s">
        <v>19</v>
      </c>
      <c r="D174" s="90" t="s">
        <v>169</v>
      </c>
      <c r="E174" s="97" t="n">
        <v>6</v>
      </c>
      <c r="F174" s="98" t="n">
        <v>3</v>
      </c>
      <c r="G174" s="85" t="s">
        <v>17</v>
      </c>
      <c r="H174" s="86" t="s">
        <v>16</v>
      </c>
      <c r="J174" s="80" t="n">
        <f aca="false">IF(ISNUMBER(E174),IF(OR(E174&lt;6,AND(E174=6,F174=5)), 0.5,1),0)</f>
        <v>1</v>
      </c>
    </row>
    <row r="175" customFormat="false" ht="13.8" hidden="false" customHeight="false" outlineLevel="0" collapsed="false">
      <c r="A175" s="40" t="str">
        <f aca="false">C175&amp;" &amp; "&amp;D175</f>
        <v>Mike &amp; Curtis</v>
      </c>
      <c r="B175" s="41" t="str">
        <f aca="false">G175&amp;" &amp; "&amp;H175</f>
        <v>Batty &amp; Chi</v>
      </c>
      <c r="C175" s="110" t="s">
        <v>17</v>
      </c>
      <c r="D175" s="95" t="s">
        <v>169</v>
      </c>
      <c r="E175" s="84" t="n">
        <v>7</v>
      </c>
      <c r="F175" s="99" t="n">
        <v>6</v>
      </c>
      <c r="G175" s="82" t="s">
        <v>19</v>
      </c>
      <c r="H175" s="92" t="s">
        <v>16</v>
      </c>
      <c r="J175" s="80" t="n">
        <f aca="false">IF(ISNUMBER(E175),IF(OR(E175&lt;6,AND(E175=6,F175=5)), 0.5,1),0)</f>
        <v>1</v>
      </c>
    </row>
    <row r="176" customFormat="false" ht="13.8" hidden="false" customHeight="false" outlineLevel="0" collapsed="false">
      <c r="A176" s="40" t="str">
        <f aca="false">C176&amp;" &amp; "&amp;D176</f>
        <v>45201 &amp; </v>
      </c>
      <c r="B176" s="41" t="str">
        <f aca="false">G176&amp;" &amp; "&amp;H176</f>
        <v> &amp; </v>
      </c>
      <c r="C176" s="44" t="n">
        <v>45201</v>
      </c>
      <c r="J176" s="80" t="n">
        <f aca="false">IF(ISNUMBER(E176),IF(OR(E176&lt;6,AND(E176=6,F176=5)), 0.5,1),0)</f>
        <v>0</v>
      </c>
    </row>
    <row r="177" customFormat="false" ht="13.8" hidden="false" customHeight="false" outlineLevel="0" collapsed="false">
      <c r="A177" s="40" t="str">
        <f aca="false">C177&amp;" &amp; "&amp;D177</f>
        <v>WM &amp; Chi</v>
      </c>
      <c r="B177" s="41" t="str">
        <f aca="false">G177&amp;" &amp; "&amp;H177</f>
        <v>Curtis &amp; Mole</v>
      </c>
      <c r="C177" s="109" t="s">
        <v>13</v>
      </c>
      <c r="D177" s="90" t="s">
        <v>16</v>
      </c>
      <c r="E177" s="97" t="n">
        <v>6</v>
      </c>
      <c r="F177" s="98" t="n">
        <v>3</v>
      </c>
      <c r="G177" s="85" t="s">
        <v>169</v>
      </c>
      <c r="H177" s="86" t="s">
        <v>15</v>
      </c>
      <c r="J177" s="80" t="n">
        <f aca="false">IF(ISNUMBER(E177),IF(OR(E177&lt;6,AND(E177=6,F177=5)), 0.5,1),0)</f>
        <v>1</v>
      </c>
    </row>
    <row r="178" customFormat="false" ht="13.8" hidden="false" customHeight="false" outlineLevel="0" collapsed="false">
      <c r="A178" s="40" t="str">
        <f aca="false">C178&amp;" &amp; "&amp;D178</f>
        <v>WM &amp; Mole</v>
      </c>
      <c r="B178" s="41" t="str">
        <f aca="false">G178&amp;" &amp; "&amp;H178</f>
        <v>Curtis &amp; Chi</v>
      </c>
      <c r="C178" s="110" t="s">
        <v>13</v>
      </c>
      <c r="D178" s="95" t="s">
        <v>15</v>
      </c>
      <c r="E178" s="84" t="n">
        <v>6</v>
      </c>
      <c r="F178" s="99" t="n">
        <v>1</v>
      </c>
      <c r="G178" s="82" t="s">
        <v>169</v>
      </c>
      <c r="H178" s="92" t="s">
        <v>16</v>
      </c>
      <c r="J178" s="80" t="n">
        <f aca="false">IF(ISNUMBER(E178),IF(OR(E178&lt;6,AND(E178=6,F178=5)), 0.5,1),0)</f>
        <v>1</v>
      </c>
    </row>
    <row r="179" customFormat="false" ht="13.8" hidden="false" customHeight="false" outlineLevel="0" collapsed="false">
      <c r="A179" s="40" t="str">
        <f aca="false">C179&amp;" &amp; "&amp;D179</f>
        <v>WM &amp; Curtis</v>
      </c>
      <c r="B179" s="41" t="str">
        <f aca="false">G179&amp;" &amp; "&amp;H179</f>
        <v>Chi &amp; Mole</v>
      </c>
      <c r="C179" s="115" t="s">
        <v>13</v>
      </c>
      <c r="D179" s="116" t="s">
        <v>169</v>
      </c>
      <c r="E179" s="114" t="n">
        <v>5</v>
      </c>
      <c r="F179" s="119" t="n">
        <v>5</v>
      </c>
      <c r="G179" s="111" t="s">
        <v>16</v>
      </c>
      <c r="H179" s="112" t="s">
        <v>15</v>
      </c>
      <c r="J179" s="80" t="n">
        <f aca="false">IF(ISNUMBER(E179),IF(OR(E179&lt;6,AND(E179=6,F179=5)), 0.5,1),0)</f>
        <v>0.5</v>
      </c>
    </row>
    <row r="180" customFormat="false" ht="13.8" hidden="false" customHeight="false" outlineLevel="0" collapsed="false">
      <c r="A180" s="40" t="str">
        <f aca="false">C180&amp;" &amp; "&amp;D180</f>
        <v>45205 &amp; </v>
      </c>
      <c r="B180" s="41" t="str">
        <f aca="false">G180&amp;" &amp; "&amp;H180</f>
        <v> &amp; </v>
      </c>
      <c r="C180" s="44" t="n">
        <v>45205</v>
      </c>
      <c r="J180" s="80" t="n">
        <f aca="false">IF(ISNUMBER(E180),IF(OR(E180&lt;6,AND(E180=6,F180=5)), 0.5,1),0)</f>
        <v>0</v>
      </c>
    </row>
    <row r="181" customFormat="false" ht="13.8" hidden="false" customHeight="false" outlineLevel="0" collapsed="false">
      <c r="A181" s="40" t="str">
        <f aca="false">C181&amp;" &amp; "&amp;D181</f>
        <v>WM &amp; Mike</v>
      </c>
      <c r="B181" s="41" t="str">
        <f aca="false">G181&amp;" &amp; "&amp;H181</f>
        <v>Chi &amp; Batty</v>
      </c>
      <c r="C181" s="109" t="s">
        <v>13</v>
      </c>
      <c r="D181" s="90" t="s">
        <v>17</v>
      </c>
      <c r="E181" s="97" t="n">
        <v>6</v>
      </c>
      <c r="F181" s="98" t="n">
        <v>4</v>
      </c>
      <c r="G181" s="85" t="s">
        <v>16</v>
      </c>
      <c r="H181" s="86" t="s">
        <v>19</v>
      </c>
      <c r="J181" s="80" t="n">
        <f aca="false">IF(ISNUMBER(E181),IF(OR(E181&lt;6,AND(E181=6,F181=5)), 0.5,1),0)</f>
        <v>1</v>
      </c>
    </row>
    <row r="182" customFormat="false" ht="13.8" hidden="false" customHeight="false" outlineLevel="0" collapsed="false">
      <c r="A182" s="40" t="str">
        <f aca="false">C182&amp;" &amp; "&amp;D182</f>
        <v>WM &amp; Batty</v>
      </c>
      <c r="B182" s="41" t="str">
        <f aca="false">G182&amp;" &amp; "&amp;H182</f>
        <v>Chi &amp; Mike</v>
      </c>
      <c r="C182" s="110" t="s">
        <v>13</v>
      </c>
      <c r="D182" s="95" t="s">
        <v>19</v>
      </c>
      <c r="E182" s="84" t="n">
        <v>6</v>
      </c>
      <c r="F182" s="99" t="n">
        <v>1</v>
      </c>
      <c r="G182" s="82" t="s">
        <v>16</v>
      </c>
      <c r="H182" s="92" t="s">
        <v>17</v>
      </c>
      <c r="J182" s="80" t="n">
        <f aca="false">IF(ISNUMBER(E182),IF(OR(E182&lt;6,AND(E182=6,F182=5)), 0.5,1),0)</f>
        <v>1</v>
      </c>
    </row>
    <row r="183" customFormat="false" ht="13.8" hidden="false" customHeight="false" outlineLevel="0" collapsed="false">
      <c r="A183" s="40" t="str">
        <f aca="false">C183&amp;" &amp; "&amp;D183</f>
        <v>WM &amp; Chi</v>
      </c>
      <c r="B183" s="41" t="str">
        <f aca="false">G183&amp;" &amp; "&amp;H183</f>
        <v>Batty &amp; Mike</v>
      </c>
      <c r="C183" s="115" t="s">
        <v>13</v>
      </c>
      <c r="D183" s="116" t="s">
        <v>16</v>
      </c>
      <c r="E183" s="118" t="n">
        <v>4</v>
      </c>
      <c r="F183" s="119" t="n">
        <v>0</v>
      </c>
      <c r="G183" s="111" t="s">
        <v>19</v>
      </c>
      <c r="H183" s="112" t="s">
        <v>17</v>
      </c>
      <c r="J183" s="80" t="n">
        <f aca="false">IF(ISNUMBER(E183),IF(OR(E183&lt;6,AND(E183=6,F183=5)), 0.5,1),0)</f>
        <v>0.5</v>
      </c>
    </row>
    <row r="184" customFormat="false" ht="13.8" hidden="false" customHeight="false" outlineLevel="0" collapsed="false">
      <c r="A184" s="40" t="str">
        <f aca="false">C184&amp;" &amp; "&amp;D184</f>
        <v>45211 &amp; </v>
      </c>
      <c r="B184" s="41" t="str">
        <f aca="false">G184&amp;" &amp; "&amp;H184</f>
        <v> &amp; </v>
      </c>
      <c r="C184" s="44" t="n">
        <v>45211</v>
      </c>
      <c r="J184" s="80" t="n">
        <f aca="false">IF(ISNUMBER(E184),IF(OR(E184&lt;6,AND(E184=6,F184=5)), 0.5,1),0)</f>
        <v>0</v>
      </c>
    </row>
    <row r="185" customFormat="false" ht="13.8" hidden="false" customHeight="false" outlineLevel="0" collapsed="false">
      <c r="A185" s="40" t="str">
        <f aca="false">C185&amp;" &amp; "&amp;D185</f>
        <v>Mole &amp; Chi</v>
      </c>
      <c r="B185" s="41" t="str">
        <f aca="false">G185&amp;" &amp; "&amp;H185</f>
        <v>Cadol &amp; Kita</v>
      </c>
      <c r="C185" s="109" t="s">
        <v>15</v>
      </c>
      <c r="D185" s="90" t="s">
        <v>16</v>
      </c>
      <c r="E185" s="97" t="n">
        <v>6</v>
      </c>
      <c r="F185" s="98" t="n">
        <v>3</v>
      </c>
      <c r="G185" s="85" t="s">
        <v>18</v>
      </c>
      <c r="H185" s="86" t="s">
        <v>151</v>
      </c>
      <c r="J185" s="80" t="n">
        <f aca="false">IF(ISNUMBER(E185),IF(OR(E185&lt;6,AND(E185=6,F185=5)), 0.5,1),0)</f>
        <v>1</v>
      </c>
    </row>
    <row r="186" customFormat="false" ht="13.8" hidden="false" customHeight="false" outlineLevel="0" collapsed="false">
      <c r="A186" s="40" t="str">
        <f aca="false">C186&amp;" &amp; "&amp;D186</f>
        <v>Mole &amp; Chi</v>
      </c>
      <c r="B186" s="41" t="str">
        <f aca="false">G186&amp;" &amp; "&amp;H186</f>
        <v>Cadol &amp; Kita</v>
      </c>
      <c r="C186" s="110" t="s">
        <v>15</v>
      </c>
      <c r="D186" s="95" t="s">
        <v>16</v>
      </c>
      <c r="E186" s="84" t="n">
        <v>6</v>
      </c>
      <c r="F186" s="99" t="n">
        <v>1</v>
      </c>
      <c r="G186" s="82" t="s">
        <v>18</v>
      </c>
      <c r="H186" s="92" t="s">
        <v>151</v>
      </c>
      <c r="J186" s="80" t="n">
        <f aca="false">IF(ISNUMBER(E186),IF(OR(E186&lt;6,AND(E186=6,F186=5)), 0.5,1),0)</f>
        <v>1</v>
      </c>
    </row>
    <row r="187" customFormat="false" ht="13.8" hidden="false" customHeight="false" outlineLevel="0" collapsed="false">
      <c r="A187" s="40" t="str">
        <f aca="false">C187&amp;" &amp; "&amp;D187</f>
        <v>Mole &amp; Kita</v>
      </c>
      <c r="B187" s="41" t="str">
        <f aca="false">G187&amp;" &amp; "&amp;H187</f>
        <v>Cadol &amp; Chi</v>
      </c>
      <c r="C187" s="115" t="s">
        <v>15</v>
      </c>
      <c r="D187" s="116" t="s">
        <v>151</v>
      </c>
      <c r="E187" s="118" t="n">
        <v>6</v>
      </c>
      <c r="F187" s="119" t="n">
        <v>2</v>
      </c>
      <c r="G187" s="111" t="s">
        <v>18</v>
      </c>
      <c r="H187" s="112" t="s">
        <v>16</v>
      </c>
      <c r="J187" s="80" t="n">
        <f aca="false">IF(ISNUMBER(E187),IF(OR(E187&lt;6,AND(E187=6,F187=5)), 0.5,1),0)</f>
        <v>1</v>
      </c>
    </row>
    <row r="188" customFormat="false" ht="13.8" hidden="false" customHeight="false" outlineLevel="0" collapsed="false">
      <c r="A188" s="40" t="str">
        <f aca="false">C188&amp;" &amp; "&amp;D188</f>
        <v>45212 &amp; </v>
      </c>
      <c r="B188" s="41" t="str">
        <f aca="false">G188&amp;" &amp; "&amp;H188</f>
        <v> &amp; </v>
      </c>
      <c r="C188" s="44" t="n">
        <v>45212</v>
      </c>
      <c r="J188" s="80" t="n">
        <f aca="false">IF(ISNUMBER(E188),IF(OR(E188&lt;6,AND(E188=6,F188=5)), 0.5,1),0)</f>
        <v>0</v>
      </c>
    </row>
    <row r="189" customFormat="false" ht="13.8" hidden="false" customHeight="false" outlineLevel="0" collapsed="false">
      <c r="A189" s="40" t="str">
        <f aca="false">C189&amp;" &amp; "&amp;D189</f>
        <v>WM &amp; SG</v>
      </c>
      <c r="B189" s="41" t="str">
        <f aca="false">G189&amp;" &amp; "&amp;H189</f>
        <v>Mole &amp; Chi</v>
      </c>
      <c r="C189" s="109" t="s">
        <v>13</v>
      </c>
      <c r="D189" s="90" t="s">
        <v>150</v>
      </c>
      <c r="E189" s="97" t="n">
        <v>7</v>
      </c>
      <c r="F189" s="98" t="n">
        <v>6</v>
      </c>
      <c r="G189" s="85" t="s">
        <v>15</v>
      </c>
      <c r="H189" s="86" t="s">
        <v>16</v>
      </c>
      <c r="J189" s="80" t="n">
        <f aca="false">IF(ISNUMBER(E189),IF(OR(E189&lt;6,AND(E189=6,F189=5)), 0.5,1),0)</f>
        <v>1</v>
      </c>
    </row>
    <row r="190" customFormat="false" ht="13.8" hidden="false" customHeight="false" outlineLevel="0" collapsed="false">
      <c r="A190" s="40" t="str">
        <f aca="false">C190&amp;" &amp; "&amp;D190</f>
        <v>WM &amp; Chi</v>
      </c>
      <c r="B190" s="41" t="str">
        <f aca="false">G190&amp;" &amp; "&amp;H190</f>
        <v>Mole &amp; SG</v>
      </c>
      <c r="C190" s="110" t="s">
        <v>13</v>
      </c>
      <c r="D190" s="95" t="s">
        <v>16</v>
      </c>
      <c r="E190" s="84" t="n">
        <v>6</v>
      </c>
      <c r="F190" s="99" t="n">
        <v>2</v>
      </c>
      <c r="G190" s="82" t="s">
        <v>15</v>
      </c>
      <c r="H190" s="92" t="s">
        <v>150</v>
      </c>
      <c r="J190" s="80" t="n">
        <f aca="false">IF(ISNUMBER(E190),IF(OR(E190&lt;6,AND(E190=6,F190=5)), 0.5,1),0)</f>
        <v>1</v>
      </c>
    </row>
    <row r="191" customFormat="false" ht="13.8" hidden="false" customHeight="false" outlineLevel="0" collapsed="false">
      <c r="A191" s="40" t="str">
        <f aca="false">C191&amp;" &amp; "&amp;D191</f>
        <v>WM &amp; Curtis</v>
      </c>
      <c r="B191" s="41" t="str">
        <f aca="false">G191&amp;" &amp; "&amp;H191</f>
        <v>Chi &amp; SG</v>
      </c>
      <c r="C191" s="115" t="s">
        <v>13</v>
      </c>
      <c r="D191" s="116" t="s">
        <v>169</v>
      </c>
      <c r="E191" s="118" t="n">
        <v>6</v>
      </c>
      <c r="F191" s="119" t="n">
        <v>1</v>
      </c>
      <c r="G191" s="111" t="s">
        <v>16</v>
      </c>
      <c r="H191" s="112" t="s">
        <v>150</v>
      </c>
      <c r="J191" s="80" t="n">
        <f aca="false">IF(ISNUMBER(E191),IF(OR(E191&lt;6,AND(E191=6,F191=5)), 0.5,1),0)</f>
        <v>1</v>
      </c>
    </row>
    <row r="192" customFormat="false" ht="13.8" hidden="false" customHeight="false" outlineLevel="0" collapsed="false">
      <c r="A192" s="40" t="str">
        <f aca="false">C192&amp;" &amp; "&amp;D192</f>
        <v>45215 &amp; </v>
      </c>
      <c r="B192" s="41" t="str">
        <f aca="false">G192&amp;" &amp; "&amp;H192</f>
        <v> &amp; </v>
      </c>
      <c r="C192" s="44" t="n">
        <v>45215</v>
      </c>
      <c r="J192" s="80" t="n">
        <f aca="false">IF(ISNUMBER(E192),IF(OR(E192&lt;6,AND(E192=6,F192=5)), 0.5,1),0)</f>
        <v>0</v>
      </c>
    </row>
    <row r="193" customFormat="false" ht="13.8" hidden="false" customHeight="false" outlineLevel="0" collapsed="false">
      <c r="A193" s="40" t="str">
        <f aca="false">C193&amp;" &amp; "&amp;D193</f>
        <v>WM &amp; Cadol</v>
      </c>
      <c r="B193" s="41" t="str">
        <f aca="false">G193&amp;" &amp; "&amp;H193</f>
        <v>Chi &amp; DT</v>
      </c>
      <c r="C193" s="109" t="s">
        <v>13</v>
      </c>
      <c r="D193" s="90" t="s">
        <v>18</v>
      </c>
      <c r="E193" s="97" t="n">
        <v>6</v>
      </c>
      <c r="F193" s="98" t="n">
        <v>0</v>
      </c>
      <c r="G193" s="85" t="s">
        <v>16</v>
      </c>
      <c r="H193" s="86" t="s">
        <v>20</v>
      </c>
      <c r="J193" s="80" t="n">
        <f aca="false">IF(ISNUMBER(E193),IF(OR(E193&lt;6,AND(E193=6,F193=5)), 0.5,1),0)</f>
        <v>1</v>
      </c>
    </row>
    <row r="194" customFormat="false" ht="13.8" hidden="false" customHeight="false" outlineLevel="0" collapsed="false">
      <c r="A194" s="40" t="str">
        <f aca="false">C194&amp;" &amp; "&amp;D194</f>
        <v>Chi &amp; Cadol</v>
      </c>
      <c r="B194" s="41" t="str">
        <f aca="false">G194&amp;" &amp; "&amp;H194</f>
        <v>WM &amp; DT</v>
      </c>
      <c r="C194" s="82" t="s">
        <v>16</v>
      </c>
      <c r="D194" s="92" t="s">
        <v>18</v>
      </c>
      <c r="E194" s="83" t="n">
        <v>7</v>
      </c>
      <c r="F194" s="93" t="n">
        <v>6</v>
      </c>
      <c r="G194" s="110" t="s">
        <v>13</v>
      </c>
      <c r="H194" s="95" t="s">
        <v>20</v>
      </c>
      <c r="J194" s="80" t="n">
        <f aca="false">IF(ISNUMBER(E194),IF(OR(E194&lt;6,AND(E194=6,F194=5)), 0.5,1),0)</f>
        <v>1</v>
      </c>
    </row>
    <row r="195" customFormat="false" ht="13.8" hidden="false" customHeight="false" outlineLevel="0" collapsed="false">
      <c r="A195" s="40" t="str">
        <f aca="false">C195&amp;" &amp; "&amp;D195</f>
        <v>WM &amp; Chi</v>
      </c>
      <c r="B195" s="41" t="str">
        <f aca="false">G195&amp;" &amp; "&amp;H195</f>
        <v>Cadol &amp; DT</v>
      </c>
      <c r="C195" s="115" t="s">
        <v>13</v>
      </c>
      <c r="D195" s="116" t="s">
        <v>16</v>
      </c>
      <c r="E195" s="118" t="n">
        <v>3</v>
      </c>
      <c r="F195" s="119" t="n">
        <v>1</v>
      </c>
      <c r="G195" s="111" t="s">
        <v>18</v>
      </c>
      <c r="H195" s="112" t="s">
        <v>20</v>
      </c>
      <c r="J195" s="80" t="n">
        <f aca="false">IF(ISNUMBER(E195),IF(OR(E195&lt;6,AND(E195=6,F195=5)), 0.5,1),0)</f>
        <v>0.5</v>
      </c>
    </row>
    <row r="196" customFormat="false" ht="13.8" hidden="false" customHeight="false" outlineLevel="0" collapsed="false">
      <c r="A196" s="40" t="str">
        <f aca="false">C196&amp;" &amp; "&amp;D196</f>
        <v>45219 &amp; </v>
      </c>
      <c r="B196" s="41" t="str">
        <f aca="false">G196&amp;" &amp; "&amp;H196</f>
        <v> &amp; </v>
      </c>
      <c r="C196" s="44" t="n">
        <v>45219</v>
      </c>
      <c r="J196" s="80" t="n">
        <f aca="false">IF(ISNUMBER(E196),IF(OR(E196&lt;6,AND(E196=6,F196=5)), 0.5,1),0)</f>
        <v>0</v>
      </c>
    </row>
    <row r="197" customFormat="false" ht="16.65" hidden="false" customHeight="false" outlineLevel="0" collapsed="false">
      <c r="A197" s="40" t="str">
        <f aca="false">C197&amp;" &amp; "&amp;D197</f>
        <v>WM &amp; 小 Kenny</v>
      </c>
      <c r="B197" s="41" t="str">
        <f aca="false">G197&amp;" &amp; "&amp;H197</f>
        <v>Batty &amp; Mole</v>
      </c>
      <c r="C197" s="89" t="s">
        <v>13</v>
      </c>
      <c r="D197" s="139" t="s">
        <v>182</v>
      </c>
      <c r="E197" s="97" t="n">
        <v>6</v>
      </c>
      <c r="F197" s="98" t="n">
        <v>1</v>
      </c>
      <c r="G197" s="85" t="s">
        <v>19</v>
      </c>
      <c r="H197" s="86" t="s">
        <v>15</v>
      </c>
      <c r="J197" s="80" t="n">
        <f aca="false">IF(ISNUMBER(E197),IF(OR(E197&lt;6,AND(E197=6,F197=5)), 0.5,1),0)</f>
        <v>1</v>
      </c>
    </row>
    <row r="198" customFormat="false" ht="13.8" hidden="false" customHeight="false" outlineLevel="0" collapsed="false">
      <c r="A198" s="40" t="str">
        <f aca="false">C198&amp;" &amp; "&amp;D198</f>
        <v>45223 &amp; </v>
      </c>
      <c r="B198" s="41" t="str">
        <f aca="false">G198&amp;" &amp; "&amp;H198</f>
        <v> &amp; </v>
      </c>
      <c r="C198" s="44" t="n">
        <v>45223</v>
      </c>
      <c r="J198" s="80" t="n">
        <f aca="false">IF(ISNUMBER(E198),IF(OR(E198&lt;6,AND(E198=6,F198=5)), 0.5,1),0)</f>
        <v>0</v>
      </c>
    </row>
    <row r="199" customFormat="false" ht="13.8" hidden="false" customHeight="false" outlineLevel="0" collapsed="false">
      <c r="A199" s="40" t="str">
        <f aca="false">C199&amp;" &amp; "&amp;D199</f>
        <v>WM &amp; SG</v>
      </c>
      <c r="B199" s="41" t="str">
        <f aca="false">G199&amp;" &amp; "&amp;H199</f>
        <v>Curtis &amp; Chi</v>
      </c>
      <c r="C199" s="109" t="s">
        <v>13</v>
      </c>
      <c r="D199" s="90" t="s">
        <v>150</v>
      </c>
      <c r="E199" s="97" t="n">
        <v>7</v>
      </c>
      <c r="F199" s="98" t="n">
        <v>5</v>
      </c>
      <c r="G199" s="85" t="s">
        <v>169</v>
      </c>
      <c r="H199" s="86" t="s">
        <v>16</v>
      </c>
      <c r="J199" s="80" t="n">
        <f aca="false">IF(ISNUMBER(E199),IF(OR(E199&lt;6,AND(E199=6,F199=5)), 0.5,1),0)</f>
        <v>1</v>
      </c>
    </row>
    <row r="200" customFormat="false" ht="13.8" hidden="false" customHeight="false" outlineLevel="0" collapsed="false">
      <c r="A200" s="40" t="str">
        <f aca="false">C200&amp;" &amp; "&amp;D200</f>
        <v>WM &amp; Curtis</v>
      </c>
      <c r="B200" s="41" t="str">
        <f aca="false">G200&amp;" &amp; "&amp;H200</f>
        <v>Chi &amp; SG</v>
      </c>
      <c r="C200" s="110" t="s">
        <v>13</v>
      </c>
      <c r="D200" s="95" t="s">
        <v>169</v>
      </c>
      <c r="E200" s="84" t="n">
        <v>6</v>
      </c>
      <c r="F200" s="99" t="n">
        <v>2</v>
      </c>
      <c r="G200" s="82" t="s">
        <v>16</v>
      </c>
      <c r="H200" s="92" t="s">
        <v>150</v>
      </c>
      <c r="J200" s="80" t="n">
        <f aca="false">IF(ISNUMBER(E200),IF(OR(E200&lt;6,AND(E200=6,F200=5)), 0.5,1),0)</f>
        <v>1</v>
      </c>
    </row>
    <row r="201" customFormat="false" ht="13.8" hidden="false" customHeight="false" outlineLevel="0" collapsed="false">
      <c r="A201" s="40" t="str">
        <f aca="false">C201&amp;" &amp; "&amp;D201</f>
        <v>27/10/2023 &amp; </v>
      </c>
      <c r="B201" s="41" t="str">
        <f aca="false">G201&amp;" &amp; "&amp;H201</f>
        <v> &amp; </v>
      </c>
      <c r="C201" s="13" t="s">
        <v>183</v>
      </c>
      <c r="J201" s="80" t="n">
        <f aca="false">IF(ISNUMBER(E201),IF(OR(E201&lt;6,AND(E201=6,F201=5)), 0.5,1),0)</f>
        <v>0</v>
      </c>
    </row>
    <row r="202" customFormat="false" ht="15" hidden="false" customHeight="false" outlineLevel="0" collapsed="false">
      <c r="A202" s="40" t="str">
        <f aca="false">C202&amp;" &amp; "&amp;D202</f>
        <v>Curtis &amp; Chi</v>
      </c>
      <c r="B202" s="41" t="str">
        <f aca="false">G202&amp;" &amp; "&amp;H202</f>
        <v>WM &amp; Batty</v>
      </c>
      <c r="C202" s="85" t="s">
        <v>169</v>
      </c>
      <c r="D202" s="86" t="s">
        <v>16</v>
      </c>
      <c r="E202" s="87" t="n">
        <v>6</v>
      </c>
      <c r="F202" s="88" t="n">
        <v>4</v>
      </c>
      <c r="G202" s="109" t="s">
        <v>13</v>
      </c>
      <c r="H202" s="90" t="s">
        <v>19</v>
      </c>
      <c r="J202" s="80" t="n">
        <f aca="false">IF(ISNUMBER(E202),IF(OR(E202&lt;6,AND(E202=6,F202=5)), 0.5,1),0)</f>
        <v>1</v>
      </c>
    </row>
    <row r="203" customFormat="false" ht="15" hidden="false" customHeight="false" outlineLevel="0" collapsed="false">
      <c r="A203" s="40" t="str">
        <f aca="false">C203&amp;" &amp; "&amp;D203</f>
        <v>Curtis &amp; Batty</v>
      </c>
      <c r="B203" s="41" t="str">
        <f aca="false">G203&amp;" &amp; "&amp;H203</f>
        <v>WM &amp; Chi</v>
      </c>
      <c r="C203" s="82" t="s">
        <v>169</v>
      </c>
      <c r="D203" s="92" t="s">
        <v>19</v>
      </c>
      <c r="E203" s="83" t="n">
        <v>6</v>
      </c>
      <c r="F203" s="93" t="n">
        <v>2</v>
      </c>
      <c r="G203" s="110" t="s">
        <v>13</v>
      </c>
      <c r="H203" s="95" t="s">
        <v>16</v>
      </c>
      <c r="J203" s="80" t="n">
        <f aca="false">IF(ISNUMBER(E203),IF(OR(E203&lt;6,AND(E203=6,F203=5)), 0.5,1),0)</f>
        <v>1</v>
      </c>
    </row>
    <row r="204" customFormat="false" ht="15" hidden="false" customHeight="false" outlineLevel="0" collapsed="false">
      <c r="A204" s="40" t="str">
        <f aca="false">C204&amp;" &amp; "&amp;D204</f>
        <v>WM &amp; Curtis</v>
      </c>
      <c r="B204" s="41" t="str">
        <f aca="false">G204&amp;" &amp; "&amp;H204</f>
        <v>Chi &amp; Batty</v>
      </c>
      <c r="C204" s="115" t="s">
        <v>13</v>
      </c>
      <c r="D204" s="116" t="s">
        <v>169</v>
      </c>
      <c r="E204" s="118" t="n">
        <v>6</v>
      </c>
      <c r="F204" s="119" t="n">
        <v>2</v>
      </c>
      <c r="G204" s="111" t="s">
        <v>16</v>
      </c>
      <c r="H204" s="112" t="s">
        <v>19</v>
      </c>
      <c r="J204" s="80" t="n">
        <f aca="false">IF(ISNUMBER(E204),IF(OR(E204&lt;6,AND(E204=6,F204=5)), 0.5,1),0)</f>
        <v>1</v>
      </c>
    </row>
    <row r="205" customFormat="false" ht="15" hidden="false" customHeight="false" outlineLevel="0" collapsed="false">
      <c r="A205" s="40" t="str">
        <f aca="false">C205&amp;" &amp; "&amp;D205</f>
        <v>45229 &amp; </v>
      </c>
      <c r="B205" s="41" t="str">
        <f aca="false">G205&amp;" &amp; "&amp;H205</f>
        <v> &amp; </v>
      </c>
      <c r="C205" s="44" t="n">
        <v>45229</v>
      </c>
      <c r="J205" s="80" t="n">
        <f aca="false">IF(ISNUMBER(E205),IF(OR(E205&lt;6,AND(E205=6,F205=5)), 0.5,1),0)</f>
        <v>0</v>
      </c>
    </row>
    <row r="206" customFormat="false" ht="15" hidden="false" customHeight="false" outlineLevel="0" collapsed="false">
      <c r="A206" s="40" t="str">
        <f aca="false">C206&amp;" &amp; "&amp;D206</f>
        <v>WM &amp; DT</v>
      </c>
      <c r="B206" s="41" t="str">
        <f aca="false">G206&amp;" &amp; "&amp;H206</f>
        <v>Chi &amp; Mike</v>
      </c>
      <c r="C206" s="89" t="s">
        <v>13</v>
      </c>
      <c r="D206" s="90" t="s">
        <v>20</v>
      </c>
      <c r="E206" s="97" t="n">
        <v>6</v>
      </c>
      <c r="F206" s="98" t="n">
        <v>2</v>
      </c>
      <c r="G206" s="85" t="s">
        <v>16</v>
      </c>
      <c r="H206" s="86" t="s">
        <v>17</v>
      </c>
      <c r="J206" s="80" t="n">
        <f aca="false">IF(ISNUMBER(E206),IF(OR(E206&lt;6,AND(E206=6,F206=5)), 0.5,1),0)</f>
        <v>1</v>
      </c>
    </row>
    <row r="207" customFormat="false" ht="15" hidden="false" customHeight="false" outlineLevel="0" collapsed="false">
      <c r="A207" s="40" t="str">
        <f aca="false">C207&amp;" &amp; "&amp;D207</f>
        <v>WM &amp; Chi</v>
      </c>
      <c r="B207" s="41" t="str">
        <f aca="false">G207&amp;" &amp; "&amp;H207</f>
        <v>DT &amp; Mike</v>
      </c>
      <c r="C207" s="94" t="s">
        <v>13</v>
      </c>
      <c r="D207" s="95" t="s">
        <v>16</v>
      </c>
      <c r="E207" s="84" t="n">
        <v>6</v>
      </c>
      <c r="F207" s="99" t="n">
        <v>2</v>
      </c>
      <c r="G207" s="82" t="s">
        <v>20</v>
      </c>
      <c r="H207" s="92" t="s">
        <v>17</v>
      </c>
      <c r="J207" s="80" t="n">
        <f aca="false">IF(ISNUMBER(E207),IF(OR(E207&lt;6,AND(E207=6,F207=5)), 0.5,1),0)</f>
        <v>1</v>
      </c>
    </row>
    <row r="208" customFormat="false" ht="15" hidden="false" customHeight="false" outlineLevel="0" collapsed="false">
      <c r="A208" s="40" t="str">
        <f aca="false">C208&amp;" &amp; "&amp;D208</f>
        <v>WM &amp; Mike</v>
      </c>
      <c r="B208" s="41" t="str">
        <f aca="false">G208&amp;" &amp; "&amp;H208</f>
        <v>Chi &amp; DT</v>
      </c>
      <c r="C208" s="115" t="s">
        <v>13</v>
      </c>
      <c r="D208" s="116" t="s">
        <v>17</v>
      </c>
      <c r="E208" s="118" t="n">
        <v>6</v>
      </c>
      <c r="F208" s="119" t="n">
        <v>2</v>
      </c>
      <c r="G208" s="111" t="s">
        <v>16</v>
      </c>
      <c r="H208" s="112" t="s">
        <v>20</v>
      </c>
      <c r="J208" s="80" t="n">
        <f aca="false">IF(ISNUMBER(E208),IF(OR(E208&lt;6,AND(E208=6,F208=5)), 0.5,1),0)</f>
        <v>1</v>
      </c>
    </row>
    <row r="209" customFormat="false" ht="15" hidden="false" customHeight="false" outlineLevel="0" collapsed="false">
      <c r="A209" s="40" t="str">
        <f aca="false">C209&amp;" &amp; "&amp;D209</f>
        <v>45233 &amp; </v>
      </c>
      <c r="B209" s="41" t="str">
        <f aca="false">G209&amp;" &amp; "&amp;H209</f>
        <v> &amp; </v>
      </c>
      <c r="C209" s="44" t="n">
        <v>45233</v>
      </c>
      <c r="J209" s="80" t="n">
        <f aca="false">IF(ISNUMBER(E209),IF(OR(E209&lt;6,AND(E209=6,F209=5)), 0.5,1),0)</f>
        <v>0</v>
      </c>
    </row>
    <row r="210" customFormat="false" ht="15" hidden="false" customHeight="false" outlineLevel="0" collapsed="false">
      <c r="A210" s="40" t="str">
        <f aca="false">C210&amp;" &amp; "&amp;D210</f>
        <v>Mole &amp; Batty</v>
      </c>
      <c r="B210" s="41" t="str">
        <f aca="false">G210&amp;" &amp; "&amp;H210</f>
        <v>Chi &amp; SG</v>
      </c>
      <c r="C210" s="109" t="s">
        <v>15</v>
      </c>
      <c r="D210" s="90" t="s">
        <v>19</v>
      </c>
      <c r="E210" s="97" t="n">
        <v>6</v>
      </c>
      <c r="F210" s="98" t="n">
        <v>0</v>
      </c>
      <c r="G210" s="85" t="s">
        <v>16</v>
      </c>
      <c r="H210" s="86" t="s">
        <v>150</v>
      </c>
      <c r="J210" s="80" t="n">
        <f aca="false">IF(ISNUMBER(E210),IF(OR(E210&lt;6,AND(E210=6,F210=5)), 0.5,1),0)</f>
        <v>1</v>
      </c>
    </row>
    <row r="211" customFormat="false" ht="15" hidden="false" customHeight="false" outlineLevel="0" collapsed="false">
      <c r="A211" s="40" t="str">
        <f aca="false">C211&amp;" &amp; "&amp;D211</f>
        <v>Mole &amp; Chi</v>
      </c>
      <c r="B211" s="41" t="str">
        <f aca="false">G211&amp;" &amp; "&amp;H211</f>
        <v>Batty &amp; SG</v>
      </c>
      <c r="C211" s="110" t="s">
        <v>15</v>
      </c>
      <c r="D211" s="95" t="s">
        <v>16</v>
      </c>
      <c r="E211" s="84" t="n">
        <v>7</v>
      </c>
      <c r="F211" s="99" t="n">
        <v>6</v>
      </c>
      <c r="G211" s="82" t="s">
        <v>19</v>
      </c>
      <c r="H211" s="92" t="s">
        <v>150</v>
      </c>
      <c r="J211" s="80" t="n">
        <f aca="false">IF(ISNUMBER(E211),IF(OR(E211&lt;6,AND(E211=6,F211=5)), 0.5,1),0)</f>
        <v>1</v>
      </c>
    </row>
    <row r="212" customFormat="false" ht="15" hidden="false" customHeight="false" outlineLevel="0" collapsed="false">
      <c r="A212" s="40" t="str">
        <f aca="false">C212&amp;" &amp; "&amp;D212</f>
        <v>45236 &amp; </v>
      </c>
      <c r="B212" s="41" t="str">
        <f aca="false">G212&amp;" &amp; "&amp;H212</f>
        <v> &amp; </v>
      </c>
      <c r="C212" s="44" t="n">
        <v>45236</v>
      </c>
      <c r="J212" s="80" t="n">
        <f aca="false">IF(ISNUMBER(E212),IF(OR(E212&lt;6,AND(E212=6,F212=5)), 0.5,1),0)</f>
        <v>0</v>
      </c>
    </row>
    <row r="213" customFormat="false" ht="15" hidden="false" customHeight="false" outlineLevel="0" collapsed="false">
      <c r="A213" s="40" t="str">
        <f aca="false">C213&amp;" &amp; "&amp;D213</f>
        <v>Mole &amp; DT</v>
      </c>
      <c r="B213" s="41" t="str">
        <f aca="false">G213&amp;" &amp; "&amp;H213</f>
        <v>Chi &amp; WM</v>
      </c>
      <c r="C213" s="109" t="s">
        <v>15</v>
      </c>
      <c r="D213" s="90" t="s">
        <v>20</v>
      </c>
      <c r="E213" s="97" t="n">
        <v>6</v>
      </c>
      <c r="F213" s="98" t="n">
        <v>3</v>
      </c>
      <c r="G213" s="85" t="s">
        <v>16</v>
      </c>
      <c r="H213" s="86" t="s">
        <v>13</v>
      </c>
      <c r="J213" s="80" t="n">
        <f aca="false">IF(ISNUMBER(E213),IF(OR(E213&lt;6,AND(E213=6,F213=5)), 0.5,1),0)</f>
        <v>1</v>
      </c>
    </row>
    <row r="214" customFormat="false" ht="15" hidden="false" customHeight="false" outlineLevel="0" collapsed="false">
      <c r="A214" s="40" t="str">
        <f aca="false">C214&amp;" &amp; "&amp;D214</f>
        <v>Mole &amp; WM</v>
      </c>
      <c r="B214" s="41" t="str">
        <f aca="false">G214&amp;" &amp; "&amp;H214</f>
        <v>Chi &amp; DT</v>
      </c>
      <c r="C214" s="110" t="s">
        <v>15</v>
      </c>
      <c r="D214" s="95" t="s">
        <v>13</v>
      </c>
      <c r="E214" s="84" t="n">
        <v>6</v>
      </c>
      <c r="F214" s="99" t="n">
        <v>0</v>
      </c>
      <c r="G214" s="82" t="s">
        <v>16</v>
      </c>
      <c r="H214" s="92" t="s">
        <v>20</v>
      </c>
      <c r="J214" s="80" t="n">
        <f aca="false">IF(ISNUMBER(E214),IF(OR(E214&lt;6,AND(E214=6,F214=5)), 0.5,1),0)</f>
        <v>1</v>
      </c>
    </row>
    <row r="215" customFormat="false" ht="15" hidden="false" customHeight="false" outlineLevel="0" collapsed="false">
      <c r="A215" s="40" t="str">
        <f aca="false">C215&amp;" &amp; "&amp;D215</f>
        <v>Mole &amp; Chi</v>
      </c>
      <c r="B215" s="41" t="str">
        <f aca="false">G215&amp;" &amp; "&amp;H215</f>
        <v>WM &amp; DT</v>
      </c>
      <c r="C215" s="115" t="s">
        <v>15</v>
      </c>
      <c r="D215" s="116" t="s">
        <v>16</v>
      </c>
      <c r="E215" s="118" t="n">
        <v>3</v>
      </c>
      <c r="F215" s="119" t="n">
        <v>1</v>
      </c>
      <c r="G215" s="111" t="s">
        <v>13</v>
      </c>
      <c r="H215" s="112" t="s">
        <v>20</v>
      </c>
      <c r="J215" s="80" t="n">
        <f aca="false">IF(ISNUMBER(E215),IF(OR(E215&lt;6,AND(E215=6,F215=5)), 0.5,1),0)</f>
        <v>0.5</v>
      </c>
    </row>
    <row r="216" customFormat="false" ht="15" hidden="false" customHeight="false" outlineLevel="0" collapsed="false">
      <c r="A216" s="40" t="str">
        <f aca="false">C216&amp;" &amp; "&amp;D216</f>
        <v>45240 &amp; </v>
      </c>
      <c r="B216" s="41" t="str">
        <f aca="false">G216&amp;" &amp; "&amp;H216</f>
        <v> &amp; </v>
      </c>
      <c r="C216" s="96" t="n">
        <v>45240</v>
      </c>
      <c r="J216" s="80" t="n">
        <f aca="false">IF(ISNUMBER(E216),IF(OR(E216&lt;6,AND(E216=6,F216=5)), 0.5,1),0)</f>
        <v>0</v>
      </c>
    </row>
    <row r="217" customFormat="false" ht="15" hidden="false" customHeight="false" outlineLevel="0" collapsed="false">
      <c r="A217" s="40" t="str">
        <f aca="false">C217&amp;" &amp; "&amp;D217</f>
        <v>WM &amp; Curtis</v>
      </c>
      <c r="B217" s="41" t="str">
        <f aca="false">G217&amp;" &amp; "&amp;H217</f>
        <v>Chi &amp; Mike</v>
      </c>
      <c r="C217" s="109" t="s">
        <v>13</v>
      </c>
      <c r="D217" s="90" t="s">
        <v>169</v>
      </c>
      <c r="E217" s="97" t="n">
        <v>6</v>
      </c>
      <c r="F217" s="98" t="n">
        <v>1</v>
      </c>
      <c r="G217" s="85" t="s">
        <v>16</v>
      </c>
      <c r="H217" s="86" t="s">
        <v>17</v>
      </c>
      <c r="J217" s="80" t="n">
        <f aca="false">IF(ISNUMBER(E217),IF(OR(E217&lt;6,AND(E217=6,F217=5)), 0.5,1),0)</f>
        <v>1</v>
      </c>
    </row>
    <row r="218" customFormat="false" ht="15" hidden="false" customHeight="false" outlineLevel="0" collapsed="false">
      <c r="A218" s="40" t="str">
        <f aca="false">C218&amp;" &amp; "&amp;D218</f>
        <v>WM &amp; Mike</v>
      </c>
      <c r="B218" s="41" t="str">
        <f aca="false">G218&amp;" &amp; "&amp;H218</f>
        <v>Chi &amp; Curtis</v>
      </c>
      <c r="C218" s="110" t="s">
        <v>13</v>
      </c>
      <c r="D218" s="95" t="s">
        <v>17</v>
      </c>
      <c r="E218" s="84" t="n">
        <v>7</v>
      </c>
      <c r="F218" s="99" t="n">
        <v>6</v>
      </c>
      <c r="G218" s="82" t="s">
        <v>16</v>
      </c>
      <c r="H218" s="92" t="s">
        <v>169</v>
      </c>
      <c r="J218" s="80" t="n">
        <f aca="false">IF(ISNUMBER(E218),IF(OR(E218&lt;6,AND(E218=6,F218=5)), 0.5,1),0)</f>
        <v>1</v>
      </c>
    </row>
    <row r="219" customFormat="false" ht="15" hidden="false" customHeight="false" outlineLevel="0" collapsed="false">
      <c r="A219" s="40" t="str">
        <f aca="false">C219&amp;" &amp; "&amp;D219</f>
        <v>WM &amp; Chi</v>
      </c>
      <c r="B219" s="41" t="str">
        <f aca="false">G219&amp;" &amp; "&amp;H219</f>
        <v>Curtis &amp; Mike</v>
      </c>
      <c r="C219" s="115" t="s">
        <v>13</v>
      </c>
      <c r="D219" s="116" t="s">
        <v>16</v>
      </c>
      <c r="E219" s="118" t="n">
        <v>3</v>
      </c>
      <c r="F219" s="119" t="n">
        <v>1</v>
      </c>
      <c r="G219" s="111" t="s">
        <v>169</v>
      </c>
      <c r="H219" s="112" t="s">
        <v>17</v>
      </c>
      <c r="J219" s="80" t="n">
        <f aca="false">IF(ISNUMBER(E219),IF(OR(E219&lt;6,AND(E219=6,F219=5)), 0.5,1),0)</f>
        <v>0.5</v>
      </c>
    </row>
    <row r="220" customFormat="false" ht="15" hidden="false" customHeight="false" outlineLevel="0" collapsed="false">
      <c r="A220" s="40" t="str">
        <f aca="false">C220&amp;" &amp; "&amp;D220</f>
        <v>45243 &amp; </v>
      </c>
      <c r="B220" s="41" t="str">
        <f aca="false">G220&amp;" &amp; "&amp;H220</f>
        <v> &amp; </v>
      </c>
      <c r="C220" s="44" t="n">
        <v>45243</v>
      </c>
      <c r="J220" s="80" t="n">
        <f aca="false">IF(ISNUMBER(E220),IF(OR(E220&lt;6,AND(E220=6,F220=5)), 0.5,1),0)</f>
        <v>0</v>
      </c>
    </row>
    <row r="221" customFormat="false" ht="15" hidden="false" customHeight="false" outlineLevel="0" collapsed="false">
      <c r="A221" s="40" t="str">
        <f aca="false">C221&amp;" &amp; "&amp;D221</f>
        <v>WM &amp; Cadol</v>
      </c>
      <c r="B221" s="41" t="str">
        <f aca="false">G221&amp;" &amp; "&amp;H221</f>
        <v>Chi &amp; Mike</v>
      </c>
      <c r="C221" s="109" t="s">
        <v>13</v>
      </c>
      <c r="D221" s="90" t="s">
        <v>18</v>
      </c>
      <c r="E221" s="97" t="n">
        <v>6</v>
      </c>
      <c r="F221" s="98" t="n">
        <v>4</v>
      </c>
      <c r="G221" s="85" t="s">
        <v>16</v>
      </c>
      <c r="H221" s="86" t="s">
        <v>17</v>
      </c>
      <c r="J221" s="80" t="n">
        <f aca="false">IF(ISNUMBER(E221),IF(OR(E221&lt;6,AND(E221=6,F221=5)), 0.5,1),0)</f>
        <v>1</v>
      </c>
    </row>
    <row r="222" customFormat="false" ht="15" hidden="false" customHeight="false" outlineLevel="0" collapsed="false">
      <c r="A222" s="40" t="str">
        <f aca="false">C222&amp;" &amp; "&amp;D222</f>
        <v>WM &amp; Mike</v>
      </c>
      <c r="B222" s="41" t="str">
        <f aca="false">G222&amp;" &amp; "&amp;H222</f>
        <v>Chi &amp; Cadol</v>
      </c>
      <c r="C222" s="110" t="s">
        <v>13</v>
      </c>
      <c r="D222" s="95" t="s">
        <v>17</v>
      </c>
      <c r="E222" s="84" t="n">
        <v>6</v>
      </c>
      <c r="F222" s="99" t="n">
        <v>2</v>
      </c>
      <c r="G222" s="82" t="s">
        <v>16</v>
      </c>
      <c r="H222" s="92" t="s">
        <v>18</v>
      </c>
      <c r="J222" s="80" t="n">
        <f aca="false">IF(ISNUMBER(E222),IF(OR(E222&lt;6,AND(E222=6,F222=5)), 0.5,1),0)</f>
        <v>1</v>
      </c>
    </row>
    <row r="223" customFormat="false" ht="15" hidden="false" customHeight="false" outlineLevel="0" collapsed="false">
      <c r="A223" s="40" t="str">
        <f aca="false">C223&amp;" &amp; "&amp;D223</f>
        <v>WM &amp; Chi</v>
      </c>
      <c r="B223" s="41" t="str">
        <f aca="false">G223&amp;" &amp; "&amp;H223</f>
        <v>Cadol &amp; Mike</v>
      </c>
      <c r="C223" s="115" t="s">
        <v>13</v>
      </c>
      <c r="D223" s="116" t="s">
        <v>16</v>
      </c>
      <c r="E223" s="118" t="n">
        <v>3</v>
      </c>
      <c r="F223" s="119" t="n">
        <v>0</v>
      </c>
      <c r="G223" s="111" t="s">
        <v>18</v>
      </c>
      <c r="H223" s="112" t="s">
        <v>17</v>
      </c>
      <c r="J223" s="80" t="n">
        <f aca="false">IF(ISNUMBER(E223),IF(OR(E223&lt;6,AND(E223=6,F223=5)), 0.5,1),0)</f>
        <v>0.5</v>
      </c>
    </row>
    <row r="224" customFormat="false" ht="15" hidden="false" customHeight="false" outlineLevel="0" collapsed="false">
      <c r="A224" s="40" t="str">
        <f aca="false">C224&amp;" &amp; "&amp;D224</f>
        <v>45244 &amp; </v>
      </c>
      <c r="B224" s="41" t="str">
        <f aca="false">G224&amp;" &amp; "&amp;H224</f>
        <v> &amp; </v>
      </c>
      <c r="C224" s="44" t="n">
        <v>45244</v>
      </c>
      <c r="J224" s="80" t="n">
        <f aca="false">IF(ISNUMBER(E224),IF(OR(E224&lt;6,AND(E224=6,F224=5)), 0.5,1),0)</f>
        <v>0</v>
      </c>
    </row>
    <row r="225" customFormat="false" ht="15" hidden="false" customHeight="false" outlineLevel="0" collapsed="false">
      <c r="A225" s="40" t="str">
        <f aca="false">C225&amp;" &amp; "&amp;D225</f>
        <v>Mole &amp; SG</v>
      </c>
      <c r="B225" s="41" t="str">
        <f aca="false">G225&amp;" &amp; "&amp;H225</f>
        <v>Curtis &amp; DT</v>
      </c>
      <c r="C225" s="109" t="s">
        <v>15</v>
      </c>
      <c r="D225" s="90" t="s">
        <v>150</v>
      </c>
      <c r="E225" s="97" t="n">
        <v>6</v>
      </c>
      <c r="F225" s="98" t="n">
        <v>1</v>
      </c>
      <c r="G225" s="85" t="s">
        <v>169</v>
      </c>
      <c r="H225" s="86" t="s">
        <v>20</v>
      </c>
      <c r="J225" s="80" t="n">
        <f aca="false">IF(ISNUMBER(E225),IF(OR(E225&lt;6,AND(E225=6,F225=5)), 0.5,1),0)</f>
        <v>1</v>
      </c>
    </row>
    <row r="226" customFormat="false" ht="15" hidden="false" customHeight="false" outlineLevel="0" collapsed="false">
      <c r="A226" s="40" t="str">
        <f aca="false">C226&amp;" &amp; "&amp;D226</f>
        <v>Mole &amp; DT</v>
      </c>
      <c r="B226" s="41" t="str">
        <f aca="false">G226&amp;" &amp; "&amp;H226</f>
        <v>Curtis &amp; SG</v>
      </c>
      <c r="C226" s="110" t="s">
        <v>15</v>
      </c>
      <c r="D226" s="95" t="s">
        <v>20</v>
      </c>
      <c r="E226" s="84" t="n">
        <v>6</v>
      </c>
      <c r="F226" s="99" t="n">
        <v>4</v>
      </c>
      <c r="G226" s="82" t="s">
        <v>169</v>
      </c>
      <c r="H226" s="92" t="s">
        <v>150</v>
      </c>
      <c r="J226" s="80" t="n">
        <f aca="false">IF(ISNUMBER(E226),IF(OR(E226&lt;6,AND(E226=6,F226=5)), 0.5,1),0)</f>
        <v>1</v>
      </c>
    </row>
    <row r="227" customFormat="false" ht="15" hidden="false" customHeight="false" outlineLevel="0" collapsed="false">
      <c r="A227" s="40" t="str">
        <f aca="false">C227&amp;" &amp; "&amp;D227</f>
        <v>Mole &amp; Curtis</v>
      </c>
      <c r="B227" s="41" t="str">
        <f aca="false">G227&amp;" &amp; "&amp;H227</f>
        <v>DT &amp; SG</v>
      </c>
      <c r="C227" s="115" t="s">
        <v>15</v>
      </c>
      <c r="D227" s="116" t="s">
        <v>169</v>
      </c>
      <c r="E227" s="118" t="n">
        <v>6</v>
      </c>
      <c r="F227" s="119" t="n">
        <v>5</v>
      </c>
      <c r="G227" s="111" t="s">
        <v>20</v>
      </c>
      <c r="H227" s="112" t="s">
        <v>150</v>
      </c>
      <c r="J227" s="80" t="n">
        <f aca="false">IF(ISNUMBER(E227),IF(OR(E227&lt;6,AND(E227=6,F227=5)), 0.5,1),0)</f>
        <v>0.5</v>
      </c>
    </row>
    <row r="228" customFormat="false" ht="15" hidden="false" customHeight="false" outlineLevel="0" collapsed="false">
      <c r="A228" s="40" t="str">
        <f aca="false">C228&amp;" &amp; "&amp;D228</f>
        <v>45246 &amp; </v>
      </c>
      <c r="B228" s="41" t="str">
        <f aca="false">G228&amp;" &amp; "&amp;H228</f>
        <v> &amp; </v>
      </c>
      <c r="C228" s="44" t="n">
        <v>45246</v>
      </c>
      <c r="J228" s="80" t="n">
        <f aca="false">IF(ISNUMBER(E228),IF(OR(E228&lt;6,AND(E228=6,F228=5)), 0.5,1),0)</f>
        <v>0</v>
      </c>
    </row>
    <row r="229" customFormat="false" ht="15" hidden="false" customHeight="false" outlineLevel="0" collapsed="false">
      <c r="A229" s="40" t="str">
        <f aca="false">C229&amp;" &amp; "&amp;D229</f>
        <v>Mark &amp; Chi</v>
      </c>
      <c r="B229" s="41" t="str">
        <f aca="false">G229&amp;" &amp; "&amp;H229</f>
        <v>WM &amp; Curtis</v>
      </c>
      <c r="C229" s="109" t="s">
        <v>172</v>
      </c>
      <c r="D229" s="90" t="s">
        <v>16</v>
      </c>
      <c r="E229" s="97" t="n">
        <v>6</v>
      </c>
      <c r="F229" s="98" t="n">
        <v>2</v>
      </c>
      <c r="G229" s="85" t="s">
        <v>13</v>
      </c>
      <c r="H229" s="86" t="s">
        <v>169</v>
      </c>
      <c r="J229" s="80" t="n">
        <f aca="false">IF(ISNUMBER(E229),IF(OR(E229&lt;6,AND(E229=6,F229=5)), 0.5,1),0)</f>
        <v>1</v>
      </c>
    </row>
    <row r="230" customFormat="false" ht="15" hidden="false" customHeight="false" outlineLevel="0" collapsed="false">
      <c r="A230" s="40" t="str">
        <f aca="false">C230&amp;" &amp; "&amp;D230</f>
        <v>Mark &amp; Curtis</v>
      </c>
      <c r="B230" s="41" t="str">
        <f aca="false">G230&amp;" &amp; "&amp;H230</f>
        <v>WM &amp; Chi</v>
      </c>
      <c r="C230" s="110" t="s">
        <v>172</v>
      </c>
      <c r="D230" s="95" t="s">
        <v>169</v>
      </c>
      <c r="E230" s="84" t="n">
        <v>6</v>
      </c>
      <c r="F230" s="99" t="n">
        <v>4</v>
      </c>
      <c r="G230" s="82" t="s">
        <v>13</v>
      </c>
      <c r="H230" s="92" t="s">
        <v>16</v>
      </c>
      <c r="J230" s="80" t="n">
        <f aca="false">IF(ISNUMBER(E230),IF(OR(E230&lt;6,AND(E230=6,F230=5)), 0.5,1),0)</f>
        <v>1</v>
      </c>
    </row>
    <row r="231" customFormat="false" ht="15" hidden="false" customHeight="false" outlineLevel="0" collapsed="false">
      <c r="A231" s="40" t="str">
        <f aca="false">C231&amp;" &amp; "&amp;D231</f>
        <v>Mark &amp; WM</v>
      </c>
      <c r="B231" s="41" t="str">
        <f aca="false">G231&amp;" &amp; "&amp;H231</f>
        <v>Curtis &amp; Chi</v>
      </c>
      <c r="C231" s="115" t="s">
        <v>172</v>
      </c>
      <c r="D231" s="116" t="s">
        <v>13</v>
      </c>
      <c r="E231" s="118" t="n">
        <v>6</v>
      </c>
      <c r="F231" s="119" t="n">
        <v>1</v>
      </c>
      <c r="G231" s="111" t="s">
        <v>169</v>
      </c>
      <c r="H231" s="112" t="s">
        <v>16</v>
      </c>
      <c r="J231" s="80" t="n">
        <f aca="false">IF(ISNUMBER(E231),IF(OR(E231&lt;6,AND(E231=6,F231=5)), 0.5,1),0)</f>
        <v>1</v>
      </c>
    </row>
    <row r="232" customFormat="false" ht="15" hidden="false" customHeight="false" outlineLevel="0" collapsed="false">
      <c r="A232" s="40" t="str">
        <f aca="false">C232&amp;" &amp; "&amp;D232</f>
        <v>45247 &amp; </v>
      </c>
      <c r="B232" s="41" t="str">
        <f aca="false">G232&amp;" &amp; "&amp;H232</f>
        <v> &amp; </v>
      </c>
      <c r="C232" s="44" t="n">
        <v>45247</v>
      </c>
      <c r="J232" s="80" t="n">
        <f aca="false">IF(ISNUMBER(E232),IF(OR(E232&lt;6,AND(E232=6,F232=5)), 0.5,1),0)</f>
        <v>0</v>
      </c>
    </row>
    <row r="233" customFormat="false" ht="15" hidden="false" customHeight="false" outlineLevel="0" collapsed="false">
      <c r="A233" s="40" t="str">
        <f aca="false">C233&amp;" &amp; "&amp;D233</f>
        <v>WM &amp; Batty</v>
      </c>
      <c r="B233" s="41" t="str">
        <f aca="false">G233&amp;" &amp; "&amp;H233</f>
        <v>Kita &amp; Mole</v>
      </c>
      <c r="C233" s="109" t="s">
        <v>13</v>
      </c>
      <c r="D233" s="90" t="s">
        <v>19</v>
      </c>
      <c r="E233" s="97" t="n">
        <v>6</v>
      </c>
      <c r="F233" s="98" t="n">
        <v>0</v>
      </c>
      <c r="G233" s="85" t="s">
        <v>151</v>
      </c>
      <c r="H233" s="86" t="s">
        <v>15</v>
      </c>
      <c r="J233" s="80" t="n">
        <f aca="false">IF(ISNUMBER(E233),IF(OR(E233&lt;6,AND(E233=6,F233=5)), 0.5,1),0)</f>
        <v>1</v>
      </c>
    </row>
    <row r="234" customFormat="false" ht="15" hidden="false" customHeight="false" outlineLevel="0" collapsed="false">
      <c r="A234" s="40" t="str">
        <f aca="false">C234&amp;" &amp; "&amp;D234</f>
        <v>Batty &amp; Mole</v>
      </c>
      <c r="B234" s="41" t="str">
        <f aca="false">G234&amp;" &amp; "&amp;H234</f>
        <v>Kita &amp; WM</v>
      </c>
      <c r="C234" s="82" t="s">
        <v>19</v>
      </c>
      <c r="D234" s="92" t="s">
        <v>15</v>
      </c>
      <c r="E234" s="83" t="n">
        <v>7</v>
      </c>
      <c r="F234" s="93" t="n">
        <v>5</v>
      </c>
      <c r="G234" s="110" t="s">
        <v>151</v>
      </c>
      <c r="H234" s="95" t="s">
        <v>13</v>
      </c>
      <c r="J234" s="80" t="n">
        <f aca="false">IF(ISNUMBER(E234),IF(OR(E234&lt;6,AND(E234=6,F234=5)), 0.5,1),0)</f>
        <v>1</v>
      </c>
    </row>
    <row r="235" customFormat="false" ht="15" hidden="false" customHeight="false" outlineLevel="0" collapsed="false">
      <c r="A235" s="40" t="str">
        <f aca="false">C235&amp;" &amp; "&amp;D235</f>
        <v>WM &amp; Mole</v>
      </c>
      <c r="B235" s="41" t="str">
        <f aca="false">G235&amp;" &amp; "&amp;H235</f>
        <v>Batty &amp; Kita</v>
      </c>
      <c r="C235" s="115" t="s">
        <v>13</v>
      </c>
      <c r="D235" s="116" t="s">
        <v>15</v>
      </c>
      <c r="E235" s="118" t="n">
        <v>6</v>
      </c>
      <c r="F235" s="119" t="n">
        <v>0</v>
      </c>
      <c r="G235" s="111" t="s">
        <v>19</v>
      </c>
      <c r="H235" s="112" t="s">
        <v>151</v>
      </c>
      <c r="J235" s="80" t="n">
        <f aca="false">IF(ISNUMBER(E235),IF(OR(E235&lt;6,AND(E235=6,F235=5)), 0.5,1),0)</f>
        <v>1</v>
      </c>
    </row>
    <row r="236" customFormat="false" ht="15" hidden="false" customHeight="false" outlineLevel="0" collapsed="false">
      <c r="A236" s="40" t="str">
        <f aca="false">C236&amp;" &amp; "&amp;D236</f>
        <v>45250 &amp; </v>
      </c>
      <c r="B236" s="41" t="str">
        <f aca="false">G236&amp;" &amp; "&amp;H236</f>
        <v> &amp; </v>
      </c>
      <c r="C236" s="44" t="n">
        <v>45250</v>
      </c>
      <c r="J236" s="80" t="n">
        <f aca="false">IF(ISNUMBER(E236),IF(OR(E236&lt;6,AND(E236=6,F236=5)), 0.5,1),0)</f>
        <v>0</v>
      </c>
    </row>
    <row r="237" customFormat="false" ht="15" hidden="false" customHeight="false" outlineLevel="0" collapsed="false">
      <c r="A237" s="40" t="str">
        <f aca="false">C237&amp;" &amp; "&amp;D237</f>
        <v>Curtis &amp; DT</v>
      </c>
      <c r="B237" s="41" t="str">
        <f aca="false">G237&amp;" &amp; "&amp;H237</f>
        <v>Chi &amp; SG</v>
      </c>
      <c r="C237" s="109" t="s">
        <v>169</v>
      </c>
      <c r="D237" s="90" t="s">
        <v>20</v>
      </c>
      <c r="E237" s="97" t="n">
        <v>6</v>
      </c>
      <c r="F237" s="98" t="n">
        <v>1</v>
      </c>
      <c r="G237" s="85" t="s">
        <v>16</v>
      </c>
      <c r="H237" s="86" t="s">
        <v>150</v>
      </c>
      <c r="J237" s="80" t="n">
        <f aca="false">IF(ISNUMBER(E237),IF(OR(E237&lt;6,AND(E237=6,F237=5)), 0.5,1),0)</f>
        <v>1</v>
      </c>
    </row>
    <row r="238" customFormat="false" ht="15" hidden="false" customHeight="false" outlineLevel="0" collapsed="false">
      <c r="A238" s="40" t="str">
        <f aca="false">C238&amp;" &amp; "&amp;D238</f>
        <v>Chi &amp; DT</v>
      </c>
      <c r="B238" s="41" t="str">
        <f aca="false">G238&amp;" &amp; "&amp;H238</f>
        <v>Curtis &amp; SG</v>
      </c>
      <c r="C238" s="82" t="s">
        <v>16</v>
      </c>
      <c r="D238" s="92" t="s">
        <v>20</v>
      </c>
      <c r="E238" s="83" t="n">
        <v>6</v>
      </c>
      <c r="F238" s="93" t="n">
        <v>1</v>
      </c>
      <c r="G238" s="110" t="s">
        <v>169</v>
      </c>
      <c r="H238" s="95" t="s">
        <v>150</v>
      </c>
      <c r="J238" s="80" t="n">
        <f aca="false">IF(ISNUMBER(E238),IF(OR(E238&lt;6,AND(E238=6,F238=5)), 0.5,1),0)</f>
        <v>1</v>
      </c>
    </row>
    <row r="239" customFormat="false" ht="15" hidden="false" customHeight="false" outlineLevel="0" collapsed="false">
      <c r="A239" s="40" t="str">
        <f aca="false">C239&amp;" &amp; "&amp;D239</f>
        <v>Chi &amp; Curtis</v>
      </c>
      <c r="B239" s="41" t="str">
        <f aca="false">G239&amp;" &amp; "&amp;H239</f>
        <v>DT &amp; SG</v>
      </c>
      <c r="C239" s="115" t="s">
        <v>16</v>
      </c>
      <c r="D239" s="116" t="s">
        <v>169</v>
      </c>
      <c r="E239" s="118" t="n">
        <v>6</v>
      </c>
      <c r="F239" s="119" t="n">
        <v>1</v>
      </c>
      <c r="G239" s="111" t="s">
        <v>20</v>
      </c>
      <c r="H239" s="112" t="s">
        <v>150</v>
      </c>
      <c r="J239" s="80" t="n">
        <f aca="false">IF(ISNUMBER(E239),IF(OR(E239&lt;6,AND(E239=6,F239=5)), 0.5,1),0)</f>
        <v>1</v>
      </c>
    </row>
    <row r="240" customFormat="false" ht="15" hidden="false" customHeight="false" outlineLevel="0" collapsed="false">
      <c r="A240" s="40" t="str">
        <f aca="false">C240&amp;" &amp; "&amp;D240</f>
        <v>45253 &amp; </v>
      </c>
      <c r="B240" s="41" t="str">
        <f aca="false">G240&amp;" &amp; "&amp;H240</f>
        <v> &amp; </v>
      </c>
      <c r="C240" s="44" t="n">
        <v>45253</v>
      </c>
      <c r="J240" s="80" t="n">
        <f aca="false">IF(ISNUMBER(E240),IF(OR(E240&lt;6,AND(E240=6,F240=5)), 0.5,1),0)</f>
        <v>0</v>
      </c>
    </row>
    <row r="241" customFormat="false" ht="15" hidden="false" customHeight="false" outlineLevel="0" collapsed="false">
      <c r="A241" s="40" t="str">
        <f aca="false">C241&amp;" &amp; "&amp;D241</f>
        <v>WM &amp; Chi</v>
      </c>
      <c r="B241" s="41" t="str">
        <f aca="false">G241&amp;" &amp; "&amp;H241</f>
        <v>Batty &amp; Mole</v>
      </c>
      <c r="C241" s="89" t="s">
        <v>13</v>
      </c>
      <c r="D241" s="90" t="s">
        <v>16</v>
      </c>
      <c r="E241" s="97" t="n">
        <v>7</v>
      </c>
      <c r="F241" s="98" t="n">
        <v>5</v>
      </c>
      <c r="G241" s="85" t="s">
        <v>19</v>
      </c>
      <c r="H241" s="86" t="s">
        <v>15</v>
      </c>
      <c r="J241" s="80" t="n">
        <f aca="false">IF(ISNUMBER(E241),IF(OR(E241&lt;6,AND(E241=6,F241=5)), 0.5,1),0)</f>
        <v>1</v>
      </c>
    </row>
    <row r="242" customFormat="false" ht="15" hidden="false" customHeight="false" outlineLevel="0" collapsed="false">
      <c r="A242" s="40" t="str">
        <f aca="false">C242&amp;" &amp; "&amp;D242</f>
        <v>Chi &amp; Mole</v>
      </c>
      <c r="B242" s="41" t="str">
        <f aca="false">G242&amp;" &amp; "&amp;H242</f>
        <v>WM &amp; Batty</v>
      </c>
      <c r="C242" s="82" t="s">
        <v>16</v>
      </c>
      <c r="D242" s="92" t="s">
        <v>15</v>
      </c>
      <c r="E242" s="83" t="n">
        <v>6</v>
      </c>
      <c r="F242" s="93" t="n">
        <v>1</v>
      </c>
      <c r="G242" s="110" t="s">
        <v>13</v>
      </c>
      <c r="H242" s="95" t="s">
        <v>19</v>
      </c>
      <c r="J242" s="80" t="n">
        <f aca="false">IF(ISNUMBER(E242),IF(OR(E242&lt;6,AND(E242=6,F242=5)), 0.5,1),0)</f>
        <v>1</v>
      </c>
    </row>
    <row r="243" customFormat="false" ht="15" hidden="false" customHeight="false" outlineLevel="0" collapsed="false">
      <c r="A243" s="40" t="str">
        <f aca="false">C243&amp;" &amp; "&amp;D243</f>
        <v>WM &amp; Mole</v>
      </c>
      <c r="B243" s="41" t="str">
        <f aca="false">G243&amp;" &amp; "&amp;H243</f>
        <v>Chi &amp; Batty</v>
      </c>
      <c r="C243" s="115" t="s">
        <v>13</v>
      </c>
      <c r="D243" s="116" t="s">
        <v>15</v>
      </c>
      <c r="E243" s="118" t="n">
        <v>6</v>
      </c>
      <c r="F243" s="119" t="n">
        <v>3</v>
      </c>
      <c r="G243" s="111" t="s">
        <v>16</v>
      </c>
      <c r="H243" s="112" t="s">
        <v>19</v>
      </c>
      <c r="J243" s="80" t="n">
        <f aca="false">IF(ISNUMBER(E243),IF(OR(E243&lt;6,AND(E243=6,F243=5)), 0.5,1),0)</f>
        <v>1</v>
      </c>
    </row>
    <row r="244" customFormat="false" ht="15" hidden="false" customHeight="false" outlineLevel="0" collapsed="false">
      <c r="A244" s="40" t="str">
        <f aca="false">C244&amp;" &amp; "&amp;D244</f>
        <v>45254 &amp; </v>
      </c>
      <c r="B244" s="41" t="str">
        <f aca="false">G244&amp;" &amp; "&amp;H244</f>
        <v> &amp; </v>
      </c>
      <c r="C244" s="44" t="n">
        <v>45254</v>
      </c>
      <c r="J244" s="80" t="n">
        <f aca="false">IF(ISNUMBER(E244),IF(OR(E244&lt;6,AND(E244=6,F244=5)), 0.5,1),0)</f>
        <v>0</v>
      </c>
    </row>
    <row r="245" customFormat="false" ht="15" hidden="false" customHeight="false" outlineLevel="0" collapsed="false">
      <c r="A245" s="40" t="str">
        <f aca="false">C245&amp;" &amp; "&amp;D245</f>
        <v>WM &amp; Batty</v>
      </c>
      <c r="B245" s="41" t="str">
        <f aca="false">G245&amp;" &amp; "&amp;H245</f>
        <v>Mole &amp; DT</v>
      </c>
      <c r="C245" s="89" t="s">
        <v>13</v>
      </c>
      <c r="D245" s="90" t="s">
        <v>19</v>
      </c>
      <c r="E245" s="97" t="n">
        <v>6</v>
      </c>
      <c r="F245" s="98" t="n">
        <v>3</v>
      </c>
      <c r="G245" s="85" t="s">
        <v>15</v>
      </c>
      <c r="H245" s="86" t="s">
        <v>20</v>
      </c>
      <c r="J245" s="80" t="n">
        <f aca="false">IF(ISNUMBER(E245),IF(OR(E245&lt;6,AND(E245=6,F245=5)), 0.5,1),0)</f>
        <v>1</v>
      </c>
    </row>
    <row r="246" customFormat="false" ht="15" hidden="false" customHeight="false" outlineLevel="0" collapsed="false">
      <c r="A246" s="40" t="str">
        <f aca="false">C246&amp;" &amp; "&amp;D246</f>
        <v>Mole &amp; Batty</v>
      </c>
      <c r="B246" s="41" t="str">
        <f aca="false">G246&amp;" &amp; "&amp;H246</f>
        <v>WM &amp; DT</v>
      </c>
      <c r="C246" s="82" t="s">
        <v>15</v>
      </c>
      <c r="D246" s="92" t="s">
        <v>19</v>
      </c>
      <c r="E246" s="83" t="n">
        <v>6</v>
      </c>
      <c r="F246" s="93" t="n">
        <v>4</v>
      </c>
      <c r="G246" s="110" t="s">
        <v>13</v>
      </c>
      <c r="H246" s="95" t="s">
        <v>20</v>
      </c>
      <c r="J246" s="80" t="n">
        <f aca="false">IF(ISNUMBER(E246),IF(OR(E246&lt;6,AND(E246=6,F246=5)), 0.5,1),0)</f>
        <v>1</v>
      </c>
    </row>
    <row r="247" customFormat="false" ht="15" hidden="false" customHeight="false" outlineLevel="0" collapsed="false">
      <c r="A247" s="40" t="str">
        <f aca="false">C247&amp;" &amp; "&amp;D247</f>
        <v>WM &amp; Mole</v>
      </c>
      <c r="B247" s="41" t="str">
        <f aca="false">G247&amp;" &amp; "&amp;H247</f>
        <v>DT &amp; Batty</v>
      </c>
      <c r="C247" s="115" t="s">
        <v>13</v>
      </c>
      <c r="D247" s="116" t="s">
        <v>15</v>
      </c>
      <c r="E247" s="118" t="n">
        <v>5</v>
      </c>
      <c r="F247" s="119" t="n">
        <v>1</v>
      </c>
      <c r="G247" s="111" t="s">
        <v>20</v>
      </c>
      <c r="H247" s="112" t="s">
        <v>19</v>
      </c>
      <c r="J247" s="80" t="n">
        <f aca="false">IF(ISNUMBER(E247),IF(OR(E247&lt;6,AND(E247=6,F247=5)), 0.5,1),0)</f>
        <v>0.5</v>
      </c>
    </row>
    <row r="248" customFormat="false" ht="15" hidden="false" customHeight="false" outlineLevel="0" collapsed="false">
      <c r="A248" s="40" t="str">
        <f aca="false">C248&amp;" &amp; "&amp;D248</f>
        <v>45257 &amp; </v>
      </c>
      <c r="B248" s="41" t="str">
        <f aca="false">G248&amp;" &amp; "&amp;H248</f>
        <v> &amp; </v>
      </c>
      <c r="C248" s="44" t="n">
        <v>45257</v>
      </c>
      <c r="J248" s="80" t="n">
        <f aca="false">IF(ISNUMBER(E248),IF(OR(E248&lt;6,AND(E248=6,F248=5)), 0.5,1),0)</f>
        <v>0</v>
      </c>
    </row>
    <row r="249" customFormat="false" ht="15" hidden="false" customHeight="false" outlineLevel="0" collapsed="false">
      <c r="A249" s="40" t="str">
        <f aca="false">C249&amp;" &amp; "&amp;D249</f>
        <v>WM &amp; Kita</v>
      </c>
      <c r="B249" s="41" t="str">
        <f aca="false">G249&amp;" &amp; "&amp;H249</f>
        <v>Batty &amp; Chi</v>
      </c>
      <c r="C249" s="89" t="s">
        <v>13</v>
      </c>
      <c r="D249" s="90" t="s">
        <v>151</v>
      </c>
      <c r="E249" s="97" t="n">
        <v>6</v>
      </c>
      <c r="F249" s="98" t="n">
        <v>4</v>
      </c>
      <c r="G249" s="85" t="s">
        <v>19</v>
      </c>
      <c r="H249" s="86" t="s">
        <v>16</v>
      </c>
      <c r="J249" s="80" t="n">
        <f aca="false">IF(ISNUMBER(E249),IF(OR(E249&lt;6,AND(E249=6,F249=5)), 0.5,1),0)</f>
        <v>1</v>
      </c>
    </row>
    <row r="250" customFormat="false" ht="15" hidden="false" customHeight="false" outlineLevel="0" collapsed="false">
      <c r="A250" s="40" t="str">
        <f aca="false">C250&amp;" &amp; "&amp;D250</f>
        <v>WM &amp; Batty</v>
      </c>
      <c r="B250" s="41" t="str">
        <f aca="false">G250&amp;" &amp; "&amp;H250</f>
        <v>Chi &amp; Kita</v>
      </c>
      <c r="C250" s="110" t="s">
        <v>13</v>
      </c>
      <c r="D250" s="95" t="s">
        <v>19</v>
      </c>
      <c r="E250" s="84" t="n">
        <v>7</v>
      </c>
      <c r="F250" s="99" t="n">
        <v>6</v>
      </c>
      <c r="G250" s="82" t="s">
        <v>16</v>
      </c>
      <c r="H250" s="92" t="s">
        <v>151</v>
      </c>
      <c r="J250" s="80" t="n">
        <f aca="false">IF(ISNUMBER(E250),IF(OR(E250&lt;6,AND(E250=6,F250=5)), 0.5,1),0)</f>
        <v>1</v>
      </c>
    </row>
    <row r="251" customFormat="false" ht="15" hidden="false" customHeight="false" outlineLevel="0" collapsed="false">
      <c r="A251" s="40" t="str">
        <f aca="false">C251&amp;" &amp; "&amp;D251</f>
        <v>WM &amp; Chi</v>
      </c>
      <c r="B251" s="41" t="str">
        <f aca="false">G251&amp;" &amp; "&amp;H251</f>
        <v>Batty &amp; Kita</v>
      </c>
      <c r="C251" s="115" t="s">
        <v>13</v>
      </c>
      <c r="D251" s="116" t="s">
        <v>16</v>
      </c>
      <c r="E251" s="118" t="n">
        <v>4</v>
      </c>
      <c r="F251" s="119" t="n">
        <v>0</v>
      </c>
      <c r="G251" s="111" t="s">
        <v>19</v>
      </c>
      <c r="H251" s="112" t="s">
        <v>151</v>
      </c>
      <c r="J251" s="80" t="n">
        <f aca="false">IF(ISNUMBER(E251),IF(OR(E251&lt;6,AND(E251=6,F251=5)), 0.5,1),0)</f>
        <v>0.5</v>
      </c>
    </row>
    <row r="252" customFormat="false" ht="15" hidden="false" customHeight="false" outlineLevel="0" collapsed="false">
      <c r="A252" s="40" t="str">
        <f aca="false">C252&amp;" &amp; "&amp;D252</f>
        <v>45258 &amp; </v>
      </c>
      <c r="B252" s="41" t="str">
        <f aca="false">G252&amp;" &amp; "&amp;H252</f>
        <v> &amp; </v>
      </c>
      <c r="C252" s="44" t="n">
        <v>45258</v>
      </c>
      <c r="J252" s="80" t="n">
        <f aca="false">IF(ISNUMBER(E252),IF(OR(E252&lt;6,AND(E252=6,F252=5)), 0.5,1),0)</f>
        <v>0</v>
      </c>
    </row>
    <row r="253" customFormat="false" ht="15" hidden="false" customHeight="false" outlineLevel="0" collapsed="false">
      <c r="A253" s="40" t="str">
        <f aca="false">C253&amp;" &amp; "&amp;D253</f>
        <v>SG &amp; Lit7</v>
      </c>
      <c r="B253" s="41" t="str">
        <f aca="false">G253&amp;" &amp; "&amp;H253</f>
        <v>Chi &amp; Mike</v>
      </c>
      <c r="C253" s="109" t="s">
        <v>150</v>
      </c>
      <c r="D253" s="90" t="s">
        <v>173</v>
      </c>
      <c r="E253" s="97" t="n">
        <v>2</v>
      </c>
      <c r="F253" s="98" t="n">
        <v>1</v>
      </c>
      <c r="G253" s="85" t="s">
        <v>16</v>
      </c>
      <c r="H253" s="86" t="s">
        <v>17</v>
      </c>
      <c r="J253" s="80" t="n">
        <f aca="false">IF(ISNUMBER(E253),IF(OR(E253&lt;6,AND(E253=6,F253=5)), 0.5,1),0)</f>
        <v>0.5</v>
      </c>
    </row>
    <row r="254" customFormat="false" ht="15" hidden="false" customHeight="false" outlineLevel="0" collapsed="false">
      <c r="A254" s="40" t="str">
        <f aca="false">C254&amp;" &amp; "&amp;D254</f>
        <v>Chi &amp; Lit7</v>
      </c>
      <c r="B254" s="41" t="str">
        <f aca="false">G254&amp;" &amp; "&amp;H254</f>
        <v>SG &amp; Mike</v>
      </c>
      <c r="C254" s="82" t="s">
        <v>16</v>
      </c>
      <c r="D254" s="92" t="s">
        <v>173</v>
      </c>
      <c r="E254" s="83" t="n">
        <v>6</v>
      </c>
      <c r="F254" s="93" t="n">
        <v>3</v>
      </c>
      <c r="G254" s="110" t="s">
        <v>150</v>
      </c>
      <c r="H254" s="95" t="s">
        <v>17</v>
      </c>
      <c r="J254" s="80" t="n">
        <f aca="false">IF(ISNUMBER(E254),IF(OR(E254&lt;6,AND(E254=6,F254=5)), 0.5,1),0)</f>
        <v>1</v>
      </c>
    </row>
    <row r="255" customFormat="false" ht="15" hidden="false" customHeight="false" outlineLevel="0" collapsed="false">
      <c r="A255" s="40" t="str">
        <f aca="false">C255&amp;" &amp; "&amp;D255</f>
        <v>Lit7 &amp; Mike</v>
      </c>
      <c r="B255" s="41" t="str">
        <f aca="false">G255&amp;" &amp; "&amp;H255</f>
        <v>SG &amp; Chi</v>
      </c>
      <c r="C255" s="111" t="s">
        <v>173</v>
      </c>
      <c r="D255" s="112" t="s">
        <v>17</v>
      </c>
      <c r="E255" s="114" t="n">
        <v>6</v>
      </c>
      <c r="F255" s="113" t="n">
        <v>4</v>
      </c>
      <c r="G255" s="115" t="s">
        <v>150</v>
      </c>
      <c r="H255" s="116" t="s">
        <v>16</v>
      </c>
      <c r="J255" s="80" t="n">
        <f aca="false">IF(ISNUMBER(E255),IF(OR(E255&lt;6,AND(E255=6,F255=5)), 0.5,1),0)</f>
        <v>1</v>
      </c>
    </row>
    <row r="256" customFormat="false" ht="15" hidden="false" customHeight="false" outlineLevel="0" collapsed="false">
      <c r="A256" s="40" t="str">
        <f aca="false">C256&amp;" &amp; "&amp;D256</f>
        <v>45260 &amp; </v>
      </c>
      <c r="B256" s="41" t="str">
        <f aca="false">G256&amp;" &amp; "&amp;H256</f>
        <v> &amp; </v>
      </c>
      <c r="C256" s="44" t="n">
        <v>45260</v>
      </c>
      <c r="J256" s="80" t="n">
        <f aca="false">IF(ISNUMBER(E256),IF(OR(E256&lt;6,AND(E256=6,F256=5)), 0.5,1),0)</f>
        <v>0</v>
      </c>
    </row>
    <row r="257" customFormat="false" ht="15" hidden="false" customHeight="false" outlineLevel="0" collapsed="false">
      <c r="A257" s="40" t="str">
        <f aca="false">C257&amp;" &amp; "&amp;D257</f>
        <v>WM &amp; SG</v>
      </c>
      <c r="B257" s="41" t="str">
        <f aca="false">G257&amp;" &amp; "&amp;H257</f>
        <v>Chi &amp; Kita</v>
      </c>
      <c r="C257" s="89" t="s">
        <v>13</v>
      </c>
      <c r="D257" s="90" t="s">
        <v>150</v>
      </c>
      <c r="E257" s="97" t="n">
        <v>6</v>
      </c>
      <c r="F257" s="98" t="n">
        <v>4</v>
      </c>
      <c r="G257" s="85" t="s">
        <v>16</v>
      </c>
      <c r="H257" s="86" t="s">
        <v>151</v>
      </c>
      <c r="J257" s="80" t="n">
        <f aca="false">IF(ISNUMBER(E257),IF(OR(E257&lt;6,AND(E257=6,F257=5)), 0.5,1),0)</f>
        <v>1</v>
      </c>
    </row>
    <row r="258" customFormat="false" ht="15" hidden="false" customHeight="false" outlineLevel="0" collapsed="false">
      <c r="A258" s="40" t="str">
        <f aca="false">C258&amp;" &amp; "&amp;D258</f>
        <v>WM &amp; Kita</v>
      </c>
      <c r="B258" s="41" t="str">
        <f aca="false">G258&amp;" &amp; "&amp;H258</f>
        <v>SG &amp; Chi</v>
      </c>
      <c r="C258" s="94" t="s">
        <v>13</v>
      </c>
      <c r="D258" s="95" t="s">
        <v>151</v>
      </c>
      <c r="E258" s="84" t="n">
        <v>6</v>
      </c>
      <c r="F258" s="99" t="n">
        <v>0</v>
      </c>
      <c r="G258" s="82" t="s">
        <v>150</v>
      </c>
      <c r="H258" s="92" t="s">
        <v>16</v>
      </c>
      <c r="J258" s="80" t="n">
        <f aca="false">IF(ISNUMBER(E258),IF(OR(E258&lt;6,AND(E258=6,F258=5)), 0.5,1),0)</f>
        <v>1</v>
      </c>
    </row>
    <row r="259" customFormat="false" ht="15" hidden="false" customHeight="false" outlineLevel="0" collapsed="false">
      <c r="A259" s="40" t="str">
        <f aca="false">C259&amp;" &amp; "&amp;D259</f>
        <v>WM &amp; Chi</v>
      </c>
      <c r="B259" s="41" t="str">
        <f aca="false">G259&amp;" &amp; "&amp;H259</f>
        <v>SG &amp; Kita</v>
      </c>
      <c r="C259" s="115" t="s">
        <v>13</v>
      </c>
      <c r="D259" s="116" t="s">
        <v>16</v>
      </c>
      <c r="E259" s="118" t="n">
        <v>6</v>
      </c>
      <c r="F259" s="119" t="n">
        <v>0</v>
      </c>
      <c r="G259" s="111" t="s">
        <v>150</v>
      </c>
      <c r="H259" s="112" t="s">
        <v>151</v>
      </c>
      <c r="J259" s="80" t="n">
        <f aca="false">IF(ISNUMBER(E259),IF(OR(E259&lt;6,AND(E259=6,F259=5)), 0.5,1),0)</f>
        <v>1</v>
      </c>
    </row>
    <row r="260" customFormat="false" ht="15" hidden="false" customHeight="false" outlineLevel="0" collapsed="false">
      <c r="A260" s="40" t="str">
        <f aca="false">C260&amp;" &amp; "&amp;D260</f>
        <v>45261 &amp; </v>
      </c>
      <c r="B260" s="41" t="str">
        <f aca="false">G260&amp;" &amp; "&amp;H260</f>
        <v> &amp; </v>
      </c>
      <c r="C260" s="44" t="n">
        <v>45261</v>
      </c>
      <c r="J260" s="80" t="n">
        <f aca="false">IF(ISNUMBER(E260),IF(OR(E260&lt;6,AND(E260=6,F260=5)), 0.5,1),0)</f>
        <v>0</v>
      </c>
    </row>
    <row r="261" customFormat="false" ht="15" hidden="false" customHeight="false" outlineLevel="0" collapsed="false">
      <c r="A261" s="40" t="str">
        <f aca="false">C261&amp;" &amp; "&amp;D261</f>
        <v>Chi &amp; Mole</v>
      </c>
      <c r="B261" s="41" t="str">
        <f aca="false">G261&amp;" &amp; "&amp;H261</f>
        <v>WM &amp; Batty</v>
      </c>
      <c r="C261" s="85" t="s">
        <v>16</v>
      </c>
      <c r="D261" s="86" t="s">
        <v>15</v>
      </c>
      <c r="E261" s="87" t="n">
        <v>6</v>
      </c>
      <c r="F261" s="88" t="n">
        <v>3</v>
      </c>
      <c r="G261" s="109" t="s">
        <v>13</v>
      </c>
      <c r="H261" s="90" t="s">
        <v>19</v>
      </c>
      <c r="J261" s="80" t="n">
        <f aca="false">IF(ISNUMBER(E261),IF(OR(E261&lt;6,AND(E261=6,F261=5)), 0.5,1),0)</f>
        <v>1</v>
      </c>
    </row>
    <row r="262" customFormat="false" ht="15" hidden="false" customHeight="false" outlineLevel="0" collapsed="false">
      <c r="A262" s="40" t="str">
        <f aca="false">C262&amp;" &amp; "&amp;D262</f>
        <v>WM &amp; Chi</v>
      </c>
      <c r="B262" s="41" t="str">
        <f aca="false">G262&amp;" &amp; "&amp;H262</f>
        <v>Mole &amp; Batty</v>
      </c>
      <c r="C262" s="110" t="s">
        <v>13</v>
      </c>
      <c r="D262" s="95" t="s">
        <v>16</v>
      </c>
      <c r="E262" s="84" t="n">
        <v>6</v>
      </c>
      <c r="F262" s="99" t="n">
        <v>2</v>
      </c>
      <c r="G262" s="82" t="s">
        <v>15</v>
      </c>
      <c r="H262" s="92" t="s">
        <v>19</v>
      </c>
      <c r="J262" s="80" t="n">
        <f aca="false">IF(ISNUMBER(E262),IF(OR(E262&lt;6,AND(E262=6,F262=5)), 0.5,1),0)</f>
        <v>1</v>
      </c>
    </row>
    <row r="263" customFormat="false" ht="15" hidden="false" customHeight="false" outlineLevel="0" collapsed="false">
      <c r="A263" s="40" t="str">
        <f aca="false">C263&amp;" &amp; "&amp;D263</f>
        <v>WM &amp; Mole</v>
      </c>
      <c r="B263" s="41" t="str">
        <f aca="false">G263&amp;" &amp; "&amp;H263</f>
        <v>Chi &amp; Batty</v>
      </c>
      <c r="C263" s="115" t="s">
        <v>13</v>
      </c>
      <c r="D263" s="116" t="s">
        <v>15</v>
      </c>
      <c r="E263" s="118" t="n">
        <v>6</v>
      </c>
      <c r="F263" s="119" t="n">
        <v>2</v>
      </c>
      <c r="G263" s="111" t="s">
        <v>16</v>
      </c>
      <c r="H263" s="112" t="s">
        <v>19</v>
      </c>
      <c r="J263" s="80" t="n">
        <f aca="false">IF(ISNUMBER(E263),IF(OR(E263&lt;6,AND(E263=6,F263=5)), 0.5,1),0)</f>
        <v>1</v>
      </c>
    </row>
    <row r="264" customFormat="false" ht="15" hidden="false" customHeight="false" outlineLevel="0" collapsed="false">
      <c r="A264" s="40" t="str">
        <f aca="false">C264&amp;" &amp; "&amp;D264</f>
        <v>45264 &amp; </v>
      </c>
      <c r="B264" s="41" t="str">
        <f aca="false">G264&amp;" &amp; "&amp;H264</f>
        <v> &amp; </v>
      </c>
      <c r="C264" s="44" t="n">
        <v>45264</v>
      </c>
      <c r="J264" s="80" t="n">
        <f aca="false">IF(ISNUMBER(E264),IF(OR(E264&lt;6,AND(E264=6,F264=5)), 0.5,1),0)</f>
        <v>0</v>
      </c>
    </row>
    <row r="265" customFormat="false" ht="15" hidden="false" customHeight="false" outlineLevel="0" collapsed="false">
      <c r="A265" s="40" t="str">
        <f aca="false">C265&amp;" &amp; "&amp;D265</f>
        <v>WM &amp; Lit7</v>
      </c>
      <c r="B265" s="41" t="str">
        <f aca="false">G265&amp;" &amp; "&amp;H265</f>
        <v>Chi &amp; Mike</v>
      </c>
      <c r="C265" s="89" t="s">
        <v>13</v>
      </c>
      <c r="D265" s="90" t="s">
        <v>173</v>
      </c>
      <c r="E265" s="97" t="n">
        <v>7</v>
      </c>
      <c r="F265" s="98" t="n">
        <v>5</v>
      </c>
      <c r="G265" s="85" t="s">
        <v>16</v>
      </c>
      <c r="H265" s="86" t="s">
        <v>17</v>
      </c>
      <c r="J265" s="80" t="n">
        <f aca="false">IF(ISNUMBER(E265),IF(OR(E265&lt;6,AND(E265=6,F265=5)), 0.5,1),0)</f>
        <v>1</v>
      </c>
    </row>
    <row r="266" customFormat="false" ht="15" hidden="false" customHeight="false" outlineLevel="0" collapsed="false">
      <c r="A266" s="40" t="str">
        <f aca="false">C266&amp;" &amp; "&amp;D266</f>
        <v>WM &amp; Mike</v>
      </c>
      <c r="B266" s="41" t="str">
        <f aca="false">G266&amp;" &amp; "&amp;H266</f>
        <v>Chi &amp; Lit7</v>
      </c>
      <c r="C266" s="110" t="s">
        <v>13</v>
      </c>
      <c r="D266" s="95" t="s">
        <v>17</v>
      </c>
      <c r="E266" s="84" t="n">
        <v>7</v>
      </c>
      <c r="F266" s="99" t="n">
        <v>5</v>
      </c>
      <c r="G266" s="82" t="s">
        <v>16</v>
      </c>
      <c r="H266" s="92" t="s">
        <v>173</v>
      </c>
      <c r="J266" s="80" t="n">
        <f aca="false">IF(ISNUMBER(E266),IF(OR(E266&lt;6,AND(E266=6,F266=5)), 0.5,1),0)</f>
        <v>1</v>
      </c>
    </row>
    <row r="267" customFormat="false" ht="15" hidden="false" customHeight="false" outlineLevel="0" collapsed="false">
      <c r="A267" s="40" t="str">
        <f aca="false">C267&amp;" &amp; "&amp;D267</f>
        <v>45265 &amp; </v>
      </c>
      <c r="B267" s="41" t="str">
        <f aca="false">G267&amp;" &amp; "&amp;H267</f>
        <v> &amp; </v>
      </c>
      <c r="C267" s="44" t="n">
        <v>45265</v>
      </c>
      <c r="J267" s="80" t="n">
        <f aca="false">IF(ISNUMBER(E267),IF(OR(E267&lt;6,AND(E267=6,F267=5)), 0.5,1),0)</f>
        <v>0</v>
      </c>
    </row>
    <row r="268" customFormat="false" ht="15" hidden="false" customHeight="false" outlineLevel="0" collapsed="false">
      <c r="A268" s="40" t="str">
        <f aca="false">C268&amp;" &amp; "&amp;D268</f>
        <v>Batty &amp; Kita</v>
      </c>
      <c r="B268" s="41" t="str">
        <f aca="false">G268&amp;" &amp; "&amp;H268</f>
        <v>DT &amp; SG</v>
      </c>
      <c r="C268" s="109" t="s">
        <v>19</v>
      </c>
      <c r="D268" s="90" t="s">
        <v>151</v>
      </c>
      <c r="E268" s="97" t="n">
        <v>6</v>
      </c>
      <c r="F268" s="98" t="n">
        <v>4</v>
      </c>
      <c r="G268" s="85" t="s">
        <v>20</v>
      </c>
      <c r="H268" s="86" t="s">
        <v>150</v>
      </c>
      <c r="J268" s="80" t="n">
        <f aca="false">IF(ISNUMBER(E268),IF(OR(E268&lt;6,AND(E268=6,F268=5)), 0.5,1),0)</f>
        <v>1</v>
      </c>
    </row>
    <row r="269" customFormat="false" ht="15" hidden="false" customHeight="false" outlineLevel="0" collapsed="false">
      <c r="A269" s="40" t="str">
        <f aca="false">C269&amp;" &amp; "&amp;D269</f>
        <v>Batty &amp; SG</v>
      </c>
      <c r="B269" s="41" t="str">
        <f aca="false">G269&amp;" &amp; "&amp;H269</f>
        <v>DT &amp; Kita</v>
      </c>
      <c r="C269" s="110" t="s">
        <v>19</v>
      </c>
      <c r="D269" s="95" t="s">
        <v>150</v>
      </c>
      <c r="E269" s="84" t="n">
        <v>6</v>
      </c>
      <c r="F269" s="99" t="n">
        <v>3</v>
      </c>
      <c r="G269" s="82" t="s">
        <v>20</v>
      </c>
      <c r="H269" s="92" t="s">
        <v>151</v>
      </c>
      <c r="J269" s="80" t="n">
        <f aca="false">IF(ISNUMBER(E269),IF(OR(E269&lt;6,AND(E269=6,F269=5)), 0.5,1),0)</f>
        <v>1</v>
      </c>
    </row>
    <row r="270" customFormat="false" ht="15" hidden="false" customHeight="false" outlineLevel="0" collapsed="false">
      <c r="A270" s="40" t="str">
        <f aca="false">C270&amp;" &amp; "&amp;D270</f>
        <v>Batty &amp; DT</v>
      </c>
      <c r="B270" s="41" t="str">
        <f aca="false">G270&amp;" &amp; "&amp;H270</f>
        <v>Kita &amp; SG</v>
      </c>
      <c r="C270" s="115" t="s">
        <v>19</v>
      </c>
      <c r="D270" s="116" t="s">
        <v>20</v>
      </c>
      <c r="E270" s="114" t="n">
        <v>1</v>
      </c>
      <c r="F270" s="119" t="n">
        <v>1</v>
      </c>
      <c r="G270" s="111" t="s">
        <v>151</v>
      </c>
      <c r="H270" s="112" t="s">
        <v>150</v>
      </c>
      <c r="J270" s="80" t="n">
        <f aca="false">IF(ISNUMBER(E270),IF(OR(E270&lt;6,AND(E270=6,F270=5)), 0.5,1),0)</f>
        <v>0.5</v>
      </c>
    </row>
    <row r="271" customFormat="false" ht="15" hidden="false" customHeight="false" outlineLevel="0" collapsed="false">
      <c r="A271" s="40" t="str">
        <f aca="false">C271&amp;" &amp; "&amp;D271</f>
        <v>45268 &amp; </v>
      </c>
      <c r="B271" s="41" t="str">
        <f aca="false">G271&amp;" &amp; "&amp;H271</f>
        <v> &amp; </v>
      </c>
      <c r="C271" s="44" t="n">
        <v>45268</v>
      </c>
      <c r="J271" s="80" t="n">
        <f aca="false">IF(ISNUMBER(E271),IF(OR(E271&lt;6,AND(E271=6,F271=5)), 0.5,1),0)</f>
        <v>0</v>
      </c>
    </row>
    <row r="272" customFormat="false" ht="15" hidden="false" customHeight="false" outlineLevel="0" collapsed="false">
      <c r="A272" s="40" t="str">
        <f aca="false">C272&amp;" &amp; "&amp;D272</f>
        <v>WM &amp; Batty</v>
      </c>
      <c r="B272" s="41" t="str">
        <f aca="false">G272&amp;" &amp; "&amp;H272</f>
        <v>Mike &amp; Chi</v>
      </c>
      <c r="C272" s="109" t="s">
        <v>13</v>
      </c>
      <c r="D272" s="90" t="s">
        <v>19</v>
      </c>
      <c r="E272" s="97" t="n">
        <v>6</v>
      </c>
      <c r="F272" s="98" t="n">
        <v>1</v>
      </c>
      <c r="G272" s="85" t="s">
        <v>17</v>
      </c>
      <c r="H272" s="86" t="s">
        <v>16</v>
      </c>
      <c r="J272" s="80" t="n">
        <f aca="false">IF(ISNUMBER(E272),IF(OR(E272&lt;6,AND(E272=6,F272=5)), 0.5,1),0)</f>
        <v>1</v>
      </c>
    </row>
    <row r="273" customFormat="false" ht="15" hidden="false" customHeight="false" outlineLevel="0" collapsed="false">
      <c r="A273" s="40" t="str">
        <f aca="false">C273&amp;" &amp; "&amp;D273</f>
        <v>WM &amp; Chi</v>
      </c>
      <c r="B273" s="41" t="str">
        <f aca="false">G273&amp;" &amp; "&amp;H273</f>
        <v>Mike &amp; Batty</v>
      </c>
      <c r="C273" s="110" t="s">
        <v>13</v>
      </c>
      <c r="D273" s="95" t="s">
        <v>16</v>
      </c>
      <c r="E273" s="84" t="n">
        <v>6</v>
      </c>
      <c r="F273" s="99" t="n">
        <v>1</v>
      </c>
      <c r="G273" s="82" t="s">
        <v>17</v>
      </c>
      <c r="H273" s="92" t="s">
        <v>19</v>
      </c>
      <c r="J273" s="80" t="n">
        <f aca="false">IF(ISNUMBER(E273),IF(OR(E273&lt;6,AND(E273=6,F273=5)), 0.5,1),0)</f>
        <v>1</v>
      </c>
    </row>
    <row r="274" customFormat="false" ht="15" hidden="false" customHeight="false" outlineLevel="0" collapsed="false">
      <c r="A274" s="40" t="str">
        <f aca="false">C274&amp;" &amp; "&amp;D274</f>
        <v>Chi &amp; Batty</v>
      </c>
      <c r="B274" s="41" t="str">
        <f aca="false">G274&amp;" &amp; "&amp;H274</f>
        <v>WM &amp; Mike</v>
      </c>
      <c r="C274" s="111" t="s">
        <v>16</v>
      </c>
      <c r="D274" s="112" t="s">
        <v>19</v>
      </c>
      <c r="E274" s="114" t="n">
        <v>7</v>
      </c>
      <c r="F274" s="113" t="n">
        <v>6</v>
      </c>
      <c r="G274" s="115" t="s">
        <v>13</v>
      </c>
      <c r="H274" s="116" t="s">
        <v>17</v>
      </c>
      <c r="J274" s="80" t="n">
        <f aca="false">IF(ISNUMBER(E274),IF(OR(E274&lt;6,AND(E274=6,F274=5)), 0.5,1),0)</f>
        <v>1</v>
      </c>
    </row>
    <row r="275" customFormat="false" ht="15" hidden="false" customHeight="false" outlineLevel="0" collapsed="false">
      <c r="A275" s="40" t="str">
        <f aca="false">C275&amp;" &amp; "&amp;D275</f>
        <v>45271 &amp; </v>
      </c>
      <c r="B275" s="41" t="str">
        <f aca="false">G275&amp;" &amp; "&amp;H275</f>
        <v> &amp; </v>
      </c>
      <c r="C275" s="96" t="n">
        <v>45271</v>
      </c>
      <c r="J275" s="80" t="n">
        <f aca="false">IF(ISNUMBER(E275),IF(OR(E275&lt;6,AND(E275=6,F275=5)), 0.5,1),0)</f>
        <v>0</v>
      </c>
    </row>
    <row r="276" customFormat="false" ht="15" hidden="false" customHeight="false" outlineLevel="0" collapsed="false">
      <c r="A276" s="40" t="str">
        <f aca="false">C276&amp;" &amp; "&amp;D276</f>
        <v>WM &amp; DT</v>
      </c>
      <c r="B276" s="41" t="str">
        <f aca="false">G276&amp;" &amp; "&amp;H276</f>
        <v>Chi &amp; SG</v>
      </c>
      <c r="C276" s="109" t="s">
        <v>13</v>
      </c>
      <c r="D276" s="90" t="s">
        <v>20</v>
      </c>
      <c r="E276" s="97" t="n">
        <v>6</v>
      </c>
      <c r="F276" s="98" t="n">
        <v>4</v>
      </c>
      <c r="G276" s="85" t="s">
        <v>16</v>
      </c>
      <c r="H276" s="86" t="s">
        <v>150</v>
      </c>
      <c r="J276" s="80" t="n">
        <f aca="false">IF(ISNUMBER(E276),IF(OR(E276&lt;6,AND(E276=6,F276=5)), 0.5,1),0)</f>
        <v>1</v>
      </c>
    </row>
    <row r="277" customFormat="false" ht="15" hidden="false" customHeight="false" outlineLevel="0" collapsed="false">
      <c r="A277" s="40" t="str">
        <f aca="false">C277&amp;" &amp; "&amp;D277</f>
        <v>WM &amp; Chi</v>
      </c>
      <c r="B277" s="41" t="str">
        <f aca="false">G277&amp;" &amp; "&amp;H277</f>
        <v>DT &amp; SG</v>
      </c>
      <c r="C277" s="110" t="s">
        <v>13</v>
      </c>
      <c r="D277" s="95" t="s">
        <v>16</v>
      </c>
      <c r="E277" s="84" t="n">
        <v>6</v>
      </c>
      <c r="F277" s="99" t="n">
        <v>2</v>
      </c>
      <c r="G277" s="82" t="s">
        <v>20</v>
      </c>
      <c r="H277" s="92" t="s">
        <v>150</v>
      </c>
      <c r="J277" s="80" t="n">
        <f aca="false">IF(ISNUMBER(E277),IF(OR(E277&lt;6,AND(E277=6,F277=5)), 0.5,1),0)</f>
        <v>1</v>
      </c>
    </row>
    <row r="278" customFormat="false" ht="15" hidden="false" customHeight="false" outlineLevel="0" collapsed="false">
      <c r="A278" s="40" t="str">
        <f aca="false">C278&amp;" &amp; "&amp;D278</f>
        <v>DT &amp; Chi</v>
      </c>
      <c r="B278" s="41" t="str">
        <f aca="false">G278&amp;" &amp; "&amp;H278</f>
        <v>WM &amp; SG</v>
      </c>
      <c r="C278" s="111" t="s">
        <v>20</v>
      </c>
      <c r="D278" s="112" t="s">
        <v>16</v>
      </c>
      <c r="E278" s="114" t="n">
        <v>3</v>
      </c>
      <c r="F278" s="113" t="n">
        <v>2</v>
      </c>
      <c r="G278" s="115" t="s">
        <v>13</v>
      </c>
      <c r="H278" s="116" t="s">
        <v>150</v>
      </c>
      <c r="J278" s="80" t="n">
        <f aca="false">IF(ISNUMBER(E278),IF(OR(E278&lt;6,AND(E278=6,F278=5)), 0.5,1),0)</f>
        <v>0.5</v>
      </c>
    </row>
    <row r="279" customFormat="false" ht="15" hidden="false" customHeight="false" outlineLevel="0" collapsed="false">
      <c r="A279" s="40" t="str">
        <f aca="false">C279&amp;" &amp; "&amp;D279</f>
        <v>45272 &amp; </v>
      </c>
      <c r="B279" s="41" t="str">
        <f aca="false">G279&amp;" &amp; "&amp;H279</f>
        <v> &amp; </v>
      </c>
      <c r="C279" s="96" t="n">
        <v>45272</v>
      </c>
      <c r="J279" s="80" t="n">
        <f aca="false">IF(ISNUMBER(E279),IF(OR(E279&lt;6,AND(E279=6,F279=5)), 0.5,1),0)</f>
        <v>0</v>
      </c>
    </row>
    <row r="280" customFormat="false" ht="15" hidden="false" customHeight="false" outlineLevel="0" collapsed="false">
      <c r="A280" s="40" t="str">
        <f aca="false">C280&amp;" &amp; "&amp;D280</f>
        <v>Chi &amp; Lit7</v>
      </c>
      <c r="B280" s="41" t="str">
        <f aca="false">G280&amp;" &amp; "&amp;H280</f>
        <v>WM &amp; Ari</v>
      </c>
      <c r="C280" s="85" t="s">
        <v>16</v>
      </c>
      <c r="D280" s="86" t="s">
        <v>173</v>
      </c>
      <c r="E280" s="87" t="n">
        <v>6</v>
      </c>
      <c r="F280" s="88" t="n">
        <v>1</v>
      </c>
      <c r="G280" s="109" t="s">
        <v>13</v>
      </c>
      <c r="H280" s="90" t="s">
        <v>154</v>
      </c>
      <c r="J280" s="80" t="n">
        <f aca="false">IF(ISNUMBER(E280),IF(OR(E280&lt;6,AND(E280=6,F280=5)), 0.5,1),0)</f>
        <v>1</v>
      </c>
    </row>
    <row r="281" customFormat="false" ht="15" hidden="false" customHeight="false" outlineLevel="0" collapsed="false">
      <c r="A281" s="40" t="str">
        <f aca="false">C281&amp;" &amp; "&amp;D281</f>
        <v>WM &amp; Lit7</v>
      </c>
      <c r="B281" s="41" t="str">
        <f aca="false">G281&amp;" &amp; "&amp;H281</f>
        <v>Chi &amp; Ari</v>
      </c>
      <c r="C281" s="110" t="s">
        <v>13</v>
      </c>
      <c r="D281" s="95" t="s">
        <v>173</v>
      </c>
      <c r="E281" s="84" t="n">
        <v>6</v>
      </c>
      <c r="F281" s="99" t="n">
        <v>1</v>
      </c>
      <c r="G281" s="82" t="s">
        <v>16</v>
      </c>
      <c r="H281" s="92" t="s">
        <v>154</v>
      </c>
      <c r="J281" s="80" t="n">
        <f aca="false">IF(ISNUMBER(E281),IF(OR(E281&lt;6,AND(E281=6,F281=5)), 0.5,1),0)</f>
        <v>1</v>
      </c>
    </row>
    <row r="282" customFormat="false" ht="15" hidden="false" customHeight="false" outlineLevel="0" collapsed="false">
      <c r="A282" s="40" t="str">
        <f aca="false">C282&amp;" &amp; "&amp;D282</f>
        <v>WM &amp; Chi</v>
      </c>
      <c r="B282" s="41" t="str">
        <f aca="false">G282&amp;" &amp; "&amp;H282</f>
        <v>Lit7 &amp; Ari</v>
      </c>
      <c r="C282" s="115" t="s">
        <v>13</v>
      </c>
      <c r="D282" s="116" t="s">
        <v>16</v>
      </c>
      <c r="E282" s="118" t="n">
        <v>6</v>
      </c>
      <c r="F282" s="119" t="n">
        <v>2</v>
      </c>
      <c r="G282" s="111" t="s">
        <v>173</v>
      </c>
      <c r="H282" s="112" t="s">
        <v>154</v>
      </c>
      <c r="J282" s="80" t="n">
        <f aca="false">IF(ISNUMBER(E282),IF(OR(E282&lt;6,AND(E282=6,F282=5)), 0.5,1),0)</f>
        <v>1</v>
      </c>
    </row>
    <row r="283" customFormat="false" ht="15" hidden="false" customHeight="false" outlineLevel="0" collapsed="false">
      <c r="A283" s="40" t="str">
        <f aca="false">C283&amp;" &amp; "&amp;D283</f>
        <v>45273 &amp; </v>
      </c>
      <c r="B283" s="41" t="str">
        <f aca="false">G283&amp;" &amp; "&amp;H283</f>
        <v> &amp; </v>
      </c>
      <c r="C283" s="44" t="n">
        <v>45273</v>
      </c>
      <c r="J283" s="80" t="n">
        <f aca="false">IF(ISNUMBER(E283),IF(OR(E283&lt;6,AND(E283=6,F283=5)), 0.5,1),0)</f>
        <v>0</v>
      </c>
    </row>
    <row r="284" customFormat="false" ht="15" hidden="false" customHeight="false" outlineLevel="0" collapsed="false">
      <c r="A284" s="40" t="str">
        <f aca="false">C284&amp;" &amp; "&amp;D284</f>
        <v>Mike &amp; SG</v>
      </c>
      <c r="B284" s="41" t="str">
        <f aca="false">G284&amp;" &amp; "&amp;H284</f>
        <v>Chi &amp; Ari</v>
      </c>
      <c r="C284" s="85" t="s">
        <v>17</v>
      </c>
      <c r="D284" s="86" t="s">
        <v>150</v>
      </c>
      <c r="E284" s="87" t="n">
        <v>6</v>
      </c>
      <c r="F284" s="88" t="n">
        <v>4</v>
      </c>
      <c r="G284" s="89" t="s">
        <v>16</v>
      </c>
      <c r="H284" s="90" t="s">
        <v>154</v>
      </c>
      <c r="J284" s="80" t="n">
        <f aca="false">IF(ISNUMBER(E284),IF(OR(E284&lt;6,AND(E284=6,F284=5)), 0.5,1),0)</f>
        <v>1</v>
      </c>
    </row>
    <row r="285" customFormat="false" ht="15" hidden="false" customHeight="false" outlineLevel="0" collapsed="false">
      <c r="A285" s="40" t="str">
        <f aca="false">C285&amp;" &amp; "&amp;D285</f>
        <v>Chi &amp; Mike</v>
      </c>
      <c r="B285" s="41" t="str">
        <f aca="false">G285&amp;" &amp; "&amp;H285</f>
        <v>SG &amp; Ari</v>
      </c>
      <c r="C285" s="110" t="s">
        <v>16</v>
      </c>
      <c r="D285" s="95" t="s">
        <v>17</v>
      </c>
      <c r="E285" s="84" t="n">
        <v>6</v>
      </c>
      <c r="F285" s="99" t="n">
        <v>4</v>
      </c>
      <c r="G285" s="82" t="s">
        <v>150</v>
      </c>
      <c r="H285" s="92" t="s">
        <v>154</v>
      </c>
      <c r="J285" s="80" t="n">
        <f aca="false">IF(ISNUMBER(E285),IF(OR(E285&lt;6,AND(E285=6,F285=5)), 0.5,1),0)</f>
        <v>1</v>
      </c>
    </row>
    <row r="286" customFormat="false" ht="15" hidden="false" customHeight="false" outlineLevel="0" collapsed="false">
      <c r="A286" s="40" t="str">
        <f aca="false">C286&amp;" &amp; "&amp;D286</f>
        <v>Mike &amp; Ari</v>
      </c>
      <c r="B286" s="41" t="str">
        <f aca="false">G286&amp;" &amp; "&amp;H286</f>
        <v>Chi &amp; SG</v>
      </c>
      <c r="C286" s="111" t="s">
        <v>17</v>
      </c>
      <c r="D286" s="112" t="s">
        <v>154</v>
      </c>
      <c r="E286" s="114" t="n">
        <v>6</v>
      </c>
      <c r="F286" s="113" t="n">
        <v>4</v>
      </c>
      <c r="G286" s="115" t="s">
        <v>16</v>
      </c>
      <c r="H286" s="116" t="s">
        <v>150</v>
      </c>
      <c r="J286" s="80" t="n">
        <f aca="false">IF(ISNUMBER(E286),IF(OR(E286&lt;6,AND(E286=6,F286=5)), 0.5,1),0)</f>
        <v>1</v>
      </c>
    </row>
    <row r="287" customFormat="false" ht="15" hidden="false" customHeight="false" outlineLevel="0" collapsed="false">
      <c r="A287" s="40" t="str">
        <f aca="false">C287&amp;" &amp; "&amp;D287</f>
        <v>45274 &amp; </v>
      </c>
      <c r="B287" s="41" t="str">
        <f aca="false">G287&amp;" &amp; "&amp;H287</f>
        <v> &amp; </v>
      </c>
      <c r="C287" s="44" t="n">
        <v>45274</v>
      </c>
      <c r="J287" s="80" t="n">
        <f aca="false">IF(ISNUMBER(E287),IF(OR(E287&lt;6,AND(E287=6,F287=5)), 0.5,1),0)</f>
        <v>0</v>
      </c>
    </row>
    <row r="288" customFormat="false" ht="15" hidden="false" customHeight="false" outlineLevel="0" collapsed="false">
      <c r="A288" s="40" t="str">
        <f aca="false">C288&amp;" &amp; "&amp;D288</f>
        <v>Chi &amp; Batty</v>
      </c>
      <c r="B288" s="41" t="str">
        <f aca="false">G288&amp;" &amp; "&amp;H288</f>
        <v>WM &amp; SG</v>
      </c>
      <c r="C288" s="85" t="s">
        <v>16</v>
      </c>
      <c r="D288" s="86" t="s">
        <v>19</v>
      </c>
      <c r="E288" s="87" t="n">
        <v>6</v>
      </c>
      <c r="F288" s="88" t="n">
        <v>4</v>
      </c>
      <c r="G288" s="89" t="s">
        <v>13</v>
      </c>
      <c r="H288" s="90" t="s">
        <v>150</v>
      </c>
      <c r="J288" s="80" t="n">
        <f aca="false">IF(ISNUMBER(E288),IF(OR(E288&lt;6,AND(E288=6,F288=5)), 0.5,1),0)</f>
        <v>1</v>
      </c>
    </row>
    <row r="289" customFormat="false" ht="15" hidden="false" customHeight="false" outlineLevel="0" collapsed="false">
      <c r="A289" s="40" t="str">
        <f aca="false">C289&amp;" &amp; "&amp;D289</f>
        <v>WM &amp; Batty</v>
      </c>
      <c r="B289" s="41" t="str">
        <f aca="false">G289&amp;" &amp; "&amp;H289</f>
        <v>Chi &amp; SG</v>
      </c>
      <c r="C289" s="110" t="s">
        <v>13</v>
      </c>
      <c r="D289" s="95" t="s">
        <v>19</v>
      </c>
      <c r="E289" s="84" t="n">
        <v>6</v>
      </c>
      <c r="F289" s="99" t="n">
        <v>4</v>
      </c>
      <c r="G289" s="82" t="s">
        <v>16</v>
      </c>
      <c r="H289" s="92" t="s">
        <v>150</v>
      </c>
      <c r="J289" s="80" t="n">
        <f aca="false">IF(ISNUMBER(E289),IF(OR(E289&lt;6,AND(E289=6,F289=5)), 0.5,1),0)</f>
        <v>1</v>
      </c>
    </row>
    <row r="290" customFormat="false" ht="15" hidden="false" customHeight="false" outlineLevel="0" collapsed="false">
      <c r="A290" s="40" t="str">
        <f aca="false">C290&amp;" &amp; "&amp;D290</f>
        <v>WM &amp; Chi</v>
      </c>
      <c r="B290" s="41" t="str">
        <f aca="false">G290&amp;" &amp; "&amp;H290</f>
        <v>Batty &amp; SG</v>
      </c>
      <c r="C290" s="115" t="s">
        <v>13</v>
      </c>
      <c r="D290" s="116" t="s">
        <v>16</v>
      </c>
      <c r="E290" s="118" t="n">
        <v>6</v>
      </c>
      <c r="F290" s="119" t="n">
        <v>2</v>
      </c>
      <c r="G290" s="111" t="s">
        <v>19</v>
      </c>
      <c r="H290" s="112" t="s">
        <v>150</v>
      </c>
      <c r="J290" s="80" t="n">
        <f aca="false">IF(ISNUMBER(E290),IF(OR(E290&lt;6,AND(E290=6,F290=5)), 0.5,1),0)</f>
        <v>1</v>
      </c>
    </row>
    <row r="291" customFormat="false" ht="15" hidden="false" customHeight="false" outlineLevel="0" collapsed="false">
      <c r="A291" s="40" t="str">
        <f aca="false">C291&amp;" &amp; "&amp;D291</f>
        <v>45281 &amp; </v>
      </c>
      <c r="B291" s="41" t="str">
        <f aca="false">G291&amp;" &amp; "&amp;H291</f>
        <v> &amp; </v>
      </c>
      <c r="C291" s="96" t="n">
        <v>45281</v>
      </c>
      <c r="J291" s="80" t="n">
        <f aca="false">IF(ISNUMBER(E291),IF(OR(E291&lt;6,AND(E291=6,F291=5)), 0.5,1),0)</f>
        <v>0</v>
      </c>
    </row>
    <row r="292" customFormat="false" ht="15" hidden="false" customHeight="false" outlineLevel="0" collapsed="false">
      <c r="A292" s="40" t="str">
        <f aca="false">C292&amp;" &amp; "&amp;D292</f>
        <v>WM &amp; SG</v>
      </c>
      <c r="B292" s="41" t="str">
        <f aca="false">G292&amp;" &amp; "&amp;H292</f>
        <v>Batty &amp; Mike</v>
      </c>
      <c r="C292" s="109" t="s">
        <v>13</v>
      </c>
      <c r="D292" s="90" t="s">
        <v>150</v>
      </c>
      <c r="E292" s="97" t="n">
        <v>6</v>
      </c>
      <c r="F292" s="98" t="n">
        <v>3</v>
      </c>
      <c r="G292" s="85" t="s">
        <v>19</v>
      </c>
      <c r="H292" s="86" t="s">
        <v>17</v>
      </c>
      <c r="J292" s="80" t="n">
        <f aca="false">IF(ISNUMBER(E292),IF(OR(E292&lt;6,AND(E292=6,F292=5)), 0.5,1),0)</f>
        <v>1</v>
      </c>
    </row>
    <row r="293" customFormat="false" ht="15" hidden="false" customHeight="false" outlineLevel="0" collapsed="false">
      <c r="A293" s="40" t="str">
        <f aca="false">C293&amp;" &amp; "&amp;D293</f>
        <v>WM &amp; Mike</v>
      </c>
      <c r="B293" s="41" t="str">
        <f aca="false">G293&amp;" &amp; "&amp;H293</f>
        <v>Batty &amp; SG</v>
      </c>
      <c r="C293" s="110" t="s">
        <v>13</v>
      </c>
      <c r="D293" s="95" t="s">
        <v>17</v>
      </c>
      <c r="E293" s="84" t="n">
        <v>6</v>
      </c>
      <c r="F293" s="99" t="n">
        <v>0</v>
      </c>
      <c r="G293" s="82" t="s">
        <v>19</v>
      </c>
      <c r="H293" s="92" t="s">
        <v>150</v>
      </c>
      <c r="J293" s="80" t="n">
        <f aca="false">IF(ISNUMBER(E293),IF(OR(E293&lt;6,AND(E293=6,F293=5)), 0.5,1),0)</f>
        <v>1</v>
      </c>
    </row>
    <row r="294" customFormat="false" ht="15" hidden="false" customHeight="false" outlineLevel="0" collapsed="false">
      <c r="A294" s="40" t="str">
        <f aca="false">C294&amp;" &amp; "&amp;D294</f>
        <v>WM &amp; Batty</v>
      </c>
      <c r="B294" s="41" t="str">
        <f aca="false">G294&amp;" &amp; "&amp;H294</f>
        <v>SG &amp; Mike</v>
      </c>
      <c r="C294" s="115" t="s">
        <v>13</v>
      </c>
      <c r="D294" s="116" t="s">
        <v>19</v>
      </c>
      <c r="E294" s="118" t="n">
        <v>6</v>
      </c>
      <c r="F294" s="119" t="n">
        <v>2</v>
      </c>
      <c r="G294" s="111" t="s">
        <v>150</v>
      </c>
      <c r="H294" s="112" t="s">
        <v>17</v>
      </c>
      <c r="J294" s="80" t="n">
        <f aca="false">IF(ISNUMBER(E294),IF(OR(E294&lt;6,AND(E294=6,F294=5)), 0.5,1),0)</f>
        <v>1</v>
      </c>
    </row>
    <row r="295" customFormat="false" ht="15" hidden="false" customHeight="false" outlineLevel="0" collapsed="false">
      <c r="A295" s="40" t="str">
        <f aca="false">C295&amp;" &amp; "&amp;D295</f>
        <v>45282 &amp; </v>
      </c>
      <c r="B295" s="41" t="str">
        <f aca="false">G295&amp;" &amp; "&amp;H295</f>
        <v> &amp; </v>
      </c>
      <c r="C295" s="44" t="n">
        <v>45282</v>
      </c>
      <c r="J295" s="80" t="n">
        <f aca="false">IF(ISNUMBER(E295),IF(OR(E295&lt;6,AND(E295=6,F295=5)), 0.5,1),0)</f>
        <v>0</v>
      </c>
    </row>
    <row r="296" customFormat="false" ht="15" hidden="false" customHeight="false" outlineLevel="0" collapsed="false">
      <c r="A296" s="40" t="str">
        <f aca="false">C296&amp;" &amp; "&amp;D296</f>
        <v>SG &amp; Lit7</v>
      </c>
      <c r="B296" s="41" t="str">
        <f aca="false">G296&amp;" &amp; "&amp;H296</f>
        <v>Chi &amp; Earnest</v>
      </c>
      <c r="C296" s="109" t="s">
        <v>150</v>
      </c>
      <c r="D296" s="90" t="s">
        <v>173</v>
      </c>
      <c r="E296" s="97" t="n">
        <v>6</v>
      </c>
      <c r="F296" s="98" t="n">
        <v>3</v>
      </c>
      <c r="G296" s="85" t="s">
        <v>16</v>
      </c>
      <c r="H296" s="85" t="s">
        <v>174</v>
      </c>
      <c r="J296" s="80" t="n">
        <f aca="false">IF(ISNUMBER(E296),IF(OR(E296&lt;6,AND(E296=6,F296=5)), 0.5,1),0)</f>
        <v>1</v>
      </c>
    </row>
    <row r="297" customFormat="false" ht="15" hidden="false" customHeight="false" outlineLevel="0" collapsed="false">
      <c r="A297" s="40" t="str">
        <f aca="false">C297&amp;" &amp; "&amp;D297</f>
        <v>Chi &amp; Lit7</v>
      </c>
      <c r="B297" s="41" t="str">
        <f aca="false">G297&amp;" &amp; "&amp;H297</f>
        <v>SG &amp; Earnest</v>
      </c>
      <c r="C297" s="110" t="s">
        <v>16</v>
      </c>
      <c r="D297" s="95" t="s">
        <v>173</v>
      </c>
      <c r="E297" s="84" t="n">
        <v>6</v>
      </c>
      <c r="F297" s="99" t="n">
        <v>0</v>
      </c>
      <c r="G297" s="82" t="s">
        <v>150</v>
      </c>
      <c r="H297" s="82" t="s">
        <v>174</v>
      </c>
      <c r="J297" s="80" t="n">
        <f aca="false">IF(ISNUMBER(E297),IF(OR(E297&lt;6,AND(E297=6,F297=5)), 0.5,1),0)</f>
        <v>1</v>
      </c>
    </row>
    <row r="298" customFormat="false" ht="15" hidden="false" customHeight="false" outlineLevel="0" collapsed="false">
      <c r="A298" s="40" t="str">
        <f aca="false">C298&amp;" &amp; "&amp;D298</f>
        <v>SG &amp; Chi</v>
      </c>
      <c r="B298" s="41" t="str">
        <f aca="false">G298&amp;" &amp; "&amp;H298</f>
        <v>Lit7 &amp; Earnest</v>
      </c>
      <c r="C298" s="115" t="s">
        <v>150</v>
      </c>
      <c r="D298" s="116" t="s">
        <v>16</v>
      </c>
      <c r="E298" s="118" t="n">
        <v>6</v>
      </c>
      <c r="F298" s="119" t="n">
        <v>0</v>
      </c>
      <c r="G298" s="111" t="s">
        <v>173</v>
      </c>
      <c r="H298" s="111" t="s">
        <v>174</v>
      </c>
      <c r="J298" s="80" t="n">
        <f aca="false">IF(ISNUMBER(E298),IF(OR(E298&lt;6,AND(E298=6,F298=5)), 0.5,1),0)</f>
        <v>1</v>
      </c>
    </row>
    <row r="299" customFormat="false" ht="15" hidden="false" customHeight="false" outlineLevel="0" collapsed="false">
      <c r="A299" s="40" t="str">
        <f aca="false">C299&amp;" &amp; "&amp;D299</f>
        <v>45286 &amp; </v>
      </c>
      <c r="B299" s="41" t="str">
        <f aca="false">G299&amp;" &amp; "&amp;H299</f>
        <v> &amp; </v>
      </c>
      <c r="C299" s="44" t="n">
        <v>45286</v>
      </c>
      <c r="J299" s="80" t="n">
        <f aca="false">IF(ISNUMBER(E299),IF(OR(E299&lt;6,AND(E299=6,F299=5)), 0.5,1),0)</f>
        <v>0</v>
      </c>
    </row>
    <row r="300" customFormat="false" ht="15" hidden="false" customHeight="false" outlineLevel="0" collapsed="false">
      <c r="A300" s="40" t="str">
        <f aca="false">C300&amp;" &amp; "&amp;D300</f>
        <v>WM &amp; SG</v>
      </c>
      <c r="B300" s="41" t="str">
        <f aca="false">G300&amp;" &amp; "&amp;H300</f>
        <v>Chi &amp; Kita</v>
      </c>
      <c r="C300" s="109" t="s">
        <v>13</v>
      </c>
      <c r="D300" s="90" t="s">
        <v>150</v>
      </c>
      <c r="E300" s="97" t="n">
        <v>6</v>
      </c>
      <c r="F300" s="98" t="n">
        <v>4</v>
      </c>
      <c r="G300" s="85" t="s">
        <v>16</v>
      </c>
      <c r="H300" s="86" t="s">
        <v>151</v>
      </c>
      <c r="J300" s="80" t="n">
        <f aca="false">IF(ISNUMBER(E300),IF(OR(E300&lt;6,AND(E300=6,F300=5)), 0.5,1),0)</f>
        <v>1</v>
      </c>
    </row>
    <row r="301" customFormat="false" ht="15" hidden="false" customHeight="false" outlineLevel="0" collapsed="false">
      <c r="A301" s="40" t="str">
        <f aca="false">C301&amp;" &amp; "&amp;D301</f>
        <v>WM &amp; Kita</v>
      </c>
      <c r="B301" s="41" t="str">
        <f aca="false">G301&amp;" &amp; "&amp;H301</f>
        <v>SG &amp; Chi</v>
      </c>
      <c r="C301" s="82" t="s">
        <v>13</v>
      </c>
      <c r="D301" s="92" t="s">
        <v>151</v>
      </c>
      <c r="E301" s="83" t="n">
        <v>6</v>
      </c>
      <c r="F301" s="93" t="n">
        <v>0</v>
      </c>
      <c r="G301" s="110" t="s">
        <v>150</v>
      </c>
      <c r="H301" s="95" t="s">
        <v>16</v>
      </c>
      <c r="J301" s="80" t="n">
        <f aca="false">IF(ISNUMBER(E301),IF(OR(E301&lt;6,AND(E301=6,F301=5)), 0.5,1),0)</f>
        <v>1</v>
      </c>
    </row>
    <row r="302" customFormat="false" ht="15" hidden="false" customHeight="false" outlineLevel="0" collapsed="false">
      <c r="A302" s="40" t="str">
        <f aca="false">C302&amp;" &amp; "&amp;D302</f>
        <v>WM &amp; Chi</v>
      </c>
      <c r="B302" s="41" t="str">
        <f aca="false">G302&amp;" &amp; "&amp;H302</f>
        <v>SG &amp; Kita</v>
      </c>
      <c r="C302" s="111" t="s">
        <v>13</v>
      </c>
      <c r="D302" s="112" t="s">
        <v>16</v>
      </c>
      <c r="E302" s="114" t="n">
        <v>6</v>
      </c>
      <c r="F302" s="113" t="n">
        <v>0</v>
      </c>
      <c r="G302" s="115" t="s">
        <v>150</v>
      </c>
      <c r="H302" s="116" t="s">
        <v>151</v>
      </c>
      <c r="J302" s="80" t="n">
        <f aca="false">IF(ISNUMBER(E302),IF(OR(E302&lt;6,AND(E302=6,F302=5)), 0.5,1),0)</f>
        <v>1</v>
      </c>
    </row>
    <row r="303" customFormat="false" ht="15" hidden="false" customHeight="false" outlineLevel="0" collapsed="false">
      <c r="A303" s="40" t="str">
        <f aca="false">C303&amp;" &amp; "&amp;D303</f>
        <v>45289 &amp; </v>
      </c>
      <c r="B303" s="41" t="str">
        <f aca="false">G303&amp;" &amp; "&amp;H303</f>
        <v> &amp; </v>
      </c>
      <c r="C303" s="44" t="n">
        <v>45289</v>
      </c>
      <c r="J303" s="80" t="n">
        <f aca="false">IF(ISNUMBER(E303),IF(OR(E303&lt;6,AND(E303=6,F303=5)), 0.5,1),0)</f>
        <v>0</v>
      </c>
    </row>
    <row r="304" customFormat="false" ht="15" hidden="false" customHeight="false" outlineLevel="0" collapsed="false">
      <c r="A304" s="40" t="str">
        <f aca="false">C304&amp;" &amp; "&amp;D304</f>
        <v>WM &amp; DT</v>
      </c>
      <c r="B304" s="41" t="str">
        <f aca="false">G304&amp;" &amp; "&amp;H304</f>
        <v>Chi &amp; Kita</v>
      </c>
      <c r="C304" s="136" t="s">
        <v>13</v>
      </c>
      <c r="D304" s="90" t="s">
        <v>20</v>
      </c>
      <c r="E304" s="97" t="n">
        <v>6</v>
      </c>
      <c r="F304" s="98" t="n">
        <v>1</v>
      </c>
      <c r="G304" s="85" t="s">
        <v>16</v>
      </c>
      <c r="H304" s="90" t="s">
        <v>151</v>
      </c>
      <c r="J304" s="80" t="n">
        <f aca="false">IF(ISNUMBER(E304),IF(OR(E304&lt;6,AND(E304=6,F304=5)), 0.5,1),0)</f>
        <v>1</v>
      </c>
    </row>
    <row r="305" customFormat="false" ht="15" hidden="false" customHeight="false" outlineLevel="0" collapsed="false">
      <c r="A305" s="40" t="str">
        <f aca="false">C305&amp;" &amp; "&amp;D305</f>
        <v>WM &amp; Kita</v>
      </c>
      <c r="B305" s="41" t="str">
        <f aca="false">G305&amp;" &amp; "&amp;H305</f>
        <v>Chi &amp; DT</v>
      </c>
      <c r="C305" s="137" t="s">
        <v>13</v>
      </c>
      <c r="D305" s="95" t="s">
        <v>151</v>
      </c>
      <c r="E305" s="84" t="n">
        <v>6</v>
      </c>
      <c r="F305" s="99" t="n">
        <v>3</v>
      </c>
      <c r="G305" s="82" t="s">
        <v>16</v>
      </c>
      <c r="H305" s="95" t="s">
        <v>20</v>
      </c>
      <c r="J305" s="80" t="n">
        <f aca="false">IF(ISNUMBER(E305),IF(OR(E305&lt;6,AND(E305=6,F305=5)), 0.5,1),0)</f>
        <v>1</v>
      </c>
    </row>
    <row r="306" customFormat="false" ht="15" hidden="false" customHeight="false" outlineLevel="0" collapsed="false">
      <c r="A306" s="40" t="str">
        <f aca="false">C306&amp;" &amp; "&amp;D306</f>
        <v>WM &amp; Chi</v>
      </c>
      <c r="B306" s="41" t="str">
        <f aca="false">G306&amp;" &amp; "&amp;H306</f>
        <v>DT &amp; Kita</v>
      </c>
      <c r="C306" s="140" t="s">
        <v>13</v>
      </c>
      <c r="D306" s="116" t="s">
        <v>16</v>
      </c>
      <c r="E306" s="118" t="n">
        <v>6</v>
      </c>
      <c r="F306" s="119" t="n">
        <v>0</v>
      </c>
      <c r="G306" s="111" t="s">
        <v>20</v>
      </c>
      <c r="H306" s="116" t="s">
        <v>151</v>
      </c>
      <c r="J306" s="80" t="n">
        <f aca="false">IF(ISNUMBER(E306),IF(OR(E306&lt;6,AND(E306=6,F306=5)), 0.5,1),0)</f>
        <v>1</v>
      </c>
    </row>
    <row r="307" customFormat="false" ht="15" hidden="false" customHeight="false" outlineLevel="0" collapsed="false">
      <c r="A307" s="40" t="str">
        <f aca="false">C307&amp;" &amp; "&amp;D307</f>
        <v>45296 &amp; </v>
      </c>
      <c r="B307" s="41" t="str">
        <f aca="false">G307&amp;" &amp; "&amp;H307</f>
        <v> &amp; </v>
      </c>
      <c r="C307" s="44" t="n">
        <v>45296</v>
      </c>
      <c r="J307" s="80" t="n">
        <f aca="false">IF(ISNUMBER(E307),IF(OR(E307&lt;6,AND(E307=6,F307=5)), 0.5,1),0)</f>
        <v>0</v>
      </c>
    </row>
    <row r="308" customFormat="false" ht="15" hidden="false" customHeight="false" outlineLevel="0" collapsed="false">
      <c r="A308" s="40" t="str">
        <f aca="false">C308&amp;" &amp; "&amp;D308</f>
        <v>Chi &amp; Lit7</v>
      </c>
      <c r="B308" s="41" t="str">
        <f aca="false">G308&amp;" &amp; "&amp;H308</f>
        <v>WM &amp; Ari</v>
      </c>
      <c r="C308" s="85" t="s">
        <v>16</v>
      </c>
      <c r="D308" s="86" t="s">
        <v>173</v>
      </c>
      <c r="E308" s="87" t="n">
        <v>6</v>
      </c>
      <c r="F308" s="88" t="n">
        <v>1</v>
      </c>
      <c r="G308" s="109" t="s">
        <v>13</v>
      </c>
      <c r="H308" s="90" t="s">
        <v>154</v>
      </c>
      <c r="J308" s="80" t="n">
        <f aca="false">IF(ISNUMBER(E308),IF(OR(E308&lt;6,AND(E308=6,F308=5)), 0.5,1),0)</f>
        <v>1</v>
      </c>
    </row>
    <row r="309" customFormat="false" ht="15" hidden="false" customHeight="false" outlineLevel="0" collapsed="false">
      <c r="A309" s="40" t="str">
        <f aca="false">C309&amp;" &amp; "&amp;D309</f>
        <v>WM &amp; Lit7</v>
      </c>
      <c r="B309" s="41" t="str">
        <f aca="false">G309&amp;" &amp; "&amp;H309</f>
        <v>Chi &amp; Ari</v>
      </c>
      <c r="C309" s="110" t="s">
        <v>13</v>
      </c>
      <c r="D309" s="95" t="s">
        <v>173</v>
      </c>
      <c r="E309" s="84" t="n">
        <v>6</v>
      </c>
      <c r="F309" s="99" t="n">
        <v>1</v>
      </c>
      <c r="G309" s="82" t="s">
        <v>16</v>
      </c>
      <c r="H309" s="92" t="s">
        <v>154</v>
      </c>
      <c r="J309" s="80" t="n">
        <f aca="false">IF(ISNUMBER(E309),IF(OR(E309&lt;6,AND(E309=6,F309=5)), 0.5,1),0)</f>
        <v>1</v>
      </c>
    </row>
    <row r="310" customFormat="false" ht="15" hidden="false" customHeight="false" outlineLevel="0" collapsed="false">
      <c r="A310" s="40" t="str">
        <f aca="false">C310&amp;" &amp; "&amp;D310</f>
        <v>WM &amp; Chi</v>
      </c>
      <c r="B310" s="41" t="str">
        <f aca="false">G310&amp;" &amp; "&amp;H310</f>
        <v>Lit7 &amp; Ari</v>
      </c>
      <c r="C310" s="115" t="s">
        <v>13</v>
      </c>
      <c r="D310" s="116" t="s">
        <v>16</v>
      </c>
      <c r="E310" s="118" t="n">
        <v>6</v>
      </c>
      <c r="F310" s="119" t="n">
        <v>2</v>
      </c>
      <c r="G310" s="111" t="s">
        <v>173</v>
      </c>
      <c r="H310" s="112" t="s">
        <v>154</v>
      </c>
      <c r="J310" s="80" t="n">
        <f aca="false">IF(ISNUMBER(E310),IF(OR(E310&lt;6,AND(E310=6,F310=5)), 0.5,1),0)</f>
        <v>1</v>
      </c>
    </row>
    <row r="311" customFormat="false" ht="15" hidden="false" customHeight="false" outlineLevel="0" collapsed="false">
      <c r="A311" s="40" t="str">
        <f aca="false">C311&amp;" &amp; "&amp;D311</f>
        <v>45299 &amp; </v>
      </c>
      <c r="B311" s="41" t="str">
        <f aca="false">G311&amp;" &amp; "&amp;H311</f>
        <v> &amp; </v>
      </c>
      <c r="C311" s="44" t="n">
        <v>45299</v>
      </c>
      <c r="J311" s="80" t="n">
        <f aca="false">IF(ISNUMBER(E311),IF(OR(E311&lt;6,AND(E311=6,F311=5)), 0.5,1),0)</f>
        <v>0</v>
      </c>
    </row>
    <row r="312" customFormat="false" ht="15" hidden="false" customHeight="false" outlineLevel="0" collapsed="false">
      <c r="A312" s="40" t="str">
        <f aca="false">C312&amp;" &amp; "&amp;D312</f>
        <v>Mike &amp; SG</v>
      </c>
      <c r="B312" s="41" t="str">
        <f aca="false">G312&amp;" &amp; "&amp;H312</f>
        <v>Chi &amp; Ari</v>
      </c>
      <c r="C312" s="85" t="s">
        <v>17</v>
      </c>
      <c r="D312" s="86" t="s">
        <v>150</v>
      </c>
      <c r="E312" s="87" t="n">
        <v>6</v>
      </c>
      <c r="F312" s="88" t="n">
        <v>4</v>
      </c>
      <c r="G312" s="89" t="s">
        <v>16</v>
      </c>
      <c r="H312" s="90" t="s">
        <v>154</v>
      </c>
      <c r="J312" s="80" t="n">
        <f aca="false">IF(ISNUMBER(E312),IF(OR(E312&lt;6,AND(E312=6,F312=5)), 0.5,1),0)</f>
        <v>1</v>
      </c>
    </row>
    <row r="313" customFormat="false" ht="15" hidden="false" customHeight="false" outlineLevel="0" collapsed="false">
      <c r="A313" s="40" t="str">
        <f aca="false">C313&amp;" &amp; "&amp;D313</f>
        <v>Chi &amp; Mike</v>
      </c>
      <c r="B313" s="41" t="str">
        <f aca="false">G313&amp;" &amp; "&amp;H313</f>
        <v>SG &amp; Ari</v>
      </c>
      <c r="C313" s="110" t="s">
        <v>16</v>
      </c>
      <c r="D313" s="95" t="s">
        <v>17</v>
      </c>
      <c r="E313" s="84" t="n">
        <v>6</v>
      </c>
      <c r="F313" s="99" t="n">
        <v>4</v>
      </c>
      <c r="G313" s="82" t="s">
        <v>150</v>
      </c>
      <c r="H313" s="92" t="s">
        <v>154</v>
      </c>
      <c r="J313" s="80" t="n">
        <f aca="false">IF(ISNUMBER(E313),IF(OR(E313&lt;6,AND(E313=6,F313=5)), 0.5,1),0)</f>
        <v>1</v>
      </c>
    </row>
    <row r="314" customFormat="false" ht="15" hidden="false" customHeight="false" outlineLevel="0" collapsed="false">
      <c r="A314" s="40" t="str">
        <f aca="false">C314&amp;" &amp; "&amp;D314</f>
        <v>Mike &amp; Ari</v>
      </c>
      <c r="B314" s="41" t="str">
        <f aca="false">G314&amp;" &amp; "&amp;H314</f>
        <v>Chi &amp; SG</v>
      </c>
      <c r="C314" s="111" t="s">
        <v>17</v>
      </c>
      <c r="D314" s="112" t="s">
        <v>154</v>
      </c>
      <c r="E314" s="114" t="n">
        <v>6</v>
      </c>
      <c r="F314" s="113" t="n">
        <v>4</v>
      </c>
      <c r="G314" s="115" t="s">
        <v>16</v>
      </c>
      <c r="H314" s="116" t="s">
        <v>150</v>
      </c>
      <c r="J314" s="80" t="n">
        <f aca="false">IF(ISNUMBER(E314),IF(OR(E314&lt;6,AND(E314=6,F314=5)), 0.5,1),0)</f>
        <v>1</v>
      </c>
    </row>
    <row r="315" customFormat="false" ht="15" hidden="false" customHeight="false" outlineLevel="0" collapsed="false">
      <c r="A315" s="40" t="str">
        <f aca="false">C315&amp;" &amp; "&amp;D315</f>
        <v>45310 &amp; </v>
      </c>
      <c r="B315" s="41" t="str">
        <f aca="false">G315&amp;" &amp; "&amp;H315</f>
        <v> &amp; </v>
      </c>
      <c r="C315" s="44" t="n">
        <v>45310</v>
      </c>
      <c r="J315" s="80" t="n">
        <f aca="false">IF(ISNUMBER(E315),IF(OR(E315&lt;6,AND(E315=6,F315=5)), 0.5,1),0)</f>
        <v>0</v>
      </c>
    </row>
    <row r="316" customFormat="false" ht="15" hidden="false" customHeight="false" outlineLevel="0" collapsed="false">
      <c r="A316" s="40" t="str">
        <f aca="false">C316&amp;" &amp; "&amp;D316</f>
        <v>WM &amp; SG</v>
      </c>
      <c r="B316" s="41" t="str">
        <f aca="false">G316&amp;" &amp; "&amp;H316</f>
        <v>Mike &amp; Batty</v>
      </c>
      <c r="C316" s="89" t="s">
        <v>13</v>
      </c>
      <c r="D316" s="90" t="s">
        <v>150</v>
      </c>
      <c r="E316" s="97" t="n">
        <v>6</v>
      </c>
      <c r="F316" s="98" t="n">
        <v>3</v>
      </c>
      <c r="G316" s="85" t="s">
        <v>17</v>
      </c>
      <c r="H316" s="86" t="s">
        <v>19</v>
      </c>
      <c r="J316" s="80" t="n">
        <f aca="false">IF(ISNUMBER(E316),IF(OR(E316&lt;6,AND(E316=6,F316=5)), 0.5,1),0)</f>
        <v>1</v>
      </c>
    </row>
    <row r="317" customFormat="false" ht="15" hidden="false" customHeight="false" outlineLevel="0" collapsed="false">
      <c r="A317" s="40" t="str">
        <f aca="false">C317&amp;" &amp; "&amp;D317</f>
        <v>WM &amp; Mike</v>
      </c>
      <c r="B317" s="41" t="str">
        <f aca="false">G317&amp;" &amp; "&amp;H317</f>
        <v>Batty &amp; SG</v>
      </c>
      <c r="C317" s="94" t="s">
        <v>13</v>
      </c>
      <c r="D317" s="95" t="s">
        <v>17</v>
      </c>
      <c r="E317" s="84" t="n">
        <v>6</v>
      </c>
      <c r="F317" s="99" t="n">
        <v>0</v>
      </c>
      <c r="G317" s="82" t="s">
        <v>19</v>
      </c>
      <c r="H317" s="92" t="s">
        <v>150</v>
      </c>
      <c r="J317" s="80" t="n">
        <f aca="false">IF(ISNUMBER(E317),IF(OR(E317&lt;6,AND(E317=6,F317=5)), 0.5,1),0)</f>
        <v>1</v>
      </c>
    </row>
    <row r="318" customFormat="false" ht="15" hidden="false" customHeight="false" outlineLevel="0" collapsed="false">
      <c r="A318" s="40" t="str">
        <f aca="false">C318&amp;" &amp; "&amp;D318</f>
        <v>WM &amp; Batty</v>
      </c>
      <c r="B318" s="41" t="str">
        <f aca="false">G318&amp;" &amp; "&amp;H318</f>
        <v>Mike &amp; SG</v>
      </c>
      <c r="C318" s="115" t="s">
        <v>13</v>
      </c>
      <c r="D318" s="116" t="s">
        <v>19</v>
      </c>
      <c r="E318" s="118" t="n">
        <v>6</v>
      </c>
      <c r="F318" s="119" t="n">
        <v>2</v>
      </c>
      <c r="G318" s="111" t="s">
        <v>17</v>
      </c>
      <c r="H318" s="112" t="s">
        <v>150</v>
      </c>
      <c r="J318" s="80" t="n">
        <f aca="false">IF(ISNUMBER(E318),IF(OR(E318&lt;6,AND(E318=6,F318=5)), 0.5,1),0)</f>
        <v>1</v>
      </c>
    </row>
    <row r="319" customFormat="false" ht="15" hidden="false" customHeight="false" outlineLevel="0" collapsed="false">
      <c r="A319" s="40"/>
      <c r="B319" s="41"/>
      <c r="C319" s="35"/>
      <c r="J319" s="80"/>
    </row>
    <row r="320" customFormat="false" ht="15" hidden="false" customHeight="false" outlineLevel="0" collapsed="false">
      <c r="A320" s="40" t="str">
        <f aca="false">C320&amp;" &amp; "&amp;D320</f>
        <v>45324 &amp; LRC</v>
      </c>
      <c r="B320" s="41" t="str">
        <f aca="false">G320&amp;" &amp; "&amp;H320</f>
        <v> &amp; </v>
      </c>
      <c r="C320" s="35" t="n">
        <v>45324</v>
      </c>
      <c r="D320" s="3" t="s">
        <v>141</v>
      </c>
      <c r="J320" s="80" t="n">
        <f aca="false">IF(ISNUMBER(E320),IF(OR(E320&lt;6,AND(E320=6,F320=5)), 0.5,1),0)</f>
        <v>0</v>
      </c>
    </row>
    <row r="321" customFormat="false" ht="15" hidden="false" customHeight="false" outlineLevel="0" collapsed="false">
      <c r="A321" s="40" t="str">
        <f aca="false">C321&amp;" &amp; "&amp;D321</f>
        <v>Pair 1 &amp; </v>
      </c>
      <c r="B321" s="41" t="str">
        <f aca="false">G321&amp;" &amp; "&amp;H321</f>
        <v>Pair 2 &amp; </v>
      </c>
      <c r="C321" s="37" t="s">
        <v>142</v>
      </c>
      <c r="D321" s="37"/>
      <c r="E321" s="7" t="s">
        <v>143</v>
      </c>
      <c r="F321" s="7"/>
      <c r="G321" s="7" t="s">
        <v>144</v>
      </c>
      <c r="H321" s="7"/>
      <c r="J321" s="80" t="n">
        <f aca="false">IF(ISNUMBER(E321),IF(OR(E321&lt;6,AND(E321=6,F321=5)), 0.5,1),0)</f>
        <v>0</v>
      </c>
    </row>
    <row r="322" customFormat="false" ht="15" hidden="false" customHeight="false" outlineLevel="0" collapsed="false">
      <c r="A322" s="40" t="str">
        <f aca="false">C322&amp;" &amp; "&amp;D322</f>
        <v>WM &amp; SG</v>
      </c>
      <c r="B322" s="41" t="str">
        <f aca="false">G322&amp;" &amp; "&amp;H322</f>
        <v>Chi &amp; Mike</v>
      </c>
      <c r="C322" s="42" t="s">
        <v>13</v>
      </c>
      <c r="D322" s="42" t="s">
        <v>150</v>
      </c>
      <c r="E322" s="42" t="n">
        <v>6</v>
      </c>
      <c r="F322" s="42" t="n">
        <v>3</v>
      </c>
      <c r="G322" s="42" t="s">
        <v>16</v>
      </c>
      <c r="H322" s="42" t="s">
        <v>17</v>
      </c>
      <c r="J322" s="80" t="n">
        <f aca="false">IF(ISNUMBER(E322),IF(OR(E322&lt;6,AND(E322=6,F322=5)), 0.5,1),0)</f>
        <v>1</v>
      </c>
    </row>
    <row r="323" customFormat="false" ht="15" hidden="false" customHeight="false" outlineLevel="0" collapsed="false">
      <c r="A323" s="40" t="str">
        <f aca="false">C323&amp;" &amp; "&amp;D323</f>
        <v>WM &amp; Mike</v>
      </c>
      <c r="B323" s="41" t="str">
        <f aca="false">G323&amp;" &amp; "&amp;H323</f>
        <v>Chi &amp; SG</v>
      </c>
      <c r="C323" s="42" t="s">
        <v>13</v>
      </c>
      <c r="D323" s="42" t="s">
        <v>17</v>
      </c>
      <c r="E323" s="42" t="n">
        <v>7</v>
      </c>
      <c r="F323" s="42" t="n">
        <v>6</v>
      </c>
      <c r="G323" s="42" t="s">
        <v>16</v>
      </c>
      <c r="H323" s="42" t="s">
        <v>150</v>
      </c>
      <c r="J323" s="80" t="n">
        <f aca="false">IF(ISNUMBER(E323),IF(OR(E323&lt;6,AND(E323=6,F323=5)), 0.5,1),0)</f>
        <v>1</v>
      </c>
    </row>
    <row r="324" customFormat="false" ht="15" hidden="false" customHeight="false" outlineLevel="0" collapsed="false">
      <c r="A324" s="40" t="str">
        <f aca="false">C324&amp;" &amp; "&amp;D324</f>
        <v>WM &amp; Chi</v>
      </c>
      <c r="B324" s="41" t="str">
        <f aca="false">G324&amp;" &amp; "&amp;H324</f>
        <v>SG &amp; Mike</v>
      </c>
      <c r="C324" s="42" t="s">
        <v>13</v>
      </c>
      <c r="D324" s="42" t="s">
        <v>16</v>
      </c>
      <c r="E324" s="42" t="n">
        <v>6</v>
      </c>
      <c r="F324" s="42" t="n">
        <v>0</v>
      </c>
      <c r="G324" s="42" t="s">
        <v>150</v>
      </c>
      <c r="H324" s="42" t="s">
        <v>17</v>
      </c>
      <c r="J324" s="80" t="n">
        <f aca="false">IF(ISNUMBER(E324),IF(OR(E324&lt;6,AND(E324=6,F324=5)), 0.5,1),0)</f>
        <v>1</v>
      </c>
    </row>
    <row r="325" customFormat="false" ht="15" hidden="false" customHeight="false" outlineLevel="0" collapsed="false">
      <c r="A325" s="40" t="str">
        <f aca="false">C325&amp;" &amp; "&amp;D325</f>
        <v> &amp; </v>
      </c>
      <c r="B325" s="41" t="str">
        <f aca="false">G325&amp;" &amp; "&amp;H325</f>
        <v> &amp; </v>
      </c>
      <c r="J325" s="80" t="n">
        <f aca="false">IF(ISNUMBER(E325),IF(OR(E325&lt;6,AND(E325=6,F325=5)), 0.5,1),0)</f>
        <v>0</v>
      </c>
    </row>
    <row r="326" customFormat="false" ht="15" hidden="false" customHeight="false" outlineLevel="0" collapsed="false">
      <c r="A326" s="40" t="str">
        <f aca="false">C326&amp;" &amp; "&amp;D326</f>
        <v> &amp; </v>
      </c>
      <c r="B326" s="41" t="str">
        <f aca="false">G326&amp;" &amp; "&amp;H326</f>
        <v> &amp; </v>
      </c>
      <c r="J326" s="80" t="n">
        <f aca="false">IF(ISNUMBER(E326),IF(OR(E326&lt;6,AND(E326=6,F326=5)), 0.5,1),0)</f>
        <v>0</v>
      </c>
    </row>
    <row r="327" customFormat="false" ht="15" hidden="false" customHeight="false" outlineLevel="0" collapsed="false">
      <c r="A327" s="40" t="str">
        <f aca="false">C327&amp;" &amp; "&amp;D327</f>
        <v> &amp; </v>
      </c>
      <c r="B327" s="41" t="str">
        <f aca="false">G327&amp;" &amp; "&amp;H327</f>
        <v> &amp; </v>
      </c>
      <c r="J327" s="80" t="n">
        <f aca="false">IF(ISNUMBER(E327),IF(OR(E327&lt;6,AND(E327=6,F327=5)), 0.5,1),0)</f>
        <v>0</v>
      </c>
    </row>
    <row r="328" customFormat="false" ht="15" hidden="false" customHeight="false" outlineLevel="0" collapsed="false">
      <c r="A328" s="40" t="str">
        <f aca="false">C328&amp;" &amp; "&amp;D328</f>
        <v>Date &amp; Location</v>
      </c>
      <c r="B328" s="41" t="str">
        <f aca="false">G328&amp;" &amp; "&amp;H328</f>
        <v> &amp; </v>
      </c>
      <c r="C328" s="3" t="s">
        <v>138</v>
      </c>
      <c r="D328" s="3" t="s">
        <v>139</v>
      </c>
      <c r="J328" s="80" t="n">
        <f aca="false">IF(ISNUMBER(E328),IF(OR(E328&lt;6,AND(E328=6,F328=5)), 0.5,1),0)</f>
        <v>0</v>
      </c>
    </row>
    <row r="329" customFormat="false" ht="15" hidden="false" customHeight="false" outlineLevel="0" collapsed="false">
      <c r="A329" s="40" t="str">
        <f aca="false">C329&amp;" &amp; "&amp;D329</f>
        <v>45327 &amp; LRC</v>
      </c>
      <c r="B329" s="41" t="str">
        <f aca="false">G329&amp;" &amp; "&amp;H329</f>
        <v> &amp; </v>
      </c>
      <c r="C329" s="44" t="n">
        <v>45327</v>
      </c>
      <c r="D329" s="3" t="s">
        <v>141</v>
      </c>
      <c r="J329" s="80" t="n">
        <f aca="false">IF(ISNUMBER(E329),IF(OR(E329&lt;6,AND(E329=6,F329=5)), 0.5,1),0)</f>
        <v>0</v>
      </c>
    </row>
    <row r="330" customFormat="false" ht="15" hidden="false" customHeight="false" outlineLevel="0" collapsed="false">
      <c r="A330" s="40" t="str">
        <f aca="false">C330&amp;" &amp; "&amp;D330</f>
        <v>Pair 1 &amp; </v>
      </c>
      <c r="B330" s="41" t="str">
        <f aca="false">G330&amp;" &amp; "&amp;H330</f>
        <v>Pair 2 &amp; </v>
      </c>
      <c r="C330" s="37" t="s">
        <v>142</v>
      </c>
      <c r="D330" s="37"/>
      <c r="E330" s="7" t="s">
        <v>143</v>
      </c>
      <c r="F330" s="7"/>
      <c r="G330" s="7" t="s">
        <v>144</v>
      </c>
      <c r="H330" s="7"/>
      <c r="J330" s="80" t="n">
        <f aca="false">IF(ISNUMBER(E330),IF(OR(E330&lt;6,AND(E330=6,F330=5)), 0.5,1),0)</f>
        <v>0</v>
      </c>
    </row>
    <row r="331" customFormat="false" ht="15" hidden="false" customHeight="false" outlineLevel="0" collapsed="false">
      <c r="A331" s="40" t="str">
        <f aca="false">C331&amp;" &amp; "&amp;D331</f>
        <v>WM &amp; DT</v>
      </c>
      <c r="B331" s="41" t="str">
        <f aca="false">G331&amp;" &amp; "&amp;H331</f>
        <v>Chi &amp; Kita</v>
      </c>
      <c r="C331" s="42" t="s">
        <v>13</v>
      </c>
      <c r="D331" s="42" t="s">
        <v>20</v>
      </c>
      <c r="E331" s="42" t="n">
        <v>6</v>
      </c>
      <c r="F331" s="42" t="n">
        <v>4</v>
      </c>
      <c r="G331" s="42" t="s">
        <v>16</v>
      </c>
      <c r="H331" s="42" t="s">
        <v>151</v>
      </c>
      <c r="J331" s="80" t="n">
        <f aca="false">IF(ISNUMBER(E331),IF(OR(E331&lt;6,AND(E331=6,F331=5)), 0.5,1),0)</f>
        <v>1</v>
      </c>
    </row>
    <row r="332" customFormat="false" ht="15" hidden="false" customHeight="false" outlineLevel="0" collapsed="false">
      <c r="A332" s="40" t="str">
        <f aca="false">C332&amp;" &amp; "&amp;D332</f>
        <v>WM &amp; Kita</v>
      </c>
      <c r="B332" s="41" t="str">
        <f aca="false">G332&amp;" &amp; "&amp;H332</f>
        <v>Chi &amp; DT</v>
      </c>
      <c r="C332" s="42" t="s">
        <v>13</v>
      </c>
      <c r="D332" s="42" t="s">
        <v>151</v>
      </c>
      <c r="E332" s="42" t="n">
        <v>6</v>
      </c>
      <c r="F332" s="42" t="n">
        <v>2</v>
      </c>
      <c r="G332" s="42" t="s">
        <v>16</v>
      </c>
      <c r="H332" s="42" t="s">
        <v>20</v>
      </c>
      <c r="J332" s="80" t="n">
        <f aca="false">IF(ISNUMBER(E332),IF(OR(E332&lt;6,AND(E332=6,F332=5)), 0.5,1),0)</f>
        <v>1</v>
      </c>
    </row>
    <row r="333" customFormat="false" ht="15" hidden="false" customHeight="false" outlineLevel="0" collapsed="false">
      <c r="A333" s="40" t="str">
        <f aca="false">C333&amp;" &amp; "&amp;D333</f>
        <v>WM &amp; Chi</v>
      </c>
      <c r="B333" s="41" t="str">
        <f aca="false">G333&amp;" &amp; "&amp;H333</f>
        <v>DT &amp; Kita</v>
      </c>
      <c r="C333" s="42" t="s">
        <v>13</v>
      </c>
      <c r="D333" s="42" t="s">
        <v>16</v>
      </c>
      <c r="E333" s="42" t="n">
        <v>6</v>
      </c>
      <c r="F333" s="42" t="n">
        <v>1</v>
      </c>
      <c r="G333" s="42" t="s">
        <v>20</v>
      </c>
      <c r="H333" s="42" t="s">
        <v>151</v>
      </c>
      <c r="J333" s="80" t="n">
        <f aca="false">IF(ISNUMBER(E333),IF(OR(E333&lt;6,AND(E333=6,F333=5)), 0.5,1),0)</f>
        <v>1</v>
      </c>
    </row>
    <row r="334" customFormat="false" ht="15" hidden="false" customHeight="false" outlineLevel="0" collapsed="false">
      <c r="A334" s="40" t="str">
        <f aca="false">C334&amp;" &amp; "&amp;D334</f>
        <v> &amp; </v>
      </c>
      <c r="B334" s="41" t="str">
        <f aca="false">G334&amp;" &amp; "&amp;H334</f>
        <v> &amp; </v>
      </c>
      <c r="J334" s="80" t="n">
        <f aca="false">IF(ISNUMBER(E334),IF(OR(E334&lt;6,AND(E334=6,F334=5)), 0.5,1),0)</f>
        <v>0</v>
      </c>
    </row>
    <row r="335" customFormat="false" ht="15" hidden="false" customHeight="false" outlineLevel="0" collapsed="false">
      <c r="A335" s="40" t="str">
        <f aca="false">C335&amp;" &amp; "&amp;D335</f>
        <v>Date &amp; Location</v>
      </c>
      <c r="B335" s="41" t="str">
        <f aca="false">G335&amp;" &amp; "&amp;H335</f>
        <v> &amp; </v>
      </c>
      <c r="C335" s="3" t="s">
        <v>138</v>
      </c>
      <c r="D335" s="3" t="s">
        <v>139</v>
      </c>
      <c r="J335" s="80" t="n">
        <f aca="false">IF(ISNUMBER(E335),IF(OR(E335&lt;6,AND(E335=6,F335=5)), 0.5,1),0)</f>
        <v>0</v>
      </c>
    </row>
    <row r="336" customFormat="false" ht="15" hidden="false" customHeight="false" outlineLevel="0" collapsed="false">
      <c r="A336" s="40" t="str">
        <f aca="false">C336&amp;" &amp; "&amp;D336</f>
        <v>45331 &amp; LRC</v>
      </c>
      <c r="B336" s="41" t="str">
        <f aca="false">G336&amp;" &amp; "&amp;H336</f>
        <v> &amp; </v>
      </c>
      <c r="C336" s="44" t="n">
        <v>45331</v>
      </c>
      <c r="D336" s="3" t="s">
        <v>141</v>
      </c>
      <c r="J336" s="80" t="n">
        <f aca="false">IF(ISNUMBER(E336),IF(OR(E336&lt;6,AND(E336=6,F336=5)), 0.5,1),0)</f>
        <v>0</v>
      </c>
    </row>
    <row r="337" customFormat="false" ht="15.75" hidden="false" customHeight="true" outlineLevel="0" collapsed="false">
      <c r="A337" s="40" t="str">
        <f aca="false">C337&amp;" &amp; "&amp;D337</f>
        <v>Pair 1 &amp; </v>
      </c>
      <c r="B337" s="41" t="str">
        <f aca="false">G337&amp;" &amp; "&amp;H337</f>
        <v>Pair 2 &amp; </v>
      </c>
      <c r="C337" s="37" t="s">
        <v>142</v>
      </c>
      <c r="D337" s="37"/>
      <c r="E337" s="7" t="s">
        <v>143</v>
      </c>
      <c r="F337" s="7"/>
      <c r="G337" s="7" t="s">
        <v>144</v>
      </c>
      <c r="H337" s="7"/>
      <c r="J337" s="80" t="n">
        <f aca="false">IF(ISNUMBER(E337),IF(OR(E337&lt;6,AND(E337=6,F337=5)), 0.5,1),0)</f>
        <v>0</v>
      </c>
    </row>
    <row r="338" customFormat="false" ht="15.75" hidden="false" customHeight="true" outlineLevel="0" collapsed="false">
      <c r="A338" s="40" t="str">
        <f aca="false">C338&amp;" &amp; "&amp;D338</f>
        <v>WM &amp; Batty</v>
      </c>
      <c r="B338" s="41" t="str">
        <f aca="false">G338&amp;" &amp; "&amp;H338</f>
        <v>Chi &amp; SG</v>
      </c>
      <c r="C338" s="49" t="s">
        <v>13</v>
      </c>
      <c r="D338" s="49" t="s">
        <v>19</v>
      </c>
      <c r="E338" s="49" t="n">
        <v>6</v>
      </c>
      <c r="F338" s="49" t="n">
        <v>4</v>
      </c>
      <c r="G338" s="49" t="s">
        <v>16</v>
      </c>
      <c r="H338" s="49" t="s">
        <v>150</v>
      </c>
      <c r="J338" s="80" t="n">
        <f aca="false">IF(ISNUMBER(E338),IF(OR(E338&lt;6,AND(E338=6,F338=5)), 0.5,1),0)</f>
        <v>1</v>
      </c>
    </row>
    <row r="339" customFormat="false" ht="15.75" hidden="false" customHeight="true" outlineLevel="0" collapsed="false">
      <c r="A339" s="40" t="str">
        <f aca="false">C339&amp;" &amp; "&amp;D339</f>
        <v>WM &amp; SG</v>
      </c>
      <c r="B339" s="41" t="str">
        <f aca="false">G339&amp;" &amp; "&amp;H339</f>
        <v>Chi &amp; Batty</v>
      </c>
      <c r="C339" s="49" t="s">
        <v>13</v>
      </c>
      <c r="D339" s="49" t="s">
        <v>150</v>
      </c>
      <c r="E339" s="49" t="n">
        <v>6</v>
      </c>
      <c r="F339" s="49" t="n">
        <v>3</v>
      </c>
      <c r="G339" s="49" t="s">
        <v>16</v>
      </c>
      <c r="H339" s="49" t="s">
        <v>19</v>
      </c>
      <c r="J339" s="80" t="n">
        <f aca="false">IF(ISNUMBER(E339),IF(OR(E339&lt;6,AND(E339=6,F339=5)), 0.5,1),0)</f>
        <v>1</v>
      </c>
    </row>
    <row r="340" customFormat="false" ht="15.75" hidden="false" customHeight="true" outlineLevel="0" collapsed="false">
      <c r="A340" s="40" t="str">
        <f aca="false">C340&amp;" &amp; "&amp;D340</f>
        <v>WM &amp; Chi</v>
      </c>
      <c r="B340" s="41" t="str">
        <f aca="false">G340&amp;" &amp; "&amp;H340</f>
        <v>Batty &amp; SG</v>
      </c>
      <c r="C340" s="49" t="s">
        <v>13</v>
      </c>
      <c r="D340" s="49" t="s">
        <v>16</v>
      </c>
      <c r="E340" s="49" t="n">
        <v>6</v>
      </c>
      <c r="F340" s="49" t="n">
        <v>0</v>
      </c>
      <c r="G340" s="49" t="s">
        <v>19</v>
      </c>
      <c r="H340" s="49" t="s">
        <v>150</v>
      </c>
      <c r="J340" s="80" t="n">
        <f aca="false">IF(ISNUMBER(E340),IF(OR(E340&lt;6,AND(E340=6,F340=5)), 0.5,1),0)</f>
        <v>1</v>
      </c>
    </row>
    <row r="341" customFormat="false" ht="15.75" hidden="false" customHeight="true" outlineLevel="0" collapsed="false">
      <c r="A341" s="40" t="str">
        <f aca="false">C341&amp;" &amp; "&amp;D341</f>
        <v> &amp; </v>
      </c>
      <c r="B341" s="41" t="str">
        <f aca="false">G341&amp;" &amp; "&amp;H341</f>
        <v> &amp; </v>
      </c>
      <c r="J341" s="80" t="n">
        <f aca="false">IF(ISNUMBER(E341),IF(OR(E341&lt;6,AND(E341=6,F341=5)), 0.5,1),0)</f>
        <v>0</v>
      </c>
    </row>
    <row r="342" customFormat="false" ht="15.75" hidden="false" customHeight="true" outlineLevel="0" collapsed="false">
      <c r="A342" s="40" t="str">
        <f aca="false">C342&amp;" &amp; "&amp;D342</f>
        <v>Date &amp; Location</v>
      </c>
      <c r="B342" s="41" t="str">
        <f aca="false">G342&amp;" &amp; "&amp;H342</f>
        <v> &amp; </v>
      </c>
      <c r="C342" s="3" t="s">
        <v>138</v>
      </c>
      <c r="D342" s="3" t="s">
        <v>139</v>
      </c>
      <c r="J342" s="80" t="n">
        <f aca="false">IF(ISNUMBER(E342),IF(OR(E342&lt;6,AND(E342=6,F342=5)), 0.5,1),0)</f>
        <v>0</v>
      </c>
    </row>
    <row r="343" customFormat="false" ht="15.75" hidden="false" customHeight="true" outlineLevel="0" collapsed="false">
      <c r="A343" s="40" t="str">
        <f aca="false">C343&amp;" &amp; "&amp;D343</f>
        <v>45338 &amp; LRC</v>
      </c>
      <c r="B343" s="41" t="str">
        <f aca="false">G343&amp;" &amp; "&amp;H343</f>
        <v> &amp; </v>
      </c>
      <c r="C343" s="44" t="n">
        <v>45338</v>
      </c>
      <c r="D343" s="3" t="s">
        <v>141</v>
      </c>
      <c r="J343" s="80" t="n">
        <f aca="false">IF(ISNUMBER(E343),IF(OR(E343&lt;6,AND(E343=6,F343=5)), 0.5,1),0)</f>
        <v>0</v>
      </c>
    </row>
    <row r="344" customFormat="false" ht="15.75" hidden="false" customHeight="true" outlineLevel="0" collapsed="false">
      <c r="A344" s="40" t="str">
        <f aca="false">C344&amp;" &amp; "&amp;D344</f>
        <v>Pair 1 &amp; </v>
      </c>
      <c r="B344" s="41" t="str">
        <f aca="false">G344&amp;" &amp; "&amp;H344</f>
        <v>Pair 2 &amp; </v>
      </c>
      <c r="C344" s="37" t="s">
        <v>142</v>
      </c>
      <c r="D344" s="37"/>
      <c r="E344" s="7" t="s">
        <v>143</v>
      </c>
      <c r="F344" s="7"/>
      <c r="G344" s="7" t="s">
        <v>144</v>
      </c>
      <c r="H344" s="7"/>
      <c r="J344" s="80" t="n">
        <f aca="false">IF(ISNUMBER(E344),IF(OR(E344&lt;6,AND(E344=6,F344=5)), 0.5,1),0)</f>
        <v>0</v>
      </c>
    </row>
    <row r="345" customFormat="false" ht="15.75" hidden="false" customHeight="true" outlineLevel="0" collapsed="false">
      <c r="A345" s="40" t="str">
        <f aca="false">C345&amp;" &amp; "&amp;D345</f>
        <v>WM &amp; Cadol</v>
      </c>
      <c r="B345" s="41" t="str">
        <f aca="false">G345&amp;" &amp; "&amp;H345</f>
        <v>Chi &amp; SG</v>
      </c>
      <c r="C345" s="49" t="s">
        <v>13</v>
      </c>
      <c r="D345" s="49" t="s">
        <v>18</v>
      </c>
      <c r="E345" s="49" t="n">
        <v>6</v>
      </c>
      <c r="F345" s="49" t="n">
        <v>4</v>
      </c>
      <c r="G345" s="49" t="s">
        <v>16</v>
      </c>
      <c r="H345" s="49" t="s">
        <v>150</v>
      </c>
      <c r="J345" s="80" t="n">
        <f aca="false">IF(ISNUMBER(E345),IF(OR(E345&lt;6,AND(E345=6,F345=5)), 0.5,1),0)</f>
        <v>1</v>
      </c>
    </row>
    <row r="346" customFormat="false" ht="15.75" hidden="false" customHeight="true" outlineLevel="0" collapsed="false">
      <c r="A346" s="40" t="str">
        <f aca="false">C346&amp;" &amp; "&amp;D346</f>
        <v>WM &amp; SG</v>
      </c>
      <c r="B346" s="41" t="str">
        <f aca="false">G346&amp;" &amp; "&amp;H346</f>
        <v>Chi &amp; Cadol</v>
      </c>
      <c r="C346" s="49" t="s">
        <v>13</v>
      </c>
      <c r="D346" s="49" t="s">
        <v>150</v>
      </c>
      <c r="E346" s="49" t="n">
        <v>6</v>
      </c>
      <c r="F346" s="49" t="n">
        <v>2</v>
      </c>
      <c r="G346" s="49" t="s">
        <v>16</v>
      </c>
      <c r="H346" s="49" t="s">
        <v>18</v>
      </c>
      <c r="J346" s="80" t="n">
        <f aca="false">IF(ISNUMBER(E346),IF(OR(E346&lt;6,AND(E346=6,F346=5)), 0.5,1),0)</f>
        <v>1</v>
      </c>
    </row>
    <row r="347" customFormat="false" ht="15.75" hidden="false" customHeight="true" outlineLevel="0" collapsed="false">
      <c r="A347" s="40" t="str">
        <f aca="false">C347&amp;" &amp; "&amp;D347</f>
        <v>WM &amp; Chi</v>
      </c>
      <c r="B347" s="41" t="str">
        <f aca="false">G347&amp;" &amp; "&amp;H347</f>
        <v>SG &amp; Cadol</v>
      </c>
      <c r="C347" s="49" t="s">
        <v>13</v>
      </c>
      <c r="D347" s="49" t="s">
        <v>16</v>
      </c>
      <c r="E347" s="49" t="n">
        <v>6</v>
      </c>
      <c r="F347" s="49" t="n">
        <v>1</v>
      </c>
      <c r="G347" s="49" t="s">
        <v>150</v>
      </c>
      <c r="H347" s="49" t="s">
        <v>18</v>
      </c>
      <c r="J347" s="80" t="n">
        <f aca="false">IF(ISNUMBER(E347),IF(OR(E347&lt;6,AND(E347=6,F347=5)), 0.5,1),0)</f>
        <v>1</v>
      </c>
    </row>
    <row r="348" customFormat="false" ht="15.75" hidden="false" customHeight="true" outlineLevel="0" collapsed="false">
      <c r="A348" s="40" t="str">
        <f aca="false">C348&amp;" &amp; "&amp;D348</f>
        <v> &amp; </v>
      </c>
      <c r="B348" s="41" t="str">
        <f aca="false">G348&amp;" &amp; "&amp;H348</f>
        <v> &amp; </v>
      </c>
      <c r="J348" s="80" t="n">
        <f aca="false">IF(ISNUMBER(E348),IF(OR(E348&lt;6,AND(E348=6,F348=5)), 0.5,1),0)</f>
        <v>0</v>
      </c>
    </row>
    <row r="349" customFormat="false" ht="15.75" hidden="false" customHeight="true" outlineLevel="0" collapsed="false">
      <c r="A349" s="40" t="str">
        <f aca="false">C349&amp;" &amp; "&amp;D349</f>
        <v>Date &amp; Location</v>
      </c>
      <c r="B349" s="41" t="str">
        <f aca="false">G349&amp;" &amp; "&amp;H349</f>
        <v> &amp; </v>
      </c>
      <c r="C349" s="3" t="s">
        <v>138</v>
      </c>
      <c r="D349" s="3" t="s">
        <v>139</v>
      </c>
      <c r="J349" s="80" t="n">
        <f aca="false">IF(ISNUMBER(E349),IF(OR(E349&lt;6,AND(E349=6,F349=5)), 0.5,1),0)</f>
        <v>0</v>
      </c>
    </row>
    <row r="350" customFormat="false" ht="15.75" hidden="false" customHeight="true" outlineLevel="0" collapsed="false">
      <c r="A350" s="40" t="str">
        <f aca="false">C350&amp;" &amp; "&amp;D350</f>
        <v>45338 &amp; CRC</v>
      </c>
      <c r="B350" s="41" t="str">
        <f aca="false">G350&amp;" &amp; "&amp;H350</f>
        <v> &amp; </v>
      </c>
      <c r="C350" s="44" t="n">
        <v>45338</v>
      </c>
      <c r="D350" s="15" t="s">
        <v>153</v>
      </c>
      <c r="J350" s="80" t="n">
        <f aca="false">IF(ISNUMBER(E350),IF(OR(E350&lt;6,AND(E350=6,F350=5)), 0.5,1),0)</f>
        <v>0</v>
      </c>
    </row>
    <row r="351" customFormat="false" ht="15.75" hidden="false" customHeight="true" outlineLevel="0" collapsed="false">
      <c r="A351" s="40" t="str">
        <f aca="false">C351&amp;" &amp; "&amp;D351</f>
        <v>Pair 1 &amp; </v>
      </c>
      <c r="B351" s="41" t="str">
        <f aca="false">G351&amp;" &amp; "&amp;H351</f>
        <v>Pair 2 &amp; </v>
      </c>
      <c r="C351" s="37" t="s">
        <v>142</v>
      </c>
      <c r="D351" s="37"/>
      <c r="E351" s="7" t="s">
        <v>143</v>
      </c>
      <c r="F351" s="7"/>
      <c r="G351" s="7" t="s">
        <v>144</v>
      </c>
      <c r="H351" s="7"/>
      <c r="J351" s="80" t="n">
        <f aca="false">IF(ISNUMBER(E351),IF(OR(E351&lt;6,AND(E351=6,F351=5)), 0.5,1),0)</f>
        <v>0</v>
      </c>
    </row>
    <row r="352" customFormat="false" ht="15.75" hidden="false" customHeight="true" outlineLevel="0" collapsed="false">
      <c r="A352" s="40" t="str">
        <f aca="false">C352&amp;" &amp; "&amp;D352</f>
        <v>Mole &amp; DT</v>
      </c>
      <c r="B352" s="41" t="str">
        <f aca="false">G352&amp;" &amp; "&amp;H352</f>
        <v>Batty &amp; Kita</v>
      </c>
      <c r="C352" s="49" t="s">
        <v>15</v>
      </c>
      <c r="D352" s="49" t="s">
        <v>20</v>
      </c>
      <c r="E352" s="49" t="n">
        <v>6</v>
      </c>
      <c r="F352" s="49" t="n">
        <v>1</v>
      </c>
      <c r="G352" s="49" t="s">
        <v>19</v>
      </c>
      <c r="H352" s="49" t="s">
        <v>151</v>
      </c>
      <c r="J352" s="80" t="n">
        <f aca="false">IF(ISNUMBER(E352),IF(OR(E352&lt;6,AND(E352=6,F352=5)), 0.5,1),0)</f>
        <v>1</v>
      </c>
    </row>
    <row r="353" customFormat="false" ht="15.75" hidden="false" customHeight="true" outlineLevel="0" collapsed="false">
      <c r="A353" s="40" t="str">
        <f aca="false">C353&amp;" &amp; "&amp;D353</f>
        <v>Mole &amp; Batty</v>
      </c>
      <c r="B353" s="41" t="str">
        <f aca="false">G353&amp;" &amp; "&amp;H353</f>
        <v>Kita &amp; DT</v>
      </c>
      <c r="C353" s="49" t="s">
        <v>15</v>
      </c>
      <c r="D353" s="49" t="s">
        <v>19</v>
      </c>
      <c r="E353" s="49" t="n">
        <v>6</v>
      </c>
      <c r="F353" s="49" t="n">
        <v>2</v>
      </c>
      <c r="G353" s="49" t="s">
        <v>151</v>
      </c>
      <c r="H353" s="49" t="s">
        <v>20</v>
      </c>
      <c r="J353" s="80" t="n">
        <f aca="false">IF(ISNUMBER(E353),IF(OR(E353&lt;6,AND(E353=6,F353=5)), 0.5,1),0)</f>
        <v>1</v>
      </c>
    </row>
    <row r="354" customFormat="false" ht="15.75" hidden="false" customHeight="true" outlineLevel="0" collapsed="false">
      <c r="A354" s="40" t="str">
        <f aca="false">C354&amp;" &amp; "&amp;D354</f>
        <v>Mole &amp; Kita</v>
      </c>
      <c r="B354" s="41" t="str">
        <f aca="false">G354&amp;" &amp; "&amp;H354</f>
        <v>Batty &amp; DT</v>
      </c>
      <c r="C354" s="49" t="s">
        <v>15</v>
      </c>
      <c r="D354" s="49" t="s">
        <v>151</v>
      </c>
      <c r="E354" s="49" t="n">
        <v>6</v>
      </c>
      <c r="F354" s="49" t="n">
        <v>3</v>
      </c>
      <c r="G354" s="49" t="s">
        <v>19</v>
      </c>
      <c r="H354" s="49" t="s">
        <v>20</v>
      </c>
      <c r="J354" s="80" t="n">
        <f aca="false">IF(ISNUMBER(E354),IF(OR(E354&lt;6,AND(E354=6,F354=5)), 0.5,1),0)</f>
        <v>1</v>
      </c>
    </row>
    <row r="355" customFormat="false" ht="15.75" hidden="false" customHeight="true" outlineLevel="0" collapsed="false">
      <c r="A355" s="40" t="str">
        <f aca="false">C355&amp;" &amp; "&amp;D355</f>
        <v> &amp; </v>
      </c>
      <c r="B355" s="41" t="str">
        <f aca="false">G355&amp;" &amp; "&amp;H355</f>
        <v> &amp; </v>
      </c>
      <c r="J355" s="80" t="n">
        <f aca="false">IF(ISNUMBER(E355),IF(OR(E355&lt;6,AND(E355=6,F355=5)), 0.5,1),0)</f>
        <v>0</v>
      </c>
    </row>
    <row r="356" customFormat="false" ht="15.75" hidden="false" customHeight="true" outlineLevel="0" collapsed="false">
      <c r="A356" s="40" t="str">
        <f aca="false">C356&amp;" &amp; "&amp;D356</f>
        <v>Date &amp; Location</v>
      </c>
      <c r="B356" s="41" t="str">
        <f aca="false">G356&amp;" &amp; "&amp;H356</f>
        <v> &amp; </v>
      </c>
      <c r="C356" s="3" t="s">
        <v>138</v>
      </c>
      <c r="D356" s="3" t="s">
        <v>139</v>
      </c>
      <c r="J356" s="80" t="n">
        <f aca="false">IF(ISNUMBER(E356),IF(OR(E356&lt;6,AND(E356=6,F356=5)), 0.5,1),0)</f>
        <v>0</v>
      </c>
    </row>
    <row r="357" customFormat="false" ht="15.75" hidden="false" customHeight="true" outlineLevel="0" collapsed="false">
      <c r="A357" s="40" t="str">
        <f aca="false">C357&amp;" &amp; "&amp;D357</f>
        <v>45338 &amp; LRC</v>
      </c>
      <c r="B357" s="41" t="str">
        <f aca="false">G357&amp;" &amp; "&amp;H357</f>
        <v> &amp; </v>
      </c>
      <c r="C357" s="44" t="n">
        <v>45338</v>
      </c>
      <c r="D357" s="15" t="s">
        <v>141</v>
      </c>
      <c r="J357" s="80" t="n">
        <f aca="false">IF(ISNUMBER(E357),IF(OR(E357&lt;6,AND(E357=6,F357=5)), 0.5,1),0)</f>
        <v>0</v>
      </c>
    </row>
    <row r="358" customFormat="false" ht="15.75" hidden="false" customHeight="true" outlineLevel="0" collapsed="false">
      <c r="A358" s="40" t="str">
        <f aca="false">C358&amp;" &amp; "&amp;D358</f>
        <v>Pair 1 &amp; </v>
      </c>
      <c r="B358" s="41" t="str">
        <f aca="false">G358&amp;" &amp; "&amp;H358</f>
        <v>Pair 2 &amp; </v>
      </c>
      <c r="C358" s="37" t="s">
        <v>142</v>
      </c>
      <c r="D358" s="37"/>
      <c r="E358" s="7" t="s">
        <v>143</v>
      </c>
      <c r="F358" s="7"/>
      <c r="G358" s="7" t="s">
        <v>144</v>
      </c>
      <c r="H358" s="7"/>
      <c r="J358" s="80" t="n">
        <f aca="false">IF(ISNUMBER(E358),IF(OR(E358&lt;6,AND(E358=6,F358=5)), 0.5,1),0)</f>
        <v>0</v>
      </c>
    </row>
    <row r="359" customFormat="false" ht="15.75" hidden="false" customHeight="true" outlineLevel="0" collapsed="false">
      <c r="A359" s="40" t="str">
        <f aca="false">C359&amp;" &amp; "&amp;D359</f>
        <v>WM &amp; Andrew</v>
      </c>
      <c r="B359" s="41" t="str">
        <f aca="false">G359&amp;" &amp; "&amp;H359</f>
        <v>Chi &amp; SG</v>
      </c>
      <c r="C359" s="49" t="s">
        <v>13</v>
      </c>
      <c r="D359" s="49" t="s">
        <v>14</v>
      </c>
      <c r="E359" s="49" t="n">
        <v>6</v>
      </c>
      <c r="F359" s="49" t="n">
        <v>4</v>
      </c>
      <c r="G359" s="49" t="s">
        <v>16</v>
      </c>
      <c r="H359" s="49" t="s">
        <v>150</v>
      </c>
      <c r="J359" s="80" t="n">
        <f aca="false">IF(ISNUMBER(E359),IF(OR(E359&lt;6,AND(E359=6,F359=5)), 0.5,1),0)</f>
        <v>1</v>
      </c>
    </row>
    <row r="360" customFormat="false" ht="15.75" hidden="false" customHeight="true" outlineLevel="0" collapsed="false">
      <c r="A360" s="40" t="str">
        <f aca="false">C360&amp;" &amp; "&amp;D360</f>
        <v>WM &amp; SG</v>
      </c>
      <c r="B360" s="41" t="str">
        <f aca="false">G360&amp;" &amp; "&amp;H360</f>
        <v>Chi &amp; Andrew</v>
      </c>
      <c r="C360" s="49" t="s">
        <v>13</v>
      </c>
      <c r="D360" s="49" t="s">
        <v>150</v>
      </c>
      <c r="E360" s="49" t="n">
        <v>7</v>
      </c>
      <c r="F360" s="49" t="n">
        <v>5</v>
      </c>
      <c r="G360" s="49" t="s">
        <v>16</v>
      </c>
      <c r="H360" s="49" t="s">
        <v>14</v>
      </c>
      <c r="J360" s="80" t="n">
        <f aca="false">IF(ISNUMBER(E360),IF(OR(E360&lt;6,AND(E360=6,F360=5)), 0.5,1),0)</f>
        <v>1</v>
      </c>
    </row>
    <row r="361" customFormat="false" ht="15.75" hidden="false" customHeight="true" outlineLevel="0" collapsed="false">
      <c r="A361" s="40" t="str">
        <f aca="false">C361&amp;" &amp; "&amp;D361</f>
        <v>WM &amp; Chi</v>
      </c>
      <c r="B361" s="41" t="str">
        <f aca="false">G361&amp;" &amp; "&amp;H361</f>
        <v>SG &amp; Andrew</v>
      </c>
      <c r="C361" s="49" t="s">
        <v>13</v>
      </c>
      <c r="D361" s="49" t="s">
        <v>16</v>
      </c>
      <c r="E361" s="49" t="n">
        <v>6</v>
      </c>
      <c r="F361" s="49" t="n">
        <v>1</v>
      </c>
      <c r="G361" s="49" t="s">
        <v>150</v>
      </c>
      <c r="H361" s="49" t="s">
        <v>14</v>
      </c>
      <c r="J361" s="80" t="n">
        <f aca="false">IF(ISNUMBER(E361),IF(OR(E361&lt;6,AND(E361=6,F361=5)), 0.5,1),0)</f>
        <v>1</v>
      </c>
    </row>
    <row r="362" customFormat="false" ht="15.75" hidden="false" customHeight="true" outlineLevel="0" collapsed="false">
      <c r="A362" s="40" t="str">
        <f aca="false">C362&amp;" &amp; "&amp;D362</f>
        <v> &amp; </v>
      </c>
      <c r="B362" s="41" t="str">
        <f aca="false">G362&amp;" &amp; "&amp;H362</f>
        <v> &amp; </v>
      </c>
      <c r="J362" s="80" t="n">
        <f aca="false">IF(ISNUMBER(E362),IF(OR(E362&lt;6,AND(E362=6,F362=5)), 0.5,1),0)</f>
        <v>0</v>
      </c>
    </row>
    <row r="363" customFormat="false" ht="15.75" hidden="false" customHeight="true" outlineLevel="0" collapsed="false">
      <c r="A363" s="40" t="str">
        <f aca="false">C363&amp;" &amp; "&amp;D363</f>
        <v> &amp; </v>
      </c>
      <c r="B363" s="41" t="str">
        <f aca="false">G363&amp;" &amp; "&amp;H363</f>
        <v> &amp; </v>
      </c>
      <c r="J363" s="80" t="n">
        <f aca="false">IF(ISNUMBER(E363),IF(OR(E363&lt;6,AND(E363=6,F363=5)), 0.5,1),0)</f>
        <v>0</v>
      </c>
    </row>
    <row r="364" customFormat="false" ht="15.75" hidden="false" customHeight="true" outlineLevel="0" collapsed="false">
      <c r="A364" s="40" t="str">
        <f aca="false">C364&amp;" &amp; "&amp;D364</f>
        <v>Date &amp; Location</v>
      </c>
      <c r="B364" s="41" t="str">
        <f aca="false">G364&amp;" &amp; "&amp;H364</f>
        <v> &amp; </v>
      </c>
      <c r="C364" s="3" t="s">
        <v>138</v>
      </c>
      <c r="D364" s="3" t="s">
        <v>139</v>
      </c>
      <c r="J364" s="80" t="n">
        <f aca="false">IF(ISNUMBER(E364),IF(OR(E364&lt;6,AND(E364=6,F364=5)), 0.5,1),0)</f>
        <v>0</v>
      </c>
    </row>
    <row r="365" customFormat="false" ht="15.75" hidden="false" customHeight="true" outlineLevel="0" collapsed="false">
      <c r="A365" s="40" t="str">
        <f aca="false">C365&amp;" &amp; "&amp;D365</f>
        <v>45345 &amp; LRC</v>
      </c>
      <c r="B365" s="41" t="str">
        <f aca="false">G365&amp;" &amp; "&amp;H365</f>
        <v> &amp; </v>
      </c>
      <c r="C365" s="44" t="n">
        <v>45345</v>
      </c>
      <c r="D365" s="15" t="s">
        <v>141</v>
      </c>
      <c r="J365" s="80" t="n">
        <f aca="false">IF(ISNUMBER(E365),IF(OR(E365&lt;6,AND(E365=6,F365=5)), 0.5,1),0)</f>
        <v>0</v>
      </c>
    </row>
    <row r="366" customFormat="false" ht="15.75" hidden="false" customHeight="true" outlineLevel="0" collapsed="false">
      <c r="A366" s="40" t="str">
        <f aca="false">C366&amp;" &amp; "&amp;D366</f>
        <v>Pair 1 &amp; </v>
      </c>
      <c r="B366" s="41" t="str">
        <f aca="false">G366&amp;" &amp; "&amp;H366</f>
        <v>Pair 2 &amp; </v>
      </c>
      <c r="C366" s="37" t="s">
        <v>142</v>
      </c>
      <c r="D366" s="37"/>
      <c r="E366" s="7" t="s">
        <v>143</v>
      </c>
      <c r="F366" s="7"/>
      <c r="G366" s="7" t="s">
        <v>144</v>
      </c>
      <c r="H366" s="7"/>
      <c r="J366" s="80" t="n">
        <f aca="false">IF(ISNUMBER(E366),IF(OR(E366&lt;6,AND(E366=6,F366=5)), 0.5,1),0)</f>
        <v>0</v>
      </c>
    </row>
    <row r="367" customFormat="false" ht="15.75" hidden="false" customHeight="true" outlineLevel="0" collapsed="false">
      <c r="A367" s="40" t="str">
        <f aca="false">C367&amp;" &amp; "&amp;D367</f>
        <v>Chi &amp; Mike</v>
      </c>
      <c r="B367" s="41" t="str">
        <f aca="false">G367&amp;" &amp; "&amp;H367</f>
        <v>Andrew &amp; Batty</v>
      </c>
      <c r="C367" s="49" t="s">
        <v>16</v>
      </c>
      <c r="D367" s="49" t="s">
        <v>17</v>
      </c>
      <c r="E367" s="49" t="n">
        <v>6</v>
      </c>
      <c r="F367" s="49" t="n">
        <v>4</v>
      </c>
      <c r="G367" s="49" t="s">
        <v>14</v>
      </c>
      <c r="H367" s="49" t="s">
        <v>19</v>
      </c>
      <c r="J367" s="80" t="n">
        <f aca="false">IF(ISNUMBER(E367),IF(OR(E367&lt;6,AND(E367=6,F367=5)), 0.5,1),0)</f>
        <v>1</v>
      </c>
    </row>
    <row r="368" customFormat="false" ht="15.75" hidden="false" customHeight="true" outlineLevel="0" collapsed="false">
      <c r="A368" s="40" t="str">
        <f aca="false">C368&amp;" &amp; "&amp;D368</f>
        <v>Andrew &amp; Mike</v>
      </c>
      <c r="B368" s="41" t="str">
        <f aca="false">G368&amp;" &amp; "&amp;H368</f>
        <v>Chi &amp; Batty</v>
      </c>
      <c r="C368" s="49" t="s">
        <v>14</v>
      </c>
      <c r="D368" s="49" t="s">
        <v>17</v>
      </c>
      <c r="E368" s="49" t="n">
        <v>7</v>
      </c>
      <c r="F368" s="49" t="n">
        <v>5</v>
      </c>
      <c r="G368" s="49" t="s">
        <v>16</v>
      </c>
      <c r="H368" s="49" t="s">
        <v>19</v>
      </c>
      <c r="J368" s="80" t="n">
        <f aca="false">IF(ISNUMBER(E368),IF(OR(E368&lt;6,AND(E368=6,F368=5)), 0.5,1),0)</f>
        <v>1</v>
      </c>
    </row>
    <row r="369" customFormat="false" ht="15.75" hidden="false" customHeight="true" outlineLevel="0" collapsed="false">
      <c r="A369" s="40" t="str">
        <f aca="false">C369&amp;" &amp; "&amp;D369</f>
        <v> &amp; </v>
      </c>
      <c r="B369" s="41" t="str">
        <f aca="false">G369&amp;" &amp; "&amp;H369</f>
        <v> &amp; </v>
      </c>
      <c r="C369" s="49"/>
      <c r="D369" s="49"/>
      <c r="E369" s="49"/>
      <c r="F369" s="49"/>
      <c r="G369" s="49"/>
      <c r="H369" s="49"/>
      <c r="J369" s="80" t="n">
        <f aca="false">IF(ISNUMBER(E369),IF(OR(E369&lt;6,AND(E369=6,F369=5)), 0.5,1),0)</f>
        <v>0</v>
      </c>
    </row>
    <row r="370" customFormat="false" ht="15.75" hidden="false" customHeight="true" outlineLevel="0" collapsed="false">
      <c r="A370" s="40" t="str">
        <f aca="false">C370&amp;" &amp; "&amp;D370</f>
        <v> &amp; </v>
      </c>
      <c r="B370" s="41" t="str">
        <f aca="false">G370&amp;" &amp; "&amp;H370</f>
        <v> &amp; </v>
      </c>
      <c r="J370" s="80" t="n">
        <f aca="false">IF(ISNUMBER(E370),IF(OR(E370&lt;6,AND(E370=6,F370=5)), 0.5,1),0)</f>
        <v>0</v>
      </c>
    </row>
    <row r="371" customFormat="false" ht="15.75" hidden="false" customHeight="true" outlineLevel="0" collapsed="false">
      <c r="A371" s="40" t="str">
        <f aca="false">C371&amp;" &amp; "&amp;D371</f>
        <v>Date &amp; Location</v>
      </c>
      <c r="B371" s="41" t="str">
        <f aca="false">G371&amp;" &amp; "&amp;H371</f>
        <v> &amp; </v>
      </c>
      <c r="C371" s="3" t="s">
        <v>138</v>
      </c>
      <c r="D371" s="3" t="s">
        <v>139</v>
      </c>
      <c r="J371" s="80" t="n">
        <f aca="false">IF(ISNUMBER(E371),IF(OR(E371&lt;6,AND(E371=6,F371=5)), 0.5,1),0)</f>
        <v>0</v>
      </c>
    </row>
    <row r="372" customFormat="false" ht="15.75" hidden="false" customHeight="true" outlineLevel="0" collapsed="false">
      <c r="A372" s="40" t="str">
        <f aca="false">C372&amp;" &amp; "&amp;D372</f>
        <v>45348 &amp; LRC</v>
      </c>
      <c r="B372" s="41" t="str">
        <f aca="false">G372&amp;" &amp; "&amp;H372</f>
        <v> &amp; </v>
      </c>
      <c r="C372" s="44" t="n">
        <v>45348</v>
      </c>
      <c r="D372" s="15" t="s">
        <v>141</v>
      </c>
      <c r="J372" s="80" t="n">
        <f aca="false">IF(ISNUMBER(E372),IF(OR(E372&lt;6,AND(E372=6,F372=5)), 0.5,1),0)</f>
        <v>0</v>
      </c>
    </row>
    <row r="373" customFormat="false" ht="15.75" hidden="false" customHeight="true" outlineLevel="0" collapsed="false">
      <c r="A373" s="40" t="str">
        <f aca="false">C373&amp;" &amp; "&amp;D373</f>
        <v>Pair 1 &amp; </v>
      </c>
      <c r="B373" s="41" t="str">
        <f aca="false">G373&amp;" &amp; "&amp;H373</f>
        <v>Pair 2 &amp; </v>
      </c>
      <c r="C373" s="37" t="s">
        <v>142</v>
      </c>
      <c r="D373" s="37"/>
      <c r="E373" s="7" t="s">
        <v>143</v>
      </c>
      <c r="F373" s="7"/>
      <c r="G373" s="7" t="s">
        <v>144</v>
      </c>
      <c r="H373" s="7"/>
      <c r="J373" s="80" t="n">
        <f aca="false">IF(ISNUMBER(E373),IF(OR(E373&lt;6,AND(E373=6,F373=5)), 0.5,1),0)</f>
        <v>0</v>
      </c>
    </row>
    <row r="374" customFormat="false" ht="15.75" hidden="false" customHeight="true" outlineLevel="0" collapsed="false">
      <c r="A374" s="40" t="str">
        <f aca="false">C374&amp;" &amp; "&amp;D374</f>
        <v>WM &amp; DT</v>
      </c>
      <c r="B374" s="41" t="str">
        <f aca="false">G374&amp;" &amp; "&amp;H374</f>
        <v>Andrew &amp; Chi</v>
      </c>
      <c r="C374" s="49" t="s">
        <v>13</v>
      </c>
      <c r="D374" s="49" t="s">
        <v>20</v>
      </c>
      <c r="E374" s="49" t="n">
        <v>6</v>
      </c>
      <c r="F374" s="49" t="n">
        <v>4</v>
      </c>
      <c r="G374" s="49" t="s">
        <v>14</v>
      </c>
      <c r="H374" s="49" t="s">
        <v>16</v>
      </c>
      <c r="J374" s="80" t="n">
        <f aca="false">IF(ISNUMBER(E374),IF(OR(E374&lt;6,AND(E374=6,F374=5)), 0.5,1),0)</f>
        <v>1</v>
      </c>
    </row>
    <row r="375" customFormat="false" ht="15.75" hidden="false" customHeight="true" outlineLevel="0" collapsed="false">
      <c r="A375" s="40" t="str">
        <f aca="false">C375&amp;" &amp; "&amp;D375</f>
        <v>WM &amp; Chi</v>
      </c>
      <c r="B375" s="41" t="str">
        <f aca="false">G375&amp;" &amp; "&amp;H375</f>
        <v>DT &amp; Andrew</v>
      </c>
      <c r="C375" s="49" t="s">
        <v>13</v>
      </c>
      <c r="D375" s="49" t="s">
        <v>16</v>
      </c>
      <c r="E375" s="49" t="n">
        <v>6</v>
      </c>
      <c r="F375" s="49" t="n">
        <v>1</v>
      </c>
      <c r="G375" s="49" t="s">
        <v>20</v>
      </c>
      <c r="H375" s="49" t="s">
        <v>14</v>
      </c>
      <c r="J375" s="80" t="n">
        <f aca="false">IF(ISNUMBER(E375),IF(OR(E375&lt;6,AND(E375=6,F375=5)), 0.5,1),0)</f>
        <v>1</v>
      </c>
    </row>
    <row r="376" customFormat="false" ht="15.75" hidden="false" customHeight="true" outlineLevel="0" collapsed="false">
      <c r="A376" s="40" t="str">
        <f aca="false">C376&amp;" &amp; "&amp;D376</f>
        <v>WM &amp; Andrew</v>
      </c>
      <c r="B376" s="41" t="str">
        <f aca="false">G376&amp;" &amp; "&amp;H376</f>
        <v>DT &amp; Chi</v>
      </c>
      <c r="C376" s="49" t="s">
        <v>13</v>
      </c>
      <c r="D376" s="49" t="s">
        <v>14</v>
      </c>
      <c r="E376" s="49" t="n">
        <v>6</v>
      </c>
      <c r="F376" s="49" t="n">
        <v>0</v>
      </c>
      <c r="G376" s="49" t="s">
        <v>20</v>
      </c>
      <c r="H376" s="49" t="s">
        <v>16</v>
      </c>
      <c r="J376" s="80" t="n">
        <f aca="false">IF(ISNUMBER(E376),IF(OR(E376&lt;6,AND(E376=6,F376=5)), 0.5,1),0)</f>
        <v>1</v>
      </c>
    </row>
    <row r="377" customFormat="false" ht="15.75" hidden="false" customHeight="true" outlineLevel="0" collapsed="false">
      <c r="A377" s="40" t="str">
        <f aca="false">C377&amp;" &amp; "&amp;D377</f>
        <v>WM &amp; Chi</v>
      </c>
      <c r="B377" s="41" t="str">
        <f aca="false">G377&amp;" &amp; "&amp;H377</f>
        <v>DT &amp; Andrew</v>
      </c>
      <c r="C377" s="49" t="s">
        <v>13</v>
      </c>
      <c r="D377" s="49" t="s">
        <v>16</v>
      </c>
      <c r="E377" s="49" t="n">
        <v>4</v>
      </c>
      <c r="F377" s="49" t="n">
        <v>3</v>
      </c>
      <c r="G377" s="49" t="s">
        <v>20</v>
      </c>
      <c r="H377" s="49" t="s">
        <v>14</v>
      </c>
      <c r="J377" s="80" t="n">
        <f aca="false">IF(ISNUMBER(E377),IF(OR(E377&lt;6,AND(E377=6,F377=5)), 0.5,1),0)</f>
        <v>0.5</v>
      </c>
    </row>
    <row r="378" customFormat="false" ht="15.75" hidden="false" customHeight="true" outlineLevel="0" collapsed="false">
      <c r="A378" s="40" t="str">
        <f aca="false">C378&amp;" &amp; "&amp;D378</f>
        <v> &amp; </v>
      </c>
      <c r="B378" s="41" t="str">
        <f aca="false">G378&amp;" &amp; "&amp;H378</f>
        <v> &amp; </v>
      </c>
      <c r="J378" s="80" t="n">
        <f aca="false">IF(ISNUMBER(E378),IF(OR(E378&lt;6,AND(E378=6,F378=5)), 0.5,1),0)</f>
        <v>0</v>
      </c>
    </row>
    <row r="379" customFormat="false" ht="15.75" hidden="false" customHeight="true" outlineLevel="0" collapsed="false">
      <c r="A379" s="40" t="str">
        <f aca="false">C379&amp;" &amp; "&amp;D379</f>
        <v>Date &amp; Location</v>
      </c>
      <c r="B379" s="41" t="str">
        <f aca="false">G379&amp;" &amp; "&amp;H379</f>
        <v> &amp; </v>
      </c>
      <c r="C379" s="3" t="s">
        <v>138</v>
      </c>
      <c r="D379" s="3" t="s">
        <v>139</v>
      </c>
      <c r="J379" s="80" t="n">
        <f aca="false">IF(ISNUMBER(E379),IF(OR(E379&lt;6,AND(E379=6,F379=5)), 0.5,1),0)</f>
        <v>0</v>
      </c>
    </row>
    <row r="380" customFormat="false" ht="15.75" hidden="false" customHeight="true" outlineLevel="0" collapsed="false">
      <c r="A380" s="40" t="str">
        <f aca="false">C380&amp;" &amp; "&amp;D380</f>
        <v>45352 &amp; LRC</v>
      </c>
      <c r="B380" s="41" t="str">
        <f aca="false">G380&amp;" &amp; "&amp;H380</f>
        <v> &amp; </v>
      </c>
      <c r="C380" s="44" t="n">
        <v>45352</v>
      </c>
      <c r="D380" s="15" t="s">
        <v>141</v>
      </c>
      <c r="J380" s="80" t="n">
        <f aca="false">IF(ISNUMBER(E380),IF(OR(E380&lt;6,AND(E380=6,F380=5)), 0.5,1),0)</f>
        <v>0</v>
      </c>
    </row>
    <row r="381" customFormat="false" ht="15.75" hidden="false" customHeight="true" outlineLevel="0" collapsed="false">
      <c r="A381" s="40" t="str">
        <f aca="false">C381&amp;" &amp; "&amp;D381</f>
        <v>Pair 1 &amp; </v>
      </c>
      <c r="B381" s="41" t="str">
        <f aca="false">G381&amp;" &amp; "&amp;H381</f>
        <v>Pair 2 &amp; </v>
      </c>
      <c r="C381" s="37" t="s">
        <v>142</v>
      </c>
      <c r="D381" s="37"/>
      <c r="E381" s="7" t="s">
        <v>143</v>
      </c>
      <c r="F381" s="7"/>
      <c r="G381" s="7" t="s">
        <v>144</v>
      </c>
      <c r="H381" s="7"/>
      <c r="J381" s="80" t="n">
        <f aca="false">IF(ISNUMBER(E381),IF(OR(E381&lt;6,AND(E381=6,F381=5)), 0.5,1),0)</f>
        <v>0</v>
      </c>
    </row>
    <row r="382" customFormat="false" ht="15.75" hidden="false" customHeight="true" outlineLevel="0" collapsed="false">
      <c r="A382" s="40" t="str">
        <f aca="false">C382&amp;" &amp; "&amp;D382</f>
        <v>WM &amp; SG</v>
      </c>
      <c r="B382" s="41" t="str">
        <f aca="false">G382&amp;" &amp; "&amp;H382</f>
        <v>Andrew &amp; Mike</v>
      </c>
      <c r="C382" s="49" t="s">
        <v>13</v>
      </c>
      <c r="D382" s="49" t="s">
        <v>150</v>
      </c>
      <c r="E382" s="49" t="n">
        <v>6</v>
      </c>
      <c r="F382" s="49" t="n">
        <v>3</v>
      </c>
      <c r="G382" s="49" t="s">
        <v>14</v>
      </c>
      <c r="H382" s="49" t="s">
        <v>17</v>
      </c>
      <c r="J382" s="80" t="n">
        <f aca="false">IF(ISNUMBER(E382),IF(OR(E382&lt;6,AND(E382=6,F382=5)), 0.5,1),0)</f>
        <v>1</v>
      </c>
    </row>
    <row r="383" customFormat="false" ht="15.75" hidden="false" customHeight="true" outlineLevel="0" collapsed="false">
      <c r="A383" s="40" t="str">
        <f aca="false">C383&amp;" &amp; "&amp;D383</f>
        <v>WM &amp; Andrew</v>
      </c>
      <c r="B383" s="41" t="str">
        <f aca="false">G383&amp;" &amp; "&amp;H383</f>
        <v>SG &amp; Mike</v>
      </c>
      <c r="C383" s="49" t="s">
        <v>13</v>
      </c>
      <c r="D383" s="49" t="s">
        <v>14</v>
      </c>
      <c r="E383" s="49" t="n">
        <v>6</v>
      </c>
      <c r="F383" s="49" t="n">
        <v>2</v>
      </c>
      <c r="G383" s="49" t="s">
        <v>150</v>
      </c>
      <c r="H383" s="49" t="s">
        <v>17</v>
      </c>
      <c r="J383" s="80" t="n">
        <f aca="false">IF(ISNUMBER(E383),IF(OR(E383&lt;6,AND(E383=6,F383=5)), 0.5,1),0)</f>
        <v>1</v>
      </c>
    </row>
    <row r="384" customFormat="false" ht="15.75" hidden="false" customHeight="true" outlineLevel="0" collapsed="false">
      <c r="A384" s="40" t="str">
        <f aca="false">C384&amp;" &amp; "&amp;D384</f>
        <v>WM &amp; Mike</v>
      </c>
      <c r="B384" s="41" t="str">
        <f aca="false">G384&amp;" &amp; "&amp;H384</f>
        <v>Andrew &amp; SG</v>
      </c>
      <c r="C384" s="49" t="s">
        <v>13</v>
      </c>
      <c r="D384" s="49" t="s">
        <v>17</v>
      </c>
      <c r="E384" s="49" t="n">
        <v>6</v>
      </c>
      <c r="F384" s="49" t="n">
        <v>3</v>
      </c>
      <c r="G384" s="49" t="s">
        <v>14</v>
      </c>
      <c r="H384" s="49" t="s">
        <v>150</v>
      </c>
      <c r="J384" s="80" t="n">
        <f aca="false">IF(ISNUMBER(E384),IF(OR(E384&lt;6,AND(E384=6,F384=5)), 0.5,1),0)</f>
        <v>1</v>
      </c>
    </row>
    <row r="385" customFormat="false" ht="15.75" hidden="false" customHeight="true" outlineLevel="0" collapsed="false">
      <c r="A385" s="40" t="str">
        <f aca="false">C385&amp;" &amp; "&amp;D385</f>
        <v> &amp; </v>
      </c>
      <c r="B385" s="41" t="str">
        <f aca="false">G385&amp;" &amp; "&amp;H385</f>
        <v> &amp; </v>
      </c>
      <c r="C385" s="49"/>
      <c r="D385" s="49"/>
      <c r="E385" s="49"/>
      <c r="F385" s="49"/>
      <c r="G385" s="49"/>
      <c r="H385" s="49"/>
      <c r="J385" s="80" t="n">
        <f aca="false">IF(ISNUMBER(E385),IF(OR(E385&lt;6,AND(E385=6,F385=5)), 0.5,1),0)</f>
        <v>0</v>
      </c>
    </row>
    <row r="386" customFormat="false" ht="15.75" hidden="false" customHeight="true" outlineLevel="0" collapsed="false">
      <c r="A386" s="40" t="str">
        <f aca="false">C386&amp;" &amp; "&amp;D386</f>
        <v> &amp; </v>
      </c>
      <c r="B386" s="41" t="str">
        <f aca="false">G386&amp;" &amp; "&amp;H386</f>
        <v> &amp; </v>
      </c>
      <c r="J386" s="80" t="n">
        <f aca="false">IF(ISNUMBER(E386),IF(OR(E386&lt;6,AND(E386=6,F386=5)), 0.5,1),0)</f>
        <v>0</v>
      </c>
    </row>
    <row r="387" customFormat="false" ht="15.75" hidden="false" customHeight="true" outlineLevel="0" collapsed="false">
      <c r="A387" s="40" t="str">
        <f aca="false">C387&amp;" &amp; "&amp;D387</f>
        <v>Date &amp; Location</v>
      </c>
      <c r="B387" s="41" t="str">
        <f aca="false">G387&amp;" &amp; "&amp;H387</f>
        <v> &amp; </v>
      </c>
      <c r="C387" s="3" t="s">
        <v>138</v>
      </c>
      <c r="D387" s="3" t="s">
        <v>139</v>
      </c>
      <c r="J387" s="80" t="n">
        <f aca="false">IF(ISNUMBER(E387),IF(OR(E387&lt;6,AND(E387=6,F387=5)), 0.5,1),0)</f>
        <v>0</v>
      </c>
    </row>
    <row r="388" customFormat="false" ht="15.75" hidden="false" customHeight="true" outlineLevel="0" collapsed="false">
      <c r="A388" s="40" t="str">
        <f aca="false">C388&amp;" &amp; "&amp;D388</f>
        <v>45352 &amp; CRC</v>
      </c>
      <c r="B388" s="41" t="str">
        <f aca="false">G388&amp;" &amp; "&amp;H388</f>
        <v> &amp; </v>
      </c>
      <c r="C388" s="44" t="n">
        <v>45352</v>
      </c>
      <c r="D388" s="15" t="s">
        <v>153</v>
      </c>
      <c r="J388" s="80" t="n">
        <f aca="false">IF(ISNUMBER(E388),IF(OR(E388&lt;6,AND(E388=6,F388=5)), 0.5,1),0)</f>
        <v>0</v>
      </c>
    </row>
    <row r="389" customFormat="false" ht="15.75" hidden="false" customHeight="true" outlineLevel="0" collapsed="false">
      <c r="A389" s="40" t="str">
        <f aca="false">C389&amp;" &amp; "&amp;D389</f>
        <v>Pair 1 &amp; </v>
      </c>
      <c r="B389" s="41" t="str">
        <f aca="false">G389&amp;" &amp; "&amp;H389</f>
        <v>Pair 2 &amp; </v>
      </c>
      <c r="C389" s="37" t="s">
        <v>142</v>
      </c>
      <c r="D389" s="37"/>
      <c r="E389" s="7" t="s">
        <v>143</v>
      </c>
      <c r="F389" s="7"/>
      <c r="G389" s="7" t="s">
        <v>144</v>
      </c>
      <c r="H389" s="7"/>
      <c r="J389" s="80" t="n">
        <f aca="false">IF(ISNUMBER(E389),IF(OR(E389&lt;6,AND(E389=6,F389=5)), 0.5,1),0)</f>
        <v>0</v>
      </c>
    </row>
    <row r="390" customFormat="false" ht="15.75" hidden="false" customHeight="true" outlineLevel="0" collapsed="false">
      <c r="A390" s="40" t="str">
        <f aca="false">C390&amp;" &amp; "&amp;D390</f>
        <v>Batty &amp; Mole</v>
      </c>
      <c r="B390" s="41" t="str">
        <f aca="false">G390&amp;" &amp; "&amp;H390</f>
        <v>Chi &amp; Kita</v>
      </c>
      <c r="C390" s="49" t="s">
        <v>19</v>
      </c>
      <c r="D390" s="49" t="s">
        <v>15</v>
      </c>
      <c r="E390" s="49" t="n">
        <v>6</v>
      </c>
      <c r="F390" s="49" t="n">
        <v>2</v>
      </c>
      <c r="G390" s="49" t="s">
        <v>16</v>
      </c>
      <c r="H390" s="49" t="s">
        <v>151</v>
      </c>
      <c r="J390" s="80" t="n">
        <f aca="false">IF(ISNUMBER(E390),IF(OR(E390&lt;6,AND(E390=6,F390=5)), 0.5,1),0)</f>
        <v>1</v>
      </c>
    </row>
    <row r="391" customFormat="false" ht="15.75" hidden="false" customHeight="true" outlineLevel="0" collapsed="false">
      <c r="A391" s="40" t="str">
        <f aca="false">C391&amp;" &amp; "&amp;D391</f>
        <v>Chi &amp; Batty</v>
      </c>
      <c r="B391" s="41" t="str">
        <f aca="false">G391&amp;" &amp; "&amp;H391</f>
        <v>Kita &amp; Mole</v>
      </c>
      <c r="C391" s="49" t="s">
        <v>16</v>
      </c>
      <c r="D391" s="49" t="s">
        <v>19</v>
      </c>
      <c r="E391" s="49" t="n">
        <v>6</v>
      </c>
      <c r="F391" s="49" t="n">
        <v>1</v>
      </c>
      <c r="G391" s="49" t="s">
        <v>151</v>
      </c>
      <c r="H391" s="49" t="s">
        <v>15</v>
      </c>
      <c r="J391" s="80" t="n">
        <f aca="false">IF(ISNUMBER(E391),IF(OR(E391&lt;6,AND(E391=6,F391=5)), 0.5,1),0)</f>
        <v>1</v>
      </c>
    </row>
    <row r="392" customFormat="false" ht="15.75" hidden="false" customHeight="true" outlineLevel="0" collapsed="false">
      <c r="A392" s="40" t="str">
        <f aca="false">C392&amp;" &amp; "&amp;D392</f>
        <v> &amp; </v>
      </c>
      <c r="B392" s="41" t="str">
        <f aca="false">G392&amp;" &amp; "&amp;H392</f>
        <v> &amp; </v>
      </c>
      <c r="C392" s="49"/>
      <c r="D392" s="49"/>
      <c r="E392" s="49"/>
      <c r="F392" s="49"/>
      <c r="G392" s="49"/>
      <c r="H392" s="49"/>
      <c r="J392" s="80" t="n">
        <f aca="false">IF(ISNUMBER(E392),IF(OR(E392&lt;6,AND(E392=6,F392=5)), 0.5,1),0)</f>
        <v>0</v>
      </c>
    </row>
    <row r="393" customFormat="false" ht="15.75" hidden="false" customHeight="true" outlineLevel="0" collapsed="false">
      <c r="A393" s="40" t="str">
        <f aca="false">C393&amp;" &amp; "&amp;D393</f>
        <v> &amp; </v>
      </c>
      <c r="B393" s="41" t="str">
        <f aca="false">G393&amp;" &amp; "&amp;H393</f>
        <v> &amp; </v>
      </c>
      <c r="J393" s="80" t="n">
        <f aca="false">IF(ISNUMBER(E393),IF(OR(E393&lt;6,AND(E393=6,F393=5)), 0.5,1),0)</f>
        <v>0</v>
      </c>
    </row>
    <row r="394" customFormat="false" ht="15.75" hidden="false" customHeight="true" outlineLevel="0" collapsed="false">
      <c r="A394" s="40" t="str">
        <f aca="false">C394&amp;" &amp; "&amp;D394</f>
        <v>Date &amp; Location</v>
      </c>
      <c r="B394" s="41" t="str">
        <f aca="false">G394&amp;" &amp; "&amp;H394</f>
        <v> &amp; </v>
      </c>
      <c r="C394" s="3" t="s">
        <v>138</v>
      </c>
      <c r="D394" s="3" t="s">
        <v>139</v>
      </c>
      <c r="J394" s="80" t="n">
        <f aca="false">IF(ISNUMBER(E394),IF(OR(E394&lt;6,AND(E394=6,F394=5)), 0.5,1),0)</f>
        <v>0</v>
      </c>
    </row>
    <row r="395" customFormat="false" ht="15.75" hidden="false" customHeight="true" outlineLevel="0" collapsed="false">
      <c r="A395" s="40" t="str">
        <f aca="false">C395&amp;" &amp; "&amp;D395</f>
        <v>45355 &amp; LRC</v>
      </c>
      <c r="B395" s="41" t="str">
        <f aca="false">G395&amp;" &amp; "&amp;H395</f>
        <v> &amp; </v>
      </c>
      <c r="C395" s="44" t="n">
        <v>45355</v>
      </c>
      <c r="D395" s="15" t="s">
        <v>141</v>
      </c>
      <c r="J395" s="80" t="n">
        <f aca="false">IF(ISNUMBER(E395),IF(OR(E395&lt;6,AND(E395=6,F395=5)), 0.5,1),0)</f>
        <v>0</v>
      </c>
    </row>
    <row r="396" customFormat="false" ht="15.75" hidden="false" customHeight="true" outlineLevel="0" collapsed="false">
      <c r="A396" s="40" t="str">
        <f aca="false">C396&amp;" &amp; "&amp;D396</f>
        <v>Pair 1 &amp; </v>
      </c>
      <c r="B396" s="41" t="str">
        <f aca="false">G396&amp;" &amp; "&amp;H396</f>
        <v>Pair 2 &amp; </v>
      </c>
      <c r="C396" s="37" t="s">
        <v>142</v>
      </c>
      <c r="D396" s="37"/>
      <c r="E396" s="7" t="s">
        <v>143</v>
      </c>
      <c r="F396" s="7"/>
      <c r="G396" s="7" t="s">
        <v>144</v>
      </c>
      <c r="H396" s="7"/>
      <c r="J396" s="80" t="n">
        <f aca="false">IF(ISNUMBER(E396),IF(OR(E396&lt;6,AND(E396=6,F396=5)), 0.5,1),0)</f>
        <v>0</v>
      </c>
    </row>
    <row r="397" customFormat="false" ht="15.75" hidden="false" customHeight="true" outlineLevel="0" collapsed="false">
      <c r="A397" s="40" t="str">
        <f aca="false">C397&amp;" &amp; "&amp;D397</f>
        <v>WM &amp; Mike</v>
      </c>
      <c r="B397" s="41" t="str">
        <f aca="false">G397&amp;" &amp; "&amp;H397</f>
        <v>Chi &amp; Andrew</v>
      </c>
      <c r="C397" s="49" t="s">
        <v>13</v>
      </c>
      <c r="D397" s="49" t="s">
        <v>17</v>
      </c>
      <c r="E397" s="49" t="n">
        <v>7</v>
      </c>
      <c r="F397" s="49" t="n">
        <v>6</v>
      </c>
      <c r="G397" s="49" t="s">
        <v>16</v>
      </c>
      <c r="H397" s="49" t="s">
        <v>14</v>
      </c>
      <c r="J397" s="80" t="n">
        <f aca="false">IF(ISNUMBER(E397),IF(OR(E397&lt;6,AND(E397=6,F397=5)), 0.5,1),0)</f>
        <v>1</v>
      </c>
    </row>
    <row r="398" customFormat="false" ht="15.75" hidden="false" customHeight="true" outlineLevel="0" collapsed="false">
      <c r="A398" s="40" t="str">
        <f aca="false">C398&amp;" &amp; "&amp;D398</f>
        <v>WM &amp; Mike</v>
      </c>
      <c r="B398" s="41" t="str">
        <f aca="false">G398&amp;" &amp; "&amp;H398</f>
        <v>Chi &amp; Andrew</v>
      </c>
      <c r="C398" s="49" t="s">
        <v>13</v>
      </c>
      <c r="D398" s="49" t="s">
        <v>17</v>
      </c>
      <c r="E398" s="49" t="n">
        <v>6</v>
      </c>
      <c r="F398" s="49" t="n">
        <v>4</v>
      </c>
      <c r="G398" s="49" t="s">
        <v>16</v>
      </c>
      <c r="H398" s="49" t="s">
        <v>14</v>
      </c>
      <c r="J398" s="80" t="n">
        <f aca="false">IF(ISNUMBER(E398),IF(OR(E398&lt;6,AND(E398=6,F398=5)), 0.5,1),0)</f>
        <v>1</v>
      </c>
    </row>
    <row r="399" customFormat="false" ht="15.75" hidden="false" customHeight="true" outlineLevel="0" collapsed="false">
      <c r="A399" s="40" t="str">
        <f aca="false">C399&amp;" &amp; "&amp;D399</f>
        <v>Batty &amp; </v>
      </c>
      <c r="B399" s="41" t="str">
        <f aca="false">G399&amp;" &amp; "&amp;H399</f>
        <v>DT &amp; </v>
      </c>
      <c r="C399" s="49" t="s">
        <v>19</v>
      </c>
      <c r="D399" s="49"/>
      <c r="E399" s="49" t="n">
        <v>6</v>
      </c>
      <c r="F399" s="49" t="n">
        <v>3</v>
      </c>
      <c r="G399" s="49" t="s">
        <v>20</v>
      </c>
      <c r="H399" s="49"/>
      <c r="J399" s="80" t="n">
        <f aca="false">IF(ISNUMBER(E399),IF(OR(E399&lt;6,AND(E399=6,F399=5)), 0.5,1),0)</f>
        <v>1</v>
      </c>
    </row>
    <row r="400" customFormat="false" ht="15.75" hidden="false" customHeight="true" outlineLevel="0" collapsed="false">
      <c r="A400" s="40" t="str">
        <f aca="false">C400&amp;" &amp; "&amp;D400</f>
        <v> &amp; </v>
      </c>
      <c r="B400" s="41" t="str">
        <f aca="false">G400&amp;" &amp; "&amp;H400</f>
        <v> &amp; </v>
      </c>
      <c r="J400" s="80" t="n">
        <f aca="false">IF(ISNUMBER(E400),IF(OR(E400&lt;6,AND(E400=6,F400=5)), 0.5,1),0)</f>
        <v>0</v>
      </c>
    </row>
    <row r="401" customFormat="false" ht="15.75" hidden="false" customHeight="true" outlineLevel="0" collapsed="false">
      <c r="A401" s="40" t="str">
        <f aca="false">C401&amp;" &amp; "&amp;D401</f>
        <v>Date &amp; Location</v>
      </c>
      <c r="B401" s="41" t="str">
        <f aca="false">G401&amp;" &amp; "&amp;H401</f>
        <v> &amp; </v>
      </c>
      <c r="C401" s="3" t="s">
        <v>138</v>
      </c>
      <c r="D401" s="3" t="s">
        <v>139</v>
      </c>
      <c r="J401" s="80" t="n">
        <f aca="false">IF(ISNUMBER(E401),IF(OR(E401&lt;6,AND(E401=6,F401=5)), 0.5,1),0)</f>
        <v>0</v>
      </c>
    </row>
    <row r="402" customFormat="false" ht="15.75" hidden="false" customHeight="true" outlineLevel="0" collapsed="false">
      <c r="A402" s="40" t="str">
        <f aca="false">C402&amp;" &amp; "&amp;D402</f>
        <v>45359 &amp; LRC</v>
      </c>
      <c r="B402" s="41" t="str">
        <f aca="false">G402&amp;" &amp; "&amp;H402</f>
        <v> &amp; </v>
      </c>
      <c r="C402" s="44" t="n">
        <v>45359</v>
      </c>
      <c r="D402" s="15" t="s">
        <v>141</v>
      </c>
      <c r="J402" s="80" t="n">
        <f aca="false">IF(ISNUMBER(E402),IF(OR(E402&lt;6,AND(E402=6,F402=5)), 0.5,1),0)</f>
        <v>0</v>
      </c>
    </row>
    <row r="403" customFormat="false" ht="15.75" hidden="false" customHeight="true" outlineLevel="0" collapsed="false">
      <c r="A403" s="40" t="str">
        <f aca="false">C403&amp;" &amp; "&amp;D403</f>
        <v>Pair 1 &amp; </v>
      </c>
      <c r="B403" s="41" t="str">
        <f aca="false">G403&amp;" &amp; "&amp;H403</f>
        <v>Pair 2 &amp; </v>
      </c>
      <c r="C403" s="37" t="s">
        <v>142</v>
      </c>
      <c r="D403" s="37"/>
      <c r="E403" s="7" t="s">
        <v>143</v>
      </c>
      <c r="F403" s="7"/>
      <c r="G403" s="7" t="s">
        <v>144</v>
      </c>
      <c r="H403" s="7"/>
      <c r="J403" s="80" t="n">
        <f aca="false">IF(ISNUMBER(E403),IF(OR(E403&lt;6,AND(E403=6,F403=5)), 0.5,1),0)</f>
        <v>0</v>
      </c>
    </row>
    <row r="404" customFormat="false" ht="15.75" hidden="false" customHeight="true" outlineLevel="0" collapsed="false">
      <c r="A404" s="40" t="str">
        <f aca="false">C404&amp;" &amp; "&amp;D404</f>
        <v>Andrew &amp; Batty</v>
      </c>
      <c r="B404" s="41" t="str">
        <f aca="false">G404&amp;" &amp; "&amp;H404</f>
        <v>Chi &amp; SG</v>
      </c>
      <c r="C404" s="49" t="s">
        <v>14</v>
      </c>
      <c r="D404" s="49" t="s">
        <v>19</v>
      </c>
      <c r="E404" s="49" t="n">
        <v>6</v>
      </c>
      <c r="F404" s="49" t="n">
        <v>3</v>
      </c>
      <c r="G404" s="49" t="s">
        <v>16</v>
      </c>
      <c r="H404" s="49" t="s">
        <v>150</v>
      </c>
      <c r="J404" s="80" t="n">
        <f aca="false">IF(ISNUMBER(E404),IF(OR(E404&lt;6,AND(E404=6,F404=5)), 0.5,1),0)</f>
        <v>1</v>
      </c>
    </row>
    <row r="405" customFormat="false" ht="15.75" hidden="false" customHeight="true" outlineLevel="0" collapsed="false">
      <c r="A405" s="40" t="str">
        <f aca="false">C405&amp;" &amp; "&amp;D405</f>
        <v>Andrew &amp; Chi</v>
      </c>
      <c r="B405" s="41" t="str">
        <f aca="false">G405&amp;" &amp; "&amp;H405</f>
        <v>Batty &amp; SG</v>
      </c>
      <c r="C405" s="49" t="s">
        <v>14</v>
      </c>
      <c r="D405" s="49" t="s">
        <v>16</v>
      </c>
      <c r="E405" s="49" t="n">
        <v>4</v>
      </c>
      <c r="F405" s="49" t="n">
        <v>0</v>
      </c>
      <c r="G405" s="49" t="s">
        <v>19</v>
      </c>
      <c r="H405" s="49" t="s">
        <v>150</v>
      </c>
      <c r="J405" s="80" t="n">
        <f aca="false">IF(ISNUMBER(E405),IF(OR(E405&lt;6,AND(E405=6,F405=5)), 0.5,1),0)</f>
        <v>0.5</v>
      </c>
    </row>
    <row r="406" customFormat="false" ht="15.75" hidden="false" customHeight="true" outlineLevel="0" collapsed="false">
      <c r="A406" s="40" t="str">
        <f aca="false">C406&amp;" &amp; "&amp;D406</f>
        <v> &amp; </v>
      </c>
      <c r="B406" s="41" t="str">
        <f aca="false">G406&amp;" &amp; "&amp;H406</f>
        <v> &amp; </v>
      </c>
      <c r="C406" s="49"/>
      <c r="D406" s="49"/>
      <c r="E406" s="49"/>
      <c r="F406" s="49"/>
      <c r="G406" s="49"/>
      <c r="H406" s="49"/>
      <c r="J406" s="80" t="n">
        <f aca="false">IF(ISNUMBER(E406),IF(OR(E406&lt;6,AND(E406=6,F406=5)), 0.5,1),0)</f>
        <v>0</v>
      </c>
    </row>
    <row r="407" customFormat="false" ht="15.75" hidden="false" customHeight="true" outlineLevel="0" collapsed="false">
      <c r="A407" s="40" t="str">
        <f aca="false">C407&amp;" &amp; "&amp;D407</f>
        <v> &amp; </v>
      </c>
      <c r="B407" s="41" t="str">
        <f aca="false">G407&amp;" &amp; "&amp;H407</f>
        <v> &amp; </v>
      </c>
      <c r="J407" s="80" t="n">
        <f aca="false">IF(ISNUMBER(E407),IF(OR(E407&lt;6,AND(E407=6,F407=5)), 0.5,1),0)</f>
        <v>0</v>
      </c>
    </row>
    <row r="408" customFormat="false" ht="15.75" hidden="false" customHeight="true" outlineLevel="0" collapsed="false">
      <c r="A408" s="40" t="str">
        <f aca="false">C408&amp;" &amp; "&amp;D408</f>
        <v>Date &amp; Location</v>
      </c>
      <c r="B408" s="41" t="str">
        <f aca="false">G408&amp;" &amp; "&amp;H408</f>
        <v> &amp; </v>
      </c>
      <c r="C408" s="3" t="s">
        <v>138</v>
      </c>
      <c r="D408" s="3" t="s">
        <v>139</v>
      </c>
      <c r="J408" s="80" t="n">
        <f aca="false">IF(ISNUMBER(E408),IF(OR(E408&lt;6,AND(E408=6,F408=5)), 0.5,1),0)</f>
        <v>0</v>
      </c>
    </row>
    <row r="409" customFormat="false" ht="15.75" hidden="false" customHeight="true" outlineLevel="0" collapsed="false">
      <c r="A409" s="40" t="str">
        <f aca="false">C409&amp;" &amp; "&amp;D409</f>
        <v>45362 &amp; LRC</v>
      </c>
      <c r="B409" s="41" t="str">
        <f aca="false">G409&amp;" &amp; "&amp;H409</f>
        <v> &amp; </v>
      </c>
      <c r="C409" s="44" t="n">
        <v>45362</v>
      </c>
      <c r="D409" s="15" t="s">
        <v>141</v>
      </c>
      <c r="J409" s="80" t="n">
        <f aca="false">IF(ISNUMBER(E409),IF(OR(E409&lt;6,AND(E409=6,F409=5)), 0.5,1),0)</f>
        <v>0</v>
      </c>
    </row>
    <row r="410" customFormat="false" ht="15.75" hidden="false" customHeight="true" outlineLevel="0" collapsed="false">
      <c r="A410" s="40" t="str">
        <f aca="false">C410&amp;" &amp; "&amp;D410</f>
        <v>Pair 1 &amp; </v>
      </c>
      <c r="B410" s="41" t="str">
        <f aca="false">G410&amp;" &amp; "&amp;H410</f>
        <v>Pair 2 &amp; </v>
      </c>
      <c r="C410" s="37" t="s">
        <v>142</v>
      </c>
      <c r="D410" s="37"/>
      <c r="E410" s="7" t="s">
        <v>143</v>
      </c>
      <c r="F410" s="7"/>
      <c r="G410" s="7" t="s">
        <v>144</v>
      </c>
      <c r="H410" s="7"/>
      <c r="J410" s="80" t="n">
        <f aca="false">IF(ISNUMBER(E410),IF(OR(E410&lt;6,AND(E410=6,F410=5)), 0.5,1),0)</f>
        <v>0</v>
      </c>
    </row>
    <row r="411" customFormat="false" ht="15.75" hidden="false" customHeight="true" outlineLevel="0" collapsed="false">
      <c r="A411" s="40" t="str">
        <f aca="false">C411&amp;" &amp; "&amp;D411</f>
        <v>WM &amp; Chi</v>
      </c>
      <c r="B411" s="41" t="str">
        <f aca="false">G411&amp;" &amp; "&amp;H411</f>
        <v>Mike &amp; Chi</v>
      </c>
      <c r="C411" s="49" t="s">
        <v>13</v>
      </c>
      <c r="D411" s="49" t="s">
        <v>16</v>
      </c>
      <c r="E411" s="49" t="n">
        <v>6</v>
      </c>
      <c r="F411" s="49" t="n">
        <v>3</v>
      </c>
      <c r="G411" s="49" t="s">
        <v>17</v>
      </c>
      <c r="H411" s="49" t="s">
        <v>16</v>
      </c>
      <c r="J411" s="80" t="n">
        <f aca="false">IF(ISNUMBER(E411),IF(OR(E411&lt;6,AND(E411=6,F411=5)), 0.5,1),0)</f>
        <v>1</v>
      </c>
    </row>
    <row r="412" customFormat="false" ht="15.75" hidden="false" customHeight="true" outlineLevel="0" collapsed="false">
      <c r="A412" s="40" t="str">
        <f aca="false">C412&amp;" &amp; "&amp;D412</f>
        <v>Andrew &amp; WM</v>
      </c>
      <c r="B412" s="41" t="str">
        <f aca="false">G412&amp;" &amp; "&amp;H412</f>
        <v>Mike &amp; Chi</v>
      </c>
      <c r="C412" s="49" t="s">
        <v>14</v>
      </c>
      <c r="D412" s="49" t="s">
        <v>13</v>
      </c>
      <c r="E412" s="49" t="n">
        <v>7</v>
      </c>
      <c r="F412" s="49" t="n">
        <v>6</v>
      </c>
      <c r="G412" s="49" t="s">
        <v>17</v>
      </c>
      <c r="H412" s="49" t="s">
        <v>16</v>
      </c>
      <c r="J412" s="80" t="n">
        <f aca="false">IF(ISNUMBER(E412),IF(OR(E412&lt;6,AND(E412=6,F412=5)), 0.5,1),0)</f>
        <v>1</v>
      </c>
    </row>
    <row r="413" customFormat="false" ht="15.75" hidden="false" customHeight="true" outlineLevel="0" collapsed="false">
      <c r="A413" s="40" t="str">
        <f aca="false">C413&amp;" &amp; "&amp;D413</f>
        <v>WM &amp; Mike</v>
      </c>
      <c r="B413" s="41" t="str">
        <f aca="false">G413&amp;" &amp; "&amp;H413</f>
        <v>Andrew &amp; Chi</v>
      </c>
      <c r="C413" s="49" t="s">
        <v>13</v>
      </c>
      <c r="D413" s="49" t="s">
        <v>17</v>
      </c>
      <c r="E413" s="49" t="n">
        <v>3</v>
      </c>
      <c r="F413" s="49" t="n">
        <v>0</v>
      </c>
      <c r="G413" s="49" t="s">
        <v>14</v>
      </c>
      <c r="H413" s="49" t="s">
        <v>16</v>
      </c>
      <c r="J413" s="80" t="n">
        <f aca="false">IF(ISNUMBER(E413),IF(OR(E413&lt;6,AND(E413=6,F413=5)), 0.5,1),0)</f>
        <v>0.5</v>
      </c>
    </row>
    <row r="414" customFormat="false" ht="15.75" hidden="false" customHeight="true" outlineLevel="0" collapsed="false">
      <c r="A414" s="40" t="str">
        <f aca="false">C414&amp;" &amp; "&amp;D414</f>
        <v> &amp; </v>
      </c>
      <c r="B414" s="41" t="str">
        <f aca="false">G414&amp;" &amp; "&amp;H414</f>
        <v> &amp; </v>
      </c>
      <c r="J414" s="80" t="n">
        <f aca="false">IF(ISNUMBER(E414),IF(OR(E414&lt;6,AND(E414=6,F414=5)), 0.5,1),0)</f>
        <v>0</v>
      </c>
    </row>
    <row r="415" customFormat="false" ht="15.75" hidden="false" customHeight="true" outlineLevel="0" collapsed="false">
      <c r="A415" s="40" t="str">
        <f aca="false">C415&amp;" &amp; "&amp;D415</f>
        <v>45366 &amp; LRC</v>
      </c>
      <c r="B415" s="41" t="str">
        <f aca="false">G415&amp;" &amp; "&amp;H415</f>
        <v>0 &amp; 0</v>
      </c>
      <c r="C415" s="141" t="n">
        <f aca="false">'Rolling Data'!C100</f>
        <v>45366</v>
      </c>
      <c r="D415" s="3" t="str">
        <f aca="false">'Rolling Data'!D100</f>
        <v>LRC</v>
      </c>
      <c r="E415" s="3" t="n">
        <f aca="false">'Rolling Data'!E100</f>
        <v>0</v>
      </c>
      <c r="F415" s="3" t="n">
        <f aca="false">'Rolling Data'!F100</f>
        <v>0</v>
      </c>
      <c r="G415" s="3" t="n">
        <f aca="false">'Rolling Data'!G100</f>
        <v>0</v>
      </c>
      <c r="H415" s="3" t="n">
        <f aca="false">'Rolling Data'!H100</f>
        <v>0</v>
      </c>
      <c r="J415" s="80" t="n">
        <f aca="false">IF(ISNUMBER(E415),IF(OR(E415&lt;6,AND(E415=6,F415=5)), 0.5,1),0)</f>
        <v>0</v>
      </c>
    </row>
    <row r="416" customFormat="false" ht="15.75" hidden="false" customHeight="true" outlineLevel="0" collapsed="false">
      <c r="A416" s="40" t="str">
        <f aca="false">C416&amp;" &amp; "&amp;D416</f>
        <v>Pair 1 &amp; 0</v>
      </c>
      <c r="B416" s="41" t="str">
        <f aca="false">G416&amp;" &amp; "&amp;H416</f>
        <v>Pair 2 &amp; 0</v>
      </c>
      <c r="C416" s="141" t="str">
        <f aca="false">'Rolling Data'!C101</f>
        <v>Pair 1</v>
      </c>
      <c r="D416" s="3" t="n">
        <f aca="false">'Rolling Data'!D101</f>
        <v>0</v>
      </c>
      <c r="E416" s="3" t="str">
        <f aca="false">'Rolling Data'!E101</f>
        <v>Score</v>
      </c>
      <c r="F416" s="3" t="n">
        <f aca="false">'Rolling Data'!F101</f>
        <v>0</v>
      </c>
      <c r="G416" s="3" t="str">
        <f aca="false">'Rolling Data'!G101</f>
        <v>Pair 2</v>
      </c>
      <c r="H416" s="3" t="n">
        <f aca="false">'Rolling Data'!H101</f>
        <v>0</v>
      </c>
      <c r="J416" s="80" t="n">
        <f aca="false">IF(ISNUMBER(E416),IF(OR(E416&lt;6,AND(E416=6,F416=5)), 0.5,1),0)</f>
        <v>0</v>
      </c>
    </row>
    <row r="417" customFormat="false" ht="15.75" hidden="false" customHeight="true" outlineLevel="0" collapsed="false">
      <c r="A417" s="40" t="str">
        <f aca="false">C417&amp;" &amp; "&amp;D417</f>
        <v>Andrew &amp; Chi</v>
      </c>
      <c r="B417" s="41" t="str">
        <f aca="false">G417&amp;" &amp; "&amp;H417</f>
        <v>WM &amp; Cadol</v>
      </c>
      <c r="C417" s="3" t="str">
        <f aca="false">'Rolling Data'!C102</f>
        <v>Andrew</v>
      </c>
      <c r="D417" s="3" t="str">
        <f aca="false">'Rolling Data'!D102</f>
        <v>Chi</v>
      </c>
      <c r="E417" s="3" t="n">
        <f aca="false">'Rolling Data'!E102</f>
        <v>6</v>
      </c>
      <c r="F417" s="3" t="n">
        <f aca="false">'Rolling Data'!F102</f>
        <v>1</v>
      </c>
      <c r="G417" s="3" t="str">
        <f aca="false">'Rolling Data'!G102</f>
        <v>WM</v>
      </c>
      <c r="H417" s="3" t="str">
        <f aca="false">'Rolling Data'!H102</f>
        <v>Cadol</v>
      </c>
      <c r="J417" s="80" t="n">
        <f aca="false">IF(ISNUMBER(E417),IF(OR(E417&lt;6,AND(E417=6,F417=5)), 0.5,1),0)</f>
        <v>1</v>
      </c>
    </row>
    <row r="418" customFormat="false" ht="15.75" hidden="false" customHeight="true" outlineLevel="0" collapsed="false">
      <c r="A418" s="40" t="str">
        <f aca="false">C418&amp;" &amp; "&amp;D418</f>
        <v>WM &amp; Andrew</v>
      </c>
      <c r="B418" s="41" t="str">
        <f aca="false">G418&amp;" &amp; "&amp;H418</f>
        <v>Cadol &amp; Chi</v>
      </c>
      <c r="C418" s="3" t="str">
        <f aca="false">'Rolling Data'!C103</f>
        <v>WM</v>
      </c>
      <c r="D418" s="3" t="str">
        <f aca="false">'Rolling Data'!D103</f>
        <v>Andrew</v>
      </c>
      <c r="E418" s="3" t="n">
        <f aca="false">'Rolling Data'!E103</f>
        <v>6</v>
      </c>
      <c r="F418" s="3" t="n">
        <f aca="false">'Rolling Data'!F103</f>
        <v>0</v>
      </c>
      <c r="G418" s="3" t="str">
        <f aca="false">'Rolling Data'!G103</f>
        <v>Cadol</v>
      </c>
      <c r="H418" s="3" t="str">
        <f aca="false">'Rolling Data'!H103</f>
        <v>Chi</v>
      </c>
      <c r="J418" s="80" t="n">
        <f aca="false">IF(ISNUMBER(E418),IF(OR(E418&lt;6,AND(E418=6,F418=5)), 0.5,1),0)</f>
        <v>1</v>
      </c>
    </row>
    <row r="419" customFormat="false" ht="15.75" hidden="false" customHeight="true" outlineLevel="0" collapsed="false">
      <c r="A419" s="40" t="str">
        <f aca="false">C419&amp;" &amp; "&amp;D419</f>
        <v>WM &amp; Chi</v>
      </c>
      <c r="B419" s="41" t="str">
        <f aca="false">G419&amp;" &amp; "&amp;H419</f>
        <v>Andrew &amp; Ari</v>
      </c>
      <c r="C419" s="3" t="str">
        <f aca="false">'Rolling Data'!C104</f>
        <v>WM</v>
      </c>
      <c r="D419" s="3" t="str">
        <f aca="false">'Rolling Data'!D104</f>
        <v>Chi</v>
      </c>
      <c r="E419" s="3" t="n">
        <f aca="false">'Rolling Data'!E104</f>
        <v>7</v>
      </c>
      <c r="F419" s="3" t="n">
        <f aca="false">'Rolling Data'!F104</f>
        <v>5</v>
      </c>
      <c r="G419" s="3" t="str">
        <f aca="false">'Rolling Data'!G104</f>
        <v>Andrew</v>
      </c>
      <c r="H419" s="3" t="str">
        <f aca="false">'Rolling Data'!H104</f>
        <v>Ari</v>
      </c>
      <c r="J419" s="80" t="n">
        <f aca="false">IF(ISNUMBER(E419),IF(OR(E419&lt;6,AND(E419=6,F419=5)), 0.5,1),0)</f>
        <v>1</v>
      </c>
    </row>
    <row r="420" customFormat="false" ht="15.75" hidden="false" customHeight="true" outlineLevel="0" collapsed="false">
      <c r="A420" s="40" t="str">
        <f aca="false">C420&amp;" &amp; "&amp;D420</f>
        <v>WM &amp; Andrew</v>
      </c>
      <c r="B420" s="41" t="str">
        <f aca="false">G420&amp;" &amp; "&amp;H420</f>
        <v>Chi &amp; Ari</v>
      </c>
      <c r="C420" s="3" t="str">
        <f aca="false">'Rolling Data'!C105</f>
        <v>WM</v>
      </c>
      <c r="D420" s="3" t="str">
        <f aca="false">'Rolling Data'!D105</f>
        <v>Andrew</v>
      </c>
      <c r="E420" s="3" t="n">
        <f aca="false">'Rolling Data'!E105</f>
        <v>3</v>
      </c>
      <c r="F420" s="3" t="n">
        <f aca="false">'Rolling Data'!F105</f>
        <v>2</v>
      </c>
      <c r="G420" s="3" t="str">
        <f aca="false">'Rolling Data'!G105</f>
        <v>Chi</v>
      </c>
      <c r="H420" s="3" t="str">
        <f aca="false">'Rolling Data'!H105</f>
        <v>Ari</v>
      </c>
      <c r="J420" s="80" t="n">
        <f aca="false">IF(ISNUMBER(E420),IF(OR(E420&lt;6,AND(E420=6,F420=5)), 0.5,1),0)</f>
        <v>0.5</v>
      </c>
    </row>
    <row r="421" customFormat="false" ht="15.75" hidden="false" customHeight="true" outlineLevel="0" collapsed="false">
      <c r="A421" s="40" t="str">
        <f aca="false">C421&amp;" &amp; "&amp;D421</f>
        <v>0 &amp; 0</v>
      </c>
      <c r="B421" s="41" t="str">
        <f aca="false">G421&amp;" &amp; "&amp;H421</f>
        <v>0 &amp; 0</v>
      </c>
      <c r="C421" s="3" t="n">
        <f aca="false">'Rolling Data'!C106</f>
        <v>0</v>
      </c>
      <c r="D421" s="3" t="n">
        <f aca="false">'Rolling Data'!D106</f>
        <v>0</v>
      </c>
      <c r="E421" s="3" t="n">
        <f aca="false">'Rolling Data'!E106</f>
        <v>0</v>
      </c>
      <c r="F421" s="3" t="n">
        <f aca="false">'Rolling Data'!F106</f>
        <v>0</v>
      </c>
      <c r="G421" s="3" t="n">
        <f aca="false">'Rolling Data'!G106</f>
        <v>0</v>
      </c>
      <c r="H421" s="3" t="n">
        <f aca="false">'Rolling Data'!H106</f>
        <v>0</v>
      </c>
      <c r="J421" s="80" t="n">
        <f aca="false">IF(ISNUMBER(E421),IF(OR(E421&lt;6,AND(E421=6,F421=5)), 0.5,1),0)</f>
        <v>0</v>
      </c>
    </row>
    <row r="422" customFormat="false" ht="15.75" hidden="false" customHeight="true" outlineLevel="0" collapsed="false">
      <c r="A422" s="40" t="str">
        <f aca="false">C422&amp;" &amp; "&amp;D422</f>
        <v>Date &amp; Location</v>
      </c>
      <c r="B422" s="41" t="str">
        <f aca="false">G422&amp;" &amp; "&amp;H422</f>
        <v>0 &amp; 0</v>
      </c>
      <c r="C422" s="3" t="str">
        <f aca="false">'Rolling Data'!C107</f>
        <v>Date</v>
      </c>
      <c r="D422" s="3" t="str">
        <f aca="false">'Rolling Data'!D107</f>
        <v>Location</v>
      </c>
      <c r="E422" s="3" t="n">
        <f aca="false">'Rolling Data'!E107</f>
        <v>0</v>
      </c>
      <c r="F422" s="3" t="n">
        <f aca="false">'Rolling Data'!F107</f>
        <v>0</v>
      </c>
      <c r="G422" s="3" t="n">
        <f aca="false">'Rolling Data'!G107</f>
        <v>0</v>
      </c>
      <c r="H422" s="3" t="n">
        <f aca="false">'Rolling Data'!H107</f>
        <v>0</v>
      </c>
      <c r="J422" s="80" t="n">
        <f aca="false">IF(ISNUMBER(E422),IF(OR(E422&lt;6,AND(E422=6,F422=5)), 0.5,1),0)</f>
        <v>0</v>
      </c>
    </row>
    <row r="423" customFormat="false" ht="15.75" hidden="false" customHeight="true" outlineLevel="0" collapsed="false">
      <c r="A423" s="40" t="str">
        <f aca="false">C423&amp;" &amp; "&amp;D423</f>
        <v>45369 &amp; LRC</v>
      </c>
      <c r="B423" s="41" t="str">
        <f aca="false">G423&amp;" &amp; "&amp;H423</f>
        <v>0 &amp; 0</v>
      </c>
      <c r="C423" s="141" t="n">
        <f aca="false">'Rolling Data'!C108</f>
        <v>45369</v>
      </c>
      <c r="D423" s="3" t="str">
        <f aca="false">'Rolling Data'!D108</f>
        <v>LRC</v>
      </c>
      <c r="E423" s="3" t="n">
        <f aca="false">'Rolling Data'!E108</f>
        <v>0</v>
      </c>
      <c r="F423" s="3" t="n">
        <f aca="false">'Rolling Data'!F108</f>
        <v>0</v>
      </c>
      <c r="G423" s="3" t="n">
        <f aca="false">'Rolling Data'!G108</f>
        <v>0</v>
      </c>
      <c r="H423" s="3" t="n">
        <f aca="false">'Rolling Data'!H108</f>
        <v>0</v>
      </c>
      <c r="J423" s="80" t="n">
        <f aca="false">IF(ISNUMBER(E423),IF(OR(E423&lt;6,AND(E423=6,F423=5)), 0.5,1),0)</f>
        <v>0</v>
      </c>
    </row>
    <row r="424" customFormat="false" ht="15.75" hidden="false" customHeight="true" outlineLevel="0" collapsed="false">
      <c r="A424" s="40" t="str">
        <f aca="false">C424&amp;" &amp; "&amp;D424</f>
        <v>Pair 1 &amp; 0</v>
      </c>
      <c r="B424" s="41" t="str">
        <f aca="false">G424&amp;" &amp; "&amp;H424</f>
        <v>Pair 2 &amp; 0</v>
      </c>
      <c r="C424" s="141" t="str">
        <f aca="false">'Rolling Data'!C109</f>
        <v>Pair 1</v>
      </c>
      <c r="D424" s="3" t="n">
        <f aca="false">'Rolling Data'!D109</f>
        <v>0</v>
      </c>
      <c r="E424" s="3" t="str">
        <f aca="false">'Rolling Data'!E109</f>
        <v>Score</v>
      </c>
      <c r="F424" s="3" t="n">
        <f aca="false">'Rolling Data'!F109</f>
        <v>0</v>
      </c>
      <c r="G424" s="3" t="str">
        <f aca="false">'Rolling Data'!G109</f>
        <v>Pair 2</v>
      </c>
      <c r="H424" s="3" t="n">
        <f aca="false">'Rolling Data'!H109</f>
        <v>0</v>
      </c>
      <c r="J424" s="80" t="n">
        <f aca="false">IF(ISNUMBER(E424),IF(OR(E424&lt;6,AND(E424=6,F424=5)), 0.5,1),0)</f>
        <v>0</v>
      </c>
    </row>
    <row r="425" customFormat="false" ht="15.75" hidden="false" customHeight="true" outlineLevel="0" collapsed="false">
      <c r="A425" s="40" t="str">
        <f aca="false">C425&amp;" &amp; "&amp;D425</f>
        <v>WM &amp; Chi</v>
      </c>
      <c r="B425" s="41" t="str">
        <f aca="false">G425&amp;" &amp; "&amp;H425</f>
        <v>Andrew &amp; Mike</v>
      </c>
      <c r="C425" s="3" t="str">
        <f aca="false">'Rolling Data'!C110</f>
        <v>WM</v>
      </c>
      <c r="D425" s="3" t="str">
        <f aca="false">'Rolling Data'!D110</f>
        <v>Chi</v>
      </c>
      <c r="E425" s="3" t="n">
        <f aca="false">'Rolling Data'!E110</f>
        <v>6</v>
      </c>
      <c r="F425" s="3" t="n">
        <f aca="false">'Rolling Data'!F110</f>
        <v>4</v>
      </c>
      <c r="G425" s="3" t="str">
        <f aca="false">'Rolling Data'!G110</f>
        <v>Andrew</v>
      </c>
      <c r="H425" s="3" t="str">
        <f aca="false">'Rolling Data'!H110</f>
        <v>Mike</v>
      </c>
      <c r="J425" s="80" t="n">
        <f aca="false">IF(ISNUMBER(E425),IF(OR(E425&lt;6,AND(E425=6,F425=5)), 0.5,1),0)</f>
        <v>1</v>
      </c>
    </row>
    <row r="426" customFormat="false" ht="15.75" hidden="false" customHeight="true" outlineLevel="0" collapsed="false">
      <c r="A426" s="40" t="str">
        <f aca="false">C426&amp;" &amp; "&amp;D426</f>
        <v>WM &amp; Andrew</v>
      </c>
      <c r="B426" s="41" t="str">
        <f aca="false">G426&amp;" &amp; "&amp;H426</f>
        <v>Mike &amp; Chi</v>
      </c>
      <c r="C426" s="3" t="str">
        <f aca="false">'Rolling Data'!C111</f>
        <v>WM</v>
      </c>
      <c r="D426" s="3" t="str">
        <f aca="false">'Rolling Data'!D111</f>
        <v>Andrew</v>
      </c>
      <c r="E426" s="3" t="n">
        <f aca="false">'Rolling Data'!E111</f>
        <v>6</v>
      </c>
      <c r="F426" s="3" t="n">
        <f aca="false">'Rolling Data'!F111</f>
        <v>4</v>
      </c>
      <c r="G426" s="3" t="str">
        <f aca="false">'Rolling Data'!G111</f>
        <v>Mike</v>
      </c>
      <c r="H426" s="3" t="str">
        <f aca="false">'Rolling Data'!H111</f>
        <v>Chi</v>
      </c>
      <c r="J426" s="80" t="n">
        <f aca="false">IF(ISNUMBER(E426),IF(OR(E426&lt;6,AND(E426=6,F426=5)), 0.5,1),0)</f>
        <v>1</v>
      </c>
    </row>
    <row r="427" customFormat="false" ht="15.75" hidden="false" customHeight="true" outlineLevel="0" collapsed="false">
      <c r="A427" s="40" t="str">
        <f aca="false">C427&amp;" &amp; "&amp;D427</f>
        <v>WM &amp; Mike</v>
      </c>
      <c r="B427" s="41" t="str">
        <f aca="false">G427&amp;" &amp; "&amp;H427</f>
        <v>Andrew &amp; Chi</v>
      </c>
      <c r="C427" s="3" t="str">
        <f aca="false">'Rolling Data'!C112</f>
        <v>WM</v>
      </c>
      <c r="D427" s="3" t="str">
        <f aca="false">'Rolling Data'!D112</f>
        <v>Mike</v>
      </c>
      <c r="E427" s="3" t="n">
        <f aca="false">'Rolling Data'!E112</f>
        <v>6</v>
      </c>
      <c r="F427" s="3" t="n">
        <f aca="false">'Rolling Data'!F112</f>
        <v>3</v>
      </c>
      <c r="G427" s="3" t="str">
        <f aca="false">'Rolling Data'!G112</f>
        <v>Andrew</v>
      </c>
      <c r="H427" s="3" t="str">
        <f aca="false">'Rolling Data'!H112</f>
        <v>Chi</v>
      </c>
      <c r="J427" s="80" t="n">
        <f aca="false">IF(ISNUMBER(E427),IF(OR(E427&lt;6,AND(E427=6,F427=5)), 0.5,1),0)</f>
        <v>1</v>
      </c>
    </row>
    <row r="428" customFormat="false" ht="15.75" hidden="false" customHeight="true" outlineLevel="0" collapsed="false">
      <c r="A428" s="40" t="e">
        <f aca="false">C428&amp;" &amp; "&amp;D428</f>
        <v>#REF!</v>
      </c>
      <c r="B428" s="41" t="e">
        <f aca="false">G428&amp;" &amp; "&amp;H428</f>
        <v>#REF!</v>
      </c>
      <c r="C428" s="3" t="e">
        <f aca="false">#REF!</f>
        <v>#REF!</v>
      </c>
      <c r="D428" s="3" t="e">
        <f aca="false">#REF!</f>
        <v>#REF!</v>
      </c>
      <c r="E428" s="3" t="e">
        <f aca="false">#REF!</f>
        <v>#REF!</v>
      </c>
      <c r="F428" s="3" t="e">
        <f aca="false">#REF!</f>
        <v>#REF!</v>
      </c>
      <c r="G428" s="3" t="e">
        <f aca="false">#REF!</f>
        <v>#REF!</v>
      </c>
      <c r="H428" s="3" t="e">
        <f aca="false">#REF!</f>
        <v>#REF!</v>
      </c>
      <c r="J428" s="80" t="n">
        <f aca="false">IF(ISNUMBER(E428),IF(OR(E428&lt;6,AND(E428=6,F428=5)), 0.5,1),0)</f>
        <v>0</v>
      </c>
    </row>
    <row r="429" customFormat="false" ht="15.75" hidden="false" customHeight="true" outlineLevel="0" collapsed="false">
      <c r="A429" s="40" t="str">
        <f aca="false">C429&amp;" &amp; "&amp;D429</f>
        <v>0 &amp; 0</v>
      </c>
      <c r="B429" s="41" t="str">
        <f aca="false">G429&amp;" &amp; "&amp;H429</f>
        <v>0 &amp; 0</v>
      </c>
      <c r="C429" s="3" t="n">
        <f aca="false">'Rolling Data'!C113</f>
        <v>0</v>
      </c>
      <c r="D429" s="3" t="n">
        <f aca="false">'Rolling Data'!D113</f>
        <v>0</v>
      </c>
      <c r="E429" s="3" t="n">
        <f aca="false">'Rolling Data'!E113</f>
        <v>0</v>
      </c>
      <c r="F429" s="3" t="n">
        <f aca="false">'Rolling Data'!F113</f>
        <v>0</v>
      </c>
      <c r="G429" s="3" t="n">
        <f aca="false">'Rolling Data'!G113</f>
        <v>0</v>
      </c>
      <c r="H429" s="3" t="n">
        <f aca="false">'Rolling Data'!H113</f>
        <v>0</v>
      </c>
      <c r="J429" s="80" t="n">
        <f aca="false">IF(ISNUMBER(E429),IF(OR(E429&lt;6,AND(E429=6,F429=5)), 0.5,1),0)</f>
        <v>0</v>
      </c>
    </row>
    <row r="430" customFormat="false" ht="15.75" hidden="false" customHeight="true" outlineLevel="0" collapsed="false">
      <c r="A430" s="40" t="str">
        <f aca="false">C430&amp;" &amp; "&amp;D430</f>
        <v>Date &amp; Location</v>
      </c>
      <c r="B430" s="41" t="str">
        <f aca="false">G430&amp;" &amp; "&amp;H430</f>
        <v>0 &amp; 0</v>
      </c>
      <c r="C430" s="3" t="str">
        <f aca="false">'Rolling Data'!C114</f>
        <v>Date</v>
      </c>
      <c r="D430" s="3" t="str">
        <f aca="false">'Rolling Data'!D114</f>
        <v>Location</v>
      </c>
      <c r="E430" s="3" t="n">
        <f aca="false">'Rolling Data'!E114</f>
        <v>0</v>
      </c>
      <c r="F430" s="3" t="n">
        <f aca="false">'Rolling Data'!F114</f>
        <v>0</v>
      </c>
      <c r="G430" s="3" t="n">
        <f aca="false">'Rolling Data'!G114</f>
        <v>0</v>
      </c>
      <c r="H430" s="3" t="n">
        <f aca="false">'Rolling Data'!H114</f>
        <v>0</v>
      </c>
      <c r="J430" s="80" t="n">
        <f aca="false">IF(ISNUMBER(E430),IF(OR(E430&lt;6,AND(E430=6,F430=5)), 0.5,1),0)</f>
        <v>0</v>
      </c>
    </row>
    <row r="431" customFormat="false" ht="15.75" hidden="false" customHeight="true" outlineLevel="0" collapsed="false">
      <c r="A431" s="40" t="str">
        <f aca="false">C431&amp;" &amp; "&amp;D431</f>
        <v>45373 &amp; LRC</v>
      </c>
      <c r="B431" s="41" t="str">
        <f aca="false">G431&amp;" &amp; "&amp;H431</f>
        <v>0 &amp; 0</v>
      </c>
      <c r="C431" s="141" t="n">
        <f aca="false">'Rolling Data'!C115</f>
        <v>45373</v>
      </c>
      <c r="D431" s="3" t="str">
        <f aca="false">'Rolling Data'!D115</f>
        <v>LRC</v>
      </c>
      <c r="E431" s="3" t="n">
        <f aca="false">'Rolling Data'!E115</f>
        <v>0</v>
      </c>
      <c r="F431" s="3" t="n">
        <f aca="false">'Rolling Data'!F115</f>
        <v>0</v>
      </c>
      <c r="G431" s="3" t="n">
        <f aca="false">'Rolling Data'!G115</f>
        <v>0</v>
      </c>
      <c r="H431" s="3" t="n">
        <f aca="false">'Rolling Data'!H115</f>
        <v>0</v>
      </c>
      <c r="J431" s="80" t="n">
        <f aca="false">IF(ISNUMBER(E431),IF(OR(E431&lt;6,AND(E431=6,F431=5)), 0.5,1),0)</f>
        <v>0</v>
      </c>
    </row>
    <row r="432" customFormat="false" ht="15.75" hidden="false" customHeight="true" outlineLevel="0" collapsed="false">
      <c r="A432" s="40" t="str">
        <f aca="false">C432&amp;" &amp; "&amp;D432</f>
        <v>Pair 1 &amp; 0</v>
      </c>
      <c r="B432" s="41" t="str">
        <f aca="false">G432&amp;" &amp; "&amp;H432</f>
        <v>Pair 2 &amp; 0</v>
      </c>
      <c r="C432" s="141" t="str">
        <f aca="false">'Rolling Data'!C116</f>
        <v>Pair 1</v>
      </c>
      <c r="D432" s="3" t="n">
        <f aca="false">'Rolling Data'!D116</f>
        <v>0</v>
      </c>
      <c r="E432" s="3" t="str">
        <f aca="false">'Rolling Data'!E116</f>
        <v>Score</v>
      </c>
      <c r="F432" s="3" t="n">
        <f aca="false">'Rolling Data'!F116</f>
        <v>0</v>
      </c>
      <c r="G432" s="3" t="str">
        <f aca="false">'Rolling Data'!G116</f>
        <v>Pair 2</v>
      </c>
      <c r="H432" s="3" t="n">
        <f aca="false">'Rolling Data'!H116</f>
        <v>0</v>
      </c>
      <c r="J432" s="80" t="n">
        <f aca="false">IF(ISNUMBER(E432),IF(OR(E432&lt;6,AND(E432=6,F432=5)), 0.5,1),0)</f>
        <v>0</v>
      </c>
    </row>
    <row r="433" customFormat="false" ht="15.75" hidden="false" customHeight="true" outlineLevel="0" collapsed="false">
      <c r="A433" s="40" t="str">
        <f aca="false">C433&amp;" &amp; "&amp;D433</f>
        <v>Andrew &amp; Mole</v>
      </c>
      <c r="B433" s="41" t="str">
        <f aca="false">G433&amp;" &amp; "&amp;H433</f>
        <v>WM &amp; Chi</v>
      </c>
      <c r="C433" s="3" t="str">
        <f aca="false">'Rolling Data'!C117</f>
        <v>Andrew</v>
      </c>
      <c r="D433" s="3" t="str">
        <f aca="false">'Rolling Data'!D117</f>
        <v>Mole</v>
      </c>
      <c r="E433" s="3" t="n">
        <f aca="false">'Rolling Data'!E117</f>
        <v>6</v>
      </c>
      <c r="F433" s="3" t="n">
        <f aca="false">'Rolling Data'!F117</f>
        <v>0</v>
      </c>
      <c r="G433" s="3" t="str">
        <f aca="false">'Rolling Data'!G117</f>
        <v>WM</v>
      </c>
      <c r="H433" s="3" t="str">
        <f aca="false">'Rolling Data'!H117</f>
        <v>Chi</v>
      </c>
      <c r="J433" s="80" t="n">
        <f aca="false">IF(ISNUMBER(E433),IF(OR(E433&lt;6,AND(E433=6,F433=5)), 0.5,1),0)</f>
        <v>1</v>
      </c>
    </row>
    <row r="434" customFormat="false" ht="15.75" hidden="false" customHeight="true" outlineLevel="0" collapsed="false">
      <c r="A434" s="40" t="str">
        <f aca="false">C434&amp;" &amp; "&amp;D434</f>
        <v>WM &amp; Andrew</v>
      </c>
      <c r="B434" s="41" t="str">
        <f aca="false">G434&amp;" &amp; "&amp;H434</f>
        <v>Mole &amp; Chi</v>
      </c>
      <c r="C434" s="3" t="str">
        <f aca="false">'Rolling Data'!C118</f>
        <v>WM</v>
      </c>
      <c r="D434" s="3" t="str">
        <f aca="false">'Rolling Data'!D118</f>
        <v>Andrew</v>
      </c>
      <c r="E434" s="3" t="n">
        <f aca="false">'Rolling Data'!E118</f>
        <v>6</v>
      </c>
      <c r="F434" s="3" t="n">
        <f aca="false">'Rolling Data'!F118</f>
        <v>1</v>
      </c>
      <c r="G434" s="3" t="str">
        <f aca="false">'Rolling Data'!G118</f>
        <v>Mole</v>
      </c>
      <c r="H434" s="3" t="str">
        <f aca="false">'Rolling Data'!H118</f>
        <v>Chi</v>
      </c>
      <c r="J434" s="80" t="n">
        <f aca="false">IF(ISNUMBER(E434),IF(OR(E434&lt;6,AND(E434=6,F434=5)), 0.5,1),0)</f>
        <v>1</v>
      </c>
    </row>
    <row r="435" customFormat="false" ht="15.75" hidden="false" customHeight="true" outlineLevel="0" collapsed="false">
      <c r="A435" s="40" t="str">
        <f aca="false">C435&amp;" &amp; "&amp;D435</f>
        <v>WM &amp; Mole</v>
      </c>
      <c r="B435" s="41" t="str">
        <f aca="false">G435&amp;" &amp; "&amp;H435</f>
        <v>Andrew &amp; Chi</v>
      </c>
      <c r="C435" s="3" t="str">
        <f aca="false">'Rolling Data'!C119</f>
        <v>WM</v>
      </c>
      <c r="D435" s="3" t="str">
        <f aca="false">'Rolling Data'!D119</f>
        <v>Mole</v>
      </c>
      <c r="E435" s="3" t="n">
        <f aca="false">'Rolling Data'!E119</f>
        <v>6</v>
      </c>
      <c r="F435" s="3" t="n">
        <f aca="false">'Rolling Data'!F119</f>
        <v>2</v>
      </c>
      <c r="G435" s="3" t="str">
        <f aca="false">'Rolling Data'!G119</f>
        <v>Andrew</v>
      </c>
      <c r="H435" s="3" t="str">
        <f aca="false">'Rolling Data'!H119</f>
        <v>Chi</v>
      </c>
      <c r="J435" s="80" t="n">
        <f aca="false">IF(ISNUMBER(E435),IF(OR(E435&lt;6,AND(E435=6,F435=5)), 0.5,1),0)</f>
        <v>1</v>
      </c>
    </row>
    <row r="436" customFormat="false" ht="15.75" hidden="false" customHeight="true" outlineLevel="0" collapsed="false">
      <c r="A436" s="40" t="str">
        <f aca="false">C436&amp;" &amp; "&amp;D436</f>
        <v>WM &amp; Mole</v>
      </c>
      <c r="B436" s="41" t="str">
        <f aca="false">G436&amp;" &amp; "&amp;H436</f>
        <v>Chi &amp; Andrew</v>
      </c>
      <c r="C436" s="3" t="str">
        <f aca="false">'Rolling Data'!C120</f>
        <v>WM</v>
      </c>
      <c r="D436" s="3" t="str">
        <f aca="false">'Rolling Data'!D120</f>
        <v>Mole</v>
      </c>
      <c r="E436" s="3" t="n">
        <f aca="false">'Rolling Data'!E120</f>
        <v>6</v>
      </c>
      <c r="F436" s="3" t="n">
        <f aca="false">'Rolling Data'!F120</f>
        <v>2</v>
      </c>
      <c r="G436" s="3" t="str">
        <f aca="false">'Rolling Data'!G120</f>
        <v>Chi</v>
      </c>
      <c r="H436" s="3" t="str">
        <f aca="false">'Rolling Data'!H120</f>
        <v>Andrew</v>
      </c>
      <c r="J436" s="80" t="n">
        <f aca="false">IF(ISNUMBER(E436),IF(OR(E436&lt;6,AND(E436=6,F436=5)), 0.5,1),0)</f>
        <v>1</v>
      </c>
    </row>
    <row r="437" customFormat="false" ht="15.75" hidden="false" customHeight="true" outlineLevel="0" collapsed="false">
      <c r="A437" s="40" t="str">
        <f aca="false">C437&amp;" &amp; "&amp;D437</f>
        <v>0 &amp; 0</v>
      </c>
      <c r="B437" s="41" t="str">
        <f aca="false">G437&amp;" &amp; "&amp;H437</f>
        <v>0 &amp; 0</v>
      </c>
      <c r="C437" s="3" t="n">
        <f aca="false">'Rolling Data'!C121</f>
        <v>0</v>
      </c>
      <c r="D437" s="3" t="n">
        <f aca="false">'Rolling Data'!D121</f>
        <v>0</v>
      </c>
      <c r="E437" s="3" t="n">
        <f aca="false">'Rolling Data'!E121</f>
        <v>0</v>
      </c>
      <c r="F437" s="3" t="n">
        <f aca="false">'Rolling Data'!F121</f>
        <v>0</v>
      </c>
      <c r="G437" s="3" t="n">
        <f aca="false">'Rolling Data'!G121</f>
        <v>0</v>
      </c>
      <c r="H437" s="3" t="n">
        <f aca="false">'Rolling Data'!H121</f>
        <v>0</v>
      </c>
      <c r="J437" s="80" t="n">
        <f aca="false">IF(ISNUMBER(E437),IF(OR(E437&lt;6,AND(E437=6,F437=5)), 0.5,1),0)</f>
        <v>0</v>
      </c>
    </row>
    <row r="438" customFormat="false" ht="15.75" hidden="false" customHeight="true" outlineLevel="0" collapsed="false">
      <c r="A438" s="40" t="str">
        <f aca="false">C438&amp;" &amp; "&amp;D438</f>
        <v>Date &amp; Location</v>
      </c>
      <c r="B438" s="41" t="str">
        <f aca="false">G438&amp;" &amp; "&amp;H438</f>
        <v>0 &amp; 0</v>
      </c>
      <c r="C438" s="3" t="str">
        <f aca="false">'Rolling Data'!C122</f>
        <v>Date</v>
      </c>
      <c r="D438" s="3" t="str">
        <f aca="false">'Rolling Data'!D122</f>
        <v>Location</v>
      </c>
      <c r="E438" s="3" t="n">
        <f aca="false">'Rolling Data'!E122</f>
        <v>0</v>
      </c>
      <c r="F438" s="3" t="n">
        <f aca="false">'Rolling Data'!F122</f>
        <v>0</v>
      </c>
      <c r="G438" s="3" t="n">
        <f aca="false">'Rolling Data'!G122</f>
        <v>0</v>
      </c>
      <c r="H438" s="3" t="n">
        <f aca="false">'Rolling Data'!H122</f>
        <v>0</v>
      </c>
      <c r="J438" s="80" t="n">
        <f aca="false">IF(ISNUMBER(E438),IF(OR(E438&lt;6,AND(E438=6,F438=5)), 0.5,1),0)</f>
        <v>0</v>
      </c>
    </row>
    <row r="439" customFormat="false" ht="15.75" hidden="false" customHeight="true" outlineLevel="0" collapsed="false">
      <c r="A439" s="40" t="str">
        <f aca="false">C439&amp;" &amp; "&amp;D439</f>
        <v>45376 &amp; LRC</v>
      </c>
      <c r="B439" s="41" t="str">
        <f aca="false">G439&amp;" &amp; "&amp;H439</f>
        <v>0 &amp; 0</v>
      </c>
      <c r="C439" s="141" t="n">
        <f aca="false">'Rolling Data'!C123</f>
        <v>45376</v>
      </c>
      <c r="D439" s="3" t="str">
        <f aca="false">'Rolling Data'!D123</f>
        <v>LRC</v>
      </c>
      <c r="E439" s="3" t="n">
        <f aca="false">'Rolling Data'!E123</f>
        <v>0</v>
      </c>
      <c r="F439" s="3" t="n">
        <f aca="false">'Rolling Data'!F123</f>
        <v>0</v>
      </c>
      <c r="G439" s="3" t="n">
        <f aca="false">'Rolling Data'!G123</f>
        <v>0</v>
      </c>
      <c r="H439" s="3" t="n">
        <f aca="false">'Rolling Data'!H123</f>
        <v>0</v>
      </c>
      <c r="J439" s="80" t="n">
        <f aca="false">IF(ISNUMBER(E439),IF(OR(E439&lt;6,AND(E439=6,F439=5)), 0.5,1),0)</f>
        <v>0</v>
      </c>
    </row>
    <row r="440" customFormat="false" ht="15.75" hidden="false" customHeight="true" outlineLevel="0" collapsed="false">
      <c r="A440" s="40" t="str">
        <f aca="false">C440&amp;" &amp; "&amp;D440</f>
        <v>Pair 1 &amp; 0</v>
      </c>
      <c r="B440" s="41" t="str">
        <f aca="false">G440&amp;" &amp; "&amp;H440</f>
        <v>Pair 2 &amp; 0</v>
      </c>
      <c r="C440" s="141" t="str">
        <f aca="false">'Rolling Data'!C124</f>
        <v>Pair 1</v>
      </c>
      <c r="D440" s="3" t="n">
        <f aca="false">'Rolling Data'!D124</f>
        <v>0</v>
      </c>
      <c r="E440" s="3" t="str">
        <f aca="false">'Rolling Data'!E124</f>
        <v>Score</v>
      </c>
      <c r="F440" s="3" t="n">
        <f aca="false">'Rolling Data'!F124</f>
        <v>0</v>
      </c>
      <c r="G440" s="3" t="str">
        <f aca="false">'Rolling Data'!G124</f>
        <v>Pair 2</v>
      </c>
      <c r="H440" s="3" t="n">
        <f aca="false">'Rolling Data'!H124</f>
        <v>0</v>
      </c>
      <c r="J440" s="80" t="n">
        <f aca="false">IF(ISNUMBER(E440),IF(OR(E440&lt;6,AND(E440=6,F440=5)), 0.5,1),0)</f>
        <v>0</v>
      </c>
    </row>
    <row r="441" customFormat="false" ht="15.75" hidden="false" customHeight="true" outlineLevel="0" collapsed="false">
      <c r="A441" s="40" t="str">
        <f aca="false">C441&amp;" &amp; "&amp;D441</f>
        <v>WM &amp; Chi</v>
      </c>
      <c r="B441" s="41" t="str">
        <f aca="false">G441&amp;" &amp; "&amp;H441</f>
        <v>Mike &amp; Batty</v>
      </c>
      <c r="C441" s="3" t="str">
        <f aca="false">'Rolling Data'!C125</f>
        <v>WM</v>
      </c>
      <c r="D441" s="3" t="str">
        <f aca="false">'Rolling Data'!D125</f>
        <v>Chi</v>
      </c>
      <c r="E441" s="3" t="n">
        <f aca="false">'Rolling Data'!E125</f>
        <v>6</v>
      </c>
      <c r="F441" s="3" t="n">
        <f aca="false">'Rolling Data'!F125</f>
        <v>1</v>
      </c>
      <c r="G441" s="3" t="str">
        <f aca="false">'Rolling Data'!G125</f>
        <v>Mike</v>
      </c>
      <c r="H441" s="3" t="str">
        <f aca="false">'Rolling Data'!H125</f>
        <v>Batty</v>
      </c>
      <c r="J441" s="80" t="n">
        <f aca="false">IF(ISNUMBER(E441),IF(OR(E441&lt;6,AND(E441=6,F441=5)), 0.5,1),0)</f>
        <v>1</v>
      </c>
    </row>
    <row r="442" customFormat="false" ht="15.75" hidden="false" customHeight="true" outlineLevel="0" collapsed="false">
      <c r="A442" s="40" t="str">
        <f aca="false">C442&amp;" &amp; "&amp;D442</f>
        <v>WM &amp; Batty</v>
      </c>
      <c r="B442" s="41" t="str">
        <f aca="false">G442&amp;" &amp; "&amp;H442</f>
        <v>Mike &amp; Chi</v>
      </c>
      <c r="C442" s="3" t="str">
        <f aca="false">'Rolling Data'!C126</f>
        <v>WM</v>
      </c>
      <c r="D442" s="3" t="str">
        <f aca="false">'Rolling Data'!D126</f>
        <v>Batty</v>
      </c>
      <c r="E442" s="3" t="n">
        <f aca="false">'Rolling Data'!E126</f>
        <v>6</v>
      </c>
      <c r="F442" s="3" t="n">
        <f aca="false">'Rolling Data'!F126</f>
        <v>2</v>
      </c>
      <c r="G442" s="3" t="str">
        <f aca="false">'Rolling Data'!G126</f>
        <v>Mike</v>
      </c>
      <c r="H442" s="3" t="str">
        <f aca="false">'Rolling Data'!H126</f>
        <v>Chi</v>
      </c>
      <c r="J442" s="80" t="n">
        <f aca="false">IF(ISNUMBER(E442),IF(OR(E442&lt;6,AND(E442=6,F442=5)), 0.5,1),0)</f>
        <v>1</v>
      </c>
    </row>
    <row r="443" customFormat="false" ht="15.75" hidden="false" customHeight="true" outlineLevel="0" collapsed="false">
      <c r="A443" s="40" t="str">
        <f aca="false">C443&amp;" &amp; "&amp;D443</f>
        <v>WM &amp; Mike</v>
      </c>
      <c r="B443" s="41" t="str">
        <f aca="false">G443&amp;" &amp; "&amp;H443</f>
        <v>Batty &amp; Chi</v>
      </c>
      <c r="C443" s="3" t="str">
        <f aca="false">'Rolling Data'!C127</f>
        <v>WM</v>
      </c>
      <c r="D443" s="3" t="str">
        <f aca="false">'Rolling Data'!D127</f>
        <v>Mike</v>
      </c>
      <c r="E443" s="3" t="n">
        <f aca="false">'Rolling Data'!E127</f>
        <v>6</v>
      </c>
      <c r="F443" s="3" t="n">
        <f aca="false">'Rolling Data'!F127</f>
        <v>1</v>
      </c>
      <c r="G443" s="3" t="str">
        <f aca="false">'Rolling Data'!G127</f>
        <v>Batty</v>
      </c>
      <c r="H443" s="3" t="str">
        <f aca="false">'Rolling Data'!H127</f>
        <v>Chi</v>
      </c>
      <c r="J443" s="80" t="n">
        <f aca="false">IF(ISNUMBER(E443),IF(OR(E443&lt;6,AND(E443=6,F443=5)), 0.5,1),0)</f>
        <v>1</v>
      </c>
    </row>
    <row r="444" customFormat="false" ht="15.75" hidden="false" customHeight="true" outlineLevel="0" collapsed="false">
      <c r="A444" s="40" t="str">
        <f aca="false">C444&amp;" &amp; "&amp;D444</f>
        <v>0 &amp; 0</v>
      </c>
      <c r="B444" s="41" t="str">
        <f aca="false">G444&amp;" &amp; "&amp;H444</f>
        <v>0 &amp; 0</v>
      </c>
      <c r="C444" s="3" t="n">
        <f aca="false">'Rolling Data'!C128</f>
        <v>0</v>
      </c>
      <c r="D444" s="3" t="n">
        <f aca="false">'Rolling Data'!D128</f>
        <v>0</v>
      </c>
      <c r="E444" s="3" t="n">
        <f aca="false">'Rolling Data'!E128</f>
        <v>0</v>
      </c>
      <c r="F444" s="3" t="n">
        <f aca="false">'Rolling Data'!F128</f>
        <v>0</v>
      </c>
      <c r="G444" s="3" t="n">
        <f aca="false">'Rolling Data'!G128</f>
        <v>0</v>
      </c>
      <c r="H444" s="3" t="n">
        <f aca="false">'Rolling Data'!H128</f>
        <v>0</v>
      </c>
      <c r="J444" s="80" t="n">
        <f aca="false">IF(ISNUMBER(E444),IF(OR(E444&lt;6,AND(E444=6,F444=5)), 0.5,1),0)</f>
        <v>0</v>
      </c>
    </row>
    <row r="445" customFormat="false" ht="15.75" hidden="false" customHeight="true" outlineLevel="0" collapsed="false">
      <c r="A445" s="40" t="str">
        <f aca="false">C445&amp;" &amp; "&amp;D445</f>
        <v>0 &amp; 0</v>
      </c>
      <c r="B445" s="41" t="str">
        <f aca="false">G445&amp;" &amp; "&amp;H445</f>
        <v>0 &amp; 0</v>
      </c>
      <c r="C445" s="3" t="n">
        <f aca="false">'Rolling Data'!C129</f>
        <v>0</v>
      </c>
      <c r="D445" s="3" t="n">
        <f aca="false">'Rolling Data'!D129</f>
        <v>0</v>
      </c>
      <c r="E445" s="3" t="n">
        <f aca="false">'Rolling Data'!E129</f>
        <v>0</v>
      </c>
      <c r="F445" s="3" t="n">
        <f aca="false">'Rolling Data'!F129</f>
        <v>0</v>
      </c>
      <c r="G445" s="3" t="n">
        <f aca="false">'Rolling Data'!G129</f>
        <v>0</v>
      </c>
      <c r="H445" s="3" t="n">
        <f aca="false">'Rolling Data'!H129</f>
        <v>0</v>
      </c>
      <c r="J445" s="80" t="n">
        <f aca="false">IF(ISNUMBER(E445),IF(OR(E445&lt;6,AND(E445=6,F445=5)), 0.5,1),0)</f>
        <v>0</v>
      </c>
    </row>
    <row r="446" customFormat="false" ht="15.75" hidden="false" customHeight="true" outlineLevel="0" collapsed="false">
      <c r="A446" s="40" t="str">
        <f aca="false">C446&amp;" &amp; "&amp;D446</f>
        <v>Date &amp; Location</v>
      </c>
      <c r="B446" s="41" t="str">
        <f aca="false">G446&amp;" &amp; "&amp;H446</f>
        <v>0 &amp; 0</v>
      </c>
      <c r="C446" s="3" t="str">
        <f aca="false">'Rolling Data'!C130</f>
        <v>Date</v>
      </c>
      <c r="D446" s="3" t="str">
        <f aca="false">'Rolling Data'!D130</f>
        <v>Location</v>
      </c>
      <c r="E446" s="3" t="n">
        <f aca="false">'Rolling Data'!E130</f>
        <v>0</v>
      </c>
      <c r="F446" s="3" t="n">
        <f aca="false">'Rolling Data'!F130</f>
        <v>0</v>
      </c>
      <c r="G446" s="3" t="n">
        <f aca="false">'Rolling Data'!G130</f>
        <v>0</v>
      </c>
      <c r="H446" s="3" t="n">
        <f aca="false">'Rolling Data'!H130</f>
        <v>0</v>
      </c>
      <c r="J446" s="80" t="n">
        <f aca="false">IF(ISNUMBER(E446),IF(OR(E446&lt;6,AND(E446=6,F446=5)), 0.5,1),0)</f>
        <v>0</v>
      </c>
    </row>
    <row r="447" customFormat="false" ht="15.75" hidden="false" customHeight="true" outlineLevel="0" collapsed="false">
      <c r="A447" s="40" t="str">
        <f aca="false">C447&amp;" &amp; "&amp;D447</f>
        <v>45383 &amp; HKTC</v>
      </c>
      <c r="B447" s="41" t="str">
        <f aca="false">G447&amp;" &amp; "&amp;H447</f>
        <v>0 &amp; 0</v>
      </c>
      <c r="C447" s="141" t="n">
        <f aca="false">'Rolling Data'!C131</f>
        <v>45383</v>
      </c>
      <c r="D447" s="3" t="str">
        <f aca="false">'Rolling Data'!D131</f>
        <v>HKTC</v>
      </c>
      <c r="E447" s="3" t="n">
        <f aca="false">'Rolling Data'!E131</f>
        <v>0</v>
      </c>
      <c r="F447" s="3" t="n">
        <f aca="false">'Rolling Data'!F131</f>
        <v>0</v>
      </c>
      <c r="G447" s="3" t="n">
        <f aca="false">'Rolling Data'!G131</f>
        <v>0</v>
      </c>
      <c r="H447" s="3" t="n">
        <f aca="false">'Rolling Data'!H131</f>
        <v>0</v>
      </c>
      <c r="J447" s="80" t="n">
        <f aca="false">IF(ISNUMBER(E447),IF(OR(E447&lt;6,AND(E447=6,F447=5)), 0.5,1),0)</f>
        <v>0</v>
      </c>
    </row>
    <row r="448" customFormat="false" ht="15.75" hidden="false" customHeight="true" outlineLevel="0" collapsed="false">
      <c r="A448" s="40" t="str">
        <f aca="false">C448&amp;" &amp; "&amp;D448</f>
        <v>Pair 1 &amp; 0</v>
      </c>
      <c r="B448" s="41" t="str">
        <f aca="false">G448&amp;" &amp; "&amp;H448</f>
        <v>Pair 2 &amp; 0</v>
      </c>
      <c r="C448" s="141" t="str">
        <f aca="false">'Rolling Data'!C132</f>
        <v>Pair 1</v>
      </c>
      <c r="D448" s="3" t="n">
        <f aca="false">'Rolling Data'!D132</f>
        <v>0</v>
      </c>
      <c r="E448" s="3" t="str">
        <f aca="false">'Rolling Data'!E132</f>
        <v>Score</v>
      </c>
      <c r="F448" s="3" t="n">
        <f aca="false">'Rolling Data'!F132</f>
        <v>0</v>
      </c>
      <c r="G448" s="3" t="str">
        <f aca="false">'Rolling Data'!G132</f>
        <v>Pair 2</v>
      </c>
      <c r="H448" s="3" t="n">
        <f aca="false">'Rolling Data'!H132</f>
        <v>0</v>
      </c>
      <c r="J448" s="80" t="n">
        <f aca="false">IF(ISNUMBER(E448),IF(OR(E448&lt;6,AND(E448=6,F448=5)), 0.5,1),0)</f>
        <v>0</v>
      </c>
    </row>
    <row r="449" customFormat="false" ht="15.75" hidden="false" customHeight="true" outlineLevel="0" collapsed="false">
      <c r="A449" s="40" t="str">
        <f aca="false">C449&amp;" &amp; "&amp;D449</f>
        <v>WM &amp; Chi</v>
      </c>
      <c r="B449" s="41" t="str">
        <f aca="false">G449&amp;" &amp; "&amp;H449</f>
        <v>Mole &amp; Batty</v>
      </c>
      <c r="C449" s="3" t="str">
        <f aca="false">'Rolling Data'!C133</f>
        <v>WM</v>
      </c>
      <c r="D449" s="3" t="str">
        <f aca="false">'Rolling Data'!D133</f>
        <v>Chi</v>
      </c>
      <c r="E449" s="3" t="n">
        <f aca="false">'Rolling Data'!E133</f>
        <v>6</v>
      </c>
      <c r="F449" s="3" t="n">
        <f aca="false">'Rolling Data'!F133</f>
        <v>1</v>
      </c>
      <c r="G449" s="3" t="str">
        <f aca="false">'Rolling Data'!G133</f>
        <v>Mole</v>
      </c>
      <c r="H449" s="3" t="str">
        <f aca="false">'Rolling Data'!H133</f>
        <v>Batty</v>
      </c>
      <c r="J449" s="80" t="n">
        <f aca="false">IF(ISNUMBER(E449),IF(OR(E449&lt;6,AND(E449=6,F449=5)), 0.5,1),0)</f>
        <v>1</v>
      </c>
    </row>
    <row r="450" customFormat="false" ht="15.75" hidden="false" customHeight="true" outlineLevel="0" collapsed="false">
      <c r="A450" s="40" t="str">
        <f aca="false">C450&amp;" &amp; "&amp;D450</f>
        <v>WM &amp; Batty</v>
      </c>
      <c r="B450" s="41" t="str">
        <f aca="false">G450&amp;" &amp; "&amp;H450</f>
        <v>Mole &amp; Chi</v>
      </c>
      <c r="C450" s="3" t="str">
        <f aca="false">'Rolling Data'!C134</f>
        <v>WM</v>
      </c>
      <c r="D450" s="3" t="str">
        <f aca="false">'Rolling Data'!D134</f>
        <v>Batty</v>
      </c>
      <c r="E450" s="3" t="n">
        <f aca="false">'Rolling Data'!E134</f>
        <v>6</v>
      </c>
      <c r="F450" s="3" t="n">
        <f aca="false">'Rolling Data'!F134</f>
        <v>0</v>
      </c>
      <c r="G450" s="3" t="str">
        <f aca="false">'Rolling Data'!G134</f>
        <v>Mole</v>
      </c>
      <c r="H450" s="3" t="str">
        <f aca="false">'Rolling Data'!H134</f>
        <v>Chi</v>
      </c>
      <c r="J450" s="80" t="n">
        <f aca="false">IF(ISNUMBER(E450),IF(OR(E450&lt;6,AND(E450=6,F450=5)), 0.5,1),0)</f>
        <v>1</v>
      </c>
    </row>
    <row r="451" customFormat="false" ht="15.75" hidden="false" customHeight="true" outlineLevel="0" collapsed="false">
      <c r="A451" s="40" t="str">
        <f aca="false">C451&amp;" &amp; "&amp;D451</f>
        <v>Mole &amp; WM</v>
      </c>
      <c r="B451" s="41" t="str">
        <f aca="false">G451&amp;" &amp; "&amp;H451</f>
        <v>Batty &amp; Chi</v>
      </c>
      <c r="C451" s="3" t="str">
        <f aca="false">'Rolling Data'!C135</f>
        <v>Mole</v>
      </c>
      <c r="D451" s="3" t="str">
        <f aca="false">'Rolling Data'!D135</f>
        <v>WM</v>
      </c>
      <c r="E451" s="3" t="n">
        <f aca="false">'Rolling Data'!E135</f>
        <v>6</v>
      </c>
      <c r="F451" s="3" t="n">
        <f aca="false">'Rolling Data'!F135</f>
        <v>1</v>
      </c>
      <c r="G451" s="3" t="str">
        <f aca="false">'Rolling Data'!G135</f>
        <v>Batty</v>
      </c>
      <c r="H451" s="3" t="str">
        <f aca="false">'Rolling Data'!H135</f>
        <v>Chi</v>
      </c>
      <c r="J451" s="80" t="n">
        <f aca="false">IF(ISNUMBER(E451),IF(OR(E451&lt;6,AND(E451=6,F451=5)), 0.5,1),0)</f>
        <v>1</v>
      </c>
    </row>
    <row r="452" customFormat="false" ht="15.75" hidden="false" customHeight="true" outlineLevel="0" collapsed="false">
      <c r="A452" s="40" t="str">
        <f aca="false">C452&amp;" &amp; "&amp;D452</f>
        <v>Mole &amp; WM</v>
      </c>
      <c r="B452" s="41" t="str">
        <f aca="false">G452&amp;" &amp; "&amp;H452</f>
        <v>Chi &amp; Batty</v>
      </c>
      <c r="C452" s="3" t="str">
        <f aca="false">'Rolling Data'!C136</f>
        <v>Mole</v>
      </c>
      <c r="D452" s="3" t="str">
        <f aca="false">'Rolling Data'!D136</f>
        <v>WM</v>
      </c>
      <c r="E452" s="3" t="n">
        <f aca="false">'Rolling Data'!E136</f>
        <v>3</v>
      </c>
      <c r="F452" s="3" t="n">
        <f aca="false">'Rolling Data'!F136</f>
        <v>2</v>
      </c>
      <c r="G452" s="3" t="str">
        <f aca="false">'Rolling Data'!G136</f>
        <v>Chi</v>
      </c>
      <c r="H452" s="3" t="str">
        <f aca="false">'Rolling Data'!H136</f>
        <v>Batty</v>
      </c>
      <c r="J452" s="80" t="n">
        <f aca="false">IF(ISNUMBER(E452),IF(OR(E452&lt;6,AND(E452=6,F452=5)), 0.5,1),0)</f>
        <v>0.5</v>
      </c>
    </row>
    <row r="453" customFormat="false" ht="15.75" hidden="false" customHeight="true" outlineLevel="0" collapsed="false">
      <c r="A453" s="40" t="str">
        <f aca="false">C453&amp;" &amp; "&amp;D453</f>
        <v>0 &amp; 0</v>
      </c>
      <c r="B453" s="41" t="str">
        <f aca="false">G453&amp;" &amp; "&amp;H453</f>
        <v>0 &amp; 0</v>
      </c>
      <c r="C453" s="3" t="n">
        <f aca="false">'Rolling Data'!C137</f>
        <v>0</v>
      </c>
      <c r="D453" s="3" t="n">
        <f aca="false">'Rolling Data'!D137</f>
        <v>0</v>
      </c>
      <c r="E453" s="3" t="n">
        <f aca="false">'Rolling Data'!E137</f>
        <v>0</v>
      </c>
      <c r="F453" s="3" t="n">
        <f aca="false">'Rolling Data'!F137</f>
        <v>0</v>
      </c>
      <c r="G453" s="3" t="n">
        <f aca="false">'Rolling Data'!G137</f>
        <v>0</v>
      </c>
      <c r="H453" s="3" t="n">
        <f aca="false">'Rolling Data'!H137</f>
        <v>0</v>
      </c>
      <c r="J453" s="80" t="n">
        <f aca="false">IF(ISNUMBER(E453),IF(OR(E453&lt;6,AND(E453=6,F453=5)), 0.5,1),0)</f>
        <v>0</v>
      </c>
    </row>
    <row r="454" customFormat="false" ht="15.75" hidden="false" customHeight="true" outlineLevel="0" collapsed="false">
      <c r="A454" s="40" t="str">
        <f aca="false">C454&amp;" &amp; "&amp;D454</f>
        <v>Date &amp; Location</v>
      </c>
      <c r="B454" s="41" t="str">
        <f aca="false">G454&amp;" &amp; "&amp;H454</f>
        <v>0 &amp; 0</v>
      </c>
      <c r="C454" s="3" t="str">
        <f aca="false">'Rolling Data'!C138</f>
        <v>Date</v>
      </c>
      <c r="D454" s="3" t="str">
        <f aca="false">'Rolling Data'!D138</f>
        <v>Location</v>
      </c>
      <c r="E454" s="3" t="n">
        <f aca="false">'Rolling Data'!E138</f>
        <v>0</v>
      </c>
      <c r="F454" s="3" t="n">
        <f aca="false">'Rolling Data'!F138</f>
        <v>0</v>
      </c>
      <c r="G454" s="3" t="n">
        <f aca="false">'Rolling Data'!G138</f>
        <v>0</v>
      </c>
      <c r="H454" s="3" t="n">
        <f aca="false">'Rolling Data'!H138</f>
        <v>0</v>
      </c>
      <c r="J454" s="80" t="n">
        <f aca="false">IF(ISNUMBER(E454),IF(OR(E454&lt;6,AND(E454=6,F454=5)), 0.5,1),0)</f>
        <v>0</v>
      </c>
    </row>
    <row r="455" customFormat="false" ht="15.75" hidden="false" customHeight="true" outlineLevel="0" collapsed="false">
      <c r="A455" s="40" t="str">
        <f aca="false">C455&amp;" &amp; "&amp;D455</f>
        <v>45390 &amp; LRC</v>
      </c>
      <c r="B455" s="41" t="str">
        <f aca="false">G455&amp;" &amp; "&amp;H455</f>
        <v>0 &amp; 0</v>
      </c>
      <c r="C455" s="141" t="n">
        <f aca="false">'Rolling Data'!C139</f>
        <v>45390</v>
      </c>
      <c r="D455" s="3" t="str">
        <f aca="false">'Rolling Data'!D139</f>
        <v>LRC</v>
      </c>
      <c r="E455" s="3" t="n">
        <f aca="false">'Rolling Data'!E139</f>
        <v>0</v>
      </c>
      <c r="F455" s="3" t="n">
        <f aca="false">'Rolling Data'!F139</f>
        <v>0</v>
      </c>
      <c r="G455" s="3" t="n">
        <f aca="false">'Rolling Data'!G139</f>
        <v>0</v>
      </c>
      <c r="H455" s="3" t="n">
        <f aca="false">'Rolling Data'!H139</f>
        <v>0</v>
      </c>
      <c r="J455" s="80" t="n">
        <f aca="false">IF(ISNUMBER(E455),IF(OR(E455&lt;6,AND(E455=6,F455=5)), 0.5,1),0)</f>
        <v>0</v>
      </c>
    </row>
    <row r="456" customFormat="false" ht="15.75" hidden="false" customHeight="true" outlineLevel="0" collapsed="false">
      <c r="A456" s="40" t="str">
        <f aca="false">C456&amp;" &amp; "&amp;D456</f>
        <v>Pair 1 &amp; 0</v>
      </c>
      <c r="B456" s="41" t="str">
        <f aca="false">G456&amp;" &amp; "&amp;H456</f>
        <v>Pair 2 &amp; 0</v>
      </c>
      <c r="C456" s="141" t="str">
        <f aca="false">'Rolling Data'!C140</f>
        <v>Pair 1</v>
      </c>
      <c r="D456" s="3" t="n">
        <f aca="false">'Rolling Data'!D140</f>
        <v>0</v>
      </c>
      <c r="E456" s="3" t="str">
        <f aca="false">'Rolling Data'!E140</f>
        <v>Score</v>
      </c>
      <c r="F456" s="3" t="n">
        <f aca="false">'Rolling Data'!F140</f>
        <v>0</v>
      </c>
      <c r="G456" s="3" t="str">
        <f aca="false">'Rolling Data'!G140</f>
        <v>Pair 2</v>
      </c>
      <c r="H456" s="3" t="n">
        <f aca="false">'Rolling Data'!H140</f>
        <v>0</v>
      </c>
      <c r="J456" s="80" t="n">
        <f aca="false">IF(ISNUMBER(E456),IF(OR(E456&lt;6,AND(E456=6,F456=5)), 0.5,1),0)</f>
        <v>0</v>
      </c>
    </row>
    <row r="457" customFormat="false" ht="15.75" hidden="false" customHeight="true" outlineLevel="0" collapsed="false">
      <c r="A457" s="40" t="str">
        <f aca="false">C457&amp;" &amp; "&amp;D457</f>
        <v>WM &amp; Hiro</v>
      </c>
      <c r="B457" s="41" t="str">
        <f aca="false">G457&amp;" &amp; "&amp;H457</f>
        <v>Chi &amp; Mike</v>
      </c>
      <c r="C457" s="3" t="str">
        <f aca="false">'Rolling Data'!C141</f>
        <v>WM</v>
      </c>
      <c r="D457" s="3" t="str">
        <f aca="false">'Rolling Data'!D141</f>
        <v>Hiro</v>
      </c>
      <c r="E457" s="3" t="n">
        <f aca="false">'Rolling Data'!E141</f>
        <v>6</v>
      </c>
      <c r="F457" s="3" t="n">
        <f aca="false">'Rolling Data'!F141</f>
        <v>0</v>
      </c>
      <c r="G457" s="3" t="str">
        <f aca="false">'Rolling Data'!G141</f>
        <v>Chi</v>
      </c>
      <c r="H457" s="3" t="str">
        <f aca="false">'Rolling Data'!H141</f>
        <v>Mike</v>
      </c>
      <c r="J457" s="80" t="n">
        <f aca="false">IF(ISNUMBER(E457),IF(OR(E457&lt;6,AND(E457=6,F457=5)), 0.5,1),0)</f>
        <v>1</v>
      </c>
    </row>
    <row r="458" customFormat="false" ht="15.75" hidden="false" customHeight="true" outlineLevel="0" collapsed="false">
      <c r="A458" s="40" t="str">
        <f aca="false">C458&amp;" &amp; "&amp;D458</f>
        <v>Hiro &amp; Chi</v>
      </c>
      <c r="B458" s="41" t="str">
        <f aca="false">G458&amp;" &amp; "&amp;H458</f>
        <v>WM &amp; Mike</v>
      </c>
      <c r="C458" s="3" t="str">
        <f aca="false">'Rolling Data'!C142</f>
        <v>Hiro</v>
      </c>
      <c r="D458" s="3" t="str">
        <f aca="false">'Rolling Data'!D142</f>
        <v>Chi</v>
      </c>
      <c r="E458" s="3" t="n">
        <f aca="false">'Rolling Data'!E142</f>
        <v>6</v>
      </c>
      <c r="F458" s="3" t="n">
        <f aca="false">'Rolling Data'!F142</f>
        <v>4</v>
      </c>
      <c r="G458" s="3" t="str">
        <f aca="false">'Rolling Data'!G142</f>
        <v>WM</v>
      </c>
      <c r="H458" s="3" t="str">
        <f aca="false">'Rolling Data'!H142</f>
        <v>Mike</v>
      </c>
      <c r="J458" s="80" t="n">
        <f aca="false">IF(ISNUMBER(E458),IF(OR(E458&lt;6,AND(E458=6,F458=5)), 0.5,1),0)</f>
        <v>1</v>
      </c>
    </row>
    <row r="459" customFormat="false" ht="15.75" hidden="false" customHeight="true" outlineLevel="0" collapsed="false">
      <c r="A459" s="40" t="str">
        <f aca="false">C459&amp;" &amp; "&amp;D459</f>
        <v>Hiro &amp; Mike</v>
      </c>
      <c r="B459" s="41" t="str">
        <f aca="false">G459&amp;" &amp; "&amp;H459</f>
        <v>WM &amp; Chi</v>
      </c>
      <c r="C459" s="3" t="str">
        <f aca="false">'Rolling Data'!C143</f>
        <v>Hiro</v>
      </c>
      <c r="D459" s="3" t="str">
        <f aca="false">'Rolling Data'!D143</f>
        <v>Mike</v>
      </c>
      <c r="E459" s="3" t="n">
        <f aca="false">'Rolling Data'!E143</f>
        <v>7</v>
      </c>
      <c r="F459" s="3" t="n">
        <f aca="false">'Rolling Data'!F143</f>
        <v>5</v>
      </c>
      <c r="G459" s="3" t="str">
        <f aca="false">'Rolling Data'!G143</f>
        <v>WM</v>
      </c>
      <c r="H459" s="3" t="str">
        <f aca="false">'Rolling Data'!H143</f>
        <v>Chi</v>
      </c>
      <c r="J459" s="80" t="n">
        <f aca="false">IF(ISNUMBER(E459),IF(OR(E459&lt;6,AND(E459=6,F459=5)), 0.5,1),0)</f>
        <v>1</v>
      </c>
    </row>
    <row r="460" customFormat="false" ht="15.75" hidden="false" customHeight="true" outlineLevel="0" collapsed="false">
      <c r="A460" s="40" t="e">
        <f aca="false">C460&amp;" &amp; "&amp;D460</f>
        <v>#REF!</v>
      </c>
      <c r="B460" s="41" t="e">
        <f aca="false">G460&amp;" &amp; "&amp;H460</f>
        <v>#REF!</v>
      </c>
      <c r="C460" s="3" t="e">
        <f aca="false">#REF!</f>
        <v>#REF!</v>
      </c>
      <c r="D460" s="3" t="e">
        <f aca="false">#REF!</f>
        <v>#REF!</v>
      </c>
      <c r="E460" s="3" t="e">
        <f aca="false">#REF!</f>
        <v>#REF!</v>
      </c>
      <c r="F460" s="3" t="e">
        <f aca="false">#REF!</f>
        <v>#REF!</v>
      </c>
      <c r="G460" s="3" t="e">
        <f aca="false">#REF!</f>
        <v>#REF!</v>
      </c>
      <c r="H460" s="3" t="e">
        <f aca="false">#REF!</f>
        <v>#REF!</v>
      </c>
      <c r="J460" s="80" t="n">
        <f aca="false">IF(ISNUMBER(E460),IF(OR(E460&lt;6,AND(E460=6,F460=5)), 0.5,1),0)</f>
        <v>0</v>
      </c>
    </row>
    <row r="461" customFormat="false" ht="15.75" hidden="false" customHeight="true" outlineLevel="0" collapsed="false">
      <c r="A461" s="40" t="str">
        <f aca="false">C461&amp;" &amp; "&amp;D461</f>
        <v>0 &amp; 0</v>
      </c>
      <c r="B461" s="41" t="str">
        <f aca="false">G461&amp;" &amp; "&amp;H461</f>
        <v>0 &amp; 0</v>
      </c>
      <c r="C461" s="3" t="n">
        <f aca="false">'Rolling Data'!C144</f>
        <v>0</v>
      </c>
      <c r="D461" s="3" t="n">
        <f aca="false">'Rolling Data'!D144</f>
        <v>0</v>
      </c>
      <c r="E461" s="3" t="n">
        <f aca="false">'Rolling Data'!E144</f>
        <v>0</v>
      </c>
      <c r="F461" s="3" t="n">
        <f aca="false">'Rolling Data'!F144</f>
        <v>0</v>
      </c>
      <c r="G461" s="3" t="n">
        <f aca="false">'Rolling Data'!G144</f>
        <v>0</v>
      </c>
      <c r="H461" s="3" t="n">
        <f aca="false">'Rolling Data'!H144</f>
        <v>0</v>
      </c>
      <c r="J461" s="80" t="n">
        <f aca="false">IF(ISNUMBER(E461),IF(OR(E461&lt;6,AND(E461=6,F461=5)), 0.5,1),0)</f>
        <v>0</v>
      </c>
    </row>
    <row r="462" customFormat="false" ht="15.75" hidden="false" customHeight="true" outlineLevel="0" collapsed="false">
      <c r="A462" s="40" t="str">
        <f aca="false">C462&amp;" &amp; "&amp;D462</f>
        <v>Date &amp; Location</v>
      </c>
      <c r="B462" s="41" t="str">
        <f aca="false">G462&amp;" &amp; "&amp;H462</f>
        <v>0 &amp; 0</v>
      </c>
      <c r="C462" s="3" t="str">
        <f aca="false">'Rolling Data'!C145</f>
        <v>Date</v>
      </c>
      <c r="D462" s="3" t="str">
        <f aca="false">'Rolling Data'!D145</f>
        <v>Location</v>
      </c>
      <c r="E462" s="3" t="n">
        <f aca="false">'Rolling Data'!E145</f>
        <v>0</v>
      </c>
      <c r="F462" s="3" t="n">
        <f aca="false">'Rolling Data'!F145</f>
        <v>0</v>
      </c>
      <c r="G462" s="3" t="n">
        <f aca="false">'Rolling Data'!G145</f>
        <v>0</v>
      </c>
      <c r="H462" s="3" t="n">
        <f aca="false">'Rolling Data'!H145</f>
        <v>0</v>
      </c>
      <c r="J462" s="80" t="n">
        <f aca="false">IF(ISNUMBER(E462),IF(OR(E462&lt;6,AND(E462=6,F462=5)), 0.5,1),0)</f>
        <v>0</v>
      </c>
    </row>
    <row r="463" customFormat="false" ht="15.75" hidden="false" customHeight="true" outlineLevel="0" collapsed="false">
      <c r="A463" s="40" t="str">
        <f aca="false">C463&amp;" &amp; "&amp;D463</f>
        <v>45394 &amp; CRC</v>
      </c>
      <c r="B463" s="41" t="str">
        <f aca="false">G463&amp;" &amp; "&amp;H463</f>
        <v>0 &amp; 0</v>
      </c>
      <c r="C463" s="141" t="n">
        <f aca="false">'Rolling Data'!C146</f>
        <v>45394</v>
      </c>
      <c r="D463" s="3" t="str">
        <f aca="false">'Rolling Data'!D146</f>
        <v>CRC</v>
      </c>
      <c r="E463" s="3" t="n">
        <f aca="false">'Rolling Data'!E146</f>
        <v>0</v>
      </c>
      <c r="F463" s="3" t="n">
        <f aca="false">'Rolling Data'!F146</f>
        <v>0</v>
      </c>
      <c r="G463" s="3" t="n">
        <f aca="false">'Rolling Data'!G146</f>
        <v>0</v>
      </c>
      <c r="H463" s="3" t="n">
        <f aca="false">'Rolling Data'!H146</f>
        <v>0</v>
      </c>
      <c r="J463" s="80" t="n">
        <f aca="false">IF(ISNUMBER(E463),IF(OR(E463&lt;6,AND(E463=6,F463=5)), 0.5,1),0)</f>
        <v>0</v>
      </c>
    </row>
    <row r="464" customFormat="false" ht="15.75" hidden="false" customHeight="true" outlineLevel="0" collapsed="false">
      <c r="A464" s="40" t="str">
        <f aca="false">C464&amp;" &amp; "&amp;D464</f>
        <v>Pair 1 &amp; 0</v>
      </c>
      <c r="B464" s="41" t="str">
        <f aca="false">G464&amp;" &amp; "&amp;H464</f>
        <v>Pair 2 &amp; 0</v>
      </c>
      <c r="C464" s="141" t="str">
        <f aca="false">'Rolling Data'!C147</f>
        <v>Pair 1</v>
      </c>
      <c r="D464" s="3" t="n">
        <f aca="false">'Rolling Data'!D147</f>
        <v>0</v>
      </c>
      <c r="E464" s="3" t="str">
        <f aca="false">'Rolling Data'!E147</f>
        <v>Score</v>
      </c>
      <c r="F464" s="3" t="n">
        <f aca="false">'Rolling Data'!F147</f>
        <v>0</v>
      </c>
      <c r="G464" s="3" t="str">
        <f aca="false">'Rolling Data'!G147</f>
        <v>Pair 2</v>
      </c>
      <c r="H464" s="3" t="n">
        <f aca="false">'Rolling Data'!H147</f>
        <v>0</v>
      </c>
      <c r="J464" s="80" t="n">
        <f aca="false">IF(ISNUMBER(E464),IF(OR(E464&lt;6,AND(E464=6,F464=5)), 0.5,1),0)</f>
        <v>0</v>
      </c>
    </row>
    <row r="465" customFormat="false" ht="15.75" hidden="false" customHeight="true" outlineLevel="0" collapsed="false">
      <c r="A465" s="40" t="str">
        <f aca="false">C465&amp;" &amp; "&amp;D465</f>
        <v>Mole &amp; Andrew</v>
      </c>
      <c r="B465" s="41" t="str">
        <f aca="false">G465&amp;" &amp; "&amp;H465</f>
        <v>Chi &amp; Batty</v>
      </c>
      <c r="C465" s="3" t="str">
        <f aca="false">'Rolling Data'!C148</f>
        <v>Mole</v>
      </c>
      <c r="D465" s="3" t="str">
        <f aca="false">'Rolling Data'!D148</f>
        <v>Andrew</v>
      </c>
      <c r="E465" s="3" t="n">
        <f aca="false">'Rolling Data'!E148</f>
        <v>6</v>
      </c>
      <c r="F465" s="3" t="n">
        <f aca="false">'Rolling Data'!F148</f>
        <v>1</v>
      </c>
      <c r="G465" s="3" t="str">
        <f aca="false">'Rolling Data'!G148</f>
        <v>Chi</v>
      </c>
      <c r="H465" s="3" t="str">
        <f aca="false">'Rolling Data'!H148</f>
        <v>Batty</v>
      </c>
      <c r="J465" s="80" t="n">
        <f aca="false">IF(ISNUMBER(E465),IF(OR(E465&lt;6,AND(E465=6,F465=5)), 0.5,1),0)</f>
        <v>1</v>
      </c>
    </row>
    <row r="466" customFormat="false" ht="15.75" hidden="false" customHeight="true" outlineLevel="0" collapsed="false">
      <c r="A466" s="40" t="str">
        <f aca="false">C466&amp;" &amp; "&amp;D466</f>
        <v>Mole &amp; Batty</v>
      </c>
      <c r="B466" s="41" t="str">
        <f aca="false">G466&amp;" &amp; "&amp;H466</f>
        <v>Andrew &amp; Chi</v>
      </c>
      <c r="C466" s="3" t="str">
        <f aca="false">'Rolling Data'!C149</f>
        <v>Mole</v>
      </c>
      <c r="D466" s="3" t="str">
        <f aca="false">'Rolling Data'!D149</f>
        <v>Batty</v>
      </c>
      <c r="E466" s="3" t="n">
        <f aca="false">'Rolling Data'!E149</f>
        <v>6</v>
      </c>
      <c r="F466" s="3" t="n">
        <f aca="false">'Rolling Data'!F149</f>
        <v>0</v>
      </c>
      <c r="G466" s="3" t="str">
        <f aca="false">'Rolling Data'!G149</f>
        <v>Andrew</v>
      </c>
      <c r="H466" s="3" t="str">
        <f aca="false">'Rolling Data'!H149</f>
        <v>Chi</v>
      </c>
      <c r="J466" s="80" t="n">
        <f aca="false">IF(ISNUMBER(E466),IF(OR(E466&lt;6,AND(E466=6,F466=5)), 0.5,1),0)</f>
        <v>1</v>
      </c>
    </row>
    <row r="467" customFormat="false" ht="15.75" hidden="false" customHeight="true" outlineLevel="0" collapsed="false">
      <c r="A467" s="40" t="str">
        <f aca="false">C467&amp;" &amp; "&amp;D467</f>
        <v>Andrew &amp; Batty</v>
      </c>
      <c r="B467" s="41" t="str">
        <f aca="false">G467&amp;" &amp; "&amp;H467</f>
        <v>Mole &amp; Chi</v>
      </c>
      <c r="C467" s="3" t="str">
        <f aca="false">'Rolling Data'!C150</f>
        <v>Andrew</v>
      </c>
      <c r="D467" s="3" t="str">
        <f aca="false">'Rolling Data'!D150</f>
        <v>Batty</v>
      </c>
      <c r="E467" s="3" t="n">
        <f aca="false">'Rolling Data'!E150</f>
        <v>6</v>
      </c>
      <c r="F467" s="3" t="n">
        <f aca="false">'Rolling Data'!F150</f>
        <v>4</v>
      </c>
      <c r="G467" s="3" t="str">
        <f aca="false">'Rolling Data'!G150</f>
        <v>Mole</v>
      </c>
      <c r="H467" s="3" t="str">
        <f aca="false">'Rolling Data'!H150</f>
        <v>Chi</v>
      </c>
      <c r="J467" s="80" t="n">
        <f aca="false">IF(ISNUMBER(E467),IF(OR(E467&lt;6,AND(E467=6,F467=5)), 0.5,1),0)</f>
        <v>1</v>
      </c>
    </row>
    <row r="468" customFormat="false" ht="15.75" hidden="false" customHeight="true" outlineLevel="0" collapsed="false">
      <c r="A468" s="40" t="str">
        <f aca="false">C468&amp;" &amp; "&amp;D468</f>
        <v>0 &amp; 0</v>
      </c>
      <c r="B468" s="41" t="str">
        <f aca="false">G468&amp;" &amp; "&amp;H468</f>
        <v>0 &amp; 0</v>
      </c>
      <c r="C468" s="3" t="n">
        <f aca="false">'Rolling Data'!C151</f>
        <v>0</v>
      </c>
      <c r="D468" s="3" t="n">
        <f aca="false">'Rolling Data'!D151</f>
        <v>0</v>
      </c>
      <c r="E468" s="3" t="n">
        <f aca="false">'Rolling Data'!E151</f>
        <v>0</v>
      </c>
      <c r="F468" s="3" t="n">
        <f aca="false">'Rolling Data'!F151</f>
        <v>0</v>
      </c>
      <c r="G468" s="3" t="n">
        <f aca="false">'Rolling Data'!G151</f>
        <v>0</v>
      </c>
      <c r="H468" s="3" t="n">
        <f aca="false">'Rolling Data'!H151</f>
        <v>0</v>
      </c>
      <c r="J468" s="80" t="n">
        <f aca="false">IF(ISNUMBER(E468),IF(OR(E468&lt;6,AND(E468=6,F468=5)), 0.5,1),0)</f>
        <v>0</v>
      </c>
    </row>
    <row r="469" customFormat="false" ht="15.75" hidden="false" customHeight="true" outlineLevel="0" collapsed="false">
      <c r="A469" s="40" t="str">
        <f aca="false">C469&amp;" &amp; "&amp;D469</f>
        <v>Date &amp; Location</v>
      </c>
      <c r="B469" s="41" t="str">
        <f aca="false">G469&amp;" &amp; "&amp;H469</f>
        <v>0 &amp; 0</v>
      </c>
      <c r="C469" s="3" t="str">
        <f aca="false">'Rolling Data'!C152</f>
        <v>Date</v>
      </c>
      <c r="D469" s="3" t="str">
        <f aca="false">'Rolling Data'!D152</f>
        <v>Location</v>
      </c>
      <c r="E469" s="3" t="n">
        <f aca="false">'Rolling Data'!E152</f>
        <v>0</v>
      </c>
      <c r="F469" s="3" t="n">
        <f aca="false">'Rolling Data'!F152</f>
        <v>0</v>
      </c>
      <c r="G469" s="3" t="n">
        <f aca="false">'Rolling Data'!G152</f>
        <v>0</v>
      </c>
      <c r="H469" s="3" t="n">
        <f aca="false">'Rolling Data'!H152</f>
        <v>0</v>
      </c>
      <c r="J469" s="80" t="n">
        <f aca="false">IF(ISNUMBER(E469),IF(OR(E469&lt;6,AND(E469=6,F469=5)), 0.5,1),0)</f>
        <v>0</v>
      </c>
    </row>
    <row r="470" customFormat="false" ht="15.75" hidden="false" customHeight="true" outlineLevel="0" collapsed="false">
      <c r="A470" s="40" t="str">
        <f aca="false">C470&amp;" &amp; "&amp;D470</f>
        <v>45397 &amp; LRC</v>
      </c>
      <c r="B470" s="41" t="str">
        <f aca="false">G470&amp;" &amp; "&amp;H470</f>
        <v>0 &amp; 0</v>
      </c>
      <c r="C470" s="141" t="n">
        <f aca="false">'Rolling Data'!C153</f>
        <v>45397</v>
      </c>
      <c r="D470" s="3" t="str">
        <f aca="false">'Rolling Data'!D153</f>
        <v>LRC</v>
      </c>
      <c r="E470" s="3" t="n">
        <f aca="false">'Rolling Data'!E153</f>
        <v>0</v>
      </c>
      <c r="F470" s="3" t="n">
        <f aca="false">'Rolling Data'!F153</f>
        <v>0</v>
      </c>
      <c r="G470" s="3" t="n">
        <f aca="false">'Rolling Data'!G153</f>
        <v>0</v>
      </c>
      <c r="H470" s="3" t="n">
        <f aca="false">'Rolling Data'!H153</f>
        <v>0</v>
      </c>
      <c r="J470" s="80" t="n">
        <f aca="false">IF(ISNUMBER(E470),IF(OR(E470&lt;6,AND(E470=6,F470=5)), 0.5,1),0)</f>
        <v>0</v>
      </c>
    </row>
    <row r="471" customFormat="false" ht="15.75" hidden="false" customHeight="true" outlineLevel="0" collapsed="false">
      <c r="A471" s="40" t="str">
        <f aca="false">C471&amp;" &amp; "&amp;D471</f>
        <v>Pair 1 &amp; 0</v>
      </c>
      <c r="B471" s="41" t="str">
        <f aca="false">G471&amp;" &amp; "&amp;H471</f>
        <v>Pair 2 &amp; 0</v>
      </c>
      <c r="C471" s="141" t="str">
        <f aca="false">'Rolling Data'!C154</f>
        <v>Pair 1</v>
      </c>
      <c r="D471" s="3" t="n">
        <f aca="false">'Rolling Data'!D154</f>
        <v>0</v>
      </c>
      <c r="E471" s="3" t="str">
        <f aca="false">'Rolling Data'!E154</f>
        <v>Score</v>
      </c>
      <c r="F471" s="3" t="n">
        <f aca="false">'Rolling Data'!F154</f>
        <v>0</v>
      </c>
      <c r="G471" s="3" t="str">
        <f aca="false">'Rolling Data'!G154</f>
        <v>Pair 2</v>
      </c>
      <c r="H471" s="3" t="n">
        <f aca="false">'Rolling Data'!H154</f>
        <v>0</v>
      </c>
      <c r="J471" s="80" t="n">
        <f aca="false">IF(ISNUMBER(E471),IF(OR(E471&lt;6,AND(E471=6,F471=5)), 0.5,1),0)</f>
        <v>0</v>
      </c>
    </row>
    <row r="472" customFormat="false" ht="15.75" hidden="false" customHeight="true" outlineLevel="0" collapsed="false">
      <c r="A472" s="40" t="str">
        <f aca="false">C472&amp;" &amp; "&amp;D472</f>
        <v>Andrew &amp; Chi</v>
      </c>
      <c r="B472" s="41" t="str">
        <f aca="false">G472&amp;" &amp; "&amp;H472</f>
        <v>DT &amp; WM</v>
      </c>
      <c r="C472" s="3" t="str">
        <f aca="false">'Rolling Data'!C155</f>
        <v>Andrew</v>
      </c>
      <c r="D472" s="3" t="str">
        <f aca="false">'Rolling Data'!D155</f>
        <v>Chi</v>
      </c>
      <c r="E472" s="3" t="n">
        <f aca="false">'Rolling Data'!E155</f>
        <v>6</v>
      </c>
      <c r="F472" s="3" t="n">
        <f aca="false">'Rolling Data'!F155</f>
        <v>4</v>
      </c>
      <c r="G472" s="3" t="str">
        <f aca="false">'Rolling Data'!G155</f>
        <v>DT</v>
      </c>
      <c r="H472" s="3" t="str">
        <f aca="false">'Rolling Data'!H155</f>
        <v>WM</v>
      </c>
      <c r="J472" s="80" t="n">
        <f aca="false">IF(ISNUMBER(E472),IF(OR(E472&lt;6,AND(E472=6,F472=5)), 0.5,1),0)</f>
        <v>1</v>
      </c>
    </row>
    <row r="473" customFormat="false" ht="15.75" hidden="false" customHeight="true" outlineLevel="0" collapsed="false">
      <c r="A473" s="40" t="str">
        <f aca="false">C473&amp;" &amp; "&amp;D473</f>
        <v>0 &amp; 0</v>
      </c>
      <c r="B473" s="41" t="str">
        <f aca="false">G473&amp;" &amp; "&amp;H473</f>
        <v>0 &amp; 0</v>
      </c>
      <c r="C473" s="3" t="n">
        <f aca="false">'Rolling Data'!C156</f>
        <v>0</v>
      </c>
      <c r="D473" s="3" t="n">
        <f aca="false">'Rolling Data'!D156</f>
        <v>0</v>
      </c>
      <c r="E473" s="3" t="n">
        <f aca="false">'Rolling Data'!E156</f>
        <v>0</v>
      </c>
      <c r="F473" s="3" t="n">
        <f aca="false">'Rolling Data'!F156</f>
        <v>0</v>
      </c>
      <c r="G473" s="3" t="n">
        <f aca="false">'Rolling Data'!G156</f>
        <v>0</v>
      </c>
      <c r="H473" s="3" t="n">
        <f aca="false">'Rolling Data'!H156</f>
        <v>0</v>
      </c>
      <c r="J473" s="80" t="n">
        <f aca="false">IF(ISNUMBER(E473),IF(OR(E473&lt;6,AND(E473=6,F473=5)), 0.5,1),0)</f>
        <v>0</v>
      </c>
    </row>
    <row r="474" customFormat="false" ht="15.75" hidden="false" customHeight="true" outlineLevel="0" collapsed="false">
      <c r="A474" s="40" t="str">
        <f aca="false">C474&amp;" &amp; "&amp;D474</f>
        <v>45398 &amp; CRC</v>
      </c>
      <c r="B474" s="41" t="str">
        <f aca="false">G474&amp;" &amp; "&amp;H474</f>
        <v>0 &amp; 0</v>
      </c>
      <c r="C474" s="141" t="n">
        <f aca="false">'Rolling Data'!C157</f>
        <v>45398</v>
      </c>
      <c r="D474" s="3" t="str">
        <f aca="false">'Rolling Data'!D157</f>
        <v>CRC</v>
      </c>
      <c r="E474" s="3" t="n">
        <f aca="false">'Rolling Data'!E157</f>
        <v>0</v>
      </c>
      <c r="F474" s="3" t="n">
        <f aca="false">'Rolling Data'!F157</f>
        <v>0</v>
      </c>
      <c r="G474" s="3" t="n">
        <f aca="false">'Rolling Data'!G157</f>
        <v>0</v>
      </c>
      <c r="H474" s="3" t="n">
        <f aca="false">'Rolling Data'!H157</f>
        <v>0</v>
      </c>
      <c r="J474" s="80" t="n">
        <f aca="false">IF(ISNUMBER(E474),IF(OR(E474&lt;6,AND(E474=6,F474=5)), 0.5,1),0)</f>
        <v>0</v>
      </c>
    </row>
    <row r="475" customFormat="false" ht="15.75" hidden="false" customHeight="true" outlineLevel="0" collapsed="false">
      <c r="A475" s="40" t="str">
        <f aca="false">C475&amp;" &amp; "&amp;D475</f>
        <v>Pair 1 &amp; 0</v>
      </c>
      <c r="B475" s="41" t="str">
        <f aca="false">G475&amp;" &amp; "&amp;H475</f>
        <v>Pair 2 &amp; 0</v>
      </c>
      <c r="C475" s="141" t="str">
        <f aca="false">'Rolling Data'!C158</f>
        <v>Pair 1</v>
      </c>
      <c r="D475" s="3" t="n">
        <f aca="false">'Rolling Data'!D158</f>
        <v>0</v>
      </c>
      <c r="E475" s="3" t="str">
        <f aca="false">'Rolling Data'!E158</f>
        <v>Score</v>
      </c>
      <c r="F475" s="3" t="n">
        <f aca="false">'Rolling Data'!F158</f>
        <v>0</v>
      </c>
      <c r="G475" s="3" t="str">
        <f aca="false">'Rolling Data'!G158</f>
        <v>Pair 2</v>
      </c>
      <c r="H475" s="3" t="n">
        <f aca="false">'Rolling Data'!H158</f>
        <v>0</v>
      </c>
      <c r="J475" s="80" t="n">
        <f aca="false">IF(ISNUMBER(E475),IF(OR(E475&lt;6,AND(E475=6,F475=5)), 0.5,1),0)</f>
        <v>0</v>
      </c>
    </row>
    <row r="476" customFormat="false" ht="15.75" hidden="false" customHeight="true" outlineLevel="0" collapsed="false">
      <c r="A476" s="40" t="str">
        <f aca="false">C476&amp;" &amp; "&amp;D476</f>
        <v>Kita &amp; WM</v>
      </c>
      <c r="B476" s="41" t="str">
        <f aca="false">G476&amp;" &amp; "&amp;H476</f>
        <v>Andrew &amp; Chi</v>
      </c>
      <c r="C476" s="3" t="str">
        <f aca="false">'Rolling Data'!C159</f>
        <v>Kita</v>
      </c>
      <c r="D476" s="3" t="str">
        <f aca="false">'Rolling Data'!D159</f>
        <v>WM</v>
      </c>
      <c r="E476" s="3" t="n">
        <f aca="false">'Rolling Data'!E159</f>
        <v>6</v>
      </c>
      <c r="F476" s="3" t="n">
        <f aca="false">'Rolling Data'!F159</f>
        <v>2</v>
      </c>
      <c r="G476" s="3" t="str">
        <f aca="false">'Rolling Data'!G159</f>
        <v>Andrew</v>
      </c>
      <c r="H476" s="3" t="str">
        <f aca="false">'Rolling Data'!H159</f>
        <v>Chi</v>
      </c>
      <c r="J476" s="80" t="n">
        <f aca="false">IF(ISNUMBER(E476),IF(OR(E476&lt;6,AND(E476=6,F476=5)), 0.5,1),0)</f>
        <v>1</v>
      </c>
    </row>
    <row r="477" customFormat="false" ht="15.75" hidden="false" customHeight="true" outlineLevel="0" collapsed="false">
      <c r="A477" s="40" t="str">
        <f aca="false">C477&amp;" &amp; "&amp;D477</f>
        <v>Chi &amp; WM</v>
      </c>
      <c r="B477" s="41" t="str">
        <f aca="false">G477&amp;" &amp; "&amp;H477</f>
        <v>Andrew &amp; Kita</v>
      </c>
      <c r="C477" s="3" t="str">
        <f aca="false">'Rolling Data'!C160</f>
        <v>Chi</v>
      </c>
      <c r="D477" s="3" t="str">
        <f aca="false">'Rolling Data'!D160</f>
        <v>WM</v>
      </c>
      <c r="E477" s="3" t="n">
        <f aca="false">'Rolling Data'!E160</f>
        <v>6</v>
      </c>
      <c r="F477" s="3" t="n">
        <f aca="false">'Rolling Data'!F160</f>
        <v>0</v>
      </c>
      <c r="G477" s="3" t="str">
        <f aca="false">'Rolling Data'!G160</f>
        <v>Andrew</v>
      </c>
      <c r="H477" s="3" t="str">
        <f aca="false">'Rolling Data'!H160</f>
        <v>Kita</v>
      </c>
      <c r="J477" s="80" t="n">
        <f aca="false">IF(ISNUMBER(E477),IF(OR(E477&lt;6,AND(E477=6,F477=5)), 0.5,1),0)</f>
        <v>1</v>
      </c>
    </row>
    <row r="478" customFormat="false" ht="15.75" hidden="false" customHeight="true" outlineLevel="0" collapsed="false">
      <c r="A478" s="40" t="str">
        <f aca="false">C478&amp;" &amp; "&amp;D478</f>
        <v>Andrew &amp; WM</v>
      </c>
      <c r="B478" s="41" t="str">
        <f aca="false">G478&amp;" &amp; "&amp;H478</f>
        <v>Kita &amp; Chi</v>
      </c>
      <c r="C478" s="3" t="str">
        <f aca="false">'Rolling Data'!C161</f>
        <v>Andrew</v>
      </c>
      <c r="D478" s="3" t="str">
        <f aca="false">'Rolling Data'!D161</f>
        <v>WM</v>
      </c>
      <c r="E478" s="3" t="n">
        <f aca="false">'Rolling Data'!E161</f>
        <v>6</v>
      </c>
      <c r="F478" s="3" t="n">
        <f aca="false">'Rolling Data'!F161</f>
        <v>1</v>
      </c>
      <c r="G478" s="3" t="str">
        <f aca="false">'Rolling Data'!G161</f>
        <v>Kita</v>
      </c>
      <c r="H478" s="3" t="str">
        <f aca="false">'Rolling Data'!H161</f>
        <v>Chi</v>
      </c>
      <c r="J478" s="80" t="n">
        <f aca="false">IF(ISNUMBER(E478),IF(OR(E478&lt;6,AND(E478=6,F478=5)), 0.5,1),0)</f>
        <v>1</v>
      </c>
    </row>
    <row r="479" customFormat="false" ht="15.75" hidden="false" customHeight="true" outlineLevel="0" collapsed="false">
      <c r="A479" s="40" t="str">
        <f aca="false">C479&amp;" &amp; "&amp;D479</f>
        <v>Kita &amp; WM</v>
      </c>
      <c r="B479" s="41" t="str">
        <f aca="false">G479&amp;" &amp; "&amp;H479</f>
        <v>Andrew &amp; Chi</v>
      </c>
      <c r="C479" s="3" t="str">
        <f aca="false">'Rolling Data'!C162</f>
        <v>Kita</v>
      </c>
      <c r="D479" s="3" t="str">
        <f aca="false">'Rolling Data'!D162</f>
        <v>WM</v>
      </c>
      <c r="E479" s="3" t="n">
        <f aca="false">'Rolling Data'!E162</f>
        <v>6</v>
      </c>
      <c r="F479" s="3" t="n">
        <f aca="false">'Rolling Data'!F162</f>
        <v>4</v>
      </c>
      <c r="G479" s="3" t="str">
        <f aca="false">'Rolling Data'!G162</f>
        <v>Andrew</v>
      </c>
      <c r="H479" s="3" t="str">
        <f aca="false">'Rolling Data'!H162</f>
        <v>Chi</v>
      </c>
      <c r="J479" s="80" t="n">
        <f aca="false">IF(ISNUMBER(E479),IF(OR(E479&lt;6,AND(E479=6,F479=5)), 0.5,1),0)</f>
        <v>1</v>
      </c>
    </row>
    <row r="480" customFormat="false" ht="15.75" hidden="false" customHeight="true" outlineLevel="0" collapsed="false">
      <c r="A480" s="40" t="str">
        <f aca="false">C480&amp;" &amp; "&amp;D480</f>
        <v>0 &amp; 0</v>
      </c>
      <c r="B480" s="41" t="str">
        <f aca="false">G480&amp;" &amp; "&amp;H480</f>
        <v>0 &amp; 0</v>
      </c>
      <c r="C480" s="3" t="n">
        <f aca="false">'Rolling Data'!C163</f>
        <v>0</v>
      </c>
      <c r="D480" s="3" t="n">
        <f aca="false">'Rolling Data'!D163</f>
        <v>0</v>
      </c>
      <c r="E480" s="3" t="n">
        <f aca="false">'Rolling Data'!E163</f>
        <v>0</v>
      </c>
      <c r="F480" s="3" t="n">
        <f aca="false">'Rolling Data'!F163</f>
        <v>0</v>
      </c>
      <c r="G480" s="3" t="n">
        <f aca="false">'Rolling Data'!G163</f>
        <v>0</v>
      </c>
      <c r="H480" s="3" t="n">
        <f aca="false">'Rolling Data'!H163</f>
        <v>0</v>
      </c>
      <c r="J480" s="80" t="n">
        <f aca="false">IF(ISNUMBER(E480),IF(OR(E480&lt;6,AND(E480=6,F480=5)), 0.5,1),0)</f>
        <v>0</v>
      </c>
    </row>
    <row r="481" customFormat="false" ht="15.75" hidden="false" customHeight="true" outlineLevel="0" collapsed="false">
      <c r="A481" s="40" t="str">
        <f aca="false">C481&amp;" &amp; "&amp;D481</f>
        <v>45401 &amp; LRC</v>
      </c>
      <c r="B481" s="41" t="str">
        <f aca="false">G481&amp;" &amp; "&amp;H481</f>
        <v>0 &amp; 0</v>
      </c>
      <c r="C481" s="141" t="n">
        <f aca="false">'Rolling Data'!C164</f>
        <v>45401</v>
      </c>
      <c r="D481" s="3" t="str">
        <f aca="false">'Rolling Data'!D164</f>
        <v>LRC</v>
      </c>
      <c r="E481" s="3" t="n">
        <f aca="false">'Rolling Data'!E164</f>
        <v>0</v>
      </c>
      <c r="F481" s="3" t="n">
        <f aca="false">'Rolling Data'!F164</f>
        <v>0</v>
      </c>
      <c r="G481" s="3" t="n">
        <f aca="false">'Rolling Data'!G164</f>
        <v>0</v>
      </c>
      <c r="H481" s="3" t="n">
        <f aca="false">'Rolling Data'!H164</f>
        <v>0</v>
      </c>
      <c r="J481" s="80" t="n">
        <f aca="false">IF(ISNUMBER(E481),IF(OR(E481&lt;6,AND(E481=6,F481=5)), 0.5,1),0)</f>
        <v>0</v>
      </c>
    </row>
    <row r="482" customFormat="false" ht="15.75" hidden="false" customHeight="true" outlineLevel="0" collapsed="false">
      <c r="A482" s="40" t="str">
        <f aca="false">C482&amp;" &amp; "&amp;D482</f>
        <v>Pair 1 &amp; 0</v>
      </c>
      <c r="B482" s="41" t="str">
        <f aca="false">G482&amp;" &amp; "&amp;H482</f>
        <v>Pair 2 &amp; 0</v>
      </c>
      <c r="C482" s="141" t="str">
        <f aca="false">'Rolling Data'!C165</f>
        <v>Pair 1</v>
      </c>
      <c r="D482" s="3" t="n">
        <f aca="false">'Rolling Data'!D165</f>
        <v>0</v>
      </c>
      <c r="E482" s="3" t="str">
        <f aca="false">'Rolling Data'!E165</f>
        <v>Score</v>
      </c>
      <c r="F482" s="3" t="n">
        <f aca="false">'Rolling Data'!F165</f>
        <v>0</v>
      </c>
      <c r="G482" s="3" t="str">
        <f aca="false">'Rolling Data'!G165</f>
        <v>Pair 2</v>
      </c>
      <c r="H482" s="3" t="n">
        <f aca="false">'Rolling Data'!H165</f>
        <v>0</v>
      </c>
      <c r="J482" s="80" t="n">
        <f aca="false">IF(ISNUMBER(E482),IF(OR(E482&lt;6,AND(E482=6,F482=5)), 0.5,1),0)</f>
        <v>0</v>
      </c>
    </row>
    <row r="483" customFormat="false" ht="15.75" hidden="false" customHeight="true" outlineLevel="0" collapsed="false">
      <c r="A483" s="40" t="str">
        <f aca="false">C483&amp;" &amp; "&amp;D483</f>
        <v>Chi &amp; Andrew</v>
      </c>
      <c r="B483" s="41" t="str">
        <f aca="false">G483&amp;" &amp; "&amp;H483</f>
        <v>Cadol &amp; Mole</v>
      </c>
      <c r="C483" s="3" t="str">
        <f aca="false">'Rolling Data'!C166</f>
        <v>Chi</v>
      </c>
      <c r="D483" s="3" t="str">
        <f aca="false">'Rolling Data'!D166</f>
        <v>Andrew</v>
      </c>
      <c r="E483" s="3" t="n">
        <f aca="false">'Rolling Data'!E166</f>
        <v>6</v>
      </c>
      <c r="F483" s="3" t="n">
        <f aca="false">'Rolling Data'!F166</f>
        <v>4</v>
      </c>
      <c r="G483" s="3" t="str">
        <f aca="false">'Rolling Data'!G166</f>
        <v>Cadol</v>
      </c>
      <c r="H483" s="3" t="str">
        <f aca="false">'Rolling Data'!H166</f>
        <v>Mole</v>
      </c>
      <c r="J483" s="80" t="n">
        <f aca="false">IF(ISNUMBER(E483),IF(OR(E483&lt;6,AND(E483=6,F483=5)), 0.5,1),0)</f>
        <v>1</v>
      </c>
    </row>
    <row r="484" customFormat="false" ht="15.75" hidden="false" customHeight="true" outlineLevel="0" collapsed="false">
      <c r="A484" s="40" t="str">
        <f aca="false">C484&amp;" &amp; "&amp;D484</f>
        <v>Andrew &amp; Cadol</v>
      </c>
      <c r="B484" s="41" t="str">
        <f aca="false">G484&amp;" &amp; "&amp;H484</f>
        <v>Chi &amp; Mole</v>
      </c>
      <c r="C484" s="3" t="str">
        <f aca="false">'Rolling Data'!C167</f>
        <v>Andrew</v>
      </c>
      <c r="D484" s="3" t="str">
        <f aca="false">'Rolling Data'!D167</f>
        <v>Cadol</v>
      </c>
      <c r="E484" s="3" t="n">
        <f aca="false">'Rolling Data'!E167</f>
        <v>6</v>
      </c>
      <c r="F484" s="3" t="n">
        <f aca="false">'Rolling Data'!F167</f>
        <v>3</v>
      </c>
      <c r="G484" s="3" t="str">
        <f aca="false">'Rolling Data'!G167</f>
        <v>Chi</v>
      </c>
      <c r="H484" s="3" t="str">
        <f aca="false">'Rolling Data'!H167</f>
        <v>Mole</v>
      </c>
      <c r="J484" s="80" t="n">
        <f aca="false">IF(ISNUMBER(E484),IF(OR(E484&lt;6,AND(E484=6,F484=5)), 0.5,1),0)</f>
        <v>1</v>
      </c>
    </row>
    <row r="485" customFormat="false" ht="15.75" hidden="false" customHeight="true" outlineLevel="0" collapsed="false">
      <c r="A485" s="40" t="str">
        <f aca="false">C485&amp;" &amp; "&amp;D485</f>
        <v>Mole &amp; AP</v>
      </c>
      <c r="B485" s="41" t="str">
        <f aca="false">G485&amp;" &amp; "&amp;H485</f>
        <v>Chi &amp; Cadol</v>
      </c>
      <c r="C485" s="3" t="str">
        <f aca="false">'Rolling Data'!C168</f>
        <v>Mole</v>
      </c>
      <c r="D485" s="3" t="str">
        <f aca="false">'Rolling Data'!D168</f>
        <v>AP</v>
      </c>
      <c r="E485" s="3" t="n">
        <f aca="false">'Rolling Data'!E168</f>
        <v>6</v>
      </c>
      <c r="F485" s="3" t="n">
        <f aca="false">'Rolling Data'!F168</f>
        <v>2</v>
      </c>
      <c r="G485" s="3" t="str">
        <f aca="false">'Rolling Data'!G168</f>
        <v>Chi</v>
      </c>
      <c r="H485" s="3" t="str">
        <f aca="false">'Rolling Data'!H168</f>
        <v>Cadol</v>
      </c>
      <c r="J485" s="80" t="n">
        <f aca="false">IF(ISNUMBER(E485),IF(OR(E485&lt;6,AND(E485=6,F485=5)), 0.5,1),0)</f>
        <v>1</v>
      </c>
    </row>
    <row r="486" customFormat="false" ht="15.75" hidden="false" customHeight="true" outlineLevel="0" collapsed="false">
      <c r="A486" s="40" t="str">
        <f aca="false">C486&amp;" &amp; "&amp;D486</f>
        <v>0 &amp; 0</v>
      </c>
      <c r="B486" s="41" t="str">
        <f aca="false">G486&amp;" &amp; "&amp;H486</f>
        <v>0 &amp; 0</v>
      </c>
      <c r="C486" s="3" t="n">
        <f aca="false">'Rolling Data'!C169</f>
        <v>0</v>
      </c>
      <c r="D486" s="3" t="n">
        <f aca="false">'Rolling Data'!D169</f>
        <v>0</v>
      </c>
      <c r="E486" s="3" t="n">
        <f aca="false">'Rolling Data'!E169</f>
        <v>0</v>
      </c>
      <c r="F486" s="3" t="n">
        <f aca="false">'Rolling Data'!F169</f>
        <v>0</v>
      </c>
      <c r="G486" s="3" t="n">
        <f aca="false">'Rolling Data'!G169</f>
        <v>0</v>
      </c>
      <c r="H486" s="3" t="n">
        <f aca="false">'Rolling Data'!H169</f>
        <v>0</v>
      </c>
      <c r="J486" s="80" t="n">
        <f aca="false">IF(ISNUMBER(E486),IF(OR(E486&lt;6,AND(E486=6,F486=5)), 0.5,1),0)</f>
        <v>0</v>
      </c>
    </row>
    <row r="487" customFormat="false" ht="15.75" hidden="false" customHeight="true" outlineLevel="0" collapsed="false">
      <c r="A487" s="40" t="str">
        <f aca="false">C487&amp;" &amp; "&amp;D487</f>
        <v>45404 &amp; LRC</v>
      </c>
      <c r="B487" s="41" t="str">
        <f aca="false">G487&amp;" &amp; "&amp;H487</f>
        <v>0 &amp; 0</v>
      </c>
      <c r="C487" s="141" t="n">
        <f aca="false">'Rolling Data'!C170</f>
        <v>45404</v>
      </c>
      <c r="D487" s="3" t="str">
        <f aca="false">'Rolling Data'!D170</f>
        <v>LRC</v>
      </c>
      <c r="E487" s="3" t="n">
        <f aca="false">'Rolling Data'!E170</f>
        <v>0</v>
      </c>
      <c r="F487" s="3" t="n">
        <f aca="false">'Rolling Data'!F170</f>
        <v>0</v>
      </c>
      <c r="G487" s="3" t="n">
        <f aca="false">'Rolling Data'!G170</f>
        <v>0</v>
      </c>
      <c r="H487" s="3" t="n">
        <f aca="false">'Rolling Data'!H170</f>
        <v>0</v>
      </c>
      <c r="J487" s="80" t="n">
        <f aca="false">IF(ISNUMBER(E487),IF(OR(E487&lt;6,AND(E487=6,F487=5)), 0.5,1),0)</f>
        <v>0</v>
      </c>
    </row>
    <row r="488" customFormat="false" ht="15.75" hidden="false" customHeight="true" outlineLevel="0" collapsed="false">
      <c r="A488" s="40" t="str">
        <f aca="false">C488&amp;" &amp; "&amp;D488</f>
        <v>Pair 1 &amp; 0</v>
      </c>
      <c r="B488" s="41" t="str">
        <f aca="false">G488&amp;" &amp; "&amp;H488</f>
        <v>Pair 2 &amp; 0</v>
      </c>
      <c r="C488" s="141" t="str">
        <f aca="false">'Rolling Data'!C171</f>
        <v>Pair 1</v>
      </c>
      <c r="D488" s="3" t="n">
        <f aca="false">'Rolling Data'!D171</f>
        <v>0</v>
      </c>
      <c r="E488" s="3" t="str">
        <f aca="false">'Rolling Data'!E171</f>
        <v>Score</v>
      </c>
      <c r="F488" s="3" t="n">
        <f aca="false">'Rolling Data'!F171</f>
        <v>0</v>
      </c>
      <c r="G488" s="3" t="str">
        <f aca="false">'Rolling Data'!G171</f>
        <v>Pair 2</v>
      </c>
      <c r="H488" s="3" t="n">
        <f aca="false">'Rolling Data'!H171</f>
        <v>0</v>
      </c>
      <c r="J488" s="80" t="n">
        <f aca="false">IF(ISNUMBER(E488),IF(OR(E488&lt;6,AND(E488=6,F488=5)), 0.5,1),0)</f>
        <v>0</v>
      </c>
    </row>
    <row r="489" customFormat="false" ht="15.75" hidden="false" customHeight="true" outlineLevel="0" collapsed="false">
      <c r="A489" s="40" t="str">
        <f aca="false">C489&amp;" &amp; "&amp;D489</f>
        <v>WM &amp; Mike</v>
      </c>
      <c r="B489" s="41" t="str">
        <f aca="false">G489&amp;" &amp; "&amp;H489</f>
        <v>Cadol &amp; Andrew</v>
      </c>
      <c r="C489" s="3" t="str">
        <f aca="false">'Rolling Data'!C172</f>
        <v>WM</v>
      </c>
      <c r="D489" s="3" t="str">
        <f aca="false">'Rolling Data'!D172</f>
        <v>Mike</v>
      </c>
      <c r="E489" s="3" t="n">
        <f aca="false">'Rolling Data'!E172</f>
        <v>6</v>
      </c>
      <c r="F489" s="3" t="n">
        <f aca="false">'Rolling Data'!F172</f>
        <v>3</v>
      </c>
      <c r="G489" s="3" t="str">
        <f aca="false">'Rolling Data'!G172</f>
        <v>Cadol</v>
      </c>
      <c r="H489" s="3" t="str">
        <f aca="false">'Rolling Data'!H172</f>
        <v>Andrew</v>
      </c>
      <c r="J489" s="80" t="n">
        <f aca="false">IF(ISNUMBER(E489),IF(OR(E489&lt;6,AND(E489=6,F489=5)), 0.5,1),0)</f>
        <v>1</v>
      </c>
    </row>
    <row r="490" customFormat="false" ht="15.75" hidden="false" customHeight="true" outlineLevel="0" collapsed="false">
      <c r="A490" s="40" t="str">
        <f aca="false">C490&amp;" &amp; "&amp;D490</f>
        <v>Mike &amp; Andrew</v>
      </c>
      <c r="B490" s="41" t="str">
        <f aca="false">G490&amp;" &amp; "&amp;H490</f>
        <v>WM &amp; Cadol</v>
      </c>
      <c r="C490" s="3" t="str">
        <f aca="false">'Rolling Data'!C173</f>
        <v>Mike</v>
      </c>
      <c r="D490" s="3" t="str">
        <f aca="false">'Rolling Data'!D173</f>
        <v>Andrew</v>
      </c>
      <c r="E490" s="3" t="n">
        <f aca="false">'Rolling Data'!E173</f>
        <v>6</v>
      </c>
      <c r="F490" s="3" t="n">
        <f aca="false">'Rolling Data'!F173</f>
        <v>3</v>
      </c>
      <c r="G490" s="3" t="str">
        <f aca="false">'Rolling Data'!G173</f>
        <v>WM</v>
      </c>
      <c r="H490" s="3" t="str">
        <f aca="false">'Rolling Data'!H173</f>
        <v>Cadol</v>
      </c>
      <c r="J490" s="80" t="n">
        <f aca="false">IF(ISNUMBER(E490),IF(OR(E490&lt;6,AND(E490=6,F490=5)), 0.5,1),0)</f>
        <v>1</v>
      </c>
    </row>
    <row r="491" customFormat="false" ht="15.75" hidden="false" customHeight="true" outlineLevel="0" collapsed="false">
      <c r="A491" s="40" t="str">
        <f aca="false">C491&amp;" &amp; "&amp;D491</f>
        <v>WM &amp; Andrew</v>
      </c>
      <c r="B491" s="41" t="str">
        <f aca="false">G491&amp;" &amp; "&amp;H491</f>
        <v>Cadol &amp; Mike</v>
      </c>
      <c r="C491" s="3" t="str">
        <f aca="false">'Rolling Data'!C174</f>
        <v>WM</v>
      </c>
      <c r="D491" s="3" t="str">
        <f aca="false">'Rolling Data'!D174</f>
        <v>Andrew</v>
      </c>
      <c r="E491" s="3" t="n">
        <f aca="false">'Rolling Data'!E174</f>
        <v>6</v>
      </c>
      <c r="F491" s="3" t="n">
        <f aca="false">'Rolling Data'!F174</f>
        <v>2</v>
      </c>
      <c r="G491" s="3" t="str">
        <f aca="false">'Rolling Data'!G174</f>
        <v>Cadol</v>
      </c>
      <c r="H491" s="3" t="str">
        <f aca="false">'Rolling Data'!H174</f>
        <v>Mike</v>
      </c>
      <c r="J491" s="80" t="n">
        <f aca="false">IF(ISNUMBER(E491),IF(OR(E491&lt;6,AND(E491=6,F491=5)), 0.5,1),0)</f>
        <v>1</v>
      </c>
    </row>
    <row r="492" customFormat="false" ht="15.75" hidden="false" customHeight="true" outlineLevel="0" collapsed="false">
      <c r="A492" s="40" t="str">
        <f aca="false">C492&amp;" &amp; "&amp;D492</f>
        <v>0 &amp; 0</v>
      </c>
      <c r="B492" s="41" t="str">
        <f aca="false">G492&amp;" &amp; "&amp;H492</f>
        <v>0 &amp; 0</v>
      </c>
      <c r="C492" s="3" t="n">
        <f aca="false">'Rolling Data'!C175</f>
        <v>0</v>
      </c>
      <c r="D492" s="3" t="n">
        <f aca="false">'Rolling Data'!D175</f>
        <v>0</v>
      </c>
      <c r="E492" s="3" t="n">
        <f aca="false">'Rolling Data'!E175</f>
        <v>0</v>
      </c>
      <c r="F492" s="3" t="n">
        <f aca="false">'Rolling Data'!F175</f>
        <v>0</v>
      </c>
      <c r="G492" s="3" t="n">
        <f aca="false">'Rolling Data'!G175</f>
        <v>0</v>
      </c>
      <c r="H492" s="3" t="n">
        <f aca="false">'Rolling Data'!H175</f>
        <v>0</v>
      </c>
      <c r="J492" s="80" t="n">
        <f aca="false">IF(ISNUMBER(E492),IF(OR(E492&lt;6,AND(E492=6,F492=5)), 0.5,1),0)</f>
        <v>0</v>
      </c>
    </row>
    <row r="493" customFormat="false" ht="15.75" hidden="false" customHeight="true" outlineLevel="0" collapsed="false">
      <c r="A493" s="40" t="str">
        <f aca="false">C493&amp;" &amp; "&amp;D493</f>
        <v>45411 &amp; LRC</v>
      </c>
      <c r="B493" s="41" t="str">
        <f aca="false">G493&amp;" &amp; "&amp;H493</f>
        <v>0 &amp; 0</v>
      </c>
      <c r="C493" s="141" t="n">
        <f aca="false">'Rolling Data'!C176</f>
        <v>45411</v>
      </c>
      <c r="D493" s="3" t="str">
        <f aca="false">'Rolling Data'!D176</f>
        <v>LRC</v>
      </c>
      <c r="E493" s="3" t="n">
        <f aca="false">'Rolling Data'!E176</f>
        <v>0</v>
      </c>
      <c r="F493" s="3" t="n">
        <f aca="false">'Rolling Data'!F176</f>
        <v>0</v>
      </c>
      <c r="G493" s="3" t="n">
        <f aca="false">'Rolling Data'!G176</f>
        <v>0</v>
      </c>
      <c r="H493" s="3" t="n">
        <f aca="false">'Rolling Data'!H176</f>
        <v>0</v>
      </c>
      <c r="J493" s="80" t="n">
        <f aca="false">IF(ISNUMBER(E493),IF(OR(E493&lt;6,AND(E493=6,F493=5)), 0.5,1),0)</f>
        <v>0</v>
      </c>
    </row>
    <row r="494" customFormat="false" ht="15.75" hidden="false" customHeight="true" outlineLevel="0" collapsed="false">
      <c r="A494" s="40" t="str">
        <f aca="false">C494&amp;" &amp; "&amp;D494</f>
        <v>Pair 1 &amp; 0</v>
      </c>
      <c r="B494" s="41" t="str">
        <f aca="false">G494&amp;" &amp; "&amp;H494</f>
        <v>Pair 2 &amp; 0</v>
      </c>
      <c r="C494" s="141" t="str">
        <f aca="false">'Rolling Data'!C177</f>
        <v>Pair 1</v>
      </c>
      <c r="D494" s="3" t="n">
        <f aca="false">'Rolling Data'!D177</f>
        <v>0</v>
      </c>
      <c r="E494" s="3" t="str">
        <f aca="false">'Rolling Data'!E177</f>
        <v>Score</v>
      </c>
      <c r="F494" s="3" t="n">
        <f aca="false">'Rolling Data'!F177</f>
        <v>0</v>
      </c>
      <c r="G494" s="3" t="str">
        <f aca="false">'Rolling Data'!G177</f>
        <v>Pair 2</v>
      </c>
      <c r="H494" s="3" t="n">
        <f aca="false">'Rolling Data'!H177</f>
        <v>0</v>
      </c>
      <c r="J494" s="80" t="n">
        <f aca="false">IF(ISNUMBER(E494),IF(OR(E494&lt;6,AND(E494=6,F494=5)), 0.5,1),0)</f>
        <v>0</v>
      </c>
    </row>
    <row r="495" customFormat="false" ht="15.75" hidden="false" customHeight="true" outlineLevel="0" collapsed="false">
      <c r="A495" s="40" t="str">
        <f aca="false">C495&amp;" &amp; "&amp;D495</f>
        <v>Cadol &amp; WM</v>
      </c>
      <c r="B495" s="41" t="str">
        <f aca="false">G495&amp;" &amp; "&amp;H495</f>
        <v>Chi &amp; Andrew</v>
      </c>
      <c r="C495" s="3" t="str">
        <f aca="false">'Rolling Data'!C178</f>
        <v>Cadol</v>
      </c>
      <c r="D495" s="3" t="str">
        <f aca="false">'Rolling Data'!D178</f>
        <v>WM</v>
      </c>
      <c r="E495" s="3" t="n">
        <f aca="false">'Rolling Data'!E178</f>
        <v>6</v>
      </c>
      <c r="F495" s="3" t="n">
        <f aca="false">'Rolling Data'!F178</f>
        <v>4</v>
      </c>
      <c r="G495" s="3" t="str">
        <f aca="false">'Rolling Data'!G178</f>
        <v>Chi</v>
      </c>
      <c r="H495" s="3" t="str">
        <f aca="false">'Rolling Data'!H178</f>
        <v>Andrew</v>
      </c>
      <c r="J495" s="80" t="n">
        <f aca="false">IF(ISNUMBER(E495),IF(OR(E495&lt;6,AND(E495=6,F495=5)), 0.5,1),0)</f>
        <v>1</v>
      </c>
    </row>
    <row r="496" customFormat="false" ht="15.75" hidden="false" customHeight="true" outlineLevel="0" collapsed="false">
      <c r="A496" s="40" t="str">
        <f aca="false">C496&amp;" &amp; "&amp;D496</f>
        <v>Chi &amp; WM</v>
      </c>
      <c r="B496" s="41" t="str">
        <f aca="false">G496&amp;" &amp; "&amp;H496</f>
        <v>Cadol &amp; Andrew</v>
      </c>
      <c r="C496" s="3" t="str">
        <f aca="false">'Rolling Data'!C179</f>
        <v>Chi</v>
      </c>
      <c r="D496" s="3" t="str">
        <f aca="false">'Rolling Data'!D179</f>
        <v>WM</v>
      </c>
      <c r="E496" s="3" t="n">
        <f aca="false">'Rolling Data'!E179</f>
        <v>6</v>
      </c>
      <c r="F496" s="3" t="n">
        <f aca="false">'Rolling Data'!F179</f>
        <v>4</v>
      </c>
      <c r="G496" s="3" t="str">
        <f aca="false">'Rolling Data'!G179</f>
        <v>Cadol</v>
      </c>
      <c r="H496" s="3" t="str">
        <f aca="false">'Rolling Data'!H179</f>
        <v>Andrew</v>
      </c>
      <c r="J496" s="80" t="n">
        <f aca="false">IF(ISNUMBER(E496),IF(OR(E496&lt;6,AND(E496=6,F496=5)), 0.5,1),0)</f>
        <v>1</v>
      </c>
    </row>
    <row r="497" customFormat="false" ht="15.75" hidden="false" customHeight="true" outlineLevel="0" collapsed="false">
      <c r="A497" s="40" t="str">
        <f aca="false">C497&amp;" &amp; "&amp;D497</f>
        <v>WM &amp; Andrew</v>
      </c>
      <c r="B497" s="41" t="str">
        <f aca="false">G497&amp;" &amp; "&amp;H497</f>
        <v>Chi &amp; Cadol</v>
      </c>
      <c r="C497" s="3" t="str">
        <f aca="false">'Rolling Data'!C180</f>
        <v>WM</v>
      </c>
      <c r="D497" s="3" t="str">
        <f aca="false">'Rolling Data'!D180</f>
        <v>Andrew</v>
      </c>
      <c r="E497" s="3" t="n">
        <f aca="false">'Rolling Data'!E180</f>
        <v>5</v>
      </c>
      <c r="F497" s="3" t="n">
        <f aca="false">'Rolling Data'!F180</f>
        <v>1</v>
      </c>
      <c r="G497" s="3" t="str">
        <f aca="false">'Rolling Data'!G180</f>
        <v>Chi</v>
      </c>
      <c r="H497" s="3" t="str">
        <f aca="false">'Rolling Data'!H180</f>
        <v>Cadol</v>
      </c>
      <c r="J497" s="80" t="n">
        <f aca="false">IF(ISNUMBER(E497),IF(OR(E497&lt;6,AND(E497=6,F497=5)), 0.5,1),0)</f>
        <v>0.5</v>
      </c>
    </row>
    <row r="498" customFormat="false" ht="15.75" hidden="false" customHeight="true" outlineLevel="0" collapsed="false">
      <c r="A498" s="40" t="str">
        <f aca="false">C498&amp;" &amp; "&amp;D498</f>
        <v>0 &amp; 0</v>
      </c>
      <c r="B498" s="41" t="str">
        <f aca="false">G498&amp;" &amp; "&amp;H498</f>
        <v>0 &amp; 0</v>
      </c>
      <c r="C498" s="3" t="n">
        <f aca="false">'Rolling Data'!C181</f>
        <v>0</v>
      </c>
      <c r="D498" s="3" t="n">
        <f aca="false">'Rolling Data'!D181</f>
        <v>0</v>
      </c>
      <c r="E498" s="3" t="n">
        <f aca="false">'Rolling Data'!E181</f>
        <v>0</v>
      </c>
      <c r="F498" s="3" t="n">
        <f aca="false">'Rolling Data'!F181</f>
        <v>0</v>
      </c>
      <c r="G498" s="3" t="n">
        <f aca="false">'Rolling Data'!G181</f>
        <v>0</v>
      </c>
      <c r="H498" s="3" t="n">
        <f aca="false">'Rolling Data'!H181</f>
        <v>0</v>
      </c>
      <c r="J498" s="80" t="n">
        <f aca="false">IF(ISNUMBER(E498),IF(OR(E498&lt;6,AND(E498=6,F498=5)), 0.5,1),0)</f>
        <v>0</v>
      </c>
    </row>
    <row r="499" customFormat="false" ht="15.75" hidden="false" customHeight="true" outlineLevel="0" collapsed="false">
      <c r="A499" s="40" t="str">
        <f aca="false">C499&amp;" &amp; "&amp;D499</f>
        <v>45415 &amp; CRC</v>
      </c>
      <c r="B499" s="41" t="str">
        <f aca="false">G499&amp;" &amp; "&amp;H499</f>
        <v>0 &amp; 0</v>
      </c>
      <c r="C499" s="141" t="n">
        <f aca="false">'Rolling Data'!C182</f>
        <v>45415</v>
      </c>
      <c r="D499" s="3" t="str">
        <f aca="false">'Rolling Data'!D182</f>
        <v>CRC</v>
      </c>
      <c r="E499" s="3" t="n">
        <f aca="false">'Rolling Data'!E182</f>
        <v>0</v>
      </c>
      <c r="F499" s="3" t="n">
        <f aca="false">'Rolling Data'!F182</f>
        <v>0</v>
      </c>
      <c r="G499" s="3" t="n">
        <f aca="false">'Rolling Data'!G182</f>
        <v>0</v>
      </c>
      <c r="H499" s="3" t="n">
        <f aca="false">'Rolling Data'!H182</f>
        <v>0</v>
      </c>
      <c r="J499" s="80" t="n">
        <f aca="false">IF(ISNUMBER(E499),IF(OR(E499&lt;6,AND(E499=6,F499=5)), 0.5,1),0)</f>
        <v>0</v>
      </c>
    </row>
    <row r="500" customFormat="false" ht="15.75" hidden="false" customHeight="true" outlineLevel="0" collapsed="false">
      <c r="A500" s="40" t="str">
        <f aca="false">C500&amp;" &amp; "&amp;D500</f>
        <v>Pair 1 &amp; 0</v>
      </c>
      <c r="B500" s="41" t="str">
        <f aca="false">G500&amp;" &amp; "&amp;H500</f>
        <v>Pair 2 &amp; 0</v>
      </c>
      <c r="C500" s="141" t="str">
        <f aca="false">'Rolling Data'!C183</f>
        <v>Pair 1</v>
      </c>
      <c r="D500" s="3" t="n">
        <f aca="false">'Rolling Data'!D183</f>
        <v>0</v>
      </c>
      <c r="E500" s="3" t="str">
        <f aca="false">'Rolling Data'!E183</f>
        <v>Score</v>
      </c>
      <c r="F500" s="3" t="n">
        <f aca="false">'Rolling Data'!F183</f>
        <v>0</v>
      </c>
      <c r="G500" s="3" t="str">
        <f aca="false">'Rolling Data'!G183</f>
        <v>Pair 2</v>
      </c>
      <c r="H500" s="3" t="n">
        <f aca="false">'Rolling Data'!H183</f>
        <v>0</v>
      </c>
      <c r="J500" s="80" t="n">
        <f aca="false">IF(ISNUMBER(E500),IF(OR(E500&lt;6,AND(E500=6,F500=5)), 0.5,1),0)</f>
        <v>0</v>
      </c>
    </row>
    <row r="501" customFormat="false" ht="15.75" hidden="false" customHeight="true" outlineLevel="0" collapsed="false">
      <c r="A501" s="40" t="str">
        <f aca="false">C501&amp;" &amp; "&amp;D501</f>
        <v>Chi &amp; Andrew</v>
      </c>
      <c r="B501" s="41" t="str">
        <f aca="false">G501&amp;" &amp; "&amp;H501</f>
        <v>Mole &amp; Batty</v>
      </c>
      <c r="C501" s="3" t="str">
        <f aca="false">'Rolling Data'!C184</f>
        <v>Chi</v>
      </c>
      <c r="D501" s="3" t="str">
        <f aca="false">'Rolling Data'!D184</f>
        <v>Andrew</v>
      </c>
      <c r="E501" s="3" t="n">
        <f aca="false">'Rolling Data'!E184</f>
        <v>6</v>
      </c>
      <c r="F501" s="3" t="n">
        <f aca="false">'Rolling Data'!F184</f>
        <v>2</v>
      </c>
      <c r="G501" s="3" t="str">
        <f aca="false">'Rolling Data'!G184</f>
        <v>Mole</v>
      </c>
      <c r="H501" s="3" t="str">
        <f aca="false">'Rolling Data'!H184</f>
        <v>Batty</v>
      </c>
      <c r="J501" s="80" t="n">
        <f aca="false">IF(ISNUMBER(E501),IF(OR(E501&lt;6,AND(E501=6,F501=5)), 0.5,1),0)</f>
        <v>1</v>
      </c>
    </row>
    <row r="502" customFormat="false" ht="15.75" hidden="false" customHeight="true" outlineLevel="0" collapsed="false">
      <c r="A502" s="40" t="str">
        <f aca="false">C502&amp;" &amp; "&amp;D502</f>
        <v>Batty &amp; Andrew</v>
      </c>
      <c r="B502" s="41" t="str">
        <f aca="false">G502&amp;" &amp; "&amp;H502</f>
        <v>Chi &amp; Mole</v>
      </c>
      <c r="C502" s="3" t="str">
        <f aca="false">'Rolling Data'!C185</f>
        <v>Batty</v>
      </c>
      <c r="D502" s="3" t="str">
        <f aca="false">'Rolling Data'!D185</f>
        <v>Andrew</v>
      </c>
      <c r="E502" s="3" t="n">
        <f aca="false">'Rolling Data'!E185</f>
        <v>7</v>
      </c>
      <c r="F502" s="3" t="n">
        <f aca="false">'Rolling Data'!F185</f>
        <v>6</v>
      </c>
      <c r="G502" s="3" t="str">
        <f aca="false">'Rolling Data'!G185</f>
        <v>Chi</v>
      </c>
      <c r="H502" s="3" t="str">
        <f aca="false">'Rolling Data'!H185</f>
        <v>Mole</v>
      </c>
      <c r="J502" s="80" t="n">
        <f aca="false">IF(ISNUMBER(E502),IF(OR(E502&lt;6,AND(E502=6,F502=5)), 0.5,1),0)</f>
        <v>1</v>
      </c>
    </row>
    <row r="503" customFormat="false" ht="15.75" hidden="false" customHeight="true" outlineLevel="0" collapsed="false">
      <c r="A503" s="40" t="str">
        <f aca="false">C503&amp;" &amp; "&amp;D503</f>
        <v>0 &amp; 0</v>
      </c>
      <c r="B503" s="41" t="str">
        <f aca="false">G503&amp;" &amp; "&amp;H503</f>
        <v>0 &amp; 0</v>
      </c>
      <c r="C503" s="3" t="n">
        <f aca="false">'Rolling Data'!C186</f>
        <v>0</v>
      </c>
      <c r="D503" s="3" t="n">
        <f aca="false">'Rolling Data'!D186</f>
        <v>0</v>
      </c>
      <c r="E503" s="3" t="n">
        <f aca="false">'Rolling Data'!E186</f>
        <v>0</v>
      </c>
      <c r="F503" s="3" t="n">
        <f aca="false">'Rolling Data'!F186</f>
        <v>0</v>
      </c>
      <c r="G503" s="3" t="n">
        <f aca="false">'Rolling Data'!G186</f>
        <v>0</v>
      </c>
      <c r="H503" s="3" t="n">
        <f aca="false">'Rolling Data'!H186</f>
        <v>0</v>
      </c>
      <c r="J503" s="80" t="n">
        <f aca="false">IF(ISNUMBER(E503),IF(OR(E503&lt;6,AND(E503=6,F503=5)), 0.5,1),0)</f>
        <v>0</v>
      </c>
    </row>
    <row r="504" customFormat="false" ht="15.75" hidden="false" customHeight="true" outlineLevel="0" collapsed="false">
      <c r="A504" s="40" t="str">
        <f aca="false">C504&amp;" &amp; "&amp;D504</f>
        <v>45418 &amp; LRC</v>
      </c>
      <c r="B504" s="41" t="str">
        <f aca="false">G504&amp;" &amp; "&amp;H504</f>
        <v>0 &amp; 0</v>
      </c>
      <c r="C504" s="141" t="n">
        <f aca="false">'Rolling Data'!C187</f>
        <v>45418</v>
      </c>
      <c r="D504" s="3" t="str">
        <f aca="false">'Rolling Data'!D187</f>
        <v>LRC</v>
      </c>
      <c r="E504" s="3" t="n">
        <f aca="false">'Rolling Data'!E187</f>
        <v>0</v>
      </c>
      <c r="F504" s="3" t="n">
        <f aca="false">'Rolling Data'!F187</f>
        <v>0</v>
      </c>
      <c r="G504" s="3" t="n">
        <f aca="false">'Rolling Data'!G187</f>
        <v>0</v>
      </c>
      <c r="H504" s="3" t="n">
        <f aca="false">'Rolling Data'!H187</f>
        <v>0</v>
      </c>
      <c r="J504" s="80" t="n">
        <f aca="false">IF(ISNUMBER(E504),IF(OR(E504&lt;6,AND(E504=6,F504=5)), 0.5,1),0)</f>
        <v>0</v>
      </c>
    </row>
    <row r="505" customFormat="false" ht="15.75" hidden="false" customHeight="true" outlineLevel="0" collapsed="false">
      <c r="A505" s="40" t="str">
        <f aca="false">C505&amp;" &amp; "&amp;D505</f>
        <v>Pair 1 &amp; 0</v>
      </c>
      <c r="B505" s="41" t="str">
        <f aca="false">G505&amp;" &amp; "&amp;H505</f>
        <v>Pair 2 &amp; 0</v>
      </c>
      <c r="C505" s="141" t="str">
        <f aca="false">'Rolling Data'!C188</f>
        <v>Pair 1</v>
      </c>
      <c r="D505" s="3" t="n">
        <f aca="false">'Rolling Data'!D188</f>
        <v>0</v>
      </c>
      <c r="E505" s="3" t="str">
        <f aca="false">'Rolling Data'!E188</f>
        <v>Score</v>
      </c>
      <c r="F505" s="3" t="n">
        <f aca="false">'Rolling Data'!F188</f>
        <v>0</v>
      </c>
      <c r="G505" s="3" t="str">
        <f aca="false">'Rolling Data'!G188</f>
        <v>Pair 2</v>
      </c>
      <c r="H505" s="3" t="n">
        <f aca="false">'Rolling Data'!H188</f>
        <v>0</v>
      </c>
      <c r="J505" s="80" t="n">
        <f aca="false">IF(ISNUMBER(E505),IF(OR(E505&lt;6,AND(E505=6,F505=5)), 0.5,1),0)</f>
        <v>0</v>
      </c>
    </row>
    <row r="506" customFormat="false" ht="15.75" hidden="false" customHeight="true" outlineLevel="0" collapsed="false">
      <c r="A506" s="40" t="str">
        <f aca="false">C506&amp;" &amp; "&amp;D506</f>
        <v>WM &amp; Cadol</v>
      </c>
      <c r="B506" s="41" t="str">
        <f aca="false">G506&amp;" &amp; "&amp;H506</f>
        <v>Chi &amp; Batty</v>
      </c>
      <c r="C506" s="3" t="str">
        <f aca="false">'Rolling Data'!C189</f>
        <v>WM</v>
      </c>
      <c r="D506" s="3" t="str">
        <f aca="false">'Rolling Data'!D189</f>
        <v>Cadol</v>
      </c>
      <c r="E506" s="3" t="n">
        <f aca="false">'Rolling Data'!E189</f>
        <v>6</v>
      </c>
      <c r="F506" s="3" t="n">
        <f aca="false">'Rolling Data'!F189</f>
        <v>3</v>
      </c>
      <c r="G506" s="3" t="str">
        <f aca="false">'Rolling Data'!G189</f>
        <v>Chi</v>
      </c>
      <c r="H506" s="3" t="str">
        <f aca="false">'Rolling Data'!H189</f>
        <v>Batty</v>
      </c>
      <c r="J506" s="80" t="n">
        <f aca="false">IF(ISNUMBER(E506),IF(OR(E506&lt;6,AND(E506=6,F506=5)), 0.5,1),0)</f>
        <v>1</v>
      </c>
    </row>
    <row r="507" customFormat="false" ht="15.75" hidden="false" customHeight="true" outlineLevel="0" collapsed="false">
      <c r="A507" s="40" t="str">
        <f aca="false">C507&amp;" &amp; "&amp;D507</f>
        <v>Chi &amp; WM</v>
      </c>
      <c r="B507" s="41" t="str">
        <f aca="false">G507&amp;" &amp; "&amp;H507</f>
        <v>Batty &amp; Cadol</v>
      </c>
      <c r="C507" s="3" t="str">
        <f aca="false">'Rolling Data'!C190</f>
        <v>Chi</v>
      </c>
      <c r="D507" s="3" t="str">
        <f aca="false">'Rolling Data'!D190</f>
        <v>WM</v>
      </c>
      <c r="E507" s="3" t="n">
        <f aca="false">'Rolling Data'!E190</f>
        <v>6</v>
      </c>
      <c r="F507" s="3" t="n">
        <f aca="false">'Rolling Data'!F190</f>
        <v>0</v>
      </c>
      <c r="G507" s="3" t="str">
        <f aca="false">'Rolling Data'!G190</f>
        <v>Batty</v>
      </c>
      <c r="H507" s="3" t="str">
        <f aca="false">'Rolling Data'!H190</f>
        <v>Cadol</v>
      </c>
      <c r="J507" s="80" t="n">
        <f aca="false">IF(ISNUMBER(E507),IF(OR(E507&lt;6,AND(E507=6,F507=5)), 0.5,1),0)</f>
        <v>1</v>
      </c>
    </row>
    <row r="508" customFormat="false" ht="15.75" hidden="false" customHeight="true" outlineLevel="0" collapsed="false">
      <c r="A508" s="40" t="str">
        <f aca="false">C508&amp;" &amp; "&amp;D508</f>
        <v>WM &amp; Batty</v>
      </c>
      <c r="B508" s="41" t="str">
        <f aca="false">G508&amp;" &amp; "&amp;H508</f>
        <v>Cadol &amp; Chi</v>
      </c>
      <c r="C508" s="3" t="str">
        <f aca="false">'Rolling Data'!C191</f>
        <v>WM</v>
      </c>
      <c r="D508" s="3" t="str">
        <f aca="false">'Rolling Data'!D191</f>
        <v>Batty</v>
      </c>
      <c r="E508" s="3" t="n">
        <f aca="false">'Rolling Data'!E191</f>
        <v>5</v>
      </c>
      <c r="F508" s="3" t="n">
        <f aca="false">'Rolling Data'!F191</f>
        <v>4</v>
      </c>
      <c r="G508" s="3" t="str">
        <f aca="false">'Rolling Data'!G191</f>
        <v>Cadol</v>
      </c>
      <c r="H508" s="3" t="str">
        <f aca="false">'Rolling Data'!H191</f>
        <v>Chi</v>
      </c>
      <c r="J508" s="80" t="n">
        <f aca="false">IF(ISNUMBER(E508),IF(OR(E508&lt;6,AND(E508=6,F508=5)), 0.5,1),0)</f>
        <v>0.5</v>
      </c>
    </row>
    <row r="509" customFormat="false" ht="15.75" hidden="false" customHeight="true" outlineLevel="0" collapsed="false">
      <c r="A509" s="40" t="str">
        <f aca="false">C509&amp;" &amp; "&amp;D509</f>
        <v>0 &amp; 0</v>
      </c>
      <c r="B509" s="41" t="str">
        <f aca="false">G509&amp;" &amp; "&amp;H509</f>
        <v>0 &amp; 0</v>
      </c>
      <c r="C509" s="3" t="n">
        <f aca="false">'Rolling Data'!C192</f>
        <v>0</v>
      </c>
      <c r="D509" s="3" t="n">
        <f aca="false">'Rolling Data'!D192</f>
        <v>0</v>
      </c>
      <c r="E509" s="3" t="n">
        <f aca="false">'Rolling Data'!E192</f>
        <v>0</v>
      </c>
      <c r="F509" s="3" t="n">
        <f aca="false">'Rolling Data'!F192</f>
        <v>0</v>
      </c>
      <c r="G509" s="3" t="n">
        <f aca="false">'Rolling Data'!G192</f>
        <v>0</v>
      </c>
      <c r="H509" s="3" t="n">
        <f aca="false">'Rolling Data'!H192</f>
        <v>0</v>
      </c>
      <c r="J509" s="80" t="n">
        <f aca="false">IF(ISNUMBER(E509),IF(OR(E509&lt;6,AND(E509=6,F509=5)), 0.5,1),0)</f>
        <v>0</v>
      </c>
    </row>
    <row r="510" customFormat="false" ht="15.75" hidden="false" customHeight="true" outlineLevel="0" collapsed="false">
      <c r="A510" s="40" t="str">
        <f aca="false">C510&amp;" &amp; "&amp;D510</f>
        <v>45422 &amp; LRC</v>
      </c>
      <c r="B510" s="41" t="str">
        <f aca="false">G510&amp;" &amp; "&amp;H510</f>
        <v>0 &amp; 0</v>
      </c>
      <c r="C510" s="141" t="n">
        <f aca="false">'Rolling Data'!C193</f>
        <v>45422</v>
      </c>
      <c r="D510" s="3" t="str">
        <f aca="false">'Rolling Data'!D193</f>
        <v>LRC</v>
      </c>
      <c r="E510" s="3" t="n">
        <f aca="false">'Rolling Data'!E193</f>
        <v>0</v>
      </c>
      <c r="F510" s="3" t="n">
        <f aca="false">'Rolling Data'!F193</f>
        <v>0</v>
      </c>
      <c r="G510" s="3" t="n">
        <f aca="false">'Rolling Data'!G193</f>
        <v>0</v>
      </c>
      <c r="H510" s="3" t="n">
        <f aca="false">'Rolling Data'!H193</f>
        <v>0</v>
      </c>
      <c r="J510" s="80" t="n">
        <f aca="false">IF(ISNUMBER(E510),IF(OR(E510&lt;6,AND(E510=6,F510=5)), 0.5,1),0)</f>
        <v>0</v>
      </c>
    </row>
    <row r="511" customFormat="false" ht="15.75" hidden="false" customHeight="true" outlineLevel="0" collapsed="false">
      <c r="A511" s="40" t="str">
        <f aca="false">C511&amp;" &amp; "&amp;D511</f>
        <v>Pair 1 &amp; 0</v>
      </c>
      <c r="B511" s="41" t="str">
        <f aca="false">G511&amp;" &amp; "&amp;H511</f>
        <v>Pair 2 &amp; 0</v>
      </c>
      <c r="C511" s="141" t="str">
        <f aca="false">'Rolling Data'!C194</f>
        <v>Pair 1</v>
      </c>
      <c r="D511" s="3" t="n">
        <f aca="false">'Rolling Data'!D194</f>
        <v>0</v>
      </c>
      <c r="E511" s="3" t="str">
        <f aca="false">'Rolling Data'!E194</f>
        <v>Score</v>
      </c>
      <c r="F511" s="3" t="n">
        <f aca="false">'Rolling Data'!F194</f>
        <v>0</v>
      </c>
      <c r="G511" s="3" t="str">
        <f aca="false">'Rolling Data'!G194</f>
        <v>Pair 2</v>
      </c>
      <c r="H511" s="3" t="n">
        <f aca="false">'Rolling Data'!H194</f>
        <v>0</v>
      </c>
      <c r="J511" s="80" t="n">
        <f aca="false">IF(ISNUMBER(E511),IF(OR(E511&lt;6,AND(E511=6,F511=5)), 0.5,1),0)</f>
        <v>0</v>
      </c>
    </row>
    <row r="512" customFormat="false" ht="15.75" hidden="false" customHeight="true" outlineLevel="0" collapsed="false">
      <c r="A512" s="40" t="str">
        <f aca="false">C512&amp;" &amp; "&amp;D512</f>
        <v>Chi &amp; WM</v>
      </c>
      <c r="B512" s="41" t="str">
        <f aca="false">G512&amp;" &amp; "&amp;H512</f>
        <v>Andrew &amp; Mole</v>
      </c>
      <c r="C512" s="3" t="str">
        <f aca="false">'Rolling Data'!C195</f>
        <v>Chi</v>
      </c>
      <c r="D512" s="3" t="str">
        <f aca="false">'Rolling Data'!D195</f>
        <v>WM</v>
      </c>
      <c r="E512" s="3" t="n">
        <f aca="false">'Rolling Data'!E195</f>
        <v>7</v>
      </c>
      <c r="F512" s="3" t="n">
        <f aca="false">'Rolling Data'!F195</f>
        <v>5</v>
      </c>
      <c r="G512" s="3" t="str">
        <f aca="false">'Rolling Data'!G195</f>
        <v>Andrew</v>
      </c>
      <c r="H512" s="3" t="str">
        <f aca="false">'Rolling Data'!H195</f>
        <v>Mole</v>
      </c>
      <c r="J512" s="80" t="n">
        <f aca="false">IF(ISNUMBER(E512),IF(OR(E512&lt;6,AND(E512=6,F512=5)), 0.5,1),0)</f>
        <v>1</v>
      </c>
    </row>
    <row r="513" customFormat="false" ht="15.75" hidden="false" customHeight="true" outlineLevel="0" collapsed="false">
      <c r="A513" s="40" t="str">
        <f aca="false">C513&amp;" &amp; "&amp;D513</f>
        <v>WM &amp; Mole</v>
      </c>
      <c r="B513" s="41" t="str">
        <f aca="false">G513&amp;" &amp; "&amp;H513</f>
        <v>Chi &amp; Andrew</v>
      </c>
      <c r="C513" s="3" t="str">
        <f aca="false">'Rolling Data'!C196</f>
        <v>WM</v>
      </c>
      <c r="D513" s="3" t="str">
        <f aca="false">'Rolling Data'!D196</f>
        <v>Mole</v>
      </c>
      <c r="E513" s="3" t="n">
        <f aca="false">'Rolling Data'!E196</f>
        <v>6</v>
      </c>
      <c r="F513" s="3" t="n">
        <f aca="false">'Rolling Data'!F196</f>
        <v>2</v>
      </c>
      <c r="G513" s="3" t="str">
        <f aca="false">'Rolling Data'!G196</f>
        <v>Chi</v>
      </c>
      <c r="H513" s="3" t="str">
        <f aca="false">'Rolling Data'!H196</f>
        <v>Andrew</v>
      </c>
      <c r="J513" s="80" t="n">
        <f aca="false">IF(ISNUMBER(E513),IF(OR(E513&lt;6,AND(E513=6,F513=5)), 0.5,1),0)</f>
        <v>1</v>
      </c>
    </row>
    <row r="514" customFormat="false" ht="15.75" hidden="false" customHeight="true" outlineLevel="0" collapsed="false">
      <c r="A514" s="40" t="str">
        <f aca="false">C514&amp;" &amp; "&amp;D514</f>
        <v>WM &amp; Andrew</v>
      </c>
      <c r="B514" s="41" t="str">
        <f aca="false">G514&amp;" &amp; "&amp;H514</f>
        <v>Chi &amp; Mole</v>
      </c>
      <c r="C514" s="3" t="str">
        <f aca="false">'Rolling Data'!C197</f>
        <v>WM</v>
      </c>
      <c r="D514" s="3" t="str">
        <f aca="false">'Rolling Data'!D197</f>
        <v>Andrew</v>
      </c>
      <c r="E514" s="3" t="n">
        <f aca="false">'Rolling Data'!E197</f>
        <v>5</v>
      </c>
      <c r="F514" s="3" t="n">
        <f aca="false">'Rolling Data'!F197</f>
        <v>1</v>
      </c>
      <c r="G514" s="3" t="str">
        <f aca="false">'Rolling Data'!G197</f>
        <v>Chi</v>
      </c>
      <c r="H514" s="3" t="str">
        <f aca="false">'Rolling Data'!H197</f>
        <v>Mole</v>
      </c>
      <c r="J514" s="80" t="n">
        <f aca="false">IF(ISNUMBER(E514),IF(OR(E514&lt;6,AND(E514=6,F514=5)), 0.5,1),0)</f>
        <v>0.5</v>
      </c>
    </row>
    <row r="515" customFormat="false" ht="15.75" hidden="false" customHeight="true" outlineLevel="0" collapsed="false">
      <c r="A515" s="40" t="str">
        <f aca="false">C515&amp;" &amp; "&amp;D515</f>
        <v>0 &amp; 0</v>
      </c>
      <c r="B515" s="41" t="str">
        <f aca="false">G515&amp;" &amp; "&amp;H515</f>
        <v>0 &amp; 0</v>
      </c>
      <c r="C515" s="3" t="n">
        <f aca="false">'Rolling Data'!C198</f>
        <v>0</v>
      </c>
      <c r="D515" s="3" t="n">
        <f aca="false">'Rolling Data'!D198</f>
        <v>0</v>
      </c>
      <c r="E515" s="3" t="n">
        <f aca="false">'Rolling Data'!E198</f>
        <v>0</v>
      </c>
      <c r="F515" s="3" t="n">
        <f aca="false">'Rolling Data'!F198</f>
        <v>0</v>
      </c>
      <c r="G515" s="3" t="n">
        <f aca="false">'Rolling Data'!G198</f>
        <v>0</v>
      </c>
      <c r="H515" s="3" t="n">
        <f aca="false">'Rolling Data'!H198</f>
        <v>0</v>
      </c>
      <c r="J515" s="80" t="n">
        <f aca="false">IF(ISNUMBER(E515),IF(OR(E515&lt;6,AND(E515=6,F515=5)), 0.5,1),0)</f>
        <v>0</v>
      </c>
    </row>
    <row r="516" customFormat="false" ht="15.75" hidden="false" customHeight="true" outlineLevel="0" collapsed="false">
      <c r="A516" s="40" t="str">
        <f aca="false">C516&amp;" &amp; "&amp;D516</f>
        <v>45422 &amp; LRC</v>
      </c>
      <c r="B516" s="41" t="str">
        <f aca="false">G516&amp;" &amp; "&amp;H516</f>
        <v>0 &amp; 0</v>
      </c>
      <c r="C516" s="141" t="n">
        <f aca="false">'Rolling Data'!C199</f>
        <v>45422</v>
      </c>
      <c r="D516" s="3" t="str">
        <f aca="false">'Rolling Data'!D199</f>
        <v>LRC</v>
      </c>
      <c r="E516" s="3" t="n">
        <f aca="false">'Rolling Data'!E199</f>
        <v>0</v>
      </c>
      <c r="F516" s="3" t="n">
        <f aca="false">'Rolling Data'!F199</f>
        <v>0</v>
      </c>
      <c r="G516" s="3" t="n">
        <f aca="false">'Rolling Data'!G199</f>
        <v>0</v>
      </c>
      <c r="H516" s="3" t="n">
        <f aca="false">'Rolling Data'!H199</f>
        <v>0</v>
      </c>
      <c r="J516" s="80" t="n">
        <f aca="false">IF(ISNUMBER(E516),IF(OR(E516&lt;6,AND(E516=6,F516=5)), 0.5,1),0)</f>
        <v>0</v>
      </c>
    </row>
    <row r="517" customFormat="false" ht="15.75" hidden="false" customHeight="true" outlineLevel="0" collapsed="false">
      <c r="A517" s="40" t="str">
        <f aca="false">C517&amp;" &amp; "&amp;D517</f>
        <v>Pair 1 &amp; 0</v>
      </c>
      <c r="B517" s="41" t="str">
        <f aca="false">G517&amp;" &amp; "&amp;H517</f>
        <v>Pair 2 &amp; 0</v>
      </c>
      <c r="C517" s="141" t="str">
        <f aca="false">'Rolling Data'!C200</f>
        <v>Pair 1</v>
      </c>
      <c r="D517" s="3" t="n">
        <f aca="false">'Rolling Data'!D200</f>
        <v>0</v>
      </c>
      <c r="E517" s="3" t="str">
        <f aca="false">'Rolling Data'!E200</f>
        <v>Score</v>
      </c>
      <c r="F517" s="3" t="n">
        <f aca="false">'Rolling Data'!F200</f>
        <v>0</v>
      </c>
      <c r="G517" s="3" t="str">
        <f aca="false">'Rolling Data'!G200</f>
        <v>Pair 2</v>
      </c>
      <c r="H517" s="3" t="n">
        <f aca="false">'Rolling Data'!H200</f>
        <v>0</v>
      </c>
      <c r="J517" s="80" t="n">
        <f aca="false">IF(ISNUMBER(E517),IF(OR(E517&lt;6,AND(E517=6,F517=5)), 0.5,1),0)</f>
        <v>0</v>
      </c>
    </row>
    <row r="518" customFormat="false" ht="15.75" hidden="false" customHeight="true" outlineLevel="0" collapsed="false">
      <c r="A518" s="40" t="str">
        <f aca="false">C518&amp;" &amp; "&amp;D518</f>
        <v>Cadol &amp; WM</v>
      </c>
      <c r="B518" s="41" t="str">
        <f aca="false">G518&amp;" &amp; "&amp;H518</f>
        <v>DT &amp; Chi</v>
      </c>
      <c r="C518" s="3" t="str">
        <f aca="false">'Rolling Data'!C201</f>
        <v>Cadol</v>
      </c>
      <c r="D518" s="3" t="str">
        <f aca="false">'Rolling Data'!D201</f>
        <v>WM</v>
      </c>
      <c r="E518" s="3" t="n">
        <f aca="false">'Rolling Data'!E201</f>
        <v>6</v>
      </c>
      <c r="F518" s="3" t="n">
        <f aca="false">'Rolling Data'!F201</f>
        <v>2</v>
      </c>
      <c r="G518" s="3" t="str">
        <f aca="false">'Rolling Data'!G201</f>
        <v>DT</v>
      </c>
      <c r="H518" s="3" t="str">
        <f aca="false">'Rolling Data'!H201</f>
        <v>Chi</v>
      </c>
      <c r="J518" s="80" t="n">
        <f aca="false">IF(ISNUMBER(E518),IF(OR(E518&lt;6,AND(E518=6,F518=5)), 0.5,1),0)</f>
        <v>1</v>
      </c>
    </row>
    <row r="519" customFormat="false" ht="15.75" hidden="false" customHeight="true" outlineLevel="0" collapsed="false">
      <c r="A519" s="40" t="str">
        <f aca="false">C519&amp;" &amp; "&amp;D519</f>
        <v>Chi &amp; WM</v>
      </c>
      <c r="B519" s="41" t="str">
        <f aca="false">G519&amp;" &amp; "&amp;H519</f>
        <v>DT &amp; Cadol</v>
      </c>
      <c r="C519" s="3" t="str">
        <f aca="false">'Rolling Data'!C202</f>
        <v>Chi</v>
      </c>
      <c r="D519" s="3" t="str">
        <f aca="false">'Rolling Data'!D202</f>
        <v>WM</v>
      </c>
      <c r="E519" s="3" t="n">
        <f aca="false">'Rolling Data'!E202</f>
        <v>6</v>
      </c>
      <c r="F519" s="3" t="n">
        <f aca="false">'Rolling Data'!F202</f>
        <v>3</v>
      </c>
      <c r="G519" s="3" t="str">
        <f aca="false">'Rolling Data'!G202</f>
        <v>DT</v>
      </c>
      <c r="H519" s="3" t="str">
        <f aca="false">'Rolling Data'!H202</f>
        <v>Cadol</v>
      </c>
      <c r="J519" s="80" t="n">
        <f aca="false">IF(ISNUMBER(E519),IF(OR(E519&lt;6,AND(E519=6,F519=5)), 0.5,1),0)</f>
        <v>1</v>
      </c>
    </row>
    <row r="520" customFormat="false" ht="15.75" hidden="false" customHeight="true" outlineLevel="0" collapsed="false">
      <c r="A520" s="40" t="str">
        <f aca="false">C520&amp;" &amp; "&amp;D520</f>
        <v>Chi &amp; Cadol</v>
      </c>
      <c r="B520" s="41" t="str">
        <f aca="false">G520&amp;" &amp; "&amp;H520</f>
        <v>DT &amp; WM</v>
      </c>
      <c r="C520" s="3" t="str">
        <f aca="false">'Rolling Data'!C203</f>
        <v>Chi</v>
      </c>
      <c r="D520" s="3" t="str">
        <f aca="false">'Rolling Data'!D203</f>
        <v>Cadol</v>
      </c>
      <c r="E520" s="3" t="n">
        <f aca="false">'Rolling Data'!E203</f>
        <v>6</v>
      </c>
      <c r="F520" s="3" t="n">
        <f aca="false">'Rolling Data'!F203</f>
        <v>1</v>
      </c>
      <c r="G520" s="3" t="str">
        <f aca="false">'Rolling Data'!G203</f>
        <v>DT</v>
      </c>
      <c r="H520" s="3" t="str">
        <f aca="false">'Rolling Data'!H203</f>
        <v>WM</v>
      </c>
      <c r="J520" s="80" t="n">
        <f aca="false">IF(ISNUMBER(E520),IF(OR(E520&lt;6,AND(E520=6,F520=5)), 0.5,1),0)</f>
        <v>1</v>
      </c>
    </row>
    <row r="521" customFormat="false" ht="15.75" hidden="false" customHeight="true" outlineLevel="0" collapsed="false">
      <c r="A521" s="40" t="str">
        <f aca="false">C521&amp;" &amp; "&amp;D521</f>
        <v>0 &amp; 0</v>
      </c>
      <c r="B521" s="41" t="str">
        <f aca="false">G521&amp;" &amp; "&amp;H521</f>
        <v>0 &amp; 0</v>
      </c>
      <c r="C521" s="3" t="n">
        <f aca="false">'Rolling Data'!C204</f>
        <v>0</v>
      </c>
      <c r="D521" s="3" t="n">
        <f aca="false">'Rolling Data'!D204</f>
        <v>0</v>
      </c>
      <c r="E521" s="3" t="n">
        <f aca="false">'Rolling Data'!E204</f>
        <v>0</v>
      </c>
      <c r="F521" s="3" t="n">
        <f aca="false">'Rolling Data'!F204</f>
        <v>0</v>
      </c>
      <c r="G521" s="3" t="n">
        <f aca="false">'Rolling Data'!G204</f>
        <v>0</v>
      </c>
      <c r="H521" s="3" t="n">
        <f aca="false">'Rolling Data'!H204</f>
        <v>0</v>
      </c>
      <c r="J521" s="80" t="n">
        <f aca="false">IF(ISNUMBER(E521),IF(OR(E521&lt;6,AND(E521=6,F521=5)), 0.5,1),0)</f>
        <v>0</v>
      </c>
    </row>
    <row r="522" customFormat="false" ht="15.75" hidden="false" customHeight="true" outlineLevel="0" collapsed="false">
      <c r="A522" s="40" t="str">
        <f aca="false">C522&amp;" &amp; "&amp;D522</f>
        <v>45426 &amp; LRC</v>
      </c>
      <c r="B522" s="41" t="str">
        <f aca="false">G522&amp;" &amp; "&amp;H522</f>
        <v>0 &amp; 0</v>
      </c>
      <c r="C522" s="141" t="n">
        <f aca="false">'Rolling Data'!C205</f>
        <v>45426</v>
      </c>
      <c r="D522" s="3" t="str">
        <f aca="false">'Rolling Data'!D205</f>
        <v>LRC</v>
      </c>
      <c r="E522" s="3" t="n">
        <f aca="false">'Rolling Data'!E205</f>
        <v>0</v>
      </c>
      <c r="F522" s="3" t="n">
        <f aca="false">'Rolling Data'!F205</f>
        <v>0</v>
      </c>
      <c r="G522" s="3" t="n">
        <f aca="false">'Rolling Data'!G205</f>
        <v>0</v>
      </c>
      <c r="H522" s="3" t="n">
        <f aca="false">'Rolling Data'!H205</f>
        <v>0</v>
      </c>
      <c r="J522" s="80" t="n">
        <f aca="false">IF(ISNUMBER(E522),IF(OR(E522&lt;6,AND(E522=6,F522=5)), 0.5,1),0)</f>
        <v>0</v>
      </c>
    </row>
    <row r="523" customFormat="false" ht="15.75" hidden="false" customHeight="true" outlineLevel="0" collapsed="false">
      <c r="A523" s="40" t="str">
        <f aca="false">C523&amp;" &amp; "&amp;D523</f>
        <v>Pair 1 &amp; 0</v>
      </c>
      <c r="B523" s="41" t="str">
        <f aca="false">G523&amp;" &amp; "&amp;H523</f>
        <v>Pair 2 &amp; 0</v>
      </c>
      <c r="C523" s="141" t="str">
        <f aca="false">'Rolling Data'!C206</f>
        <v>Pair 1</v>
      </c>
      <c r="D523" s="3" t="n">
        <f aca="false">'Rolling Data'!D206</f>
        <v>0</v>
      </c>
      <c r="E523" s="3" t="str">
        <f aca="false">'Rolling Data'!E206</f>
        <v>Score</v>
      </c>
      <c r="F523" s="3" t="n">
        <f aca="false">'Rolling Data'!F206</f>
        <v>0</v>
      </c>
      <c r="G523" s="3" t="str">
        <f aca="false">'Rolling Data'!G206</f>
        <v>Pair 2</v>
      </c>
      <c r="H523" s="3" t="n">
        <f aca="false">'Rolling Data'!H206</f>
        <v>0</v>
      </c>
      <c r="J523" s="80" t="n">
        <f aca="false">IF(ISNUMBER(E523),IF(OR(E523&lt;6,AND(E523=6,F523=5)), 0.5,1),0)</f>
        <v>0</v>
      </c>
    </row>
    <row r="524" customFormat="false" ht="15.75" hidden="false" customHeight="true" outlineLevel="0" collapsed="false">
      <c r="A524" s="40" t="str">
        <f aca="false">C524&amp;" &amp; "&amp;D524</f>
        <v>Chi &amp; Jeff</v>
      </c>
      <c r="B524" s="41" t="str">
        <f aca="false">G524&amp;" &amp; "&amp;H524</f>
        <v>Keat &amp; Cadol</v>
      </c>
      <c r="C524" s="3" t="str">
        <f aca="false">'Rolling Data'!C207</f>
        <v>Chi</v>
      </c>
      <c r="D524" s="3" t="str">
        <f aca="false">'Rolling Data'!D207</f>
        <v>Jeff</v>
      </c>
      <c r="E524" s="3" t="n">
        <f aca="false">'Rolling Data'!E207</f>
        <v>7</v>
      </c>
      <c r="F524" s="3" t="n">
        <f aca="false">'Rolling Data'!F207</f>
        <v>6</v>
      </c>
      <c r="G524" s="3" t="str">
        <f aca="false">'Rolling Data'!G207</f>
        <v>Keat</v>
      </c>
      <c r="H524" s="3" t="str">
        <f aca="false">'Rolling Data'!H207</f>
        <v>Cadol</v>
      </c>
      <c r="J524" s="80" t="n">
        <f aca="false">IF(ISNUMBER(E524),IF(OR(E524&lt;6,AND(E524=6,F524=5)), 0.5,1),0)</f>
        <v>1</v>
      </c>
    </row>
    <row r="525" customFormat="false" ht="15.75" hidden="false" customHeight="true" outlineLevel="0" collapsed="false">
      <c r="A525" s="40" t="str">
        <f aca="false">C525&amp;" &amp; "&amp;D525</f>
        <v>Chi &amp; Jeff</v>
      </c>
      <c r="B525" s="41" t="str">
        <f aca="false">G525&amp;" &amp; "&amp;H525</f>
        <v>Keat &amp; Cadol</v>
      </c>
      <c r="C525" s="3" t="str">
        <f aca="false">'Rolling Data'!C208</f>
        <v>Chi</v>
      </c>
      <c r="D525" s="3" t="str">
        <f aca="false">'Rolling Data'!D208</f>
        <v>Jeff</v>
      </c>
      <c r="E525" s="3" t="n">
        <f aca="false">'Rolling Data'!E208</f>
        <v>6</v>
      </c>
      <c r="F525" s="3" t="n">
        <f aca="false">'Rolling Data'!F208</f>
        <v>4</v>
      </c>
      <c r="G525" s="3" t="str">
        <f aca="false">'Rolling Data'!G208</f>
        <v>Keat</v>
      </c>
      <c r="H525" s="3" t="str">
        <f aca="false">'Rolling Data'!H208</f>
        <v>Cadol</v>
      </c>
      <c r="J525" s="80" t="n">
        <f aca="false">IF(ISNUMBER(E525),IF(OR(E525&lt;6,AND(E525=6,F525=5)), 0.5,1),0)</f>
        <v>1</v>
      </c>
    </row>
    <row r="526" customFormat="false" ht="15.75" hidden="false" customHeight="true" outlineLevel="0" collapsed="false">
      <c r="A526" s="40" t="str">
        <f aca="false">C526&amp;" &amp; "&amp;D526</f>
        <v>0 &amp; 0</v>
      </c>
      <c r="B526" s="41" t="str">
        <f aca="false">G526&amp;" &amp; "&amp;H526</f>
        <v>0 &amp; 0</v>
      </c>
      <c r="C526" s="3" t="n">
        <f aca="false">'Rolling Data'!C209</f>
        <v>0</v>
      </c>
      <c r="D526" s="3" t="n">
        <f aca="false">'Rolling Data'!D209</f>
        <v>0</v>
      </c>
      <c r="E526" s="3" t="n">
        <f aca="false">'Rolling Data'!E209</f>
        <v>0</v>
      </c>
      <c r="F526" s="3" t="n">
        <f aca="false">'Rolling Data'!F209</f>
        <v>0</v>
      </c>
      <c r="G526" s="3" t="n">
        <f aca="false">'Rolling Data'!G209</f>
        <v>0</v>
      </c>
      <c r="H526" s="3" t="n">
        <f aca="false">'Rolling Data'!H209</f>
        <v>0</v>
      </c>
      <c r="J526" s="80" t="n">
        <f aca="false">IF(ISNUMBER(E526),IF(OR(E526&lt;6,AND(E526=6,F526=5)), 0.5,1),0)</f>
        <v>0</v>
      </c>
    </row>
    <row r="527" customFormat="false" ht="15.75" hidden="false" customHeight="true" outlineLevel="0" collapsed="false">
      <c r="A527" s="40" t="str">
        <f aca="false">C527&amp;" &amp; "&amp;D527</f>
        <v>45429 &amp; LRC</v>
      </c>
      <c r="B527" s="41" t="str">
        <f aca="false">G527&amp;" &amp; "&amp;H527</f>
        <v>0 &amp; 0</v>
      </c>
      <c r="C527" s="141" t="n">
        <f aca="false">'Rolling Data'!C210</f>
        <v>45429</v>
      </c>
      <c r="D527" s="3" t="str">
        <f aca="false">'Rolling Data'!D210</f>
        <v>LRC</v>
      </c>
      <c r="E527" s="3" t="n">
        <f aca="false">'Rolling Data'!E210</f>
        <v>0</v>
      </c>
      <c r="F527" s="3" t="n">
        <f aca="false">'Rolling Data'!F210</f>
        <v>0</v>
      </c>
      <c r="G527" s="3" t="n">
        <f aca="false">'Rolling Data'!G210</f>
        <v>0</v>
      </c>
      <c r="H527" s="3" t="n">
        <f aca="false">'Rolling Data'!H210</f>
        <v>0</v>
      </c>
      <c r="J527" s="80" t="n">
        <f aca="false">IF(ISNUMBER(E527),IF(OR(E527&lt;6,AND(E527=6,F527=5)), 0.5,1),0)</f>
        <v>0</v>
      </c>
    </row>
    <row r="528" customFormat="false" ht="15.75" hidden="false" customHeight="true" outlineLevel="0" collapsed="false">
      <c r="A528" s="40" t="str">
        <f aca="false">C528&amp;" &amp; "&amp;D528</f>
        <v>Pair 1 &amp; 0</v>
      </c>
      <c r="B528" s="41" t="str">
        <f aca="false">G528&amp;" &amp; "&amp;H528</f>
        <v>Pair 2 &amp; 0</v>
      </c>
      <c r="C528" s="141" t="str">
        <f aca="false">'Rolling Data'!C211</f>
        <v>Pair 1</v>
      </c>
      <c r="D528" s="3" t="n">
        <f aca="false">'Rolling Data'!D211</f>
        <v>0</v>
      </c>
      <c r="E528" s="3" t="str">
        <f aca="false">'Rolling Data'!E211</f>
        <v>Score</v>
      </c>
      <c r="F528" s="3" t="n">
        <f aca="false">'Rolling Data'!F211</f>
        <v>0</v>
      </c>
      <c r="G528" s="3" t="str">
        <f aca="false">'Rolling Data'!G211</f>
        <v>Pair 2</v>
      </c>
      <c r="H528" s="3" t="n">
        <f aca="false">'Rolling Data'!H211</f>
        <v>0</v>
      </c>
      <c r="J528" s="80" t="n">
        <f aca="false">IF(ISNUMBER(E528),IF(OR(E528&lt;6,AND(E528=6,F528=5)), 0.5,1),0)</f>
        <v>0</v>
      </c>
    </row>
    <row r="529" customFormat="false" ht="15.75" hidden="false" customHeight="true" outlineLevel="0" collapsed="false">
      <c r="A529" s="40" t="str">
        <f aca="false">C529&amp;" &amp; "&amp;D529</f>
        <v>Mole &amp; Andrew</v>
      </c>
      <c r="B529" s="41" t="str">
        <f aca="false">G529&amp;" &amp; "&amp;H529</f>
        <v>Chi &amp; Batty</v>
      </c>
      <c r="C529" s="3" t="str">
        <f aca="false">'Rolling Data'!C212</f>
        <v>Mole</v>
      </c>
      <c r="D529" s="3" t="str">
        <f aca="false">'Rolling Data'!D212</f>
        <v>Andrew</v>
      </c>
      <c r="E529" s="3" t="n">
        <f aca="false">'Rolling Data'!E212</f>
        <v>6</v>
      </c>
      <c r="F529" s="3" t="n">
        <f aca="false">'Rolling Data'!F212</f>
        <v>1</v>
      </c>
      <c r="G529" s="3" t="str">
        <f aca="false">'Rolling Data'!G212</f>
        <v>Chi</v>
      </c>
      <c r="H529" s="3" t="str">
        <f aca="false">'Rolling Data'!H212</f>
        <v>Batty</v>
      </c>
      <c r="J529" s="80" t="n">
        <f aca="false">IF(ISNUMBER(E529),IF(OR(E529&lt;6,AND(E529=6,F529=5)), 0.5,1),0)</f>
        <v>1</v>
      </c>
    </row>
    <row r="530" customFormat="false" ht="15.75" hidden="false" customHeight="true" outlineLevel="0" collapsed="false">
      <c r="A530" s="40" t="str">
        <f aca="false">C530&amp;" &amp; "&amp;D530</f>
        <v>Chi &amp; Andrew</v>
      </c>
      <c r="B530" s="41" t="str">
        <f aca="false">G530&amp;" &amp; "&amp;H530</f>
        <v>Mole &amp; Batty</v>
      </c>
      <c r="C530" s="3" t="str">
        <f aca="false">'Rolling Data'!C213</f>
        <v>Chi</v>
      </c>
      <c r="D530" s="3" t="str">
        <f aca="false">'Rolling Data'!D213</f>
        <v>Andrew</v>
      </c>
      <c r="E530" s="3" t="n">
        <f aca="false">'Rolling Data'!E213</f>
        <v>6</v>
      </c>
      <c r="F530" s="3" t="n">
        <f aca="false">'Rolling Data'!F213</f>
        <v>3</v>
      </c>
      <c r="G530" s="3" t="str">
        <f aca="false">'Rolling Data'!G213</f>
        <v>Mole</v>
      </c>
      <c r="H530" s="3" t="str">
        <f aca="false">'Rolling Data'!H213</f>
        <v>Batty</v>
      </c>
      <c r="J530" s="80" t="n">
        <f aca="false">IF(ISNUMBER(E530),IF(OR(E530&lt;6,AND(E530=6,F530=5)), 0.5,1),0)</f>
        <v>1</v>
      </c>
    </row>
    <row r="531" customFormat="false" ht="15.75" hidden="false" customHeight="true" outlineLevel="0" collapsed="false">
      <c r="A531" s="40" t="str">
        <f aca="false">C531&amp;" &amp; "&amp;D531</f>
        <v>Chi &amp; Mole</v>
      </c>
      <c r="B531" s="41" t="str">
        <f aca="false">G531&amp;" &amp; "&amp;H531</f>
        <v>Batty &amp; Andrew</v>
      </c>
      <c r="C531" s="3" t="str">
        <f aca="false">'Rolling Data'!C214</f>
        <v>Chi</v>
      </c>
      <c r="D531" s="3" t="str">
        <f aca="false">'Rolling Data'!D214</f>
        <v>Mole</v>
      </c>
      <c r="E531" s="3" t="n">
        <f aca="false">'Rolling Data'!E214</f>
        <v>7</v>
      </c>
      <c r="F531" s="3" t="n">
        <f aca="false">'Rolling Data'!F214</f>
        <v>6</v>
      </c>
      <c r="G531" s="3" t="str">
        <f aca="false">'Rolling Data'!G214</f>
        <v>Batty</v>
      </c>
      <c r="H531" s="3" t="str">
        <f aca="false">'Rolling Data'!H214</f>
        <v>Andrew</v>
      </c>
      <c r="J531" s="80" t="n">
        <f aca="false">IF(ISNUMBER(E531),IF(OR(E531&lt;6,AND(E531=6,F531=5)), 0.5,1),0)</f>
        <v>1</v>
      </c>
    </row>
    <row r="532" customFormat="false" ht="15.75" hidden="false" customHeight="true" outlineLevel="0" collapsed="false">
      <c r="A532" s="40" t="str">
        <f aca="false">C532&amp;" &amp; "&amp;D532</f>
        <v>0 &amp; 0</v>
      </c>
      <c r="B532" s="41" t="str">
        <f aca="false">G532&amp;" &amp; "&amp;H532</f>
        <v>0 &amp; 0</v>
      </c>
      <c r="C532" s="3" t="n">
        <f aca="false">'Rolling Data'!C215</f>
        <v>0</v>
      </c>
      <c r="D532" s="3" t="n">
        <f aca="false">'Rolling Data'!D215</f>
        <v>0</v>
      </c>
      <c r="E532" s="3" t="n">
        <f aca="false">'Rolling Data'!E215</f>
        <v>0</v>
      </c>
      <c r="F532" s="3" t="n">
        <f aca="false">'Rolling Data'!F215</f>
        <v>0</v>
      </c>
      <c r="G532" s="3" t="n">
        <f aca="false">'Rolling Data'!G215</f>
        <v>0</v>
      </c>
      <c r="H532" s="3" t="n">
        <f aca="false">'Rolling Data'!H215</f>
        <v>0</v>
      </c>
      <c r="J532" s="80" t="n">
        <f aca="false">IF(ISNUMBER(E532),IF(OR(E532&lt;6,AND(E532=6,F532=5)), 0.5,1),0)</f>
        <v>0</v>
      </c>
    </row>
    <row r="533" customFormat="false" ht="15.75" hidden="false" customHeight="true" outlineLevel="0" collapsed="false">
      <c r="A533" s="40" t="str">
        <f aca="false">C533&amp;" &amp; "&amp;D533</f>
        <v>45432 &amp; LRC</v>
      </c>
      <c r="B533" s="41" t="str">
        <f aca="false">G533&amp;" &amp; "&amp;H533</f>
        <v>0 &amp; 0</v>
      </c>
      <c r="C533" s="141" t="n">
        <f aca="false">'Rolling Data'!C216</f>
        <v>45432</v>
      </c>
      <c r="D533" s="3" t="str">
        <f aca="false">'Rolling Data'!D216</f>
        <v>LRC</v>
      </c>
      <c r="E533" s="3" t="n">
        <f aca="false">'Rolling Data'!E216</f>
        <v>0</v>
      </c>
      <c r="F533" s="3" t="n">
        <f aca="false">'Rolling Data'!F216</f>
        <v>0</v>
      </c>
      <c r="G533" s="3" t="n">
        <f aca="false">'Rolling Data'!G216</f>
        <v>0</v>
      </c>
      <c r="H533" s="3" t="n">
        <f aca="false">'Rolling Data'!H216</f>
        <v>0</v>
      </c>
      <c r="J533" s="80" t="n">
        <f aca="false">IF(ISNUMBER(E533),IF(OR(E533&lt;6,AND(E533=6,F533=5)), 0.5,1),0)</f>
        <v>0</v>
      </c>
    </row>
    <row r="534" customFormat="false" ht="15.75" hidden="false" customHeight="true" outlineLevel="0" collapsed="false">
      <c r="A534" s="40" t="str">
        <f aca="false">C534&amp;" &amp; "&amp;D534</f>
        <v>Pair 1 &amp; 0</v>
      </c>
      <c r="B534" s="41" t="str">
        <f aca="false">G534&amp;" &amp; "&amp;H534</f>
        <v>Pair 2 &amp; 0</v>
      </c>
      <c r="C534" s="141" t="str">
        <f aca="false">'Rolling Data'!C217</f>
        <v>Pair 1</v>
      </c>
      <c r="D534" s="3" t="n">
        <f aca="false">'Rolling Data'!D217</f>
        <v>0</v>
      </c>
      <c r="E534" s="3" t="str">
        <f aca="false">'Rolling Data'!E217</f>
        <v>Score</v>
      </c>
      <c r="F534" s="3" t="n">
        <f aca="false">'Rolling Data'!F217</f>
        <v>0</v>
      </c>
      <c r="G534" s="3" t="str">
        <f aca="false">'Rolling Data'!G217</f>
        <v>Pair 2</v>
      </c>
      <c r="H534" s="3" t="n">
        <f aca="false">'Rolling Data'!H217</f>
        <v>0</v>
      </c>
      <c r="J534" s="80" t="n">
        <f aca="false">IF(ISNUMBER(E534),IF(OR(E534&lt;6,AND(E534=6,F534=5)), 0.5,1),0)</f>
        <v>0</v>
      </c>
    </row>
    <row r="535" customFormat="false" ht="15.75" hidden="false" customHeight="true" outlineLevel="0" collapsed="false">
      <c r="A535" s="40" t="str">
        <f aca="false">C535&amp;" &amp; "&amp;D535</f>
        <v>Cadol &amp; WM</v>
      </c>
      <c r="B535" s="41" t="str">
        <f aca="false">G535&amp;" &amp; "&amp;H535</f>
        <v>Chi &amp; Mike</v>
      </c>
      <c r="C535" s="3" t="str">
        <f aca="false">'Rolling Data'!C218</f>
        <v>Cadol</v>
      </c>
      <c r="D535" s="3" t="str">
        <f aca="false">'Rolling Data'!D218</f>
        <v>WM</v>
      </c>
      <c r="E535" s="3" t="n">
        <f aca="false">'Rolling Data'!E218</f>
        <v>6</v>
      </c>
      <c r="F535" s="3" t="n">
        <f aca="false">'Rolling Data'!F218</f>
        <v>4</v>
      </c>
      <c r="G535" s="3" t="str">
        <f aca="false">'Rolling Data'!G218</f>
        <v>Chi</v>
      </c>
      <c r="H535" s="3" t="str">
        <f aca="false">'Rolling Data'!H218</f>
        <v>Mike</v>
      </c>
      <c r="J535" s="80" t="n">
        <f aca="false">IF(ISNUMBER(E535),IF(OR(E535&lt;6,AND(E535=6,F535=5)), 0.5,1),0)</f>
        <v>1</v>
      </c>
    </row>
    <row r="536" customFormat="false" ht="15.75" hidden="false" customHeight="true" outlineLevel="0" collapsed="false">
      <c r="A536" s="40" t="str">
        <f aca="false">C536&amp;" &amp; "&amp;D536</f>
        <v>Chi &amp; WM</v>
      </c>
      <c r="B536" s="41" t="str">
        <f aca="false">G536&amp;" &amp; "&amp;H536</f>
        <v>Cadol &amp; Mike</v>
      </c>
      <c r="C536" s="3" t="str">
        <f aca="false">'Rolling Data'!C219</f>
        <v>Chi</v>
      </c>
      <c r="D536" s="3" t="str">
        <f aca="false">'Rolling Data'!D219</f>
        <v>WM</v>
      </c>
      <c r="E536" s="3" t="n">
        <f aca="false">'Rolling Data'!E219</f>
        <v>6</v>
      </c>
      <c r="F536" s="3" t="n">
        <f aca="false">'Rolling Data'!F219</f>
        <v>3</v>
      </c>
      <c r="G536" s="3" t="str">
        <f aca="false">'Rolling Data'!G219</f>
        <v>Cadol</v>
      </c>
      <c r="H536" s="3" t="str">
        <f aca="false">'Rolling Data'!H219</f>
        <v>Mike</v>
      </c>
      <c r="J536" s="80" t="n">
        <f aca="false">IF(ISNUMBER(E536),IF(OR(E536&lt;6,AND(E536=6,F536=5)), 0.5,1),0)</f>
        <v>1</v>
      </c>
    </row>
    <row r="537" customFormat="false" ht="15.75" hidden="false" customHeight="true" outlineLevel="0" collapsed="false">
      <c r="A537" s="40" t="str">
        <f aca="false">C537&amp;" &amp; "&amp;D537</f>
        <v>WM &amp; Mike</v>
      </c>
      <c r="B537" s="41" t="str">
        <f aca="false">G537&amp;" &amp; "&amp;H537</f>
        <v>Chi &amp; Cadol</v>
      </c>
      <c r="C537" s="3" t="str">
        <f aca="false">'Rolling Data'!C220</f>
        <v>WM</v>
      </c>
      <c r="D537" s="3" t="str">
        <f aca="false">'Rolling Data'!D220</f>
        <v>Mike</v>
      </c>
      <c r="E537" s="3" t="n">
        <f aca="false">'Rolling Data'!E220</f>
        <v>3</v>
      </c>
      <c r="F537" s="3" t="n">
        <f aca="false">'Rolling Data'!F220</f>
        <v>2</v>
      </c>
      <c r="G537" s="3" t="str">
        <f aca="false">'Rolling Data'!G220</f>
        <v>Chi</v>
      </c>
      <c r="H537" s="3" t="str">
        <f aca="false">'Rolling Data'!H220</f>
        <v>Cadol</v>
      </c>
      <c r="J537" s="80" t="n">
        <f aca="false">IF(ISNUMBER(E537),IF(OR(E537&lt;6,AND(E537=6,F537=5)), 0.5,1),0)</f>
        <v>0.5</v>
      </c>
    </row>
    <row r="538" customFormat="false" ht="15.75" hidden="false" customHeight="true" outlineLevel="0" collapsed="false">
      <c r="A538" s="40" t="str">
        <f aca="false">C538&amp;" &amp; "&amp;D538</f>
        <v>0 &amp; 0</v>
      </c>
      <c r="B538" s="41" t="str">
        <f aca="false">G538&amp;" &amp; "&amp;H538</f>
        <v>0 &amp; 0</v>
      </c>
      <c r="C538" s="3" t="n">
        <f aca="false">'Rolling Data'!C221</f>
        <v>0</v>
      </c>
      <c r="D538" s="3" t="n">
        <f aca="false">'Rolling Data'!D221</f>
        <v>0</v>
      </c>
      <c r="E538" s="3" t="n">
        <f aca="false">'Rolling Data'!E221</f>
        <v>0</v>
      </c>
      <c r="F538" s="3" t="n">
        <f aca="false">'Rolling Data'!F221</f>
        <v>0</v>
      </c>
      <c r="G538" s="3" t="n">
        <f aca="false">'Rolling Data'!G221</f>
        <v>0</v>
      </c>
      <c r="H538" s="3" t="n">
        <f aca="false">'Rolling Data'!H221</f>
        <v>0</v>
      </c>
      <c r="J538" s="80" t="n">
        <f aca="false">IF(ISNUMBER(E538),IF(OR(E538&lt;6,AND(E538=6,F538=5)), 0.5,1),0)</f>
        <v>0</v>
      </c>
    </row>
    <row r="539" customFormat="false" ht="15.75" hidden="false" customHeight="true" outlineLevel="0" collapsed="false">
      <c r="A539" s="40" t="str">
        <f aca="false">C539&amp;" &amp; "&amp;D539</f>
        <v>0 &amp; 0</v>
      </c>
      <c r="B539" s="41" t="str">
        <f aca="false">G539&amp;" &amp; "&amp;H539</f>
        <v>0 &amp; 0</v>
      </c>
      <c r="C539" s="3" t="n">
        <f aca="false">'Rolling Data'!C222</f>
        <v>0</v>
      </c>
      <c r="D539" s="3" t="n">
        <f aca="false">'Rolling Data'!D222</f>
        <v>0</v>
      </c>
      <c r="E539" s="3" t="n">
        <f aca="false">'Rolling Data'!E222</f>
        <v>0</v>
      </c>
      <c r="F539" s="3" t="n">
        <f aca="false">'Rolling Data'!F222</f>
        <v>0</v>
      </c>
      <c r="G539" s="3" t="n">
        <f aca="false">'Rolling Data'!G222</f>
        <v>0</v>
      </c>
      <c r="H539" s="3" t="n">
        <f aca="false">'Rolling Data'!H222</f>
        <v>0</v>
      </c>
      <c r="J539" s="80" t="n">
        <f aca="false">IF(ISNUMBER(E539),IF(OR(E539&lt;6,AND(E539=6,F539=5)), 0.5,1),0)</f>
        <v>0</v>
      </c>
    </row>
    <row r="540" customFormat="false" ht="15.75" hidden="false" customHeight="true" outlineLevel="0" collapsed="false">
      <c r="A540" s="40" t="str">
        <f aca="false">C540&amp;" &amp; "&amp;D540</f>
        <v>0 &amp; 0</v>
      </c>
      <c r="B540" s="41" t="str">
        <f aca="false">G540&amp;" &amp; "&amp;H540</f>
        <v>0 &amp; 0</v>
      </c>
      <c r="C540" s="3" t="n">
        <f aca="false">'Rolling Data'!C223</f>
        <v>0</v>
      </c>
      <c r="D540" s="3" t="n">
        <f aca="false">'Rolling Data'!D223</f>
        <v>0</v>
      </c>
      <c r="E540" s="3" t="n">
        <f aca="false">'Rolling Data'!E223</f>
        <v>0</v>
      </c>
      <c r="F540" s="3" t="n">
        <f aca="false">'Rolling Data'!F223</f>
        <v>0</v>
      </c>
      <c r="G540" s="3" t="n">
        <f aca="false">'Rolling Data'!G223</f>
        <v>0</v>
      </c>
      <c r="H540" s="3" t="n">
        <f aca="false">'Rolling Data'!H223</f>
        <v>0</v>
      </c>
      <c r="J540" s="80" t="n">
        <f aca="false">IF(ISNUMBER(E540),IF(OR(E540&lt;6,AND(E540=6,F540=5)), 0.5,1),0)</f>
        <v>0</v>
      </c>
    </row>
    <row r="541" customFormat="false" ht="15.75" hidden="false" customHeight="true" outlineLevel="0" collapsed="false">
      <c r="A541" s="40" t="str">
        <f aca="false">C541&amp;" &amp; "&amp;D541</f>
        <v>0 &amp; 0</v>
      </c>
      <c r="B541" s="41" t="str">
        <f aca="false">G541&amp;" &amp; "&amp;H541</f>
        <v>0 &amp; 0</v>
      </c>
      <c r="C541" s="3" t="n">
        <f aca="false">'Rolling Data'!C224</f>
        <v>0</v>
      </c>
      <c r="D541" s="3" t="n">
        <f aca="false">'Rolling Data'!D224</f>
        <v>0</v>
      </c>
      <c r="E541" s="3" t="n">
        <f aca="false">'Rolling Data'!E224</f>
        <v>0</v>
      </c>
      <c r="F541" s="3" t="n">
        <f aca="false">'Rolling Data'!F224</f>
        <v>0</v>
      </c>
      <c r="G541" s="3" t="n">
        <f aca="false">'Rolling Data'!G224</f>
        <v>0</v>
      </c>
      <c r="H541" s="3" t="n">
        <f aca="false">'Rolling Data'!H224</f>
        <v>0</v>
      </c>
      <c r="J541" s="80" t="n">
        <f aca="false">IF(ISNUMBER(E541),IF(OR(E541&lt;6,AND(E541=6,F541=5)), 0.5,1),0)</f>
        <v>0</v>
      </c>
    </row>
    <row r="542" customFormat="false" ht="15.75" hidden="false" customHeight="true" outlineLevel="0" collapsed="false">
      <c r="A542" s="40" t="str">
        <f aca="false">C542&amp;" &amp; "&amp;D542</f>
        <v>0 &amp; 0</v>
      </c>
      <c r="B542" s="41" t="str">
        <f aca="false">G542&amp;" &amp; "&amp;H542</f>
        <v>0 &amp; 0</v>
      </c>
      <c r="C542" s="3" t="n">
        <f aca="false">'Rolling Data'!C225</f>
        <v>0</v>
      </c>
      <c r="D542" s="3" t="n">
        <f aca="false">'Rolling Data'!D225</f>
        <v>0</v>
      </c>
      <c r="E542" s="3" t="n">
        <f aca="false">'Rolling Data'!E225</f>
        <v>0</v>
      </c>
      <c r="F542" s="3" t="n">
        <f aca="false">'Rolling Data'!F225</f>
        <v>0</v>
      </c>
      <c r="G542" s="3" t="n">
        <f aca="false">'Rolling Data'!G225</f>
        <v>0</v>
      </c>
      <c r="H542" s="3" t="n">
        <f aca="false">'Rolling Data'!H225</f>
        <v>0</v>
      </c>
      <c r="J542" s="80" t="n">
        <f aca="false">IF(ISNUMBER(E542),IF(OR(E542&lt;6,AND(E542=6,F542=5)), 0.5,1),0)</f>
        <v>0</v>
      </c>
    </row>
    <row r="543" customFormat="false" ht="15.75" hidden="false" customHeight="true" outlineLevel="0" collapsed="false">
      <c r="A543" s="40" t="str">
        <f aca="false">C543&amp;" &amp; "&amp;D543</f>
        <v>0 &amp; 0</v>
      </c>
      <c r="B543" s="41" t="str">
        <f aca="false">G543&amp;" &amp; "&amp;H543</f>
        <v>0 &amp; 0</v>
      </c>
      <c r="C543" s="3" t="n">
        <f aca="false">'Rolling Data'!C226</f>
        <v>0</v>
      </c>
      <c r="D543" s="3" t="n">
        <f aca="false">'Rolling Data'!D226</f>
        <v>0</v>
      </c>
      <c r="E543" s="3" t="n">
        <f aca="false">'Rolling Data'!E226</f>
        <v>0</v>
      </c>
      <c r="F543" s="3" t="n">
        <f aca="false">'Rolling Data'!F226</f>
        <v>0</v>
      </c>
      <c r="G543" s="3" t="n">
        <f aca="false">'Rolling Data'!G226</f>
        <v>0</v>
      </c>
      <c r="H543" s="3" t="n">
        <f aca="false">'Rolling Data'!H226</f>
        <v>0</v>
      </c>
      <c r="J543" s="142"/>
    </row>
    <row r="544" customFormat="false" ht="15.75" hidden="false" customHeight="true" outlineLevel="0" collapsed="false">
      <c r="A544" s="40" t="str">
        <f aca="false">C544&amp;" &amp; "&amp;D544</f>
        <v>0 &amp; 0</v>
      </c>
      <c r="B544" s="41" t="str">
        <f aca="false">G544&amp;" &amp; "&amp;H544</f>
        <v>0 &amp; 0</v>
      </c>
      <c r="C544" s="3" t="n">
        <f aca="false">'Rolling Data'!C227</f>
        <v>0</v>
      </c>
      <c r="D544" s="3" t="n">
        <f aca="false">'Rolling Data'!D227</f>
        <v>0</v>
      </c>
      <c r="E544" s="3" t="n">
        <f aca="false">'Rolling Data'!E227</f>
        <v>0</v>
      </c>
      <c r="F544" s="3" t="n">
        <f aca="false">'Rolling Data'!F227</f>
        <v>0</v>
      </c>
      <c r="G544" s="3" t="n">
        <f aca="false">'Rolling Data'!G227</f>
        <v>0</v>
      </c>
      <c r="H544" s="3" t="n">
        <f aca="false">'Rolling Data'!H227</f>
        <v>0</v>
      </c>
      <c r="J544" s="142"/>
    </row>
    <row r="545" customFormat="false" ht="15.75" hidden="false" customHeight="true" outlineLevel="0" collapsed="false">
      <c r="A545" s="40" t="str">
        <f aca="false">C545&amp;" &amp; "&amp;D545</f>
        <v>0 &amp; 0</v>
      </c>
      <c r="B545" s="41" t="str">
        <f aca="false">G545&amp;" &amp; "&amp;H545</f>
        <v>0 &amp; 0</v>
      </c>
      <c r="C545" s="3" t="n">
        <f aca="false">'Rolling Data'!C228</f>
        <v>0</v>
      </c>
      <c r="D545" s="3" t="n">
        <f aca="false">'Rolling Data'!D228</f>
        <v>0</v>
      </c>
      <c r="E545" s="3" t="n">
        <f aca="false">'Rolling Data'!E228</f>
        <v>0</v>
      </c>
      <c r="F545" s="3" t="n">
        <f aca="false">'Rolling Data'!F228</f>
        <v>0</v>
      </c>
      <c r="G545" s="3" t="n">
        <f aca="false">'Rolling Data'!G228</f>
        <v>0</v>
      </c>
      <c r="H545" s="3" t="n">
        <f aca="false">'Rolling Data'!H228</f>
        <v>0</v>
      </c>
      <c r="J545" s="142"/>
    </row>
    <row r="546" customFormat="false" ht="15.75" hidden="false" customHeight="true" outlineLevel="0" collapsed="false">
      <c r="A546" s="40" t="str">
        <f aca="false">C546&amp;" &amp; "&amp;D546</f>
        <v>0 &amp; 0</v>
      </c>
      <c r="B546" s="41" t="str">
        <f aca="false">G546&amp;" &amp; "&amp;H546</f>
        <v>0 &amp; 0</v>
      </c>
      <c r="C546" s="3" t="n">
        <f aca="false">'Rolling Data'!C229</f>
        <v>0</v>
      </c>
      <c r="D546" s="3" t="n">
        <f aca="false">'Rolling Data'!D229</f>
        <v>0</v>
      </c>
      <c r="E546" s="3" t="n">
        <f aca="false">'Rolling Data'!E229</f>
        <v>0</v>
      </c>
      <c r="F546" s="3" t="n">
        <f aca="false">'Rolling Data'!F229</f>
        <v>0</v>
      </c>
      <c r="G546" s="3" t="n">
        <f aca="false">'Rolling Data'!G229</f>
        <v>0</v>
      </c>
      <c r="H546" s="3" t="n">
        <f aca="false">'Rolling Data'!H229</f>
        <v>0</v>
      </c>
      <c r="J546" s="142"/>
    </row>
    <row r="547" customFormat="false" ht="15.75" hidden="false" customHeight="true" outlineLevel="0" collapsed="false">
      <c r="A547" s="40" t="str">
        <f aca="false">C547&amp;" &amp; "&amp;D547</f>
        <v>0 &amp; 0</v>
      </c>
      <c r="B547" s="41" t="str">
        <f aca="false">G547&amp;" &amp; "&amp;H547</f>
        <v>0 &amp; 0</v>
      </c>
      <c r="C547" s="3" t="n">
        <f aca="false">'Rolling Data'!C230</f>
        <v>0</v>
      </c>
      <c r="D547" s="3" t="n">
        <f aca="false">'Rolling Data'!D230</f>
        <v>0</v>
      </c>
      <c r="E547" s="3" t="n">
        <f aca="false">'Rolling Data'!E230</f>
        <v>0</v>
      </c>
      <c r="F547" s="3" t="n">
        <f aca="false">'Rolling Data'!F230</f>
        <v>0</v>
      </c>
      <c r="G547" s="3" t="n">
        <f aca="false">'Rolling Data'!G230</f>
        <v>0</v>
      </c>
      <c r="H547" s="3" t="n">
        <f aca="false">'Rolling Data'!H230</f>
        <v>0</v>
      </c>
      <c r="J547" s="142"/>
    </row>
    <row r="548" customFormat="false" ht="15.75" hidden="false" customHeight="true" outlineLevel="0" collapsed="false">
      <c r="A548" s="40" t="str">
        <f aca="false">C548&amp;" &amp; "&amp;D548</f>
        <v>0 &amp; 0</v>
      </c>
      <c r="B548" s="41" t="str">
        <f aca="false">G548&amp;" &amp; "&amp;H548</f>
        <v>0 &amp; 0</v>
      </c>
      <c r="C548" s="3" t="n">
        <f aca="false">'Rolling Data'!C231</f>
        <v>0</v>
      </c>
      <c r="D548" s="3" t="n">
        <f aca="false">'Rolling Data'!D231</f>
        <v>0</v>
      </c>
      <c r="E548" s="3" t="n">
        <f aca="false">'Rolling Data'!E231</f>
        <v>0</v>
      </c>
      <c r="F548" s="3" t="n">
        <f aca="false">'Rolling Data'!F231</f>
        <v>0</v>
      </c>
      <c r="G548" s="3" t="n">
        <f aca="false">'Rolling Data'!G231</f>
        <v>0</v>
      </c>
      <c r="H548" s="3" t="n">
        <f aca="false">'Rolling Data'!H231</f>
        <v>0</v>
      </c>
      <c r="J548" s="142"/>
    </row>
    <row r="549" customFormat="false" ht="15.75" hidden="false" customHeight="true" outlineLevel="0" collapsed="false">
      <c r="A549" s="40" t="str">
        <f aca="false">C549&amp;" &amp; "&amp;D549</f>
        <v>0 &amp; 0</v>
      </c>
      <c r="B549" s="41" t="str">
        <f aca="false">G549&amp;" &amp; "&amp;H549</f>
        <v>0 &amp; 0</v>
      </c>
      <c r="C549" s="3" t="n">
        <f aca="false">'Rolling Data'!C232</f>
        <v>0</v>
      </c>
      <c r="D549" s="3" t="n">
        <f aca="false">'Rolling Data'!D232</f>
        <v>0</v>
      </c>
      <c r="E549" s="3" t="n">
        <f aca="false">'Rolling Data'!E232</f>
        <v>0</v>
      </c>
      <c r="F549" s="3" t="n">
        <f aca="false">'Rolling Data'!F232</f>
        <v>0</v>
      </c>
      <c r="G549" s="3" t="n">
        <f aca="false">'Rolling Data'!G232</f>
        <v>0</v>
      </c>
      <c r="H549" s="3" t="n">
        <f aca="false">'Rolling Data'!H232</f>
        <v>0</v>
      </c>
      <c r="J549" s="142"/>
    </row>
    <row r="550" customFormat="false" ht="15.75" hidden="false" customHeight="true" outlineLevel="0" collapsed="false">
      <c r="A550" s="40" t="str">
        <f aca="false">C550&amp;" &amp; "&amp;D550</f>
        <v>0 &amp; 0</v>
      </c>
      <c r="B550" s="41" t="str">
        <f aca="false">G550&amp;" &amp; "&amp;H550</f>
        <v>0 &amp; 0</v>
      </c>
      <c r="C550" s="3" t="n">
        <f aca="false">'Rolling Data'!C233</f>
        <v>0</v>
      </c>
      <c r="D550" s="3" t="n">
        <f aca="false">'Rolling Data'!D233</f>
        <v>0</v>
      </c>
      <c r="E550" s="3" t="n">
        <f aca="false">'Rolling Data'!E233</f>
        <v>0</v>
      </c>
      <c r="F550" s="3" t="n">
        <f aca="false">'Rolling Data'!F233</f>
        <v>0</v>
      </c>
      <c r="G550" s="3" t="n">
        <f aca="false">'Rolling Data'!G233</f>
        <v>0</v>
      </c>
      <c r="H550" s="3" t="n">
        <f aca="false">'Rolling Data'!H233</f>
        <v>0</v>
      </c>
      <c r="J550" s="142"/>
    </row>
    <row r="551" customFormat="false" ht="15.75" hidden="false" customHeight="true" outlineLevel="0" collapsed="false">
      <c r="A551" s="40" t="str">
        <f aca="false">C551&amp;" &amp; "&amp;D551</f>
        <v>0 &amp; 0</v>
      </c>
      <c r="B551" s="41" t="str">
        <f aca="false">G551&amp;" &amp; "&amp;H551</f>
        <v>0 &amp; 0</v>
      </c>
      <c r="C551" s="3" t="n">
        <f aca="false">'Rolling Data'!C234</f>
        <v>0</v>
      </c>
      <c r="D551" s="3" t="n">
        <f aca="false">'Rolling Data'!D234</f>
        <v>0</v>
      </c>
      <c r="E551" s="3" t="n">
        <f aca="false">'Rolling Data'!E234</f>
        <v>0</v>
      </c>
      <c r="F551" s="3" t="n">
        <f aca="false">'Rolling Data'!F234</f>
        <v>0</v>
      </c>
      <c r="G551" s="3" t="n">
        <f aca="false">'Rolling Data'!G234</f>
        <v>0</v>
      </c>
      <c r="H551" s="3" t="n">
        <f aca="false">'Rolling Data'!H234</f>
        <v>0</v>
      </c>
      <c r="J551" s="142"/>
    </row>
    <row r="552" customFormat="false" ht="15.75" hidden="false" customHeight="true" outlineLevel="0" collapsed="false">
      <c r="A552" s="40" t="str">
        <f aca="false">C552&amp;" &amp; "&amp;D552</f>
        <v>0 &amp; 0</v>
      </c>
      <c r="B552" s="41" t="str">
        <f aca="false">G552&amp;" &amp; "&amp;H552</f>
        <v>0 &amp; 0</v>
      </c>
      <c r="C552" s="3" t="n">
        <f aca="false">'Rolling Data'!C235</f>
        <v>0</v>
      </c>
      <c r="D552" s="3" t="n">
        <f aca="false">'Rolling Data'!D235</f>
        <v>0</v>
      </c>
      <c r="E552" s="3" t="n">
        <f aca="false">'Rolling Data'!E235</f>
        <v>0</v>
      </c>
      <c r="F552" s="3" t="n">
        <f aca="false">'Rolling Data'!F235</f>
        <v>0</v>
      </c>
      <c r="G552" s="3" t="n">
        <f aca="false">'Rolling Data'!G235</f>
        <v>0</v>
      </c>
      <c r="H552" s="3" t="n">
        <f aca="false">'Rolling Data'!H235</f>
        <v>0</v>
      </c>
      <c r="J552" s="142"/>
    </row>
    <row r="553" customFormat="false" ht="15.75" hidden="false" customHeight="true" outlineLevel="0" collapsed="false">
      <c r="A553" s="40" t="str">
        <f aca="false">C553&amp;" &amp; "&amp;D553</f>
        <v>0 &amp; 0</v>
      </c>
      <c r="B553" s="41" t="str">
        <f aca="false">G553&amp;" &amp; "&amp;H553</f>
        <v>0 &amp; 0</v>
      </c>
      <c r="C553" s="3" t="n">
        <f aca="false">'Rolling Data'!C236</f>
        <v>0</v>
      </c>
      <c r="D553" s="3" t="n">
        <f aca="false">'Rolling Data'!D236</f>
        <v>0</v>
      </c>
      <c r="E553" s="3" t="n">
        <f aca="false">'Rolling Data'!E236</f>
        <v>0</v>
      </c>
      <c r="F553" s="3" t="n">
        <f aca="false">'Rolling Data'!F236</f>
        <v>0</v>
      </c>
      <c r="G553" s="3" t="n">
        <f aca="false">'Rolling Data'!G236</f>
        <v>0</v>
      </c>
      <c r="H553" s="3" t="n">
        <f aca="false">'Rolling Data'!H236</f>
        <v>0</v>
      </c>
      <c r="J553" s="142"/>
    </row>
    <row r="554" customFormat="false" ht="15.75" hidden="false" customHeight="true" outlineLevel="0" collapsed="false">
      <c r="A554" s="40" t="str">
        <f aca="false">C554&amp;" &amp; "&amp;D554</f>
        <v>0 &amp; 0</v>
      </c>
      <c r="B554" s="41" t="str">
        <f aca="false">G554&amp;" &amp; "&amp;H554</f>
        <v>0 &amp; 0</v>
      </c>
      <c r="C554" s="3" t="n">
        <f aca="false">'Rolling Data'!C237</f>
        <v>0</v>
      </c>
      <c r="D554" s="3" t="n">
        <f aca="false">'Rolling Data'!D237</f>
        <v>0</v>
      </c>
      <c r="E554" s="3" t="n">
        <f aca="false">'Rolling Data'!E237</f>
        <v>0</v>
      </c>
      <c r="F554" s="3" t="n">
        <f aca="false">'Rolling Data'!F237</f>
        <v>0</v>
      </c>
      <c r="G554" s="3" t="n">
        <f aca="false">'Rolling Data'!G237</f>
        <v>0</v>
      </c>
      <c r="H554" s="3" t="n">
        <f aca="false">'Rolling Data'!H237</f>
        <v>0</v>
      </c>
      <c r="J554" s="142"/>
    </row>
    <row r="555" customFormat="false" ht="15.75" hidden="false" customHeight="true" outlineLevel="0" collapsed="false">
      <c r="A555" s="40" t="str">
        <f aca="false">C555&amp;" &amp; "&amp;D555</f>
        <v>0 &amp; 0</v>
      </c>
      <c r="B555" s="41" t="str">
        <f aca="false">G555&amp;" &amp; "&amp;H555</f>
        <v>0 &amp; 0</v>
      </c>
      <c r="C555" s="3" t="n">
        <f aca="false">'Rolling Data'!C238</f>
        <v>0</v>
      </c>
      <c r="D555" s="3" t="n">
        <f aca="false">'Rolling Data'!D238</f>
        <v>0</v>
      </c>
      <c r="E555" s="3" t="n">
        <f aca="false">'Rolling Data'!E238</f>
        <v>0</v>
      </c>
      <c r="F555" s="3" t="n">
        <f aca="false">'Rolling Data'!F238</f>
        <v>0</v>
      </c>
      <c r="G555" s="3" t="n">
        <f aca="false">'Rolling Data'!G238</f>
        <v>0</v>
      </c>
      <c r="H555" s="3" t="n">
        <f aca="false">'Rolling Data'!H238</f>
        <v>0</v>
      </c>
      <c r="J555" s="142"/>
    </row>
    <row r="556" customFormat="false" ht="15.75" hidden="false" customHeight="true" outlineLevel="0" collapsed="false">
      <c r="A556" s="40" t="str">
        <f aca="false">C556&amp;" &amp; "&amp;D556</f>
        <v>0 &amp; 0</v>
      </c>
      <c r="B556" s="41" t="str">
        <f aca="false">G556&amp;" &amp; "&amp;H556</f>
        <v>0 &amp; 0</v>
      </c>
      <c r="C556" s="3" t="n">
        <f aca="false">'Rolling Data'!C239</f>
        <v>0</v>
      </c>
      <c r="D556" s="3" t="n">
        <f aca="false">'Rolling Data'!D239</f>
        <v>0</v>
      </c>
      <c r="E556" s="3" t="n">
        <f aca="false">'Rolling Data'!E239</f>
        <v>0</v>
      </c>
      <c r="F556" s="3" t="n">
        <f aca="false">'Rolling Data'!F239</f>
        <v>0</v>
      </c>
      <c r="G556" s="3" t="n">
        <f aca="false">'Rolling Data'!G239</f>
        <v>0</v>
      </c>
      <c r="H556" s="3" t="n">
        <f aca="false">'Rolling Data'!H239</f>
        <v>0</v>
      </c>
      <c r="J556" s="142"/>
    </row>
    <row r="557" customFormat="false" ht="15.75" hidden="false" customHeight="true" outlineLevel="0" collapsed="false">
      <c r="A557" s="40" t="str">
        <f aca="false">C557&amp;" &amp; "&amp;D557</f>
        <v>0 &amp; 0</v>
      </c>
      <c r="B557" s="41" t="str">
        <f aca="false">G557&amp;" &amp; "&amp;H557</f>
        <v>0 &amp; 0</v>
      </c>
      <c r="C557" s="3" t="n">
        <f aca="false">'Rolling Data'!C240</f>
        <v>0</v>
      </c>
      <c r="D557" s="3" t="n">
        <f aca="false">'Rolling Data'!D240</f>
        <v>0</v>
      </c>
      <c r="E557" s="3" t="n">
        <f aca="false">'Rolling Data'!E240</f>
        <v>0</v>
      </c>
      <c r="F557" s="3" t="n">
        <f aca="false">'Rolling Data'!F240</f>
        <v>0</v>
      </c>
      <c r="G557" s="3" t="n">
        <f aca="false">'Rolling Data'!G240</f>
        <v>0</v>
      </c>
      <c r="H557" s="3" t="n">
        <f aca="false">'Rolling Data'!H240</f>
        <v>0</v>
      </c>
      <c r="J557" s="142"/>
    </row>
    <row r="558" customFormat="false" ht="15.75" hidden="false" customHeight="true" outlineLevel="0" collapsed="false">
      <c r="A558" s="40" t="str">
        <f aca="false">C558&amp;" &amp; "&amp;D558</f>
        <v>0 &amp; 0</v>
      </c>
      <c r="B558" s="41" t="str">
        <f aca="false">G558&amp;" &amp; "&amp;H558</f>
        <v>0 &amp; 0</v>
      </c>
      <c r="C558" s="3" t="n">
        <f aca="false">'Rolling Data'!C241</f>
        <v>0</v>
      </c>
      <c r="D558" s="3" t="n">
        <f aca="false">'Rolling Data'!D241</f>
        <v>0</v>
      </c>
      <c r="E558" s="3" t="n">
        <f aca="false">'Rolling Data'!E241</f>
        <v>0</v>
      </c>
      <c r="F558" s="3" t="n">
        <f aca="false">'Rolling Data'!F241</f>
        <v>0</v>
      </c>
      <c r="G558" s="3" t="n">
        <f aca="false">'Rolling Data'!G241</f>
        <v>0</v>
      </c>
      <c r="H558" s="3" t="n">
        <f aca="false">'Rolling Data'!H241</f>
        <v>0</v>
      </c>
      <c r="J558" s="142"/>
    </row>
    <row r="559" customFormat="false" ht="15.75" hidden="false" customHeight="true" outlineLevel="0" collapsed="false">
      <c r="A559" s="40" t="str">
        <f aca="false">C559&amp;" &amp; "&amp;D559</f>
        <v>0 &amp; 0</v>
      </c>
      <c r="B559" s="41" t="str">
        <f aca="false">G559&amp;" &amp; "&amp;H559</f>
        <v>0 &amp; 0</v>
      </c>
      <c r="C559" s="3" t="n">
        <f aca="false">'Rolling Data'!C242</f>
        <v>0</v>
      </c>
      <c r="D559" s="3" t="n">
        <f aca="false">'Rolling Data'!D242</f>
        <v>0</v>
      </c>
      <c r="E559" s="3" t="n">
        <f aca="false">'Rolling Data'!E242</f>
        <v>0</v>
      </c>
      <c r="F559" s="3" t="n">
        <f aca="false">'Rolling Data'!F242</f>
        <v>0</v>
      </c>
      <c r="G559" s="3" t="n">
        <f aca="false">'Rolling Data'!G242</f>
        <v>0</v>
      </c>
      <c r="H559" s="3" t="n">
        <f aca="false">'Rolling Data'!H242</f>
        <v>0</v>
      </c>
      <c r="J559" s="142"/>
    </row>
    <row r="560" customFormat="false" ht="15.75" hidden="false" customHeight="true" outlineLevel="0" collapsed="false">
      <c r="A560" s="40" t="str">
        <f aca="false">C560&amp;" &amp; "&amp;D560</f>
        <v>0 &amp; 0</v>
      </c>
      <c r="B560" s="41" t="str">
        <f aca="false">G560&amp;" &amp; "&amp;H560</f>
        <v>0 &amp; 0</v>
      </c>
      <c r="C560" s="3" t="n">
        <f aca="false">'Rolling Data'!C243</f>
        <v>0</v>
      </c>
      <c r="D560" s="3" t="n">
        <f aca="false">'Rolling Data'!D243</f>
        <v>0</v>
      </c>
      <c r="E560" s="3" t="n">
        <f aca="false">'Rolling Data'!E243</f>
        <v>0</v>
      </c>
      <c r="F560" s="3" t="n">
        <f aca="false">'Rolling Data'!F243</f>
        <v>0</v>
      </c>
      <c r="G560" s="3" t="n">
        <f aca="false">'Rolling Data'!G243</f>
        <v>0</v>
      </c>
      <c r="H560" s="3" t="n">
        <f aca="false">'Rolling Data'!H243</f>
        <v>0</v>
      </c>
      <c r="J560" s="142"/>
    </row>
    <row r="561" customFormat="false" ht="15.75" hidden="false" customHeight="true" outlineLevel="0" collapsed="false">
      <c r="A561" s="40" t="str">
        <f aca="false">C561&amp;" &amp; "&amp;D561</f>
        <v>0 &amp; 0</v>
      </c>
      <c r="B561" s="41" t="str">
        <f aca="false">G561&amp;" &amp; "&amp;H561</f>
        <v>0 &amp; 0</v>
      </c>
      <c r="C561" s="3" t="n">
        <f aca="false">'Rolling Data'!C244</f>
        <v>0</v>
      </c>
      <c r="D561" s="3" t="n">
        <f aca="false">'Rolling Data'!D244</f>
        <v>0</v>
      </c>
      <c r="E561" s="3" t="n">
        <f aca="false">'Rolling Data'!E244</f>
        <v>0</v>
      </c>
      <c r="F561" s="3" t="n">
        <f aca="false">'Rolling Data'!F244</f>
        <v>0</v>
      </c>
      <c r="G561" s="3" t="n">
        <f aca="false">'Rolling Data'!G244</f>
        <v>0</v>
      </c>
      <c r="H561" s="3" t="n">
        <f aca="false">'Rolling Data'!H244</f>
        <v>0</v>
      </c>
      <c r="J561" s="142"/>
    </row>
    <row r="562" customFormat="false" ht="15.75" hidden="false" customHeight="true" outlineLevel="0" collapsed="false">
      <c r="A562" s="40" t="str">
        <f aca="false">C562&amp;" &amp; "&amp;D562</f>
        <v>0 &amp; 0</v>
      </c>
      <c r="B562" s="41" t="str">
        <f aca="false">G562&amp;" &amp; "&amp;H562</f>
        <v>0 &amp; 0</v>
      </c>
      <c r="C562" s="3" t="n">
        <f aca="false">'Rolling Data'!C245</f>
        <v>0</v>
      </c>
      <c r="D562" s="3" t="n">
        <f aca="false">'Rolling Data'!D245</f>
        <v>0</v>
      </c>
      <c r="E562" s="3" t="n">
        <f aca="false">'Rolling Data'!E245</f>
        <v>0</v>
      </c>
      <c r="F562" s="3" t="n">
        <f aca="false">'Rolling Data'!F245</f>
        <v>0</v>
      </c>
      <c r="G562" s="3" t="n">
        <f aca="false">'Rolling Data'!G245</f>
        <v>0</v>
      </c>
      <c r="H562" s="3" t="n">
        <f aca="false">'Rolling Data'!H245</f>
        <v>0</v>
      </c>
      <c r="J562" s="142"/>
    </row>
    <row r="563" customFormat="false" ht="15.75" hidden="false" customHeight="true" outlineLevel="0" collapsed="false">
      <c r="A563" s="40" t="str">
        <f aca="false">C563&amp;" &amp; "&amp;D563</f>
        <v>0 &amp; 0</v>
      </c>
      <c r="B563" s="41" t="str">
        <f aca="false">G563&amp;" &amp; "&amp;H563</f>
        <v>0 &amp; 0</v>
      </c>
      <c r="C563" s="3" t="n">
        <f aca="false">'Rolling Data'!C246</f>
        <v>0</v>
      </c>
      <c r="D563" s="3" t="n">
        <f aca="false">'Rolling Data'!D246</f>
        <v>0</v>
      </c>
      <c r="E563" s="3" t="n">
        <f aca="false">'Rolling Data'!E246</f>
        <v>0</v>
      </c>
      <c r="F563" s="3" t="n">
        <f aca="false">'Rolling Data'!F246</f>
        <v>0</v>
      </c>
      <c r="G563" s="3" t="n">
        <f aca="false">'Rolling Data'!G246</f>
        <v>0</v>
      </c>
      <c r="H563" s="3" t="n">
        <f aca="false">'Rolling Data'!H246</f>
        <v>0</v>
      </c>
      <c r="J563" s="142"/>
    </row>
    <row r="564" customFormat="false" ht="15.75" hidden="false" customHeight="true" outlineLevel="0" collapsed="false">
      <c r="A564" s="40" t="str">
        <f aca="false">C564&amp;" &amp; "&amp;D564</f>
        <v>0 &amp; 0</v>
      </c>
      <c r="B564" s="41" t="str">
        <f aca="false">G564&amp;" &amp; "&amp;H564</f>
        <v>0 &amp; 0</v>
      </c>
      <c r="C564" s="3" t="n">
        <f aca="false">'Rolling Data'!C247</f>
        <v>0</v>
      </c>
      <c r="D564" s="3" t="n">
        <f aca="false">'Rolling Data'!D247</f>
        <v>0</v>
      </c>
      <c r="E564" s="3" t="n">
        <f aca="false">'Rolling Data'!E247</f>
        <v>0</v>
      </c>
      <c r="F564" s="3" t="n">
        <f aca="false">'Rolling Data'!F247</f>
        <v>0</v>
      </c>
      <c r="G564" s="3" t="n">
        <f aca="false">'Rolling Data'!G247</f>
        <v>0</v>
      </c>
      <c r="H564" s="3" t="n">
        <f aca="false">'Rolling Data'!H247</f>
        <v>0</v>
      </c>
      <c r="J564" s="142"/>
    </row>
    <row r="565" customFormat="false" ht="15.75" hidden="false" customHeight="true" outlineLevel="0" collapsed="false">
      <c r="A565" s="40" t="str">
        <f aca="false">C565&amp;" &amp; "&amp;D565</f>
        <v>0 &amp; 0</v>
      </c>
      <c r="B565" s="41" t="str">
        <f aca="false">G565&amp;" &amp; "&amp;H565</f>
        <v>0 &amp; 0</v>
      </c>
      <c r="C565" s="3" t="n">
        <f aca="false">'Rolling Data'!C248</f>
        <v>0</v>
      </c>
      <c r="D565" s="3" t="n">
        <f aca="false">'Rolling Data'!D248</f>
        <v>0</v>
      </c>
      <c r="E565" s="3" t="n">
        <f aca="false">'Rolling Data'!E248</f>
        <v>0</v>
      </c>
      <c r="F565" s="3" t="n">
        <f aca="false">'Rolling Data'!F248</f>
        <v>0</v>
      </c>
      <c r="G565" s="3" t="n">
        <f aca="false">'Rolling Data'!G248</f>
        <v>0</v>
      </c>
      <c r="H565" s="3" t="n">
        <f aca="false">'Rolling Data'!H248</f>
        <v>0</v>
      </c>
      <c r="J565" s="142"/>
    </row>
    <row r="566" customFormat="false" ht="15.75" hidden="false" customHeight="true" outlineLevel="0" collapsed="false">
      <c r="A566" s="40" t="str">
        <f aca="false">C566&amp;" &amp; "&amp;D566</f>
        <v>0 &amp; 0</v>
      </c>
      <c r="B566" s="41" t="str">
        <f aca="false">G566&amp;" &amp; "&amp;H566</f>
        <v>0 &amp; 0</v>
      </c>
      <c r="C566" s="3" t="n">
        <f aca="false">'Rolling Data'!C249</f>
        <v>0</v>
      </c>
      <c r="D566" s="3" t="n">
        <f aca="false">'Rolling Data'!D249</f>
        <v>0</v>
      </c>
      <c r="E566" s="3" t="n">
        <f aca="false">'Rolling Data'!E249</f>
        <v>0</v>
      </c>
      <c r="F566" s="3" t="n">
        <f aca="false">'Rolling Data'!F249</f>
        <v>0</v>
      </c>
      <c r="G566" s="3" t="n">
        <f aca="false">'Rolling Data'!G249</f>
        <v>0</v>
      </c>
      <c r="H566" s="3" t="n">
        <f aca="false">'Rolling Data'!H249</f>
        <v>0</v>
      </c>
      <c r="J566" s="142"/>
    </row>
    <row r="567" customFormat="false" ht="15.75" hidden="false" customHeight="true" outlineLevel="0" collapsed="false">
      <c r="A567" s="40" t="str">
        <f aca="false">C567&amp;" &amp; "&amp;D567</f>
        <v>0 &amp; 0</v>
      </c>
      <c r="B567" s="41" t="str">
        <f aca="false">G567&amp;" &amp; "&amp;H567</f>
        <v>0 &amp; 0</v>
      </c>
      <c r="C567" s="3" t="n">
        <f aca="false">'Rolling Data'!C250</f>
        <v>0</v>
      </c>
      <c r="D567" s="3" t="n">
        <f aca="false">'Rolling Data'!D250</f>
        <v>0</v>
      </c>
      <c r="E567" s="3" t="n">
        <f aca="false">'Rolling Data'!E250</f>
        <v>0</v>
      </c>
      <c r="F567" s="3" t="n">
        <f aca="false">'Rolling Data'!F250</f>
        <v>0</v>
      </c>
      <c r="G567" s="3" t="n">
        <f aca="false">'Rolling Data'!G250</f>
        <v>0</v>
      </c>
      <c r="H567" s="3" t="n">
        <f aca="false">'Rolling Data'!H250</f>
        <v>0</v>
      </c>
      <c r="J567" s="142"/>
    </row>
    <row r="568" customFormat="false" ht="15.75" hidden="false" customHeight="true" outlineLevel="0" collapsed="false">
      <c r="A568" s="40" t="str">
        <f aca="false">C568&amp;" &amp; "&amp;D568</f>
        <v>0 &amp; 0</v>
      </c>
      <c r="B568" s="41" t="str">
        <f aca="false">G568&amp;" &amp; "&amp;H568</f>
        <v>0 &amp; 0</v>
      </c>
      <c r="C568" s="3" t="n">
        <f aca="false">'Rolling Data'!C251</f>
        <v>0</v>
      </c>
      <c r="D568" s="3" t="n">
        <f aca="false">'Rolling Data'!D251</f>
        <v>0</v>
      </c>
      <c r="E568" s="3" t="n">
        <f aca="false">'Rolling Data'!E251</f>
        <v>0</v>
      </c>
      <c r="F568" s="3" t="n">
        <f aca="false">'Rolling Data'!F251</f>
        <v>0</v>
      </c>
      <c r="G568" s="3" t="n">
        <f aca="false">'Rolling Data'!G251</f>
        <v>0</v>
      </c>
      <c r="H568" s="3" t="n">
        <f aca="false">'Rolling Data'!H251</f>
        <v>0</v>
      </c>
      <c r="J568" s="142"/>
    </row>
    <row r="569" customFormat="false" ht="15.75" hidden="false" customHeight="true" outlineLevel="0" collapsed="false">
      <c r="A569" s="40" t="str">
        <f aca="false">C569&amp;" &amp; "&amp;D569</f>
        <v>0 &amp; 0</v>
      </c>
      <c r="B569" s="41" t="str">
        <f aca="false">G569&amp;" &amp; "&amp;H569</f>
        <v>0 &amp; 0</v>
      </c>
      <c r="C569" s="3" t="n">
        <f aca="false">'Rolling Data'!C252</f>
        <v>0</v>
      </c>
      <c r="D569" s="3" t="n">
        <f aca="false">'Rolling Data'!D252</f>
        <v>0</v>
      </c>
      <c r="E569" s="3" t="n">
        <f aca="false">'Rolling Data'!E252</f>
        <v>0</v>
      </c>
      <c r="F569" s="3" t="n">
        <f aca="false">'Rolling Data'!F252</f>
        <v>0</v>
      </c>
      <c r="G569" s="3" t="n">
        <f aca="false">'Rolling Data'!G252</f>
        <v>0</v>
      </c>
      <c r="H569" s="3" t="n">
        <f aca="false">'Rolling Data'!H252</f>
        <v>0</v>
      </c>
      <c r="J569" s="142"/>
    </row>
    <row r="570" customFormat="false" ht="15.75" hidden="false" customHeight="true" outlineLevel="0" collapsed="false">
      <c r="A570" s="40" t="str">
        <f aca="false">C570&amp;" &amp; "&amp;D570</f>
        <v>0 &amp; 0</v>
      </c>
      <c r="B570" s="41" t="str">
        <f aca="false">G570&amp;" &amp; "&amp;H570</f>
        <v>0 &amp; 0</v>
      </c>
      <c r="C570" s="3" t="n">
        <f aca="false">'Rolling Data'!C253</f>
        <v>0</v>
      </c>
      <c r="D570" s="3" t="n">
        <f aca="false">'Rolling Data'!D253</f>
        <v>0</v>
      </c>
      <c r="E570" s="3" t="n">
        <f aca="false">'Rolling Data'!E253</f>
        <v>0</v>
      </c>
      <c r="F570" s="3" t="n">
        <f aca="false">'Rolling Data'!F253</f>
        <v>0</v>
      </c>
      <c r="G570" s="3" t="n">
        <f aca="false">'Rolling Data'!G253</f>
        <v>0</v>
      </c>
      <c r="H570" s="3" t="n">
        <f aca="false">'Rolling Data'!H253</f>
        <v>0</v>
      </c>
      <c r="J570" s="142"/>
    </row>
    <row r="571" customFormat="false" ht="15.75" hidden="false" customHeight="true" outlineLevel="0" collapsed="false">
      <c r="A571" s="40" t="str">
        <f aca="false">C571&amp;" &amp; "&amp;D571</f>
        <v>0 &amp; 0</v>
      </c>
      <c r="B571" s="41" t="str">
        <f aca="false">G571&amp;" &amp; "&amp;H571</f>
        <v>0 &amp; 0</v>
      </c>
      <c r="C571" s="3" t="n">
        <f aca="false">'Rolling Data'!C254</f>
        <v>0</v>
      </c>
      <c r="D571" s="3" t="n">
        <f aca="false">'Rolling Data'!D254</f>
        <v>0</v>
      </c>
      <c r="E571" s="3" t="n">
        <f aca="false">'Rolling Data'!E254</f>
        <v>0</v>
      </c>
      <c r="F571" s="3" t="n">
        <f aca="false">'Rolling Data'!F254</f>
        <v>0</v>
      </c>
      <c r="G571" s="3" t="n">
        <f aca="false">'Rolling Data'!G254</f>
        <v>0</v>
      </c>
      <c r="H571" s="3" t="n">
        <f aca="false">'Rolling Data'!H254</f>
        <v>0</v>
      </c>
      <c r="J571" s="142"/>
    </row>
    <row r="572" customFormat="false" ht="15.75" hidden="false" customHeight="true" outlineLevel="0" collapsed="false">
      <c r="A572" s="40" t="str">
        <f aca="false">C572&amp;" &amp; "&amp;D572</f>
        <v>0 &amp; 0</v>
      </c>
      <c r="B572" s="41" t="str">
        <f aca="false">G572&amp;" &amp; "&amp;H572</f>
        <v>0 &amp; 0</v>
      </c>
      <c r="C572" s="3" t="n">
        <f aca="false">'Rolling Data'!C255</f>
        <v>0</v>
      </c>
      <c r="D572" s="3" t="n">
        <f aca="false">'Rolling Data'!D255</f>
        <v>0</v>
      </c>
      <c r="E572" s="3" t="n">
        <f aca="false">'Rolling Data'!E255</f>
        <v>0</v>
      </c>
      <c r="F572" s="3" t="n">
        <f aca="false">'Rolling Data'!F255</f>
        <v>0</v>
      </c>
      <c r="G572" s="3" t="n">
        <f aca="false">'Rolling Data'!G255</f>
        <v>0</v>
      </c>
      <c r="H572" s="3" t="n">
        <f aca="false">'Rolling Data'!H255</f>
        <v>0</v>
      </c>
      <c r="J572" s="142"/>
    </row>
    <row r="573" customFormat="false" ht="15.75" hidden="false" customHeight="true" outlineLevel="0" collapsed="false">
      <c r="A573" s="40" t="str">
        <f aca="false">C573&amp;" &amp; "&amp;D573</f>
        <v>0 &amp; 0</v>
      </c>
      <c r="B573" s="41" t="str">
        <f aca="false">G573&amp;" &amp; "&amp;H573</f>
        <v>0 &amp; 0</v>
      </c>
      <c r="C573" s="3" t="n">
        <f aca="false">'Rolling Data'!C256</f>
        <v>0</v>
      </c>
      <c r="D573" s="3" t="n">
        <f aca="false">'Rolling Data'!D256</f>
        <v>0</v>
      </c>
      <c r="E573" s="3" t="n">
        <f aca="false">'Rolling Data'!E256</f>
        <v>0</v>
      </c>
      <c r="F573" s="3" t="n">
        <f aca="false">'Rolling Data'!F256</f>
        <v>0</v>
      </c>
      <c r="G573" s="3" t="n">
        <f aca="false">'Rolling Data'!G256</f>
        <v>0</v>
      </c>
      <c r="H573" s="3" t="n">
        <f aca="false">'Rolling Data'!H256</f>
        <v>0</v>
      </c>
      <c r="J573" s="142"/>
    </row>
    <row r="574" customFormat="false" ht="15.75" hidden="false" customHeight="true" outlineLevel="0" collapsed="false">
      <c r="A574" s="40" t="str">
        <f aca="false">C574&amp;" &amp; "&amp;D574</f>
        <v>0 &amp; 0</v>
      </c>
      <c r="B574" s="41" t="str">
        <f aca="false">G574&amp;" &amp; "&amp;H574</f>
        <v>0 &amp; 0</v>
      </c>
      <c r="C574" s="3" t="n">
        <f aca="false">'Rolling Data'!C257</f>
        <v>0</v>
      </c>
      <c r="D574" s="3" t="n">
        <f aca="false">'Rolling Data'!D257</f>
        <v>0</v>
      </c>
      <c r="E574" s="3" t="n">
        <f aca="false">'Rolling Data'!E257</f>
        <v>0</v>
      </c>
      <c r="F574" s="3" t="n">
        <f aca="false">'Rolling Data'!F257</f>
        <v>0</v>
      </c>
      <c r="G574" s="3" t="n">
        <f aca="false">'Rolling Data'!G257</f>
        <v>0</v>
      </c>
      <c r="H574" s="3" t="n">
        <f aca="false">'Rolling Data'!H257</f>
        <v>0</v>
      </c>
      <c r="J574" s="142"/>
    </row>
    <row r="575" customFormat="false" ht="15.75" hidden="false" customHeight="true" outlineLevel="0" collapsed="false">
      <c r="A575" s="40" t="str">
        <f aca="false">C575&amp;" &amp; "&amp;D575</f>
        <v>0 &amp; 0</v>
      </c>
      <c r="B575" s="41" t="str">
        <f aca="false">G575&amp;" &amp; "&amp;H575</f>
        <v>0 &amp; 0</v>
      </c>
      <c r="C575" s="3" t="n">
        <f aca="false">'Rolling Data'!C258</f>
        <v>0</v>
      </c>
      <c r="D575" s="3" t="n">
        <f aca="false">'Rolling Data'!D258</f>
        <v>0</v>
      </c>
      <c r="E575" s="3" t="n">
        <f aca="false">'Rolling Data'!E258</f>
        <v>0</v>
      </c>
      <c r="F575" s="3" t="n">
        <f aca="false">'Rolling Data'!F258</f>
        <v>0</v>
      </c>
      <c r="G575" s="3" t="n">
        <f aca="false">'Rolling Data'!G258</f>
        <v>0</v>
      </c>
      <c r="H575" s="3" t="n">
        <f aca="false">'Rolling Data'!H258</f>
        <v>0</v>
      </c>
      <c r="J575" s="142"/>
    </row>
    <row r="576" customFormat="false" ht="15.75" hidden="false" customHeight="true" outlineLevel="0" collapsed="false">
      <c r="A576" s="40" t="str">
        <f aca="false">C576&amp;" &amp; "&amp;D576</f>
        <v>0 &amp; 0</v>
      </c>
      <c r="B576" s="41" t="str">
        <f aca="false">G576&amp;" &amp; "&amp;H576</f>
        <v>0 &amp; 0</v>
      </c>
      <c r="C576" s="3" t="n">
        <f aca="false">'Rolling Data'!C259</f>
        <v>0</v>
      </c>
      <c r="D576" s="3" t="n">
        <f aca="false">'Rolling Data'!D259</f>
        <v>0</v>
      </c>
      <c r="E576" s="3" t="n">
        <f aca="false">'Rolling Data'!E259</f>
        <v>0</v>
      </c>
      <c r="F576" s="3" t="n">
        <f aca="false">'Rolling Data'!F259</f>
        <v>0</v>
      </c>
      <c r="G576" s="3" t="n">
        <f aca="false">'Rolling Data'!G259</f>
        <v>0</v>
      </c>
      <c r="H576" s="3" t="n">
        <f aca="false">'Rolling Data'!H259</f>
        <v>0</v>
      </c>
      <c r="J576" s="142"/>
    </row>
    <row r="577" customFormat="false" ht="15.75" hidden="false" customHeight="true" outlineLevel="0" collapsed="false">
      <c r="A577" s="40" t="str">
        <f aca="false">C577&amp;" &amp; "&amp;D577</f>
        <v>0 &amp; 0</v>
      </c>
      <c r="B577" s="41" t="str">
        <f aca="false">G577&amp;" &amp; "&amp;H577</f>
        <v>0 &amp; 0</v>
      </c>
      <c r="C577" s="3" t="n">
        <f aca="false">'Rolling Data'!C260</f>
        <v>0</v>
      </c>
      <c r="D577" s="3" t="n">
        <f aca="false">'Rolling Data'!D260</f>
        <v>0</v>
      </c>
      <c r="E577" s="3" t="n">
        <f aca="false">'Rolling Data'!E260</f>
        <v>0</v>
      </c>
      <c r="F577" s="3" t="n">
        <f aca="false">'Rolling Data'!F260</f>
        <v>0</v>
      </c>
      <c r="G577" s="3" t="n">
        <f aca="false">'Rolling Data'!G260</f>
        <v>0</v>
      </c>
      <c r="H577" s="3" t="n">
        <f aca="false">'Rolling Data'!H260</f>
        <v>0</v>
      </c>
      <c r="J577" s="142"/>
    </row>
    <row r="578" customFormat="false" ht="15.75" hidden="false" customHeight="true" outlineLevel="0" collapsed="false">
      <c r="A578" s="40" t="str">
        <f aca="false">C578&amp;" &amp; "&amp;D578</f>
        <v>0 &amp; 0</v>
      </c>
      <c r="B578" s="41" t="str">
        <f aca="false">G578&amp;" &amp; "&amp;H578</f>
        <v>0 &amp; 0</v>
      </c>
      <c r="C578" s="3" t="n">
        <f aca="false">'Rolling Data'!C261</f>
        <v>0</v>
      </c>
      <c r="D578" s="3" t="n">
        <f aca="false">'Rolling Data'!D261</f>
        <v>0</v>
      </c>
      <c r="E578" s="3" t="n">
        <f aca="false">'Rolling Data'!E261</f>
        <v>0</v>
      </c>
      <c r="F578" s="3" t="n">
        <f aca="false">'Rolling Data'!F261</f>
        <v>0</v>
      </c>
      <c r="G578" s="3" t="n">
        <f aca="false">'Rolling Data'!G261</f>
        <v>0</v>
      </c>
      <c r="H578" s="3" t="n">
        <f aca="false">'Rolling Data'!H261</f>
        <v>0</v>
      </c>
      <c r="J578" s="142"/>
    </row>
    <row r="579" customFormat="false" ht="15.75" hidden="false" customHeight="true" outlineLevel="0" collapsed="false">
      <c r="A579" s="40" t="str">
        <f aca="false">C579&amp;" &amp; "&amp;D579</f>
        <v>0 &amp; 0</v>
      </c>
      <c r="B579" s="41" t="str">
        <f aca="false">G579&amp;" &amp; "&amp;H579</f>
        <v>0 &amp; 0</v>
      </c>
      <c r="C579" s="3" t="n">
        <f aca="false">'Rolling Data'!C262</f>
        <v>0</v>
      </c>
      <c r="D579" s="3" t="n">
        <f aca="false">'Rolling Data'!D262</f>
        <v>0</v>
      </c>
      <c r="E579" s="3" t="n">
        <f aca="false">'Rolling Data'!E262</f>
        <v>0</v>
      </c>
      <c r="F579" s="3" t="n">
        <f aca="false">'Rolling Data'!F262</f>
        <v>0</v>
      </c>
      <c r="G579" s="3" t="n">
        <f aca="false">'Rolling Data'!G262</f>
        <v>0</v>
      </c>
      <c r="H579" s="3" t="n">
        <f aca="false">'Rolling Data'!H262</f>
        <v>0</v>
      </c>
      <c r="J579" s="142"/>
    </row>
    <row r="580" customFormat="false" ht="15.75" hidden="false" customHeight="true" outlineLevel="0" collapsed="false">
      <c r="A580" s="40" t="str">
        <f aca="false">C580&amp;" &amp; "&amp;D580</f>
        <v>0 &amp; 0</v>
      </c>
      <c r="B580" s="41" t="str">
        <f aca="false">G580&amp;" &amp; "&amp;H580</f>
        <v>0 &amp; 0</v>
      </c>
      <c r="C580" s="3" t="n">
        <f aca="false">'Rolling Data'!C263</f>
        <v>0</v>
      </c>
      <c r="D580" s="3" t="n">
        <f aca="false">'Rolling Data'!D263</f>
        <v>0</v>
      </c>
      <c r="E580" s="3" t="n">
        <f aca="false">'Rolling Data'!E263</f>
        <v>0</v>
      </c>
      <c r="F580" s="3" t="n">
        <f aca="false">'Rolling Data'!F263</f>
        <v>0</v>
      </c>
      <c r="G580" s="3" t="n">
        <f aca="false">'Rolling Data'!G263</f>
        <v>0</v>
      </c>
      <c r="H580" s="3" t="n">
        <f aca="false">'Rolling Data'!H263</f>
        <v>0</v>
      </c>
      <c r="J580" s="142"/>
    </row>
    <row r="581" customFormat="false" ht="15.75" hidden="false" customHeight="true" outlineLevel="0" collapsed="false">
      <c r="A581" s="40" t="str">
        <f aca="false">C581&amp;" &amp; "&amp;D581</f>
        <v>0 &amp; 0</v>
      </c>
      <c r="B581" s="41" t="str">
        <f aca="false">G581&amp;" &amp; "&amp;H581</f>
        <v>0 &amp; 0</v>
      </c>
      <c r="C581" s="3" t="n">
        <f aca="false">'Rolling Data'!C264</f>
        <v>0</v>
      </c>
      <c r="D581" s="3" t="n">
        <f aca="false">'Rolling Data'!D264</f>
        <v>0</v>
      </c>
      <c r="E581" s="3" t="n">
        <f aca="false">'Rolling Data'!E264</f>
        <v>0</v>
      </c>
      <c r="F581" s="3" t="n">
        <f aca="false">'Rolling Data'!F264</f>
        <v>0</v>
      </c>
      <c r="G581" s="3" t="n">
        <f aca="false">'Rolling Data'!G264</f>
        <v>0</v>
      </c>
      <c r="H581" s="3" t="n">
        <f aca="false">'Rolling Data'!H264</f>
        <v>0</v>
      </c>
      <c r="J581" s="142"/>
    </row>
    <row r="582" customFormat="false" ht="15.75" hidden="false" customHeight="true" outlineLevel="0" collapsed="false">
      <c r="A582" s="40" t="str">
        <f aca="false">C582&amp;" &amp; "&amp;D582</f>
        <v>0 &amp; 0</v>
      </c>
      <c r="B582" s="41" t="str">
        <f aca="false">G582&amp;" &amp; "&amp;H582</f>
        <v>0 &amp; 0</v>
      </c>
      <c r="C582" s="3" t="n">
        <f aca="false">'Rolling Data'!C265</f>
        <v>0</v>
      </c>
      <c r="D582" s="3" t="n">
        <f aca="false">'Rolling Data'!D265</f>
        <v>0</v>
      </c>
      <c r="E582" s="3" t="n">
        <f aca="false">'Rolling Data'!E265</f>
        <v>0</v>
      </c>
      <c r="F582" s="3" t="n">
        <f aca="false">'Rolling Data'!F265</f>
        <v>0</v>
      </c>
      <c r="G582" s="3" t="n">
        <f aca="false">'Rolling Data'!G265</f>
        <v>0</v>
      </c>
      <c r="H582" s="3" t="n">
        <f aca="false">'Rolling Data'!H265</f>
        <v>0</v>
      </c>
      <c r="J582" s="142"/>
    </row>
    <row r="583" customFormat="false" ht="15.75" hidden="false" customHeight="true" outlineLevel="0" collapsed="false">
      <c r="A583" s="40" t="str">
        <f aca="false">C583&amp;" &amp; "&amp;D583</f>
        <v>0 &amp; 0</v>
      </c>
      <c r="B583" s="41" t="str">
        <f aca="false">G583&amp;" &amp; "&amp;H583</f>
        <v>0 &amp; 0</v>
      </c>
      <c r="C583" s="3" t="n">
        <f aca="false">'Rolling Data'!C266</f>
        <v>0</v>
      </c>
      <c r="D583" s="3" t="n">
        <f aca="false">'Rolling Data'!D266</f>
        <v>0</v>
      </c>
      <c r="E583" s="3" t="n">
        <f aca="false">'Rolling Data'!E266</f>
        <v>0</v>
      </c>
      <c r="F583" s="3" t="n">
        <f aca="false">'Rolling Data'!F266</f>
        <v>0</v>
      </c>
      <c r="G583" s="3" t="n">
        <f aca="false">'Rolling Data'!G266</f>
        <v>0</v>
      </c>
      <c r="H583" s="3" t="n">
        <f aca="false">'Rolling Data'!H266</f>
        <v>0</v>
      </c>
      <c r="J583" s="142"/>
    </row>
    <row r="584" customFormat="false" ht="15.75" hidden="false" customHeight="true" outlineLevel="0" collapsed="false">
      <c r="A584" s="40" t="str">
        <f aca="false">C584&amp;" &amp; "&amp;D584</f>
        <v>0 &amp; 0</v>
      </c>
      <c r="B584" s="41" t="str">
        <f aca="false">G584&amp;" &amp; "&amp;H584</f>
        <v>0 &amp; 0</v>
      </c>
      <c r="C584" s="3" t="n">
        <f aca="false">'Rolling Data'!C267</f>
        <v>0</v>
      </c>
      <c r="D584" s="3" t="n">
        <f aca="false">'Rolling Data'!D267</f>
        <v>0</v>
      </c>
      <c r="E584" s="3" t="n">
        <f aca="false">'Rolling Data'!E267</f>
        <v>0</v>
      </c>
      <c r="F584" s="3" t="n">
        <f aca="false">'Rolling Data'!F267</f>
        <v>0</v>
      </c>
      <c r="G584" s="3" t="n">
        <f aca="false">'Rolling Data'!G267</f>
        <v>0</v>
      </c>
      <c r="H584" s="3" t="n">
        <f aca="false">'Rolling Data'!H267</f>
        <v>0</v>
      </c>
      <c r="J584" s="142"/>
    </row>
    <row r="585" customFormat="false" ht="15.75" hidden="false" customHeight="true" outlineLevel="0" collapsed="false">
      <c r="A585" s="40" t="str">
        <f aca="false">C585&amp;" &amp; "&amp;D585</f>
        <v>0 &amp; 0</v>
      </c>
      <c r="B585" s="41" t="str">
        <f aca="false">G585&amp;" &amp; "&amp;H585</f>
        <v>0 &amp; 0</v>
      </c>
      <c r="C585" s="3" t="n">
        <f aca="false">'Rolling Data'!C268</f>
        <v>0</v>
      </c>
      <c r="D585" s="3" t="n">
        <f aca="false">'Rolling Data'!D268</f>
        <v>0</v>
      </c>
      <c r="E585" s="3" t="n">
        <f aca="false">'Rolling Data'!E268</f>
        <v>0</v>
      </c>
      <c r="F585" s="3" t="n">
        <f aca="false">'Rolling Data'!F268</f>
        <v>0</v>
      </c>
      <c r="G585" s="3" t="n">
        <f aca="false">'Rolling Data'!G268</f>
        <v>0</v>
      </c>
      <c r="H585" s="3" t="n">
        <f aca="false">'Rolling Data'!H268</f>
        <v>0</v>
      </c>
      <c r="J585" s="142"/>
    </row>
    <row r="586" customFormat="false" ht="15.75" hidden="false" customHeight="true" outlineLevel="0" collapsed="false">
      <c r="A586" s="40" t="str">
        <f aca="false">C586&amp;" &amp; "&amp;D586</f>
        <v>0 &amp; 0</v>
      </c>
      <c r="B586" s="41" t="str">
        <f aca="false">G586&amp;" &amp; "&amp;H586</f>
        <v>0 &amp; 0</v>
      </c>
      <c r="C586" s="3" t="n">
        <f aca="false">'Rolling Data'!C269</f>
        <v>0</v>
      </c>
      <c r="D586" s="3" t="n">
        <f aca="false">'Rolling Data'!D269</f>
        <v>0</v>
      </c>
      <c r="E586" s="3" t="n">
        <f aca="false">'Rolling Data'!E269</f>
        <v>0</v>
      </c>
      <c r="F586" s="3" t="n">
        <f aca="false">'Rolling Data'!F269</f>
        <v>0</v>
      </c>
      <c r="G586" s="3" t="n">
        <f aca="false">'Rolling Data'!G269</f>
        <v>0</v>
      </c>
      <c r="H586" s="3" t="n">
        <f aca="false">'Rolling Data'!H269</f>
        <v>0</v>
      </c>
      <c r="J586" s="142"/>
    </row>
    <row r="587" customFormat="false" ht="15.75" hidden="false" customHeight="true" outlineLevel="0" collapsed="false">
      <c r="A587" s="40" t="str">
        <f aca="false">C587&amp;" &amp; "&amp;D587</f>
        <v>0 &amp; 0</v>
      </c>
      <c r="B587" s="41" t="str">
        <f aca="false">G587&amp;" &amp; "&amp;H587</f>
        <v>0 &amp; 0</v>
      </c>
      <c r="C587" s="3" t="n">
        <f aca="false">'Rolling Data'!C270</f>
        <v>0</v>
      </c>
      <c r="D587" s="3" t="n">
        <f aca="false">'Rolling Data'!D270</f>
        <v>0</v>
      </c>
      <c r="E587" s="3" t="n">
        <f aca="false">'Rolling Data'!E270</f>
        <v>0</v>
      </c>
      <c r="F587" s="3" t="n">
        <f aca="false">'Rolling Data'!F270</f>
        <v>0</v>
      </c>
      <c r="G587" s="3" t="n">
        <f aca="false">'Rolling Data'!G270</f>
        <v>0</v>
      </c>
      <c r="H587" s="3" t="n">
        <f aca="false">'Rolling Data'!H270</f>
        <v>0</v>
      </c>
      <c r="J587" s="142"/>
    </row>
    <row r="588" customFormat="false" ht="15.75" hidden="false" customHeight="true" outlineLevel="0" collapsed="false">
      <c r="A588" s="40" t="str">
        <f aca="false">C588&amp;" &amp; "&amp;D588</f>
        <v>0 &amp; 0</v>
      </c>
      <c r="B588" s="41" t="str">
        <f aca="false">G588&amp;" &amp; "&amp;H588</f>
        <v>0 &amp; 0</v>
      </c>
      <c r="C588" s="3" t="n">
        <f aca="false">'Rolling Data'!C271</f>
        <v>0</v>
      </c>
      <c r="D588" s="3" t="n">
        <f aca="false">'Rolling Data'!D271</f>
        <v>0</v>
      </c>
      <c r="E588" s="3" t="n">
        <f aca="false">'Rolling Data'!E271</f>
        <v>0</v>
      </c>
      <c r="F588" s="3" t="n">
        <f aca="false">'Rolling Data'!F271</f>
        <v>0</v>
      </c>
      <c r="G588" s="3" t="n">
        <f aca="false">'Rolling Data'!G271</f>
        <v>0</v>
      </c>
      <c r="H588" s="3" t="n">
        <f aca="false">'Rolling Data'!H271</f>
        <v>0</v>
      </c>
      <c r="J588" s="142"/>
    </row>
    <row r="589" customFormat="false" ht="15.75" hidden="false" customHeight="true" outlineLevel="0" collapsed="false">
      <c r="A589" s="40" t="str">
        <f aca="false">C589&amp;" &amp; "&amp;D589</f>
        <v>0 &amp; 0</v>
      </c>
      <c r="B589" s="41" t="str">
        <f aca="false">G589&amp;" &amp; "&amp;H589</f>
        <v>0 &amp; 0</v>
      </c>
      <c r="C589" s="3" t="n">
        <f aca="false">'Rolling Data'!C272</f>
        <v>0</v>
      </c>
      <c r="D589" s="3" t="n">
        <f aca="false">'Rolling Data'!D272</f>
        <v>0</v>
      </c>
      <c r="E589" s="3" t="n">
        <f aca="false">'Rolling Data'!E272</f>
        <v>0</v>
      </c>
      <c r="F589" s="3" t="n">
        <f aca="false">'Rolling Data'!F272</f>
        <v>0</v>
      </c>
      <c r="G589" s="3" t="n">
        <f aca="false">'Rolling Data'!G272</f>
        <v>0</v>
      </c>
      <c r="H589" s="3" t="n">
        <f aca="false">'Rolling Data'!H272</f>
        <v>0</v>
      </c>
      <c r="J589" s="142"/>
    </row>
    <row r="590" customFormat="false" ht="15.75" hidden="false" customHeight="true" outlineLevel="0" collapsed="false">
      <c r="A590" s="40" t="str">
        <f aca="false">C590&amp;" &amp; "&amp;D590</f>
        <v>0 &amp; 0</v>
      </c>
      <c r="B590" s="41" t="str">
        <f aca="false">G590&amp;" &amp; "&amp;H590</f>
        <v>0 &amp; 0</v>
      </c>
      <c r="C590" s="3" t="n">
        <f aca="false">'Rolling Data'!C273</f>
        <v>0</v>
      </c>
      <c r="D590" s="3" t="n">
        <f aca="false">'Rolling Data'!D273</f>
        <v>0</v>
      </c>
      <c r="E590" s="3" t="n">
        <f aca="false">'Rolling Data'!E273</f>
        <v>0</v>
      </c>
      <c r="F590" s="3" t="n">
        <f aca="false">'Rolling Data'!F273</f>
        <v>0</v>
      </c>
      <c r="G590" s="3" t="n">
        <f aca="false">'Rolling Data'!G273</f>
        <v>0</v>
      </c>
      <c r="H590" s="3" t="n">
        <f aca="false">'Rolling Data'!H273</f>
        <v>0</v>
      </c>
      <c r="J590" s="142"/>
    </row>
    <row r="591" customFormat="false" ht="15.75" hidden="false" customHeight="true" outlineLevel="0" collapsed="false">
      <c r="A591" s="40" t="str">
        <f aca="false">C591&amp;" &amp; "&amp;D591</f>
        <v>0 &amp; 0</v>
      </c>
      <c r="B591" s="41" t="str">
        <f aca="false">G591&amp;" &amp; "&amp;H591</f>
        <v>0 &amp; 0</v>
      </c>
      <c r="C591" s="3" t="n">
        <f aca="false">'Rolling Data'!C274</f>
        <v>0</v>
      </c>
      <c r="D591" s="3" t="n">
        <f aca="false">'Rolling Data'!D274</f>
        <v>0</v>
      </c>
      <c r="E591" s="3" t="n">
        <f aca="false">'Rolling Data'!E274</f>
        <v>0</v>
      </c>
      <c r="F591" s="3" t="n">
        <f aca="false">'Rolling Data'!F274</f>
        <v>0</v>
      </c>
      <c r="G591" s="3" t="n">
        <f aca="false">'Rolling Data'!G274</f>
        <v>0</v>
      </c>
      <c r="H591" s="3" t="n">
        <f aca="false">'Rolling Data'!H274</f>
        <v>0</v>
      </c>
      <c r="J591" s="142"/>
    </row>
    <row r="592" customFormat="false" ht="15.75" hidden="false" customHeight="true" outlineLevel="0" collapsed="false">
      <c r="A592" s="40" t="str">
        <f aca="false">C592&amp;" &amp; "&amp;D592</f>
        <v>0 &amp; 0</v>
      </c>
      <c r="B592" s="41" t="str">
        <f aca="false">G592&amp;" &amp; "&amp;H592</f>
        <v>0 &amp; 0</v>
      </c>
      <c r="C592" s="3" t="n">
        <f aca="false">'Rolling Data'!C275</f>
        <v>0</v>
      </c>
      <c r="D592" s="3" t="n">
        <f aca="false">'Rolling Data'!D275</f>
        <v>0</v>
      </c>
      <c r="E592" s="3" t="n">
        <f aca="false">'Rolling Data'!E275</f>
        <v>0</v>
      </c>
      <c r="F592" s="3" t="n">
        <f aca="false">'Rolling Data'!F275</f>
        <v>0</v>
      </c>
      <c r="G592" s="3" t="n">
        <f aca="false">'Rolling Data'!G275</f>
        <v>0</v>
      </c>
      <c r="H592" s="3" t="n">
        <f aca="false">'Rolling Data'!H275</f>
        <v>0</v>
      </c>
      <c r="J592" s="142"/>
    </row>
    <row r="593" customFormat="false" ht="15.75" hidden="false" customHeight="true" outlineLevel="0" collapsed="false">
      <c r="A593" s="40" t="str">
        <f aca="false">C593&amp;" &amp; "&amp;D593</f>
        <v>0 &amp; 0</v>
      </c>
      <c r="B593" s="41" t="str">
        <f aca="false">G593&amp;" &amp; "&amp;H593</f>
        <v>0 &amp; 0</v>
      </c>
      <c r="C593" s="3" t="n">
        <f aca="false">'Rolling Data'!C276</f>
        <v>0</v>
      </c>
      <c r="D593" s="3" t="n">
        <f aca="false">'Rolling Data'!D276</f>
        <v>0</v>
      </c>
      <c r="E593" s="3" t="n">
        <f aca="false">'Rolling Data'!E276</f>
        <v>0</v>
      </c>
      <c r="F593" s="3" t="n">
        <f aca="false">'Rolling Data'!F276</f>
        <v>0</v>
      </c>
      <c r="G593" s="3" t="n">
        <f aca="false">'Rolling Data'!G276</f>
        <v>0</v>
      </c>
      <c r="H593" s="3" t="n">
        <f aca="false">'Rolling Data'!H276</f>
        <v>0</v>
      </c>
      <c r="J593" s="142"/>
    </row>
    <row r="594" customFormat="false" ht="15.75" hidden="false" customHeight="true" outlineLevel="0" collapsed="false">
      <c r="A594" s="40" t="str">
        <f aca="false">C594&amp;" &amp; "&amp;D594</f>
        <v>0 &amp; 0</v>
      </c>
      <c r="B594" s="41" t="str">
        <f aca="false">G594&amp;" &amp; "&amp;H594</f>
        <v>0 &amp; 0</v>
      </c>
      <c r="C594" s="3" t="n">
        <f aca="false">'Rolling Data'!C277</f>
        <v>0</v>
      </c>
      <c r="D594" s="3" t="n">
        <f aca="false">'Rolling Data'!D277</f>
        <v>0</v>
      </c>
      <c r="E594" s="3" t="n">
        <f aca="false">'Rolling Data'!E277</f>
        <v>0</v>
      </c>
      <c r="F594" s="3" t="n">
        <f aca="false">'Rolling Data'!F277</f>
        <v>0</v>
      </c>
      <c r="G594" s="3" t="n">
        <f aca="false">'Rolling Data'!G277</f>
        <v>0</v>
      </c>
      <c r="H594" s="3" t="n">
        <f aca="false">'Rolling Data'!H277</f>
        <v>0</v>
      </c>
      <c r="J594" s="142"/>
    </row>
    <row r="595" customFormat="false" ht="15.75" hidden="false" customHeight="true" outlineLevel="0" collapsed="false">
      <c r="A595" s="40" t="str">
        <f aca="false">C595&amp;" &amp; "&amp;D595</f>
        <v>0 &amp; 0</v>
      </c>
      <c r="B595" s="41" t="str">
        <f aca="false">G595&amp;" &amp; "&amp;H595</f>
        <v>0 &amp; 0</v>
      </c>
      <c r="C595" s="3" t="n">
        <f aca="false">'Rolling Data'!C278</f>
        <v>0</v>
      </c>
      <c r="D595" s="3" t="n">
        <f aca="false">'Rolling Data'!D278</f>
        <v>0</v>
      </c>
      <c r="E595" s="3" t="n">
        <f aca="false">'Rolling Data'!E278</f>
        <v>0</v>
      </c>
      <c r="F595" s="3" t="n">
        <f aca="false">'Rolling Data'!F278</f>
        <v>0</v>
      </c>
      <c r="G595" s="3" t="n">
        <f aca="false">'Rolling Data'!G278</f>
        <v>0</v>
      </c>
      <c r="H595" s="3" t="n">
        <f aca="false">'Rolling Data'!H278</f>
        <v>0</v>
      </c>
      <c r="J595" s="142"/>
    </row>
    <row r="596" customFormat="false" ht="15.75" hidden="false" customHeight="true" outlineLevel="0" collapsed="false">
      <c r="A596" s="40" t="str">
        <f aca="false">C596&amp;" &amp; "&amp;D596</f>
        <v>0 &amp; 0</v>
      </c>
      <c r="B596" s="41" t="str">
        <f aca="false">G596&amp;" &amp; "&amp;H596</f>
        <v>0 &amp; 0</v>
      </c>
      <c r="C596" s="3" t="n">
        <f aca="false">'Rolling Data'!C279</f>
        <v>0</v>
      </c>
      <c r="D596" s="3" t="n">
        <f aca="false">'Rolling Data'!D279</f>
        <v>0</v>
      </c>
      <c r="E596" s="3" t="n">
        <f aca="false">'Rolling Data'!E279</f>
        <v>0</v>
      </c>
      <c r="F596" s="3" t="n">
        <f aca="false">'Rolling Data'!F279</f>
        <v>0</v>
      </c>
      <c r="G596" s="3" t="n">
        <f aca="false">'Rolling Data'!G279</f>
        <v>0</v>
      </c>
      <c r="H596" s="3" t="n">
        <f aca="false">'Rolling Data'!H279</f>
        <v>0</v>
      </c>
      <c r="J596" s="142"/>
    </row>
    <row r="597" customFormat="false" ht="15.75" hidden="false" customHeight="true" outlineLevel="0" collapsed="false">
      <c r="A597" s="40" t="str">
        <f aca="false">C597&amp;" &amp; "&amp;D597</f>
        <v>0 &amp; 0</v>
      </c>
      <c r="B597" s="41" t="str">
        <f aca="false">G597&amp;" &amp; "&amp;H597</f>
        <v>0 &amp; 0</v>
      </c>
      <c r="C597" s="3" t="n">
        <f aca="false">'Rolling Data'!C280</f>
        <v>0</v>
      </c>
      <c r="D597" s="3" t="n">
        <f aca="false">'Rolling Data'!D280</f>
        <v>0</v>
      </c>
      <c r="E597" s="3" t="n">
        <f aca="false">'Rolling Data'!E280</f>
        <v>0</v>
      </c>
      <c r="F597" s="3" t="n">
        <f aca="false">'Rolling Data'!F280</f>
        <v>0</v>
      </c>
      <c r="G597" s="3" t="n">
        <f aca="false">'Rolling Data'!G280</f>
        <v>0</v>
      </c>
      <c r="H597" s="3" t="n">
        <f aca="false">'Rolling Data'!H280</f>
        <v>0</v>
      </c>
      <c r="J597" s="142"/>
    </row>
    <row r="598" customFormat="false" ht="15.75" hidden="false" customHeight="true" outlineLevel="0" collapsed="false">
      <c r="A598" s="40" t="str">
        <f aca="false">C598&amp;" &amp; "&amp;D598</f>
        <v>0 &amp; 0</v>
      </c>
      <c r="B598" s="41" t="str">
        <f aca="false">G598&amp;" &amp; "&amp;H598</f>
        <v>0 &amp; 0</v>
      </c>
      <c r="C598" s="3" t="n">
        <f aca="false">'Rolling Data'!C281</f>
        <v>0</v>
      </c>
      <c r="D598" s="3" t="n">
        <f aca="false">'Rolling Data'!D281</f>
        <v>0</v>
      </c>
      <c r="E598" s="3" t="n">
        <f aca="false">'Rolling Data'!E281</f>
        <v>0</v>
      </c>
      <c r="F598" s="3" t="n">
        <f aca="false">'Rolling Data'!F281</f>
        <v>0</v>
      </c>
      <c r="G598" s="3" t="n">
        <f aca="false">'Rolling Data'!G281</f>
        <v>0</v>
      </c>
      <c r="H598" s="3" t="n">
        <f aca="false">'Rolling Data'!H281</f>
        <v>0</v>
      </c>
      <c r="J598" s="142"/>
    </row>
    <row r="599" customFormat="false" ht="15.75" hidden="false" customHeight="true" outlineLevel="0" collapsed="false">
      <c r="A599" s="40" t="str">
        <f aca="false">C599&amp;" &amp; "&amp;D599</f>
        <v>0 &amp; 0</v>
      </c>
      <c r="B599" s="41" t="str">
        <f aca="false">G599&amp;" &amp; "&amp;H599</f>
        <v>0 &amp; 0</v>
      </c>
      <c r="C599" s="3" t="n">
        <f aca="false">'Rolling Data'!C282</f>
        <v>0</v>
      </c>
      <c r="D599" s="3" t="n">
        <f aca="false">'Rolling Data'!D282</f>
        <v>0</v>
      </c>
      <c r="E599" s="3" t="n">
        <f aca="false">'Rolling Data'!E282</f>
        <v>0</v>
      </c>
      <c r="F599" s="3" t="n">
        <f aca="false">'Rolling Data'!F282</f>
        <v>0</v>
      </c>
      <c r="G599" s="3" t="n">
        <f aca="false">'Rolling Data'!G282</f>
        <v>0</v>
      </c>
      <c r="H599" s="3" t="n">
        <f aca="false">'Rolling Data'!H282</f>
        <v>0</v>
      </c>
      <c r="J599" s="142"/>
    </row>
    <row r="600" customFormat="false" ht="15.75" hidden="false" customHeight="true" outlineLevel="0" collapsed="false">
      <c r="A600" s="40" t="str">
        <f aca="false">C600&amp;" &amp; "&amp;D600</f>
        <v>0 &amp; 0</v>
      </c>
      <c r="B600" s="41" t="str">
        <f aca="false">G600&amp;" &amp; "&amp;H600</f>
        <v>0 &amp; 0</v>
      </c>
      <c r="C600" s="3" t="n">
        <f aca="false">'Rolling Data'!C283</f>
        <v>0</v>
      </c>
      <c r="D600" s="3" t="n">
        <f aca="false">'Rolling Data'!D283</f>
        <v>0</v>
      </c>
      <c r="E600" s="3" t="n">
        <f aca="false">'Rolling Data'!E283</f>
        <v>0</v>
      </c>
      <c r="F600" s="3" t="n">
        <f aca="false">'Rolling Data'!F283</f>
        <v>0</v>
      </c>
      <c r="G600" s="3" t="n">
        <f aca="false">'Rolling Data'!G283</f>
        <v>0</v>
      </c>
      <c r="H600" s="3" t="n">
        <f aca="false">'Rolling Data'!H283</f>
        <v>0</v>
      </c>
      <c r="J600" s="142"/>
    </row>
    <row r="601" customFormat="false" ht="15.75" hidden="false" customHeight="true" outlineLevel="0" collapsed="false">
      <c r="A601" s="40" t="str">
        <f aca="false">C601&amp;" &amp; "&amp;D601</f>
        <v>0 &amp; 0</v>
      </c>
      <c r="B601" s="41" t="str">
        <f aca="false">G601&amp;" &amp; "&amp;H601</f>
        <v>0 &amp; 0</v>
      </c>
      <c r="C601" s="3" t="n">
        <f aca="false">'Rolling Data'!C284</f>
        <v>0</v>
      </c>
      <c r="D601" s="3" t="n">
        <f aca="false">'Rolling Data'!D284</f>
        <v>0</v>
      </c>
      <c r="E601" s="3" t="n">
        <f aca="false">'Rolling Data'!E284</f>
        <v>0</v>
      </c>
      <c r="F601" s="3" t="n">
        <f aca="false">'Rolling Data'!F284</f>
        <v>0</v>
      </c>
      <c r="G601" s="3" t="n">
        <f aca="false">'Rolling Data'!G284</f>
        <v>0</v>
      </c>
      <c r="H601" s="3" t="n">
        <f aca="false">'Rolling Data'!H284</f>
        <v>0</v>
      </c>
      <c r="J601" s="142"/>
    </row>
    <row r="602" customFormat="false" ht="15.75" hidden="false" customHeight="true" outlineLevel="0" collapsed="false">
      <c r="A602" s="40" t="str">
        <f aca="false">C602&amp;" &amp; "&amp;D602</f>
        <v>0 &amp; 0</v>
      </c>
      <c r="B602" s="41" t="str">
        <f aca="false">G602&amp;" &amp; "&amp;H602</f>
        <v>0 &amp; 0</v>
      </c>
      <c r="C602" s="3" t="n">
        <f aca="false">'Rolling Data'!C285</f>
        <v>0</v>
      </c>
      <c r="D602" s="3" t="n">
        <f aca="false">'Rolling Data'!D285</f>
        <v>0</v>
      </c>
      <c r="E602" s="3" t="n">
        <f aca="false">'Rolling Data'!E285</f>
        <v>0</v>
      </c>
      <c r="F602" s="3" t="n">
        <f aca="false">'Rolling Data'!F285</f>
        <v>0</v>
      </c>
      <c r="G602" s="3" t="n">
        <f aca="false">'Rolling Data'!G285</f>
        <v>0</v>
      </c>
      <c r="H602" s="3" t="n">
        <f aca="false">'Rolling Data'!H285</f>
        <v>0</v>
      </c>
      <c r="J602" s="142"/>
    </row>
    <row r="603" customFormat="false" ht="15.75" hidden="false" customHeight="true" outlineLevel="0" collapsed="false">
      <c r="A603" s="40" t="str">
        <f aca="false">C603&amp;" &amp; "&amp;D603</f>
        <v>0 &amp; 0</v>
      </c>
      <c r="B603" s="41" t="str">
        <f aca="false">G603&amp;" &amp; "&amp;H603</f>
        <v>0 &amp; 0</v>
      </c>
      <c r="C603" s="3" t="n">
        <f aca="false">'Rolling Data'!C286</f>
        <v>0</v>
      </c>
      <c r="D603" s="3" t="n">
        <f aca="false">'Rolling Data'!D286</f>
        <v>0</v>
      </c>
      <c r="E603" s="3" t="n">
        <f aca="false">'Rolling Data'!E286</f>
        <v>0</v>
      </c>
      <c r="F603" s="3" t="n">
        <f aca="false">'Rolling Data'!F286</f>
        <v>0</v>
      </c>
      <c r="G603" s="3" t="n">
        <f aca="false">'Rolling Data'!G286</f>
        <v>0</v>
      </c>
      <c r="H603" s="3" t="n">
        <f aca="false">'Rolling Data'!H286</f>
        <v>0</v>
      </c>
      <c r="J603" s="142"/>
    </row>
    <row r="604" customFormat="false" ht="15.75" hidden="false" customHeight="true" outlineLevel="0" collapsed="false">
      <c r="A604" s="40" t="str">
        <f aca="false">C604&amp;" &amp; "&amp;D604</f>
        <v>0 &amp; 0</v>
      </c>
      <c r="B604" s="41" t="str">
        <f aca="false">G604&amp;" &amp; "&amp;H604</f>
        <v>0 &amp; 0</v>
      </c>
      <c r="C604" s="3" t="n">
        <f aca="false">'Rolling Data'!C287</f>
        <v>0</v>
      </c>
      <c r="D604" s="3" t="n">
        <f aca="false">'Rolling Data'!D287</f>
        <v>0</v>
      </c>
      <c r="E604" s="3" t="n">
        <f aca="false">'Rolling Data'!E287</f>
        <v>0</v>
      </c>
      <c r="F604" s="3" t="n">
        <f aca="false">'Rolling Data'!F287</f>
        <v>0</v>
      </c>
      <c r="G604" s="3" t="n">
        <f aca="false">'Rolling Data'!G287</f>
        <v>0</v>
      </c>
      <c r="H604" s="3" t="n">
        <f aca="false">'Rolling Data'!H287</f>
        <v>0</v>
      </c>
      <c r="J604" s="142"/>
    </row>
    <row r="605" customFormat="false" ht="15.75" hidden="false" customHeight="true" outlineLevel="0" collapsed="false">
      <c r="A605" s="40" t="str">
        <f aca="false">C605&amp;" &amp; "&amp;D605</f>
        <v>0 &amp; 0</v>
      </c>
      <c r="B605" s="41" t="str">
        <f aca="false">G605&amp;" &amp; "&amp;H605</f>
        <v>0 &amp; 0</v>
      </c>
      <c r="C605" s="3" t="n">
        <f aca="false">'Rolling Data'!C288</f>
        <v>0</v>
      </c>
      <c r="D605" s="3" t="n">
        <f aca="false">'Rolling Data'!D288</f>
        <v>0</v>
      </c>
      <c r="E605" s="3" t="n">
        <f aca="false">'Rolling Data'!E288</f>
        <v>0</v>
      </c>
      <c r="F605" s="3" t="n">
        <f aca="false">'Rolling Data'!F288</f>
        <v>0</v>
      </c>
      <c r="G605" s="3" t="n">
        <f aca="false">'Rolling Data'!G288</f>
        <v>0</v>
      </c>
      <c r="H605" s="3" t="n">
        <f aca="false">'Rolling Data'!H288</f>
        <v>0</v>
      </c>
      <c r="J605" s="142"/>
    </row>
    <row r="606" customFormat="false" ht="15.75" hidden="false" customHeight="true" outlineLevel="0" collapsed="false">
      <c r="A606" s="40" t="str">
        <f aca="false">C606&amp;" &amp; "&amp;D606</f>
        <v>0 &amp; 0</v>
      </c>
      <c r="B606" s="41" t="str">
        <f aca="false">G606&amp;" &amp; "&amp;H606</f>
        <v>0 &amp; 0</v>
      </c>
      <c r="C606" s="3" t="n">
        <f aca="false">'Rolling Data'!C289</f>
        <v>0</v>
      </c>
      <c r="D606" s="3" t="n">
        <f aca="false">'Rolling Data'!D289</f>
        <v>0</v>
      </c>
      <c r="E606" s="3" t="n">
        <f aca="false">'Rolling Data'!E289</f>
        <v>0</v>
      </c>
      <c r="F606" s="3" t="n">
        <f aca="false">'Rolling Data'!F289</f>
        <v>0</v>
      </c>
      <c r="G606" s="3" t="n">
        <f aca="false">'Rolling Data'!G289</f>
        <v>0</v>
      </c>
      <c r="H606" s="3" t="n">
        <f aca="false">'Rolling Data'!H289</f>
        <v>0</v>
      </c>
      <c r="J606" s="142"/>
    </row>
    <row r="607" customFormat="false" ht="15.75" hidden="false" customHeight="true" outlineLevel="0" collapsed="false">
      <c r="A607" s="40" t="str">
        <f aca="false">C607&amp;" &amp; "&amp;D607</f>
        <v>0 &amp; 0</v>
      </c>
      <c r="B607" s="41" t="str">
        <f aca="false">G607&amp;" &amp; "&amp;H607</f>
        <v>0 &amp; 0</v>
      </c>
      <c r="C607" s="3" t="n">
        <f aca="false">'Rolling Data'!C290</f>
        <v>0</v>
      </c>
      <c r="D607" s="3" t="n">
        <f aca="false">'Rolling Data'!D290</f>
        <v>0</v>
      </c>
      <c r="E607" s="3" t="n">
        <f aca="false">'Rolling Data'!E290</f>
        <v>0</v>
      </c>
      <c r="F607" s="3" t="n">
        <f aca="false">'Rolling Data'!F290</f>
        <v>0</v>
      </c>
      <c r="G607" s="3" t="n">
        <f aca="false">'Rolling Data'!G290</f>
        <v>0</v>
      </c>
      <c r="H607" s="3" t="n">
        <f aca="false">'Rolling Data'!H290</f>
        <v>0</v>
      </c>
      <c r="J607" s="142"/>
    </row>
    <row r="608" customFormat="false" ht="15.75" hidden="false" customHeight="true" outlineLevel="0" collapsed="false">
      <c r="A608" s="40" t="str">
        <f aca="false">C608&amp;" &amp; "&amp;D608</f>
        <v>0 &amp; 0</v>
      </c>
      <c r="B608" s="41" t="str">
        <f aca="false">G608&amp;" &amp; "&amp;H608</f>
        <v>0 &amp; 0</v>
      </c>
      <c r="C608" s="3" t="n">
        <f aca="false">'Rolling Data'!C291</f>
        <v>0</v>
      </c>
      <c r="D608" s="3" t="n">
        <f aca="false">'Rolling Data'!D291</f>
        <v>0</v>
      </c>
      <c r="E608" s="3" t="n">
        <f aca="false">'Rolling Data'!E291</f>
        <v>0</v>
      </c>
      <c r="F608" s="3" t="n">
        <f aca="false">'Rolling Data'!F291</f>
        <v>0</v>
      </c>
      <c r="G608" s="3" t="n">
        <f aca="false">'Rolling Data'!G291</f>
        <v>0</v>
      </c>
      <c r="H608" s="3" t="n">
        <f aca="false">'Rolling Data'!H291</f>
        <v>0</v>
      </c>
      <c r="J608" s="142"/>
    </row>
    <row r="609" customFormat="false" ht="15.75" hidden="false" customHeight="true" outlineLevel="0" collapsed="false">
      <c r="A609" s="40" t="str">
        <f aca="false">C609&amp;" &amp; "&amp;D609</f>
        <v>0 &amp; 0</v>
      </c>
      <c r="B609" s="41" t="str">
        <f aca="false">G609&amp;" &amp; "&amp;H609</f>
        <v>0 &amp; 0</v>
      </c>
      <c r="C609" s="3" t="n">
        <f aca="false">'Rolling Data'!C292</f>
        <v>0</v>
      </c>
      <c r="D609" s="3" t="n">
        <f aca="false">'Rolling Data'!D292</f>
        <v>0</v>
      </c>
      <c r="E609" s="3" t="n">
        <f aca="false">'Rolling Data'!E292</f>
        <v>0</v>
      </c>
      <c r="F609" s="3" t="n">
        <f aca="false">'Rolling Data'!F292</f>
        <v>0</v>
      </c>
      <c r="G609" s="3" t="n">
        <f aca="false">'Rolling Data'!G292</f>
        <v>0</v>
      </c>
      <c r="H609" s="3" t="n">
        <f aca="false">'Rolling Data'!H292</f>
        <v>0</v>
      </c>
      <c r="J609" s="142"/>
    </row>
    <row r="610" customFormat="false" ht="15.75" hidden="false" customHeight="true" outlineLevel="0" collapsed="false">
      <c r="A610" s="40" t="str">
        <f aca="false">C610&amp;" &amp; "&amp;D610</f>
        <v>0 &amp; 0</v>
      </c>
      <c r="B610" s="41" t="str">
        <f aca="false">G610&amp;" &amp; "&amp;H610</f>
        <v>0 &amp; 0</v>
      </c>
      <c r="C610" s="3" t="n">
        <f aca="false">'Rolling Data'!C293</f>
        <v>0</v>
      </c>
      <c r="D610" s="3" t="n">
        <f aca="false">'Rolling Data'!D293</f>
        <v>0</v>
      </c>
      <c r="E610" s="3" t="n">
        <f aca="false">'Rolling Data'!E293</f>
        <v>0</v>
      </c>
      <c r="F610" s="3" t="n">
        <f aca="false">'Rolling Data'!F293</f>
        <v>0</v>
      </c>
      <c r="G610" s="3" t="n">
        <f aca="false">'Rolling Data'!G293</f>
        <v>0</v>
      </c>
      <c r="H610" s="3" t="n">
        <f aca="false">'Rolling Data'!H293</f>
        <v>0</v>
      </c>
      <c r="J610" s="142"/>
    </row>
    <row r="611" customFormat="false" ht="15.75" hidden="false" customHeight="true" outlineLevel="0" collapsed="false">
      <c r="A611" s="40" t="str">
        <f aca="false">C611&amp;" &amp; "&amp;D611</f>
        <v>0 &amp; 0</v>
      </c>
      <c r="B611" s="41" t="str">
        <f aca="false">G611&amp;" &amp; "&amp;H611</f>
        <v>0 &amp; 0</v>
      </c>
      <c r="C611" s="3" t="n">
        <f aca="false">'Rolling Data'!C294</f>
        <v>0</v>
      </c>
      <c r="D611" s="3" t="n">
        <f aca="false">'Rolling Data'!D294</f>
        <v>0</v>
      </c>
      <c r="E611" s="3" t="n">
        <f aca="false">'Rolling Data'!E294</f>
        <v>0</v>
      </c>
      <c r="F611" s="3" t="n">
        <f aca="false">'Rolling Data'!F294</f>
        <v>0</v>
      </c>
      <c r="G611" s="3" t="n">
        <f aca="false">'Rolling Data'!G294</f>
        <v>0</v>
      </c>
      <c r="H611" s="3" t="n">
        <f aca="false">'Rolling Data'!H294</f>
        <v>0</v>
      </c>
      <c r="J611" s="142"/>
    </row>
    <row r="612" customFormat="false" ht="15.75" hidden="false" customHeight="true" outlineLevel="0" collapsed="false">
      <c r="A612" s="40" t="str">
        <f aca="false">C612&amp;" &amp; "&amp;D612</f>
        <v>0 &amp; 0</v>
      </c>
      <c r="B612" s="41" t="str">
        <f aca="false">G612&amp;" &amp; "&amp;H612</f>
        <v>0 &amp; 0</v>
      </c>
      <c r="C612" s="3" t="n">
        <f aca="false">'Rolling Data'!C295</f>
        <v>0</v>
      </c>
      <c r="D612" s="3" t="n">
        <f aca="false">'Rolling Data'!D295</f>
        <v>0</v>
      </c>
      <c r="E612" s="3" t="n">
        <f aca="false">'Rolling Data'!E295</f>
        <v>0</v>
      </c>
      <c r="F612" s="3" t="n">
        <f aca="false">'Rolling Data'!F295</f>
        <v>0</v>
      </c>
      <c r="G612" s="3" t="n">
        <f aca="false">'Rolling Data'!G295</f>
        <v>0</v>
      </c>
      <c r="H612" s="3" t="n">
        <f aca="false">'Rolling Data'!H295</f>
        <v>0</v>
      </c>
      <c r="J612" s="142"/>
    </row>
    <row r="613" customFormat="false" ht="15.75" hidden="false" customHeight="true" outlineLevel="0" collapsed="false">
      <c r="A613" s="40" t="str">
        <f aca="false">C613&amp;" &amp; "&amp;D613</f>
        <v>0 &amp; 0</v>
      </c>
      <c r="B613" s="41" t="str">
        <f aca="false">G613&amp;" &amp; "&amp;H613</f>
        <v>0 &amp; 0</v>
      </c>
      <c r="C613" s="3" t="n">
        <f aca="false">'Rolling Data'!C296</f>
        <v>0</v>
      </c>
      <c r="D613" s="3" t="n">
        <f aca="false">'Rolling Data'!D296</f>
        <v>0</v>
      </c>
      <c r="E613" s="3" t="n">
        <f aca="false">'Rolling Data'!E296</f>
        <v>0</v>
      </c>
      <c r="F613" s="3" t="n">
        <f aca="false">'Rolling Data'!F296</f>
        <v>0</v>
      </c>
      <c r="G613" s="3" t="n">
        <f aca="false">'Rolling Data'!G296</f>
        <v>0</v>
      </c>
      <c r="H613" s="3" t="n">
        <f aca="false">'Rolling Data'!H296</f>
        <v>0</v>
      </c>
      <c r="J613" s="142"/>
    </row>
    <row r="614" customFormat="false" ht="15.75" hidden="false" customHeight="true" outlineLevel="0" collapsed="false">
      <c r="A614" s="40" t="str">
        <f aca="false">C614&amp;" &amp; "&amp;D614</f>
        <v>0 &amp; 0</v>
      </c>
      <c r="B614" s="41" t="str">
        <f aca="false">G614&amp;" &amp; "&amp;H614</f>
        <v>0 &amp; 0</v>
      </c>
      <c r="C614" s="3" t="n">
        <f aca="false">'Rolling Data'!C297</f>
        <v>0</v>
      </c>
      <c r="D614" s="3" t="n">
        <f aca="false">'Rolling Data'!D297</f>
        <v>0</v>
      </c>
      <c r="E614" s="3" t="n">
        <f aca="false">'Rolling Data'!E297</f>
        <v>0</v>
      </c>
      <c r="F614" s="3" t="n">
        <f aca="false">'Rolling Data'!F297</f>
        <v>0</v>
      </c>
      <c r="G614" s="3" t="n">
        <f aca="false">'Rolling Data'!G297</f>
        <v>0</v>
      </c>
      <c r="H614" s="3" t="n">
        <f aca="false">'Rolling Data'!H297</f>
        <v>0</v>
      </c>
      <c r="J614" s="142"/>
    </row>
    <row r="615" customFormat="false" ht="15.75" hidden="false" customHeight="true" outlineLevel="0" collapsed="false">
      <c r="A615" s="40" t="str">
        <f aca="false">C615&amp;" &amp; "&amp;D615</f>
        <v>0 &amp; 0</v>
      </c>
      <c r="B615" s="41" t="str">
        <f aca="false">G615&amp;" &amp; "&amp;H615</f>
        <v>0 &amp; 0</v>
      </c>
      <c r="C615" s="3" t="n">
        <f aca="false">'Rolling Data'!C298</f>
        <v>0</v>
      </c>
      <c r="D615" s="3" t="n">
        <f aca="false">'Rolling Data'!D298</f>
        <v>0</v>
      </c>
      <c r="E615" s="3" t="n">
        <f aca="false">'Rolling Data'!E298</f>
        <v>0</v>
      </c>
      <c r="F615" s="3" t="n">
        <f aca="false">'Rolling Data'!F298</f>
        <v>0</v>
      </c>
      <c r="G615" s="3" t="n">
        <f aca="false">'Rolling Data'!G298</f>
        <v>0</v>
      </c>
      <c r="H615" s="3" t="n">
        <f aca="false">'Rolling Data'!H298</f>
        <v>0</v>
      </c>
      <c r="J615" s="142"/>
    </row>
    <row r="616" customFormat="false" ht="15.75" hidden="false" customHeight="true" outlineLevel="0" collapsed="false">
      <c r="A616" s="40" t="str">
        <f aca="false">C616&amp;" &amp; "&amp;D616</f>
        <v>0 &amp; 0</v>
      </c>
      <c r="B616" s="41" t="str">
        <f aca="false">G616&amp;" &amp; "&amp;H616</f>
        <v>0 &amp; 0</v>
      </c>
      <c r="C616" s="3" t="n">
        <f aca="false">'Rolling Data'!C299</f>
        <v>0</v>
      </c>
      <c r="D616" s="3" t="n">
        <f aca="false">'Rolling Data'!D299</f>
        <v>0</v>
      </c>
      <c r="E616" s="3" t="n">
        <f aca="false">'Rolling Data'!E299</f>
        <v>0</v>
      </c>
      <c r="F616" s="3" t="n">
        <f aca="false">'Rolling Data'!F299</f>
        <v>0</v>
      </c>
      <c r="G616" s="3" t="n">
        <f aca="false">'Rolling Data'!G299</f>
        <v>0</v>
      </c>
      <c r="H616" s="3" t="n">
        <f aca="false">'Rolling Data'!H299</f>
        <v>0</v>
      </c>
      <c r="J616" s="142"/>
    </row>
    <row r="617" customFormat="false" ht="15.75" hidden="false" customHeight="true" outlineLevel="0" collapsed="false">
      <c r="A617" s="40" t="str">
        <f aca="false">C617&amp;" &amp; "&amp;D617</f>
        <v>0 &amp; 0</v>
      </c>
      <c r="B617" s="41" t="str">
        <f aca="false">G617&amp;" &amp; "&amp;H617</f>
        <v>0 &amp; 0</v>
      </c>
      <c r="C617" s="3" t="n">
        <f aca="false">'Rolling Data'!C300</f>
        <v>0</v>
      </c>
      <c r="D617" s="3" t="n">
        <f aca="false">'Rolling Data'!D300</f>
        <v>0</v>
      </c>
      <c r="E617" s="3" t="n">
        <f aca="false">'Rolling Data'!E300</f>
        <v>0</v>
      </c>
      <c r="F617" s="3" t="n">
        <f aca="false">'Rolling Data'!F300</f>
        <v>0</v>
      </c>
      <c r="G617" s="3" t="n">
        <f aca="false">'Rolling Data'!G300</f>
        <v>0</v>
      </c>
      <c r="H617" s="3" t="n">
        <f aca="false">'Rolling Data'!H300</f>
        <v>0</v>
      </c>
      <c r="J617" s="142"/>
    </row>
    <row r="618" customFormat="false" ht="15.75" hidden="false" customHeight="true" outlineLevel="0" collapsed="false">
      <c r="A618" s="40" t="str">
        <f aca="false">C618&amp;" &amp; "&amp;D618</f>
        <v>0 &amp; 0</v>
      </c>
      <c r="B618" s="41" t="str">
        <f aca="false">G618&amp;" &amp; "&amp;H618</f>
        <v>0 &amp; 0</v>
      </c>
      <c r="C618" s="3" t="n">
        <f aca="false">'Rolling Data'!C301</f>
        <v>0</v>
      </c>
      <c r="D618" s="3" t="n">
        <f aca="false">'Rolling Data'!D301</f>
        <v>0</v>
      </c>
      <c r="E618" s="3" t="n">
        <f aca="false">'Rolling Data'!E301</f>
        <v>0</v>
      </c>
      <c r="F618" s="3" t="n">
        <f aca="false">'Rolling Data'!F301</f>
        <v>0</v>
      </c>
      <c r="G618" s="3" t="n">
        <f aca="false">'Rolling Data'!G301</f>
        <v>0</v>
      </c>
      <c r="H618" s="3" t="n">
        <f aca="false">'Rolling Data'!H301</f>
        <v>0</v>
      </c>
      <c r="J618" s="142"/>
    </row>
    <row r="619" customFormat="false" ht="15.75" hidden="false" customHeight="true" outlineLevel="0" collapsed="false">
      <c r="A619" s="40" t="str">
        <f aca="false">C619&amp;" &amp; "&amp;D619</f>
        <v>0 &amp; 0</v>
      </c>
      <c r="B619" s="41" t="str">
        <f aca="false">G619&amp;" &amp; "&amp;H619</f>
        <v>0 &amp; 0</v>
      </c>
      <c r="C619" s="3" t="n">
        <f aca="false">'Rolling Data'!C302</f>
        <v>0</v>
      </c>
      <c r="D619" s="3" t="n">
        <f aca="false">'Rolling Data'!D302</f>
        <v>0</v>
      </c>
      <c r="E619" s="3" t="n">
        <f aca="false">'Rolling Data'!E302</f>
        <v>0</v>
      </c>
      <c r="F619" s="3" t="n">
        <f aca="false">'Rolling Data'!F302</f>
        <v>0</v>
      </c>
      <c r="G619" s="3" t="n">
        <f aca="false">'Rolling Data'!G302</f>
        <v>0</v>
      </c>
      <c r="H619" s="3" t="n">
        <f aca="false">'Rolling Data'!H302</f>
        <v>0</v>
      </c>
      <c r="J619" s="142"/>
    </row>
    <row r="620" customFormat="false" ht="15.75" hidden="false" customHeight="true" outlineLevel="0" collapsed="false">
      <c r="A620" s="40" t="str">
        <f aca="false">C620&amp;" &amp; "&amp;D620</f>
        <v>0 &amp; 0</v>
      </c>
      <c r="B620" s="41" t="str">
        <f aca="false">G620&amp;" &amp; "&amp;H620</f>
        <v>0 &amp; 0</v>
      </c>
      <c r="C620" s="3" t="n">
        <f aca="false">'Rolling Data'!C303</f>
        <v>0</v>
      </c>
      <c r="D620" s="3" t="n">
        <f aca="false">'Rolling Data'!D303</f>
        <v>0</v>
      </c>
      <c r="E620" s="3" t="n">
        <f aca="false">'Rolling Data'!E303</f>
        <v>0</v>
      </c>
      <c r="F620" s="3" t="n">
        <f aca="false">'Rolling Data'!F303</f>
        <v>0</v>
      </c>
      <c r="G620" s="3" t="n">
        <f aca="false">'Rolling Data'!G303</f>
        <v>0</v>
      </c>
      <c r="H620" s="3" t="n">
        <f aca="false">'Rolling Data'!H303</f>
        <v>0</v>
      </c>
      <c r="J620" s="142"/>
    </row>
    <row r="621" customFormat="false" ht="15.75" hidden="false" customHeight="true" outlineLevel="0" collapsed="false">
      <c r="A621" s="40" t="str">
        <f aca="false">C621&amp;" &amp; "&amp;D621</f>
        <v>0 &amp; 0</v>
      </c>
      <c r="B621" s="41" t="str">
        <f aca="false">G621&amp;" &amp; "&amp;H621</f>
        <v>0 &amp; 0</v>
      </c>
      <c r="C621" s="3" t="n">
        <f aca="false">'Rolling Data'!C304</f>
        <v>0</v>
      </c>
      <c r="D621" s="3" t="n">
        <f aca="false">'Rolling Data'!D304</f>
        <v>0</v>
      </c>
      <c r="E621" s="3" t="n">
        <f aca="false">'Rolling Data'!E304</f>
        <v>0</v>
      </c>
      <c r="F621" s="3" t="n">
        <f aca="false">'Rolling Data'!F304</f>
        <v>0</v>
      </c>
      <c r="G621" s="3" t="n">
        <f aca="false">'Rolling Data'!G304</f>
        <v>0</v>
      </c>
      <c r="H621" s="3" t="n">
        <f aca="false">'Rolling Data'!H304</f>
        <v>0</v>
      </c>
      <c r="J621" s="142"/>
    </row>
    <row r="622" customFormat="false" ht="15.75" hidden="false" customHeight="true" outlineLevel="0" collapsed="false">
      <c r="A622" s="40" t="str">
        <f aca="false">C622&amp;" &amp; "&amp;D622</f>
        <v>0 &amp; 0</v>
      </c>
      <c r="B622" s="41" t="str">
        <f aca="false">G622&amp;" &amp; "&amp;H622</f>
        <v>0 &amp; 0</v>
      </c>
      <c r="C622" s="3" t="n">
        <f aca="false">'Rolling Data'!C305</f>
        <v>0</v>
      </c>
      <c r="D622" s="3" t="n">
        <f aca="false">'Rolling Data'!D305</f>
        <v>0</v>
      </c>
      <c r="E622" s="3" t="n">
        <f aca="false">'Rolling Data'!E305</f>
        <v>0</v>
      </c>
      <c r="F622" s="3" t="n">
        <f aca="false">'Rolling Data'!F305</f>
        <v>0</v>
      </c>
      <c r="G622" s="3" t="n">
        <f aca="false">'Rolling Data'!G305</f>
        <v>0</v>
      </c>
      <c r="H622" s="3" t="n">
        <f aca="false">'Rolling Data'!H305</f>
        <v>0</v>
      </c>
      <c r="J622" s="142"/>
    </row>
    <row r="623" customFormat="false" ht="15.75" hidden="false" customHeight="true" outlineLevel="0" collapsed="false">
      <c r="A623" s="40" t="str">
        <f aca="false">C623&amp;" &amp; "&amp;D623</f>
        <v>0 &amp; 0</v>
      </c>
      <c r="B623" s="41" t="str">
        <f aca="false">G623&amp;" &amp; "&amp;H623</f>
        <v>0 &amp; 0</v>
      </c>
      <c r="C623" s="3" t="n">
        <f aca="false">'Rolling Data'!C306</f>
        <v>0</v>
      </c>
      <c r="D623" s="3" t="n">
        <f aca="false">'Rolling Data'!D306</f>
        <v>0</v>
      </c>
      <c r="E623" s="3" t="n">
        <f aca="false">'Rolling Data'!E306</f>
        <v>0</v>
      </c>
      <c r="F623" s="3" t="n">
        <f aca="false">'Rolling Data'!F306</f>
        <v>0</v>
      </c>
      <c r="G623" s="3" t="n">
        <f aca="false">'Rolling Data'!G306</f>
        <v>0</v>
      </c>
      <c r="H623" s="3" t="n">
        <f aca="false">'Rolling Data'!H306</f>
        <v>0</v>
      </c>
      <c r="J623" s="142"/>
    </row>
    <row r="624" customFormat="false" ht="15.75" hidden="false" customHeight="true" outlineLevel="0" collapsed="false">
      <c r="A624" s="40" t="str">
        <f aca="false">C624&amp;" &amp; "&amp;D624</f>
        <v>0 &amp; 0</v>
      </c>
      <c r="B624" s="41" t="str">
        <f aca="false">G624&amp;" &amp; "&amp;H624</f>
        <v>0 &amp; 0</v>
      </c>
      <c r="C624" s="3" t="n">
        <f aca="false">'Rolling Data'!C307</f>
        <v>0</v>
      </c>
      <c r="D624" s="3" t="n">
        <f aca="false">'Rolling Data'!D307</f>
        <v>0</v>
      </c>
      <c r="E624" s="3" t="n">
        <f aca="false">'Rolling Data'!E307</f>
        <v>0</v>
      </c>
      <c r="F624" s="3" t="n">
        <f aca="false">'Rolling Data'!F307</f>
        <v>0</v>
      </c>
      <c r="G624" s="3" t="n">
        <f aca="false">'Rolling Data'!G307</f>
        <v>0</v>
      </c>
      <c r="H624" s="3" t="n">
        <f aca="false">'Rolling Data'!H307</f>
        <v>0</v>
      </c>
      <c r="J624" s="142"/>
    </row>
    <row r="625" customFormat="false" ht="15.75" hidden="false" customHeight="true" outlineLevel="0" collapsed="false">
      <c r="A625" s="40" t="str">
        <f aca="false">C625&amp;" &amp; "&amp;D625</f>
        <v>0 &amp; 0</v>
      </c>
      <c r="B625" s="41" t="str">
        <f aca="false">G625&amp;" &amp; "&amp;H625</f>
        <v>0 &amp; 0</v>
      </c>
      <c r="C625" s="3" t="n">
        <f aca="false">'Rolling Data'!C308</f>
        <v>0</v>
      </c>
      <c r="D625" s="3" t="n">
        <f aca="false">'Rolling Data'!D308</f>
        <v>0</v>
      </c>
      <c r="E625" s="3" t="n">
        <f aca="false">'Rolling Data'!E308</f>
        <v>0</v>
      </c>
      <c r="F625" s="3" t="n">
        <f aca="false">'Rolling Data'!F308</f>
        <v>0</v>
      </c>
      <c r="G625" s="3" t="n">
        <f aca="false">'Rolling Data'!G308</f>
        <v>0</v>
      </c>
      <c r="H625" s="3" t="n">
        <f aca="false">'Rolling Data'!H308</f>
        <v>0</v>
      </c>
      <c r="J625" s="142"/>
    </row>
    <row r="626" customFormat="false" ht="15.75" hidden="false" customHeight="true" outlineLevel="0" collapsed="false">
      <c r="A626" s="40" t="str">
        <f aca="false">C626&amp;" &amp; "&amp;D626</f>
        <v>0 &amp; 0</v>
      </c>
      <c r="B626" s="41" t="str">
        <f aca="false">G626&amp;" &amp; "&amp;H626</f>
        <v>0 &amp; 0</v>
      </c>
      <c r="C626" s="3" t="n">
        <f aca="false">'Rolling Data'!C309</f>
        <v>0</v>
      </c>
      <c r="D626" s="3" t="n">
        <f aca="false">'Rolling Data'!D309</f>
        <v>0</v>
      </c>
      <c r="E626" s="3" t="n">
        <f aca="false">'Rolling Data'!E309</f>
        <v>0</v>
      </c>
      <c r="F626" s="3" t="n">
        <f aca="false">'Rolling Data'!F309</f>
        <v>0</v>
      </c>
      <c r="G626" s="3" t="n">
        <f aca="false">'Rolling Data'!G309</f>
        <v>0</v>
      </c>
      <c r="H626" s="3" t="n">
        <f aca="false">'Rolling Data'!H309</f>
        <v>0</v>
      </c>
      <c r="J626" s="142"/>
    </row>
    <row r="627" customFormat="false" ht="15.75" hidden="false" customHeight="true" outlineLevel="0" collapsed="false">
      <c r="A627" s="40" t="str">
        <f aca="false">C627&amp;" &amp; "&amp;D627</f>
        <v>0 &amp; 0</v>
      </c>
      <c r="B627" s="41" t="str">
        <f aca="false">G627&amp;" &amp; "&amp;H627</f>
        <v>0 &amp; 0</v>
      </c>
      <c r="C627" s="3" t="n">
        <f aca="false">'Rolling Data'!C310</f>
        <v>0</v>
      </c>
      <c r="D627" s="3" t="n">
        <f aca="false">'Rolling Data'!D310</f>
        <v>0</v>
      </c>
      <c r="E627" s="3" t="n">
        <f aca="false">'Rolling Data'!E310</f>
        <v>0</v>
      </c>
      <c r="F627" s="3" t="n">
        <f aca="false">'Rolling Data'!F310</f>
        <v>0</v>
      </c>
      <c r="G627" s="3" t="n">
        <f aca="false">'Rolling Data'!G310</f>
        <v>0</v>
      </c>
      <c r="H627" s="3" t="n">
        <f aca="false">'Rolling Data'!H310</f>
        <v>0</v>
      </c>
      <c r="J627" s="142"/>
    </row>
    <row r="628" customFormat="false" ht="15.75" hidden="false" customHeight="true" outlineLevel="0" collapsed="false">
      <c r="A628" s="40" t="str">
        <f aca="false">C628&amp;" &amp; "&amp;D628</f>
        <v>0 &amp; 0</v>
      </c>
      <c r="B628" s="41" t="str">
        <f aca="false">G628&amp;" &amp; "&amp;H628</f>
        <v>0 &amp; 0</v>
      </c>
      <c r="C628" s="3" t="n">
        <f aca="false">'Rolling Data'!C311</f>
        <v>0</v>
      </c>
      <c r="D628" s="3" t="n">
        <f aca="false">'Rolling Data'!D311</f>
        <v>0</v>
      </c>
      <c r="E628" s="3" t="n">
        <f aca="false">'Rolling Data'!E311</f>
        <v>0</v>
      </c>
      <c r="F628" s="3" t="n">
        <f aca="false">'Rolling Data'!F311</f>
        <v>0</v>
      </c>
      <c r="G628" s="3" t="n">
        <f aca="false">'Rolling Data'!G311</f>
        <v>0</v>
      </c>
      <c r="H628" s="3" t="n">
        <f aca="false">'Rolling Data'!H311</f>
        <v>0</v>
      </c>
      <c r="J628" s="142"/>
    </row>
    <row r="629" customFormat="false" ht="15.75" hidden="false" customHeight="true" outlineLevel="0" collapsed="false">
      <c r="A629" s="40" t="str">
        <f aca="false">C629&amp;" &amp; "&amp;D629</f>
        <v>0 &amp; 0</v>
      </c>
      <c r="B629" s="41" t="str">
        <f aca="false">G629&amp;" &amp; "&amp;H629</f>
        <v>0 &amp; 0</v>
      </c>
      <c r="C629" s="3" t="n">
        <f aca="false">'Rolling Data'!C312</f>
        <v>0</v>
      </c>
      <c r="D629" s="3" t="n">
        <f aca="false">'Rolling Data'!D312</f>
        <v>0</v>
      </c>
      <c r="E629" s="3" t="n">
        <f aca="false">'Rolling Data'!E312</f>
        <v>0</v>
      </c>
      <c r="F629" s="3" t="n">
        <f aca="false">'Rolling Data'!F312</f>
        <v>0</v>
      </c>
      <c r="G629" s="3" t="n">
        <f aca="false">'Rolling Data'!G312</f>
        <v>0</v>
      </c>
      <c r="H629" s="3" t="n">
        <f aca="false">'Rolling Data'!H312</f>
        <v>0</v>
      </c>
      <c r="J629" s="142"/>
    </row>
    <row r="630" customFormat="false" ht="15.75" hidden="false" customHeight="true" outlineLevel="0" collapsed="false">
      <c r="A630" s="40" t="str">
        <f aca="false">C630&amp;" &amp; "&amp;D630</f>
        <v>0 &amp; 0</v>
      </c>
      <c r="B630" s="41" t="str">
        <f aca="false">G630&amp;" &amp; "&amp;H630</f>
        <v>0 &amp; 0</v>
      </c>
      <c r="C630" s="3" t="n">
        <f aca="false">'Rolling Data'!C313</f>
        <v>0</v>
      </c>
      <c r="D630" s="3" t="n">
        <f aca="false">'Rolling Data'!D313</f>
        <v>0</v>
      </c>
      <c r="E630" s="3" t="n">
        <f aca="false">'Rolling Data'!E313</f>
        <v>0</v>
      </c>
      <c r="F630" s="3" t="n">
        <f aca="false">'Rolling Data'!F313</f>
        <v>0</v>
      </c>
      <c r="G630" s="3" t="n">
        <f aca="false">'Rolling Data'!G313</f>
        <v>0</v>
      </c>
      <c r="H630" s="3" t="n">
        <f aca="false">'Rolling Data'!H313</f>
        <v>0</v>
      </c>
      <c r="J630" s="142"/>
    </row>
    <row r="631" customFormat="false" ht="15.75" hidden="false" customHeight="true" outlineLevel="0" collapsed="false">
      <c r="A631" s="40" t="str">
        <f aca="false">C631&amp;" &amp; "&amp;D631</f>
        <v>0 &amp; 0</v>
      </c>
      <c r="B631" s="41" t="str">
        <f aca="false">G631&amp;" &amp; "&amp;H631</f>
        <v>0 &amp; 0</v>
      </c>
      <c r="C631" s="3" t="n">
        <f aca="false">'Rolling Data'!C314</f>
        <v>0</v>
      </c>
      <c r="D631" s="3" t="n">
        <f aca="false">'Rolling Data'!D314</f>
        <v>0</v>
      </c>
      <c r="E631" s="3" t="n">
        <f aca="false">'Rolling Data'!E314</f>
        <v>0</v>
      </c>
      <c r="F631" s="3" t="n">
        <f aca="false">'Rolling Data'!F314</f>
        <v>0</v>
      </c>
      <c r="G631" s="3" t="n">
        <f aca="false">'Rolling Data'!G314</f>
        <v>0</v>
      </c>
      <c r="H631" s="3" t="n">
        <f aca="false">'Rolling Data'!H314</f>
        <v>0</v>
      </c>
      <c r="J631" s="142"/>
    </row>
    <row r="632" customFormat="false" ht="15.75" hidden="false" customHeight="true" outlineLevel="0" collapsed="false">
      <c r="A632" s="40" t="str">
        <f aca="false">C632&amp;" &amp; "&amp;D632</f>
        <v>0 &amp; 0</v>
      </c>
      <c r="B632" s="41" t="str">
        <f aca="false">G632&amp;" &amp; "&amp;H632</f>
        <v>0 &amp; 0</v>
      </c>
      <c r="C632" s="3" t="n">
        <f aca="false">'Rolling Data'!C315</f>
        <v>0</v>
      </c>
      <c r="D632" s="3" t="n">
        <f aca="false">'Rolling Data'!D315</f>
        <v>0</v>
      </c>
      <c r="E632" s="3" t="n">
        <f aca="false">'Rolling Data'!E315</f>
        <v>0</v>
      </c>
      <c r="F632" s="3" t="n">
        <f aca="false">'Rolling Data'!F315</f>
        <v>0</v>
      </c>
      <c r="G632" s="3" t="n">
        <f aca="false">'Rolling Data'!G315</f>
        <v>0</v>
      </c>
      <c r="H632" s="3" t="n">
        <f aca="false">'Rolling Data'!H315</f>
        <v>0</v>
      </c>
      <c r="J632" s="142"/>
    </row>
    <row r="633" customFormat="false" ht="15.75" hidden="false" customHeight="true" outlineLevel="0" collapsed="false">
      <c r="A633" s="40" t="str">
        <f aca="false">C633&amp;" &amp; "&amp;D633</f>
        <v>0 &amp; 0</v>
      </c>
      <c r="B633" s="41" t="str">
        <f aca="false">G633&amp;" &amp; "&amp;H633</f>
        <v>0 &amp; 0</v>
      </c>
      <c r="C633" s="3" t="n">
        <f aca="false">'Rolling Data'!C316</f>
        <v>0</v>
      </c>
      <c r="D633" s="3" t="n">
        <f aca="false">'Rolling Data'!D316</f>
        <v>0</v>
      </c>
      <c r="E633" s="3" t="n">
        <f aca="false">'Rolling Data'!E316</f>
        <v>0</v>
      </c>
      <c r="F633" s="3" t="n">
        <f aca="false">'Rolling Data'!F316</f>
        <v>0</v>
      </c>
      <c r="G633" s="3" t="n">
        <f aca="false">'Rolling Data'!G316</f>
        <v>0</v>
      </c>
      <c r="H633" s="3" t="n">
        <f aca="false">'Rolling Data'!H316</f>
        <v>0</v>
      </c>
      <c r="J633" s="142"/>
    </row>
    <row r="634" customFormat="false" ht="15.75" hidden="false" customHeight="true" outlineLevel="0" collapsed="false">
      <c r="A634" s="40" t="str">
        <f aca="false">C634&amp;" &amp; "&amp;D634</f>
        <v>0 &amp; 0</v>
      </c>
      <c r="B634" s="41" t="str">
        <f aca="false">G634&amp;" &amp; "&amp;H634</f>
        <v>0 &amp; 0</v>
      </c>
      <c r="C634" s="3" t="n">
        <f aca="false">'Rolling Data'!C317</f>
        <v>0</v>
      </c>
      <c r="D634" s="3" t="n">
        <f aca="false">'Rolling Data'!D317</f>
        <v>0</v>
      </c>
      <c r="E634" s="3" t="n">
        <f aca="false">'Rolling Data'!E317</f>
        <v>0</v>
      </c>
      <c r="F634" s="3" t="n">
        <f aca="false">'Rolling Data'!F317</f>
        <v>0</v>
      </c>
      <c r="G634" s="3" t="n">
        <f aca="false">'Rolling Data'!G317</f>
        <v>0</v>
      </c>
      <c r="H634" s="3" t="n">
        <f aca="false">'Rolling Data'!H317</f>
        <v>0</v>
      </c>
      <c r="J634" s="142"/>
    </row>
    <row r="635" customFormat="false" ht="15.75" hidden="false" customHeight="true" outlineLevel="0" collapsed="false">
      <c r="A635" s="40" t="str">
        <f aca="false">C635&amp;" &amp; "&amp;D635</f>
        <v>0 &amp; 0</v>
      </c>
      <c r="B635" s="41" t="str">
        <f aca="false">G635&amp;" &amp; "&amp;H635</f>
        <v>0 &amp; 0</v>
      </c>
      <c r="C635" s="3" t="n">
        <f aca="false">'Rolling Data'!C318</f>
        <v>0</v>
      </c>
      <c r="D635" s="3" t="n">
        <f aca="false">'Rolling Data'!D318</f>
        <v>0</v>
      </c>
      <c r="E635" s="3" t="n">
        <f aca="false">'Rolling Data'!E318</f>
        <v>0</v>
      </c>
      <c r="F635" s="3" t="n">
        <f aca="false">'Rolling Data'!F318</f>
        <v>0</v>
      </c>
      <c r="G635" s="3" t="n">
        <f aca="false">'Rolling Data'!G318</f>
        <v>0</v>
      </c>
      <c r="H635" s="3" t="n">
        <f aca="false">'Rolling Data'!H318</f>
        <v>0</v>
      </c>
      <c r="J635" s="142"/>
    </row>
    <row r="636" customFormat="false" ht="15.75" hidden="false" customHeight="true" outlineLevel="0" collapsed="false">
      <c r="A636" s="40" t="str">
        <f aca="false">C636&amp;" &amp; "&amp;D636</f>
        <v>0 &amp; 0</v>
      </c>
      <c r="B636" s="41" t="str">
        <f aca="false">G636&amp;" &amp; "&amp;H636</f>
        <v>0 &amp; 0</v>
      </c>
      <c r="C636" s="3" t="n">
        <f aca="false">'Rolling Data'!C319</f>
        <v>0</v>
      </c>
      <c r="D636" s="3" t="n">
        <f aca="false">'Rolling Data'!D319</f>
        <v>0</v>
      </c>
      <c r="E636" s="3" t="n">
        <f aca="false">'Rolling Data'!E319</f>
        <v>0</v>
      </c>
      <c r="F636" s="3" t="n">
        <f aca="false">'Rolling Data'!F319</f>
        <v>0</v>
      </c>
      <c r="G636" s="3" t="n">
        <f aca="false">'Rolling Data'!G319</f>
        <v>0</v>
      </c>
      <c r="H636" s="3" t="n">
        <f aca="false">'Rolling Data'!H319</f>
        <v>0</v>
      </c>
      <c r="J636" s="142"/>
    </row>
    <row r="637" customFormat="false" ht="15.75" hidden="false" customHeight="true" outlineLevel="0" collapsed="false">
      <c r="A637" s="40" t="str">
        <f aca="false">C637&amp;" &amp; "&amp;D637</f>
        <v>0 &amp; 0</v>
      </c>
      <c r="B637" s="41" t="str">
        <f aca="false">G637&amp;" &amp; "&amp;H637</f>
        <v>0 &amp; 0</v>
      </c>
      <c r="C637" s="3" t="n">
        <f aca="false">'Rolling Data'!C320</f>
        <v>0</v>
      </c>
      <c r="D637" s="3" t="n">
        <f aca="false">'Rolling Data'!D320</f>
        <v>0</v>
      </c>
      <c r="E637" s="3" t="n">
        <f aca="false">'Rolling Data'!E320</f>
        <v>0</v>
      </c>
      <c r="F637" s="3" t="n">
        <f aca="false">'Rolling Data'!F320</f>
        <v>0</v>
      </c>
      <c r="G637" s="3" t="n">
        <f aca="false">'Rolling Data'!G320</f>
        <v>0</v>
      </c>
      <c r="H637" s="3" t="n">
        <f aca="false">'Rolling Data'!H320</f>
        <v>0</v>
      </c>
      <c r="J637" s="142"/>
    </row>
    <row r="638" customFormat="false" ht="15.75" hidden="false" customHeight="true" outlineLevel="0" collapsed="false">
      <c r="A638" s="40" t="str">
        <f aca="false">C638&amp;" &amp; "&amp;D638</f>
        <v>0 &amp; 0</v>
      </c>
      <c r="B638" s="41" t="str">
        <f aca="false">G638&amp;" &amp; "&amp;H638</f>
        <v>0 &amp; 0</v>
      </c>
      <c r="C638" s="3" t="n">
        <f aca="false">'Rolling Data'!C321</f>
        <v>0</v>
      </c>
      <c r="D638" s="3" t="n">
        <f aca="false">'Rolling Data'!D321</f>
        <v>0</v>
      </c>
      <c r="E638" s="3" t="n">
        <f aca="false">'Rolling Data'!E321</f>
        <v>0</v>
      </c>
      <c r="F638" s="3" t="n">
        <f aca="false">'Rolling Data'!F321</f>
        <v>0</v>
      </c>
      <c r="G638" s="3" t="n">
        <f aca="false">'Rolling Data'!G321</f>
        <v>0</v>
      </c>
      <c r="H638" s="3" t="n">
        <f aca="false">'Rolling Data'!H321</f>
        <v>0</v>
      </c>
      <c r="J638" s="142"/>
    </row>
    <row r="639" customFormat="false" ht="15.75" hidden="false" customHeight="true" outlineLevel="0" collapsed="false">
      <c r="A639" s="40" t="str">
        <f aca="false">C639&amp;" &amp; "&amp;D639</f>
        <v>0 &amp; 0</v>
      </c>
      <c r="B639" s="41" t="str">
        <f aca="false">G639&amp;" &amp; "&amp;H639</f>
        <v>0 &amp; 0</v>
      </c>
      <c r="C639" s="3" t="n">
        <f aca="false">'Rolling Data'!C322</f>
        <v>0</v>
      </c>
      <c r="D639" s="3" t="n">
        <f aca="false">'Rolling Data'!D322</f>
        <v>0</v>
      </c>
      <c r="E639" s="3" t="n">
        <f aca="false">'Rolling Data'!E322</f>
        <v>0</v>
      </c>
      <c r="F639" s="3" t="n">
        <f aca="false">'Rolling Data'!F322</f>
        <v>0</v>
      </c>
      <c r="G639" s="3" t="n">
        <f aca="false">'Rolling Data'!G322</f>
        <v>0</v>
      </c>
      <c r="H639" s="3" t="n">
        <f aca="false">'Rolling Data'!H322</f>
        <v>0</v>
      </c>
      <c r="J639" s="142"/>
    </row>
    <row r="640" customFormat="false" ht="15.75" hidden="false" customHeight="true" outlineLevel="0" collapsed="false">
      <c r="A640" s="40" t="str">
        <f aca="false">C640&amp;" &amp; "&amp;D640</f>
        <v>0 &amp; 0</v>
      </c>
      <c r="B640" s="41" t="str">
        <f aca="false">G640&amp;" &amp; "&amp;H640</f>
        <v>0 &amp; 0</v>
      </c>
      <c r="C640" s="3" t="n">
        <f aca="false">'Rolling Data'!C323</f>
        <v>0</v>
      </c>
      <c r="D640" s="3" t="n">
        <f aca="false">'Rolling Data'!D323</f>
        <v>0</v>
      </c>
      <c r="E640" s="3" t="n">
        <f aca="false">'Rolling Data'!E323</f>
        <v>0</v>
      </c>
      <c r="F640" s="3" t="n">
        <f aca="false">'Rolling Data'!F323</f>
        <v>0</v>
      </c>
      <c r="G640" s="3" t="n">
        <f aca="false">'Rolling Data'!G323</f>
        <v>0</v>
      </c>
      <c r="H640" s="3" t="n">
        <f aca="false">'Rolling Data'!H323</f>
        <v>0</v>
      </c>
      <c r="J640" s="142"/>
    </row>
    <row r="641" customFormat="false" ht="15.75" hidden="false" customHeight="true" outlineLevel="0" collapsed="false">
      <c r="A641" s="40" t="str">
        <f aca="false">C641&amp;" &amp; "&amp;D641</f>
        <v>0 &amp; 0</v>
      </c>
      <c r="B641" s="41" t="str">
        <f aca="false">G641&amp;" &amp; "&amp;H641</f>
        <v>0 &amp; 0</v>
      </c>
      <c r="C641" s="3" t="n">
        <f aca="false">'Rolling Data'!C324</f>
        <v>0</v>
      </c>
      <c r="D641" s="3" t="n">
        <f aca="false">'Rolling Data'!D324</f>
        <v>0</v>
      </c>
      <c r="E641" s="3" t="n">
        <f aca="false">'Rolling Data'!E324</f>
        <v>0</v>
      </c>
      <c r="F641" s="3" t="n">
        <f aca="false">'Rolling Data'!F324</f>
        <v>0</v>
      </c>
      <c r="G641" s="3" t="n">
        <f aca="false">'Rolling Data'!G324</f>
        <v>0</v>
      </c>
      <c r="H641" s="3" t="n">
        <f aca="false">'Rolling Data'!H324</f>
        <v>0</v>
      </c>
      <c r="J641" s="142"/>
    </row>
    <row r="642" customFormat="false" ht="15.75" hidden="false" customHeight="true" outlineLevel="0" collapsed="false">
      <c r="A642" s="40" t="str">
        <f aca="false">C642&amp;" &amp; "&amp;D642</f>
        <v>0 &amp; 0</v>
      </c>
      <c r="B642" s="41" t="str">
        <f aca="false">G642&amp;" &amp; "&amp;H642</f>
        <v>0 &amp; 0</v>
      </c>
      <c r="C642" s="3" t="n">
        <f aca="false">'Rolling Data'!C325</f>
        <v>0</v>
      </c>
      <c r="D642" s="3" t="n">
        <f aca="false">'Rolling Data'!D325</f>
        <v>0</v>
      </c>
      <c r="E642" s="3" t="n">
        <f aca="false">'Rolling Data'!E325</f>
        <v>0</v>
      </c>
      <c r="F642" s="3" t="n">
        <f aca="false">'Rolling Data'!F325</f>
        <v>0</v>
      </c>
      <c r="G642" s="3" t="n">
        <f aca="false">'Rolling Data'!G325</f>
        <v>0</v>
      </c>
      <c r="H642" s="3" t="n">
        <f aca="false">'Rolling Data'!H325</f>
        <v>0</v>
      </c>
      <c r="J642" s="142"/>
    </row>
    <row r="643" customFormat="false" ht="15.75" hidden="false" customHeight="true" outlineLevel="0" collapsed="false">
      <c r="A643" s="40" t="str">
        <f aca="false">C643&amp;" &amp; "&amp;D643</f>
        <v>0 &amp; 0</v>
      </c>
      <c r="B643" s="41" t="str">
        <f aca="false">G643&amp;" &amp; "&amp;H643</f>
        <v>0 &amp; 0</v>
      </c>
      <c r="C643" s="3" t="n">
        <f aca="false">'Rolling Data'!C326</f>
        <v>0</v>
      </c>
      <c r="D643" s="3" t="n">
        <f aca="false">'Rolling Data'!D326</f>
        <v>0</v>
      </c>
      <c r="E643" s="3" t="n">
        <f aca="false">'Rolling Data'!E326</f>
        <v>0</v>
      </c>
      <c r="F643" s="3" t="n">
        <f aca="false">'Rolling Data'!F326</f>
        <v>0</v>
      </c>
      <c r="G643" s="3" t="n">
        <f aca="false">'Rolling Data'!G326</f>
        <v>0</v>
      </c>
      <c r="H643" s="3" t="n">
        <f aca="false">'Rolling Data'!H326</f>
        <v>0</v>
      </c>
      <c r="J643" s="142"/>
    </row>
    <row r="644" customFormat="false" ht="15.75" hidden="false" customHeight="true" outlineLevel="0" collapsed="false">
      <c r="A644" s="40" t="str">
        <f aca="false">C644&amp;" &amp; "&amp;D644</f>
        <v>0 &amp; 0</v>
      </c>
      <c r="B644" s="41" t="str">
        <f aca="false">G644&amp;" &amp; "&amp;H644</f>
        <v>0 &amp; 0</v>
      </c>
      <c r="C644" s="3" t="n">
        <f aca="false">'Rolling Data'!C327</f>
        <v>0</v>
      </c>
      <c r="D644" s="3" t="n">
        <f aca="false">'Rolling Data'!D327</f>
        <v>0</v>
      </c>
      <c r="E644" s="3" t="n">
        <f aca="false">'Rolling Data'!E327</f>
        <v>0</v>
      </c>
      <c r="F644" s="3" t="n">
        <f aca="false">'Rolling Data'!F327</f>
        <v>0</v>
      </c>
      <c r="G644" s="3" t="n">
        <f aca="false">'Rolling Data'!G327</f>
        <v>0</v>
      </c>
      <c r="H644" s="3" t="n">
        <f aca="false">'Rolling Data'!H327</f>
        <v>0</v>
      </c>
      <c r="J644" s="142"/>
    </row>
    <row r="645" customFormat="false" ht="15.75" hidden="false" customHeight="true" outlineLevel="0" collapsed="false">
      <c r="A645" s="40" t="str">
        <f aca="false">C645&amp;" &amp; "&amp;D645</f>
        <v>0 &amp; 0</v>
      </c>
      <c r="B645" s="41" t="str">
        <f aca="false">G645&amp;" &amp; "&amp;H645</f>
        <v>0 &amp; 0</v>
      </c>
      <c r="C645" s="3" t="n">
        <f aca="false">'Rolling Data'!C328</f>
        <v>0</v>
      </c>
      <c r="D645" s="3" t="n">
        <f aca="false">'Rolling Data'!D328</f>
        <v>0</v>
      </c>
      <c r="E645" s="3" t="n">
        <f aca="false">'Rolling Data'!E328</f>
        <v>0</v>
      </c>
      <c r="F645" s="3" t="n">
        <f aca="false">'Rolling Data'!F328</f>
        <v>0</v>
      </c>
      <c r="G645" s="3" t="n">
        <f aca="false">'Rolling Data'!G328</f>
        <v>0</v>
      </c>
      <c r="H645" s="3" t="n">
        <f aca="false">'Rolling Data'!H328</f>
        <v>0</v>
      </c>
      <c r="J645" s="142"/>
    </row>
    <row r="646" customFormat="false" ht="15.75" hidden="false" customHeight="true" outlineLevel="0" collapsed="false">
      <c r="A646" s="40" t="str">
        <f aca="false">C646&amp;" &amp; "&amp;D646</f>
        <v>0 &amp; 0</v>
      </c>
      <c r="B646" s="41" t="str">
        <f aca="false">G646&amp;" &amp; "&amp;H646</f>
        <v>0 &amp; 0</v>
      </c>
      <c r="C646" s="3" t="n">
        <f aca="false">'Rolling Data'!C329</f>
        <v>0</v>
      </c>
      <c r="D646" s="3" t="n">
        <f aca="false">'Rolling Data'!D329</f>
        <v>0</v>
      </c>
      <c r="E646" s="3" t="n">
        <f aca="false">'Rolling Data'!E329</f>
        <v>0</v>
      </c>
      <c r="F646" s="3" t="n">
        <f aca="false">'Rolling Data'!F329</f>
        <v>0</v>
      </c>
      <c r="G646" s="3" t="n">
        <f aca="false">'Rolling Data'!G329</f>
        <v>0</v>
      </c>
      <c r="H646" s="3" t="n">
        <f aca="false">'Rolling Data'!H329</f>
        <v>0</v>
      </c>
      <c r="J646" s="142"/>
    </row>
    <row r="647" customFormat="false" ht="15.75" hidden="false" customHeight="true" outlineLevel="0" collapsed="false">
      <c r="A647" s="40" t="str">
        <f aca="false">C647&amp;" &amp; "&amp;D647</f>
        <v>0 &amp; 0</v>
      </c>
      <c r="B647" s="41" t="str">
        <f aca="false">G647&amp;" &amp; "&amp;H647</f>
        <v>0 &amp; 0</v>
      </c>
      <c r="C647" s="3" t="n">
        <f aca="false">'Rolling Data'!C330</f>
        <v>0</v>
      </c>
      <c r="D647" s="3" t="n">
        <f aca="false">'Rolling Data'!D330</f>
        <v>0</v>
      </c>
      <c r="E647" s="3" t="n">
        <f aca="false">'Rolling Data'!E330</f>
        <v>0</v>
      </c>
      <c r="F647" s="3" t="n">
        <f aca="false">'Rolling Data'!F330</f>
        <v>0</v>
      </c>
      <c r="G647" s="3" t="n">
        <f aca="false">'Rolling Data'!G330</f>
        <v>0</v>
      </c>
      <c r="H647" s="3" t="n">
        <f aca="false">'Rolling Data'!H330</f>
        <v>0</v>
      </c>
      <c r="J647" s="142"/>
    </row>
    <row r="648" customFormat="false" ht="15.75" hidden="false" customHeight="true" outlineLevel="0" collapsed="false">
      <c r="A648" s="40" t="str">
        <f aca="false">C648&amp;" &amp; "&amp;D648</f>
        <v>0 &amp; 0</v>
      </c>
      <c r="B648" s="41" t="str">
        <f aca="false">G648&amp;" &amp; "&amp;H648</f>
        <v>0 &amp; 0</v>
      </c>
      <c r="C648" s="3" t="n">
        <f aca="false">'Rolling Data'!C331</f>
        <v>0</v>
      </c>
      <c r="D648" s="3" t="n">
        <f aca="false">'Rolling Data'!D331</f>
        <v>0</v>
      </c>
      <c r="E648" s="3" t="n">
        <f aca="false">'Rolling Data'!E331</f>
        <v>0</v>
      </c>
      <c r="F648" s="3" t="n">
        <f aca="false">'Rolling Data'!F331</f>
        <v>0</v>
      </c>
      <c r="G648" s="3" t="n">
        <f aca="false">'Rolling Data'!G331</f>
        <v>0</v>
      </c>
      <c r="H648" s="3" t="n">
        <f aca="false">'Rolling Data'!H331</f>
        <v>0</v>
      </c>
      <c r="J648" s="142"/>
    </row>
    <row r="649" customFormat="false" ht="15.75" hidden="false" customHeight="true" outlineLevel="0" collapsed="false">
      <c r="A649" s="40" t="str">
        <f aca="false">C649&amp;" &amp; "&amp;D649</f>
        <v>0 &amp; 0</v>
      </c>
      <c r="B649" s="41" t="str">
        <f aca="false">G649&amp;" &amp; "&amp;H649</f>
        <v>0 &amp; 0</v>
      </c>
      <c r="C649" s="3" t="n">
        <f aca="false">'Rolling Data'!C332</f>
        <v>0</v>
      </c>
      <c r="D649" s="3" t="n">
        <f aca="false">'Rolling Data'!D332</f>
        <v>0</v>
      </c>
      <c r="E649" s="3" t="n">
        <f aca="false">'Rolling Data'!E332</f>
        <v>0</v>
      </c>
      <c r="F649" s="3" t="n">
        <f aca="false">'Rolling Data'!F332</f>
        <v>0</v>
      </c>
      <c r="G649" s="3" t="n">
        <f aca="false">'Rolling Data'!G332</f>
        <v>0</v>
      </c>
      <c r="H649" s="3" t="n">
        <f aca="false">'Rolling Data'!H332</f>
        <v>0</v>
      </c>
      <c r="J649" s="142"/>
    </row>
    <row r="650" customFormat="false" ht="15.75" hidden="false" customHeight="true" outlineLevel="0" collapsed="false">
      <c r="A650" s="40" t="str">
        <f aca="false">C650&amp;" &amp; "&amp;D650</f>
        <v>0 &amp; 0</v>
      </c>
      <c r="B650" s="41" t="str">
        <f aca="false">G650&amp;" &amp; "&amp;H650</f>
        <v>0 &amp; 0</v>
      </c>
      <c r="C650" s="3" t="n">
        <f aca="false">'Rolling Data'!C333</f>
        <v>0</v>
      </c>
      <c r="D650" s="3" t="n">
        <f aca="false">'Rolling Data'!D333</f>
        <v>0</v>
      </c>
      <c r="E650" s="3" t="n">
        <f aca="false">'Rolling Data'!E333</f>
        <v>0</v>
      </c>
      <c r="F650" s="3" t="n">
        <f aca="false">'Rolling Data'!F333</f>
        <v>0</v>
      </c>
      <c r="G650" s="3" t="n">
        <f aca="false">'Rolling Data'!G333</f>
        <v>0</v>
      </c>
      <c r="H650" s="3" t="n">
        <f aca="false">'Rolling Data'!H333</f>
        <v>0</v>
      </c>
      <c r="J650" s="142"/>
    </row>
    <row r="651" customFormat="false" ht="15.75" hidden="false" customHeight="true" outlineLevel="0" collapsed="false">
      <c r="A651" s="40" t="str">
        <f aca="false">C651&amp;" &amp; "&amp;D651</f>
        <v>0 &amp; 0</v>
      </c>
      <c r="B651" s="41" t="str">
        <f aca="false">G651&amp;" &amp; "&amp;H651</f>
        <v>0 &amp; 0</v>
      </c>
      <c r="C651" s="3" t="n">
        <f aca="false">'Rolling Data'!C334</f>
        <v>0</v>
      </c>
      <c r="D651" s="3" t="n">
        <f aca="false">'Rolling Data'!D334</f>
        <v>0</v>
      </c>
      <c r="E651" s="3" t="n">
        <f aca="false">'Rolling Data'!E334</f>
        <v>0</v>
      </c>
      <c r="F651" s="3" t="n">
        <f aca="false">'Rolling Data'!F334</f>
        <v>0</v>
      </c>
      <c r="G651" s="3" t="n">
        <f aca="false">'Rolling Data'!G334</f>
        <v>0</v>
      </c>
      <c r="H651" s="3" t="n">
        <f aca="false">'Rolling Data'!H334</f>
        <v>0</v>
      </c>
      <c r="J651" s="142"/>
    </row>
    <row r="652" customFormat="false" ht="15.75" hidden="false" customHeight="true" outlineLevel="0" collapsed="false">
      <c r="A652" s="40" t="str">
        <f aca="false">C652&amp;" &amp; "&amp;D652</f>
        <v>0 &amp; 0</v>
      </c>
      <c r="B652" s="41" t="str">
        <f aca="false">G652&amp;" &amp; "&amp;H652</f>
        <v>0 &amp; 0</v>
      </c>
      <c r="C652" s="3" t="n">
        <f aca="false">'Rolling Data'!C335</f>
        <v>0</v>
      </c>
      <c r="D652" s="3" t="n">
        <f aca="false">'Rolling Data'!D335</f>
        <v>0</v>
      </c>
      <c r="E652" s="3" t="n">
        <f aca="false">'Rolling Data'!E335</f>
        <v>0</v>
      </c>
      <c r="F652" s="3" t="n">
        <f aca="false">'Rolling Data'!F335</f>
        <v>0</v>
      </c>
      <c r="G652" s="3" t="n">
        <f aca="false">'Rolling Data'!G335</f>
        <v>0</v>
      </c>
      <c r="H652" s="3" t="n">
        <f aca="false">'Rolling Data'!H335</f>
        <v>0</v>
      </c>
      <c r="J652" s="142"/>
    </row>
    <row r="653" customFormat="false" ht="15.75" hidden="false" customHeight="true" outlineLevel="0" collapsed="false">
      <c r="A653" s="40" t="str">
        <f aca="false">C653&amp;" &amp; "&amp;D653</f>
        <v>0 &amp; 0</v>
      </c>
      <c r="B653" s="41" t="str">
        <f aca="false">G653&amp;" &amp; "&amp;H653</f>
        <v>0 &amp; 0</v>
      </c>
      <c r="C653" s="3" t="n">
        <f aca="false">'Rolling Data'!C336</f>
        <v>0</v>
      </c>
      <c r="D653" s="3" t="n">
        <f aca="false">'Rolling Data'!D336</f>
        <v>0</v>
      </c>
      <c r="E653" s="3" t="n">
        <f aca="false">'Rolling Data'!E336</f>
        <v>0</v>
      </c>
      <c r="F653" s="3" t="n">
        <f aca="false">'Rolling Data'!F336</f>
        <v>0</v>
      </c>
      <c r="G653" s="3" t="n">
        <f aca="false">'Rolling Data'!G336</f>
        <v>0</v>
      </c>
      <c r="H653" s="3" t="n">
        <f aca="false">'Rolling Data'!H336</f>
        <v>0</v>
      </c>
      <c r="J653" s="142"/>
    </row>
    <row r="654" customFormat="false" ht="15.75" hidden="false" customHeight="true" outlineLevel="0" collapsed="false">
      <c r="A654" s="40" t="str">
        <f aca="false">C654&amp;" &amp; "&amp;D654</f>
        <v>0 &amp; 0</v>
      </c>
      <c r="B654" s="41" t="str">
        <f aca="false">G654&amp;" &amp; "&amp;H654</f>
        <v>0 &amp; 0</v>
      </c>
      <c r="C654" s="3" t="n">
        <f aca="false">'Rolling Data'!C337</f>
        <v>0</v>
      </c>
      <c r="D654" s="3" t="n">
        <f aca="false">'Rolling Data'!D337</f>
        <v>0</v>
      </c>
      <c r="E654" s="3" t="n">
        <f aca="false">'Rolling Data'!E337</f>
        <v>0</v>
      </c>
      <c r="F654" s="3" t="n">
        <f aca="false">'Rolling Data'!F337</f>
        <v>0</v>
      </c>
      <c r="G654" s="3" t="n">
        <f aca="false">'Rolling Data'!G337</f>
        <v>0</v>
      </c>
      <c r="H654" s="3" t="n">
        <f aca="false">'Rolling Data'!H337</f>
        <v>0</v>
      </c>
      <c r="J654" s="142"/>
    </row>
    <row r="655" customFormat="false" ht="15.75" hidden="false" customHeight="true" outlineLevel="0" collapsed="false">
      <c r="A655" s="40" t="str">
        <f aca="false">C655&amp;" &amp; "&amp;D655</f>
        <v>0 &amp; 0</v>
      </c>
      <c r="B655" s="41" t="str">
        <f aca="false">G655&amp;" &amp; "&amp;H655</f>
        <v>0 &amp; 0</v>
      </c>
      <c r="C655" s="3" t="n">
        <f aca="false">'Rolling Data'!C338</f>
        <v>0</v>
      </c>
      <c r="D655" s="3" t="n">
        <f aca="false">'Rolling Data'!D338</f>
        <v>0</v>
      </c>
      <c r="E655" s="3" t="n">
        <f aca="false">'Rolling Data'!E338</f>
        <v>0</v>
      </c>
      <c r="F655" s="3" t="n">
        <f aca="false">'Rolling Data'!F338</f>
        <v>0</v>
      </c>
      <c r="G655" s="3" t="n">
        <f aca="false">'Rolling Data'!G338</f>
        <v>0</v>
      </c>
      <c r="H655" s="3" t="n">
        <f aca="false">'Rolling Data'!H338</f>
        <v>0</v>
      </c>
      <c r="J655" s="142"/>
    </row>
    <row r="656" customFormat="false" ht="15.75" hidden="false" customHeight="true" outlineLevel="0" collapsed="false">
      <c r="A656" s="40" t="str">
        <f aca="false">C656&amp;" &amp; "&amp;D656</f>
        <v>0 &amp; 0</v>
      </c>
      <c r="B656" s="41" t="str">
        <f aca="false">G656&amp;" &amp; "&amp;H656</f>
        <v>0 &amp; 0</v>
      </c>
      <c r="C656" s="3" t="n">
        <f aca="false">'Rolling Data'!C339</f>
        <v>0</v>
      </c>
      <c r="D656" s="3" t="n">
        <f aca="false">'Rolling Data'!D339</f>
        <v>0</v>
      </c>
      <c r="E656" s="3" t="n">
        <f aca="false">'Rolling Data'!E339</f>
        <v>0</v>
      </c>
      <c r="F656" s="3" t="n">
        <f aca="false">'Rolling Data'!F339</f>
        <v>0</v>
      </c>
      <c r="G656" s="3" t="n">
        <f aca="false">'Rolling Data'!G339</f>
        <v>0</v>
      </c>
      <c r="H656" s="3" t="n">
        <f aca="false">'Rolling Data'!H339</f>
        <v>0</v>
      </c>
      <c r="J656" s="142"/>
    </row>
    <row r="657" customFormat="false" ht="15.75" hidden="false" customHeight="true" outlineLevel="0" collapsed="false">
      <c r="A657" s="40" t="str">
        <f aca="false">C657&amp;" &amp; "&amp;D657</f>
        <v>0 &amp; 0</v>
      </c>
      <c r="B657" s="41" t="str">
        <f aca="false">G657&amp;" &amp; "&amp;H657</f>
        <v>0 &amp; 0</v>
      </c>
      <c r="C657" s="3" t="n">
        <f aca="false">'Rolling Data'!C340</f>
        <v>0</v>
      </c>
      <c r="D657" s="3" t="n">
        <f aca="false">'Rolling Data'!D340</f>
        <v>0</v>
      </c>
      <c r="E657" s="3" t="n">
        <f aca="false">'Rolling Data'!E340</f>
        <v>0</v>
      </c>
      <c r="F657" s="3" t="n">
        <f aca="false">'Rolling Data'!F340</f>
        <v>0</v>
      </c>
      <c r="G657" s="3" t="n">
        <f aca="false">'Rolling Data'!G340</f>
        <v>0</v>
      </c>
      <c r="H657" s="3" t="n">
        <f aca="false">'Rolling Data'!H340</f>
        <v>0</v>
      </c>
      <c r="J657" s="142"/>
    </row>
    <row r="658" customFormat="false" ht="15.75" hidden="false" customHeight="true" outlineLevel="0" collapsed="false">
      <c r="A658" s="40" t="str">
        <f aca="false">C658&amp;" &amp; "&amp;D658</f>
        <v>0 &amp; 0</v>
      </c>
      <c r="B658" s="41" t="str">
        <f aca="false">G658&amp;" &amp; "&amp;H658</f>
        <v>0 &amp; 0</v>
      </c>
      <c r="C658" s="3" t="n">
        <f aca="false">'Rolling Data'!C341</f>
        <v>0</v>
      </c>
      <c r="D658" s="3" t="n">
        <f aca="false">'Rolling Data'!D341</f>
        <v>0</v>
      </c>
      <c r="E658" s="3" t="n">
        <f aca="false">'Rolling Data'!E341</f>
        <v>0</v>
      </c>
      <c r="F658" s="3" t="n">
        <f aca="false">'Rolling Data'!F341</f>
        <v>0</v>
      </c>
      <c r="G658" s="3" t="n">
        <f aca="false">'Rolling Data'!G341</f>
        <v>0</v>
      </c>
      <c r="H658" s="3" t="n">
        <f aca="false">'Rolling Data'!H341</f>
        <v>0</v>
      </c>
      <c r="J658" s="142"/>
    </row>
    <row r="659" customFormat="false" ht="15.75" hidden="false" customHeight="true" outlineLevel="0" collapsed="false">
      <c r="A659" s="40" t="str">
        <f aca="false">C659&amp;" &amp; "&amp;D659</f>
        <v>0 &amp; 0</v>
      </c>
      <c r="B659" s="41" t="str">
        <f aca="false">G659&amp;" &amp; "&amp;H659</f>
        <v>0 &amp; 0</v>
      </c>
      <c r="C659" s="3" t="n">
        <f aca="false">'Rolling Data'!C342</f>
        <v>0</v>
      </c>
      <c r="D659" s="3" t="n">
        <f aca="false">'Rolling Data'!D342</f>
        <v>0</v>
      </c>
      <c r="E659" s="3" t="n">
        <f aca="false">'Rolling Data'!E342</f>
        <v>0</v>
      </c>
      <c r="F659" s="3" t="n">
        <f aca="false">'Rolling Data'!F342</f>
        <v>0</v>
      </c>
      <c r="G659" s="3" t="n">
        <f aca="false">'Rolling Data'!G342</f>
        <v>0</v>
      </c>
      <c r="H659" s="3" t="n">
        <f aca="false">'Rolling Data'!H342</f>
        <v>0</v>
      </c>
      <c r="J659" s="142"/>
    </row>
    <row r="660" customFormat="false" ht="15.75" hidden="false" customHeight="true" outlineLevel="0" collapsed="false">
      <c r="A660" s="40" t="str">
        <f aca="false">C660&amp;" &amp; "&amp;D660</f>
        <v>0 &amp; 0</v>
      </c>
      <c r="B660" s="41" t="str">
        <f aca="false">G660&amp;" &amp; "&amp;H660</f>
        <v>0 &amp; 0</v>
      </c>
      <c r="C660" s="3" t="n">
        <f aca="false">'Rolling Data'!C343</f>
        <v>0</v>
      </c>
      <c r="D660" s="3" t="n">
        <f aca="false">'Rolling Data'!D343</f>
        <v>0</v>
      </c>
      <c r="E660" s="3" t="n">
        <f aca="false">'Rolling Data'!E343</f>
        <v>0</v>
      </c>
      <c r="F660" s="3" t="n">
        <f aca="false">'Rolling Data'!F343</f>
        <v>0</v>
      </c>
      <c r="G660" s="3" t="n">
        <f aca="false">'Rolling Data'!G343</f>
        <v>0</v>
      </c>
      <c r="H660" s="3" t="n">
        <f aca="false">'Rolling Data'!H343</f>
        <v>0</v>
      </c>
      <c r="J660" s="142"/>
    </row>
    <row r="661" customFormat="false" ht="15.75" hidden="false" customHeight="true" outlineLevel="0" collapsed="false">
      <c r="A661" s="40" t="str">
        <f aca="false">C661&amp;" &amp; "&amp;D661</f>
        <v>0 &amp; 0</v>
      </c>
      <c r="B661" s="41" t="str">
        <f aca="false">G661&amp;" &amp; "&amp;H661</f>
        <v>0 &amp; 0</v>
      </c>
      <c r="C661" s="3" t="n">
        <f aca="false">'Rolling Data'!C344</f>
        <v>0</v>
      </c>
      <c r="D661" s="3" t="n">
        <f aca="false">'Rolling Data'!D344</f>
        <v>0</v>
      </c>
      <c r="E661" s="3" t="n">
        <f aca="false">'Rolling Data'!E344</f>
        <v>0</v>
      </c>
      <c r="F661" s="3" t="n">
        <f aca="false">'Rolling Data'!F344</f>
        <v>0</v>
      </c>
      <c r="G661" s="3" t="n">
        <f aca="false">'Rolling Data'!G344</f>
        <v>0</v>
      </c>
      <c r="H661" s="3" t="n">
        <f aca="false">'Rolling Data'!H344</f>
        <v>0</v>
      </c>
      <c r="J661" s="142"/>
    </row>
    <row r="662" customFormat="false" ht="15.75" hidden="false" customHeight="true" outlineLevel="0" collapsed="false">
      <c r="A662" s="40" t="str">
        <f aca="false">C662&amp;" &amp; "&amp;D662</f>
        <v>0 &amp; 0</v>
      </c>
      <c r="B662" s="41" t="str">
        <f aca="false">G662&amp;" &amp; "&amp;H662</f>
        <v>0 &amp; 0</v>
      </c>
      <c r="C662" s="3" t="n">
        <f aca="false">'Rolling Data'!C345</f>
        <v>0</v>
      </c>
      <c r="D662" s="3" t="n">
        <f aca="false">'Rolling Data'!D345</f>
        <v>0</v>
      </c>
      <c r="E662" s="3" t="n">
        <f aca="false">'Rolling Data'!E345</f>
        <v>0</v>
      </c>
      <c r="F662" s="3" t="n">
        <f aca="false">'Rolling Data'!F345</f>
        <v>0</v>
      </c>
      <c r="G662" s="3" t="n">
        <f aca="false">'Rolling Data'!G345</f>
        <v>0</v>
      </c>
      <c r="H662" s="3" t="n">
        <f aca="false">'Rolling Data'!H345</f>
        <v>0</v>
      </c>
      <c r="J662" s="142"/>
    </row>
    <row r="663" customFormat="false" ht="15.75" hidden="false" customHeight="true" outlineLevel="0" collapsed="false">
      <c r="A663" s="40" t="str">
        <f aca="false">C663&amp;" &amp; "&amp;D663</f>
        <v>0 &amp; 0</v>
      </c>
      <c r="B663" s="41" t="str">
        <f aca="false">G663&amp;" &amp; "&amp;H663</f>
        <v>0 &amp; 0</v>
      </c>
      <c r="C663" s="3" t="n">
        <f aca="false">'Rolling Data'!C346</f>
        <v>0</v>
      </c>
      <c r="D663" s="3" t="n">
        <f aca="false">'Rolling Data'!D346</f>
        <v>0</v>
      </c>
      <c r="E663" s="3" t="n">
        <f aca="false">'Rolling Data'!E346</f>
        <v>0</v>
      </c>
      <c r="F663" s="3" t="n">
        <f aca="false">'Rolling Data'!F346</f>
        <v>0</v>
      </c>
      <c r="G663" s="3" t="n">
        <f aca="false">'Rolling Data'!G346</f>
        <v>0</v>
      </c>
      <c r="H663" s="3" t="n">
        <f aca="false">'Rolling Data'!H346</f>
        <v>0</v>
      </c>
      <c r="J663" s="142"/>
    </row>
    <row r="664" customFormat="false" ht="15.75" hidden="false" customHeight="true" outlineLevel="0" collapsed="false">
      <c r="A664" s="40" t="str">
        <f aca="false">C664&amp;" &amp; "&amp;D664</f>
        <v>0 &amp; 0</v>
      </c>
      <c r="B664" s="41" t="str">
        <f aca="false">G664&amp;" &amp; "&amp;H664</f>
        <v>0 &amp; 0</v>
      </c>
      <c r="C664" s="3" t="n">
        <f aca="false">'Rolling Data'!C347</f>
        <v>0</v>
      </c>
      <c r="D664" s="3" t="n">
        <f aca="false">'Rolling Data'!D347</f>
        <v>0</v>
      </c>
      <c r="E664" s="3" t="n">
        <f aca="false">'Rolling Data'!E347</f>
        <v>0</v>
      </c>
      <c r="F664" s="3" t="n">
        <f aca="false">'Rolling Data'!F347</f>
        <v>0</v>
      </c>
      <c r="G664" s="3" t="n">
        <f aca="false">'Rolling Data'!G347</f>
        <v>0</v>
      </c>
      <c r="H664" s="3" t="n">
        <f aca="false">'Rolling Data'!H347</f>
        <v>0</v>
      </c>
      <c r="J664" s="142"/>
    </row>
    <row r="665" customFormat="false" ht="15.75" hidden="false" customHeight="true" outlineLevel="0" collapsed="false">
      <c r="A665" s="40" t="str">
        <f aca="false">C665&amp;" &amp; "&amp;D665</f>
        <v>0 &amp; 0</v>
      </c>
      <c r="B665" s="41" t="str">
        <f aca="false">G665&amp;" &amp; "&amp;H665</f>
        <v>0 &amp; 0</v>
      </c>
      <c r="C665" s="3" t="n">
        <f aca="false">'Rolling Data'!C348</f>
        <v>0</v>
      </c>
      <c r="D665" s="3" t="n">
        <f aca="false">'Rolling Data'!D348</f>
        <v>0</v>
      </c>
      <c r="E665" s="3" t="n">
        <f aca="false">'Rolling Data'!E348</f>
        <v>0</v>
      </c>
      <c r="F665" s="3" t="n">
        <f aca="false">'Rolling Data'!F348</f>
        <v>0</v>
      </c>
      <c r="G665" s="3" t="n">
        <f aca="false">'Rolling Data'!G348</f>
        <v>0</v>
      </c>
      <c r="H665" s="3" t="n">
        <f aca="false">'Rolling Data'!H348</f>
        <v>0</v>
      </c>
      <c r="J665" s="142"/>
    </row>
    <row r="666" customFormat="false" ht="15.75" hidden="false" customHeight="true" outlineLevel="0" collapsed="false">
      <c r="A666" s="40" t="str">
        <f aca="false">C666&amp;" &amp; "&amp;D666</f>
        <v>0 &amp; 0</v>
      </c>
      <c r="B666" s="41" t="str">
        <f aca="false">G666&amp;" &amp; "&amp;H666</f>
        <v>0 &amp; 0</v>
      </c>
      <c r="C666" s="3" t="n">
        <f aca="false">'Rolling Data'!C349</f>
        <v>0</v>
      </c>
      <c r="D666" s="3" t="n">
        <f aca="false">'Rolling Data'!D349</f>
        <v>0</v>
      </c>
      <c r="E666" s="3" t="n">
        <f aca="false">'Rolling Data'!E349</f>
        <v>0</v>
      </c>
      <c r="F666" s="3" t="n">
        <f aca="false">'Rolling Data'!F349</f>
        <v>0</v>
      </c>
      <c r="G666" s="3" t="n">
        <f aca="false">'Rolling Data'!G349</f>
        <v>0</v>
      </c>
      <c r="H666" s="3" t="n">
        <f aca="false">'Rolling Data'!H349</f>
        <v>0</v>
      </c>
      <c r="J666" s="142"/>
    </row>
    <row r="667" customFormat="false" ht="15.75" hidden="false" customHeight="true" outlineLevel="0" collapsed="false">
      <c r="A667" s="40" t="str">
        <f aca="false">C667&amp;" &amp; "&amp;D667</f>
        <v>0 &amp; 0</v>
      </c>
      <c r="B667" s="41" t="str">
        <f aca="false">G667&amp;" &amp; "&amp;H667</f>
        <v>0 &amp; 0</v>
      </c>
      <c r="C667" s="3" t="n">
        <f aca="false">'Rolling Data'!C350</f>
        <v>0</v>
      </c>
      <c r="D667" s="3" t="n">
        <f aca="false">'Rolling Data'!D350</f>
        <v>0</v>
      </c>
      <c r="E667" s="3" t="n">
        <f aca="false">'Rolling Data'!E350</f>
        <v>0</v>
      </c>
      <c r="F667" s="3" t="n">
        <f aca="false">'Rolling Data'!F350</f>
        <v>0</v>
      </c>
      <c r="G667" s="3" t="n">
        <f aca="false">'Rolling Data'!G350</f>
        <v>0</v>
      </c>
      <c r="H667" s="3" t="n">
        <f aca="false">'Rolling Data'!H350</f>
        <v>0</v>
      </c>
      <c r="J667" s="142"/>
    </row>
    <row r="668" customFormat="false" ht="15.75" hidden="false" customHeight="true" outlineLevel="0" collapsed="false">
      <c r="A668" s="40" t="str">
        <f aca="false">C668&amp;" &amp; "&amp;D668</f>
        <v>0 &amp; 0</v>
      </c>
      <c r="B668" s="41" t="str">
        <f aca="false">G668&amp;" &amp; "&amp;H668</f>
        <v>0 &amp; 0</v>
      </c>
      <c r="C668" s="3" t="n">
        <f aca="false">'Rolling Data'!C351</f>
        <v>0</v>
      </c>
      <c r="D668" s="3" t="n">
        <f aca="false">'Rolling Data'!D351</f>
        <v>0</v>
      </c>
      <c r="E668" s="3" t="n">
        <f aca="false">'Rolling Data'!E351</f>
        <v>0</v>
      </c>
      <c r="F668" s="3" t="n">
        <f aca="false">'Rolling Data'!F351</f>
        <v>0</v>
      </c>
      <c r="G668" s="3" t="n">
        <f aca="false">'Rolling Data'!G351</f>
        <v>0</v>
      </c>
      <c r="H668" s="3" t="n">
        <f aca="false">'Rolling Data'!H351</f>
        <v>0</v>
      </c>
      <c r="J668" s="142"/>
    </row>
    <row r="669" customFormat="false" ht="15.75" hidden="false" customHeight="true" outlineLevel="0" collapsed="false">
      <c r="A669" s="40" t="str">
        <f aca="false">C669&amp;" &amp; "&amp;D669</f>
        <v>0 &amp; 0</v>
      </c>
      <c r="B669" s="41" t="str">
        <f aca="false">G669&amp;" &amp; "&amp;H669</f>
        <v>0 &amp; 0</v>
      </c>
      <c r="C669" s="3" t="n">
        <f aca="false">'Rolling Data'!C352</f>
        <v>0</v>
      </c>
      <c r="D669" s="3" t="n">
        <f aca="false">'Rolling Data'!D352</f>
        <v>0</v>
      </c>
      <c r="E669" s="3" t="n">
        <f aca="false">'Rolling Data'!E352</f>
        <v>0</v>
      </c>
      <c r="F669" s="3" t="n">
        <f aca="false">'Rolling Data'!F352</f>
        <v>0</v>
      </c>
      <c r="G669" s="3" t="n">
        <f aca="false">'Rolling Data'!G352</f>
        <v>0</v>
      </c>
      <c r="H669" s="3" t="n">
        <f aca="false">'Rolling Data'!H352</f>
        <v>0</v>
      </c>
      <c r="J669" s="142"/>
    </row>
    <row r="670" customFormat="false" ht="15.75" hidden="false" customHeight="true" outlineLevel="0" collapsed="false">
      <c r="A670" s="40" t="str">
        <f aca="false">C670&amp;" &amp; "&amp;D670</f>
        <v>0 &amp; 0</v>
      </c>
      <c r="B670" s="41" t="str">
        <f aca="false">G670&amp;" &amp; "&amp;H670</f>
        <v>0 &amp; 0</v>
      </c>
      <c r="C670" s="3" t="n">
        <f aca="false">'Rolling Data'!C353</f>
        <v>0</v>
      </c>
      <c r="D670" s="3" t="n">
        <f aca="false">'Rolling Data'!D353</f>
        <v>0</v>
      </c>
      <c r="E670" s="3" t="n">
        <f aca="false">'Rolling Data'!E353</f>
        <v>0</v>
      </c>
      <c r="F670" s="3" t="n">
        <f aca="false">'Rolling Data'!F353</f>
        <v>0</v>
      </c>
      <c r="G670" s="3" t="n">
        <f aca="false">'Rolling Data'!G353</f>
        <v>0</v>
      </c>
      <c r="H670" s="3" t="n">
        <f aca="false">'Rolling Data'!H353</f>
        <v>0</v>
      </c>
      <c r="J670" s="142"/>
    </row>
    <row r="671" customFormat="false" ht="15.75" hidden="false" customHeight="true" outlineLevel="0" collapsed="false">
      <c r="A671" s="40" t="str">
        <f aca="false">C671&amp;" &amp; "&amp;D671</f>
        <v>0 &amp; 0</v>
      </c>
      <c r="B671" s="41" t="str">
        <f aca="false">G671&amp;" &amp; "&amp;H671</f>
        <v>0 &amp; 0</v>
      </c>
      <c r="C671" s="3" t="n">
        <f aca="false">'Rolling Data'!C354</f>
        <v>0</v>
      </c>
      <c r="D671" s="3" t="n">
        <f aca="false">'Rolling Data'!D354</f>
        <v>0</v>
      </c>
      <c r="E671" s="3" t="n">
        <f aca="false">'Rolling Data'!E354</f>
        <v>0</v>
      </c>
      <c r="F671" s="3" t="n">
        <f aca="false">'Rolling Data'!F354</f>
        <v>0</v>
      </c>
      <c r="G671" s="3" t="n">
        <f aca="false">'Rolling Data'!G354</f>
        <v>0</v>
      </c>
      <c r="H671" s="3" t="n">
        <f aca="false">'Rolling Data'!H354</f>
        <v>0</v>
      </c>
      <c r="J671" s="142"/>
    </row>
    <row r="672" customFormat="false" ht="15.75" hidden="false" customHeight="true" outlineLevel="0" collapsed="false">
      <c r="A672" s="40" t="str">
        <f aca="false">C672&amp;" &amp; "&amp;D672</f>
        <v>0 &amp; 0</v>
      </c>
      <c r="B672" s="41" t="str">
        <f aca="false">G672&amp;" &amp; "&amp;H672</f>
        <v>0 &amp; 0</v>
      </c>
      <c r="C672" s="3" t="n">
        <f aca="false">'Rolling Data'!C355</f>
        <v>0</v>
      </c>
      <c r="D672" s="3" t="n">
        <f aca="false">'Rolling Data'!D355</f>
        <v>0</v>
      </c>
      <c r="E672" s="3" t="n">
        <f aca="false">'Rolling Data'!E355</f>
        <v>0</v>
      </c>
      <c r="F672" s="3" t="n">
        <f aca="false">'Rolling Data'!F355</f>
        <v>0</v>
      </c>
      <c r="G672" s="3" t="n">
        <f aca="false">'Rolling Data'!G355</f>
        <v>0</v>
      </c>
      <c r="H672" s="3" t="n">
        <f aca="false">'Rolling Data'!H355</f>
        <v>0</v>
      </c>
      <c r="J672" s="142"/>
    </row>
    <row r="673" customFormat="false" ht="15.75" hidden="false" customHeight="true" outlineLevel="0" collapsed="false">
      <c r="A673" s="40" t="str">
        <f aca="false">C673&amp;" &amp; "&amp;D673</f>
        <v>0 &amp; 0</v>
      </c>
      <c r="B673" s="41" t="str">
        <f aca="false">G673&amp;" &amp; "&amp;H673</f>
        <v>0 &amp; 0</v>
      </c>
      <c r="C673" s="3" t="n">
        <f aca="false">'Rolling Data'!C356</f>
        <v>0</v>
      </c>
      <c r="D673" s="3" t="n">
        <f aca="false">'Rolling Data'!D356</f>
        <v>0</v>
      </c>
      <c r="E673" s="3" t="n">
        <f aca="false">'Rolling Data'!E356</f>
        <v>0</v>
      </c>
      <c r="F673" s="3" t="n">
        <f aca="false">'Rolling Data'!F356</f>
        <v>0</v>
      </c>
      <c r="G673" s="3" t="n">
        <f aca="false">'Rolling Data'!G356</f>
        <v>0</v>
      </c>
      <c r="H673" s="3" t="n">
        <f aca="false">'Rolling Data'!H356</f>
        <v>0</v>
      </c>
      <c r="J673" s="142"/>
    </row>
    <row r="674" customFormat="false" ht="15.75" hidden="false" customHeight="true" outlineLevel="0" collapsed="false">
      <c r="A674" s="40" t="str">
        <f aca="false">C674&amp;" &amp; "&amp;D674</f>
        <v>0 &amp; 0</v>
      </c>
      <c r="B674" s="41" t="str">
        <f aca="false">G674&amp;" &amp; "&amp;H674</f>
        <v>0 &amp; 0</v>
      </c>
      <c r="C674" s="3" t="n">
        <f aca="false">'Rolling Data'!C357</f>
        <v>0</v>
      </c>
      <c r="D674" s="3" t="n">
        <f aca="false">'Rolling Data'!D357</f>
        <v>0</v>
      </c>
      <c r="E674" s="3" t="n">
        <f aca="false">'Rolling Data'!E357</f>
        <v>0</v>
      </c>
      <c r="F674" s="3" t="n">
        <f aca="false">'Rolling Data'!F357</f>
        <v>0</v>
      </c>
      <c r="G674" s="3" t="n">
        <f aca="false">'Rolling Data'!G357</f>
        <v>0</v>
      </c>
      <c r="H674" s="3" t="n">
        <f aca="false">'Rolling Data'!H357</f>
        <v>0</v>
      </c>
      <c r="J674" s="142"/>
    </row>
    <row r="675" customFormat="false" ht="15.75" hidden="false" customHeight="true" outlineLevel="0" collapsed="false">
      <c r="A675" s="40" t="str">
        <f aca="false">C675&amp;" &amp; "&amp;D675</f>
        <v>0 &amp; 0</v>
      </c>
      <c r="B675" s="41" t="str">
        <f aca="false">G675&amp;" &amp; "&amp;H675</f>
        <v>0 &amp; 0</v>
      </c>
      <c r="C675" s="3" t="n">
        <f aca="false">'Rolling Data'!C358</f>
        <v>0</v>
      </c>
      <c r="D675" s="3" t="n">
        <f aca="false">'Rolling Data'!D358</f>
        <v>0</v>
      </c>
      <c r="E675" s="3" t="n">
        <f aca="false">'Rolling Data'!E358</f>
        <v>0</v>
      </c>
      <c r="F675" s="3" t="n">
        <f aca="false">'Rolling Data'!F358</f>
        <v>0</v>
      </c>
      <c r="G675" s="3" t="n">
        <f aca="false">'Rolling Data'!G358</f>
        <v>0</v>
      </c>
      <c r="H675" s="3" t="n">
        <f aca="false">'Rolling Data'!H358</f>
        <v>0</v>
      </c>
      <c r="J675" s="142"/>
    </row>
    <row r="676" customFormat="false" ht="15.75" hidden="false" customHeight="true" outlineLevel="0" collapsed="false">
      <c r="A676" s="40" t="str">
        <f aca="false">C676&amp;" &amp; "&amp;D676</f>
        <v>0 &amp; 0</v>
      </c>
      <c r="B676" s="41" t="str">
        <f aca="false">G676&amp;" &amp; "&amp;H676</f>
        <v>0 &amp; 0</v>
      </c>
      <c r="C676" s="3" t="n">
        <f aca="false">'Rolling Data'!C359</f>
        <v>0</v>
      </c>
      <c r="D676" s="3" t="n">
        <f aca="false">'Rolling Data'!D359</f>
        <v>0</v>
      </c>
      <c r="E676" s="3" t="n">
        <f aca="false">'Rolling Data'!E359</f>
        <v>0</v>
      </c>
      <c r="F676" s="3" t="n">
        <f aca="false">'Rolling Data'!F359</f>
        <v>0</v>
      </c>
      <c r="G676" s="3" t="n">
        <f aca="false">'Rolling Data'!G359</f>
        <v>0</v>
      </c>
      <c r="H676" s="3" t="n">
        <f aca="false">'Rolling Data'!H359</f>
        <v>0</v>
      </c>
      <c r="J676" s="142"/>
    </row>
    <row r="677" customFormat="false" ht="15.75" hidden="false" customHeight="true" outlineLevel="0" collapsed="false">
      <c r="A677" s="40" t="str">
        <f aca="false">C677&amp;" &amp; "&amp;D677</f>
        <v>0 &amp; 0</v>
      </c>
      <c r="B677" s="41" t="str">
        <f aca="false">G677&amp;" &amp; "&amp;H677</f>
        <v>0 &amp; 0</v>
      </c>
      <c r="C677" s="3" t="n">
        <f aca="false">'Rolling Data'!C360</f>
        <v>0</v>
      </c>
      <c r="D677" s="3" t="n">
        <f aca="false">'Rolling Data'!D360</f>
        <v>0</v>
      </c>
      <c r="E677" s="3" t="n">
        <f aca="false">'Rolling Data'!E360</f>
        <v>0</v>
      </c>
      <c r="F677" s="3" t="n">
        <f aca="false">'Rolling Data'!F360</f>
        <v>0</v>
      </c>
      <c r="G677" s="3" t="n">
        <f aca="false">'Rolling Data'!G360</f>
        <v>0</v>
      </c>
      <c r="H677" s="3" t="n">
        <f aca="false">'Rolling Data'!H360</f>
        <v>0</v>
      </c>
      <c r="J677" s="142"/>
    </row>
    <row r="678" customFormat="false" ht="15.75" hidden="false" customHeight="true" outlineLevel="0" collapsed="false">
      <c r="A678" s="40" t="str">
        <f aca="false">C678&amp;" &amp; "&amp;D678</f>
        <v>0 &amp; 0</v>
      </c>
      <c r="B678" s="41" t="str">
        <f aca="false">G678&amp;" &amp; "&amp;H678</f>
        <v>0 &amp; 0</v>
      </c>
      <c r="C678" s="3" t="n">
        <f aca="false">'Rolling Data'!C361</f>
        <v>0</v>
      </c>
      <c r="D678" s="3" t="n">
        <f aca="false">'Rolling Data'!D361</f>
        <v>0</v>
      </c>
      <c r="E678" s="3" t="n">
        <f aca="false">'Rolling Data'!E361</f>
        <v>0</v>
      </c>
      <c r="F678" s="3" t="n">
        <f aca="false">'Rolling Data'!F361</f>
        <v>0</v>
      </c>
      <c r="G678" s="3" t="n">
        <f aca="false">'Rolling Data'!G361</f>
        <v>0</v>
      </c>
      <c r="H678" s="3" t="n">
        <f aca="false">'Rolling Data'!H361</f>
        <v>0</v>
      </c>
      <c r="J678" s="142"/>
    </row>
    <row r="679" customFormat="false" ht="15.75" hidden="false" customHeight="true" outlineLevel="0" collapsed="false">
      <c r="A679" s="40" t="str">
        <f aca="false">C679&amp;" &amp; "&amp;D679</f>
        <v>0 &amp; 0</v>
      </c>
      <c r="B679" s="41" t="str">
        <f aca="false">G679&amp;" &amp; "&amp;H679</f>
        <v>0 &amp; 0</v>
      </c>
      <c r="C679" s="3" t="n">
        <f aca="false">'Rolling Data'!C362</f>
        <v>0</v>
      </c>
      <c r="D679" s="3" t="n">
        <f aca="false">'Rolling Data'!D362</f>
        <v>0</v>
      </c>
      <c r="E679" s="3" t="n">
        <f aca="false">'Rolling Data'!E362</f>
        <v>0</v>
      </c>
      <c r="F679" s="3" t="n">
        <f aca="false">'Rolling Data'!F362</f>
        <v>0</v>
      </c>
      <c r="G679" s="3" t="n">
        <f aca="false">'Rolling Data'!G362</f>
        <v>0</v>
      </c>
      <c r="H679" s="3" t="n">
        <f aca="false">'Rolling Data'!H362</f>
        <v>0</v>
      </c>
      <c r="J679" s="142"/>
    </row>
    <row r="680" customFormat="false" ht="15.75" hidden="false" customHeight="true" outlineLevel="0" collapsed="false">
      <c r="A680" s="40" t="str">
        <f aca="false">C680&amp;" &amp; "&amp;D680</f>
        <v>0 &amp; 0</v>
      </c>
      <c r="B680" s="41" t="str">
        <f aca="false">G680&amp;" &amp; "&amp;H680</f>
        <v>0 &amp; 0</v>
      </c>
      <c r="C680" s="3" t="n">
        <f aca="false">'Rolling Data'!C363</f>
        <v>0</v>
      </c>
      <c r="D680" s="3" t="n">
        <f aca="false">'Rolling Data'!D363</f>
        <v>0</v>
      </c>
      <c r="E680" s="3" t="n">
        <f aca="false">'Rolling Data'!E363</f>
        <v>0</v>
      </c>
      <c r="F680" s="3" t="n">
        <f aca="false">'Rolling Data'!F363</f>
        <v>0</v>
      </c>
      <c r="G680" s="3" t="n">
        <f aca="false">'Rolling Data'!G363</f>
        <v>0</v>
      </c>
      <c r="H680" s="3" t="n">
        <f aca="false">'Rolling Data'!H363</f>
        <v>0</v>
      </c>
      <c r="J680" s="142"/>
    </row>
    <row r="681" customFormat="false" ht="15.75" hidden="false" customHeight="true" outlineLevel="0" collapsed="false">
      <c r="A681" s="40" t="str">
        <f aca="false">C681&amp;" &amp; "&amp;D681</f>
        <v>0 &amp; 0</v>
      </c>
      <c r="B681" s="41" t="str">
        <f aca="false">G681&amp;" &amp; "&amp;H681</f>
        <v>0 &amp; 0</v>
      </c>
      <c r="C681" s="3" t="n">
        <f aca="false">'Rolling Data'!C364</f>
        <v>0</v>
      </c>
      <c r="D681" s="3" t="n">
        <f aca="false">'Rolling Data'!D364</f>
        <v>0</v>
      </c>
      <c r="E681" s="3" t="n">
        <f aca="false">'Rolling Data'!E364</f>
        <v>0</v>
      </c>
      <c r="F681" s="3" t="n">
        <f aca="false">'Rolling Data'!F364</f>
        <v>0</v>
      </c>
      <c r="G681" s="3" t="n">
        <f aca="false">'Rolling Data'!G364</f>
        <v>0</v>
      </c>
      <c r="H681" s="3" t="n">
        <f aca="false">'Rolling Data'!H364</f>
        <v>0</v>
      </c>
      <c r="J681" s="142"/>
    </row>
    <row r="682" customFormat="false" ht="15.75" hidden="false" customHeight="true" outlineLevel="0" collapsed="false">
      <c r="A682" s="40" t="str">
        <f aca="false">C682&amp;" &amp; "&amp;D682</f>
        <v>0 &amp; 0</v>
      </c>
      <c r="B682" s="41" t="str">
        <f aca="false">G682&amp;" &amp; "&amp;H682</f>
        <v>0 &amp; 0</v>
      </c>
      <c r="C682" s="3" t="n">
        <f aca="false">'Rolling Data'!C365</f>
        <v>0</v>
      </c>
      <c r="D682" s="3" t="n">
        <f aca="false">'Rolling Data'!D365</f>
        <v>0</v>
      </c>
      <c r="E682" s="3" t="n">
        <f aca="false">'Rolling Data'!E365</f>
        <v>0</v>
      </c>
      <c r="F682" s="3" t="n">
        <f aca="false">'Rolling Data'!F365</f>
        <v>0</v>
      </c>
      <c r="G682" s="3" t="n">
        <f aca="false">'Rolling Data'!G365</f>
        <v>0</v>
      </c>
      <c r="H682" s="3" t="n">
        <f aca="false">'Rolling Data'!H365</f>
        <v>0</v>
      </c>
      <c r="J682" s="142"/>
    </row>
    <row r="683" customFormat="false" ht="15.75" hidden="false" customHeight="true" outlineLevel="0" collapsed="false">
      <c r="A683" s="40" t="str">
        <f aca="false">C683&amp;" &amp; "&amp;D683</f>
        <v>0 &amp; 0</v>
      </c>
      <c r="B683" s="41" t="str">
        <f aca="false">G683&amp;" &amp; "&amp;H683</f>
        <v>0 &amp; 0</v>
      </c>
      <c r="C683" s="3" t="n">
        <f aca="false">'Rolling Data'!C366</f>
        <v>0</v>
      </c>
      <c r="D683" s="3" t="n">
        <f aca="false">'Rolling Data'!D366</f>
        <v>0</v>
      </c>
      <c r="E683" s="3" t="n">
        <f aca="false">'Rolling Data'!E366</f>
        <v>0</v>
      </c>
      <c r="F683" s="3" t="n">
        <f aca="false">'Rolling Data'!F366</f>
        <v>0</v>
      </c>
      <c r="G683" s="3" t="n">
        <f aca="false">'Rolling Data'!G366</f>
        <v>0</v>
      </c>
      <c r="H683" s="3" t="n">
        <f aca="false">'Rolling Data'!H366</f>
        <v>0</v>
      </c>
      <c r="J683" s="142"/>
    </row>
    <row r="684" customFormat="false" ht="15.75" hidden="false" customHeight="true" outlineLevel="0" collapsed="false">
      <c r="A684" s="40" t="str">
        <f aca="false">C684&amp;" &amp; "&amp;D684</f>
        <v>0 &amp; 0</v>
      </c>
      <c r="B684" s="41" t="str">
        <f aca="false">G684&amp;" &amp; "&amp;H684</f>
        <v>0 &amp; 0</v>
      </c>
      <c r="C684" s="3" t="n">
        <f aca="false">'Rolling Data'!C367</f>
        <v>0</v>
      </c>
      <c r="D684" s="3" t="n">
        <f aca="false">'Rolling Data'!D367</f>
        <v>0</v>
      </c>
      <c r="E684" s="3" t="n">
        <f aca="false">'Rolling Data'!E367</f>
        <v>0</v>
      </c>
      <c r="F684" s="3" t="n">
        <f aca="false">'Rolling Data'!F367</f>
        <v>0</v>
      </c>
      <c r="G684" s="3" t="n">
        <f aca="false">'Rolling Data'!G367</f>
        <v>0</v>
      </c>
      <c r="H684" s="3" t="n">
        <f aca="false">'Rolling Data'!H367</f>
        <v>0</v>
      </c>
      <c r="J684" s="142"/>
    </row>
    <row r="685" customFormat="false" ht="15.75" hidden="false" customHeight="true" outlineLevel="0" collapsed="false">
      <c r="A685" s="40" t="str">
        <f aca="false">C685&amp;" &amp; "&amp;D685</f>
        <v>0 &amp; 0</v>
      </c>
      <c r="B685" s="41" t="str">
        <f aca="false">G685&amp;" &amp; "&amp;H685</f>
        <v>0 &amp; 0</v>
      </c>
      <c r="C685" s="3" t="n">
        <f aca="false">'Rolling Data'!C368</f>
        <v>0</v>
      </c>
      <c r="D685" s="3" t="n">
        <f aca="false">'Rolling Data'!D368</f>
        <v>0</v>
      </c>
      <c r="E685" s="3" t="n">
        <f aca="false">'Rolling Data'!E368</f>
        <v>0</v>
      </c>
      <c r="F685" s="3" t="n">
        <f aca="false">'Rolling Data'!F368</f>
        <v>0</v>
      </c>
      <c r="G685" s="3" t="n">
        <f aca="false">'Rolling Data'!G368</f>
        <v>0</v>
      </c>
      <c r="H685" s="3" t="n">
        <f aca="false">'Rolling Data'!H368</f>
        <v>0</v>
      </c>
      <c r="J685" s="142"/>
    </row>
    <row r="686" customFormat="false" ht="15.75" hidden="false" customHeight="true" outlineLevel="0" collapsed="false">
      <c r="A686" s="40" t="str">
        <f aca="false">C686&amp;" &amp; "&amp;D686</f>
        <v>0 &amp; 0</v>
      </c>
      <c r="B686" s="41" t="str">
        <f aca="false">G686&amp;" &amp; "&amp;H686</f>
        <v>0 &amp; 0</v>
      </c>
      <c r="C686" s="3" t="n">
        <f aca="false">'Rolling Data'!C369</f>
        <v>0</v>
      </c>
      <c r="D686" s="3" t="n">
        <f aca="false">'Rolling Data'!D369</f>
        <v>0</v>
      </c>
      <c r="E686" s="3" t="n">
        <f aca="false">'Rolling Data'!E369</f>
        <v>0</v>
      </c>
      <c r="F686" s="3" t="n">
        <f aca="false">'Rolling Data'!F369</f>
        <v>0</v>
      </c>
      <c r="G686" s="3" t="n">
        <f aca="false">'Rolling Data'!G369</f>
        <v>0</v>
      </c>
      <c r="H686" s="3" t="n">
        <f aca="false">'Rolling Data'!H369</f>
        <v>0</v>
      </c>
      <c r="J686" s="142"/>
    </row>
    <row r="687" customFormat="false" ht="15.75" hidden="false" customHeight="true" outlineLevel="0" collapsed="false">
      <c r="A687" s="40" t="str">
        <f aca="false">C687&amp;" &amp; "&amp;D687</f>
        <v>0 &amp; 0</v>
      </c>
      <c r="B687" s="41" t="str">
        <f aca="false">G687&amp;" &amp; "&amp;H687</f>
        <v>0 &amp; 0</v>
      </c>
      <c r="C687" s="3" t="n">
        <f aca="false">'Rolling Data'!C370</f>
        <v>0</v>
      </c>
      <c r="D687" s="3" t="n">
        <f aca="false">'Rolling Data'!D370</f>
        <v>0</v>
      </c>
      <c r="E687" s="3" t="n">
        <f aca="false">'Rolling Data'!E370</f>
        <v>0</v>
      </c>
      <c r="F687" s="3" t="n">
        <f aca="false">'Rolling Data'!F370</f>
        <v>0</v>
      </c>
      <c r="G687" s="3" t="n">
        <f aca="false">'Rolling Data'!G370</f>
        <v>0</v>
      </c>
      <c r="H687" s="3" t="n">
        <f aca="false">'Rolling Data'!H370</f>
        <v>0</v>
      </c>
      <c r="J687" s="142"/>
    </row>
    <row r="688" customFormat="false" ht="15.75" hidden="false" customHeight="true" outlineLevel="0" collapsed="false">
      <c r="A688" s="40" t="str">
        <f aca="false">C688&amp;" &amp; "&amp;D688</f>
        <v>0 &amp; 0</v>
      </c>
      <c r="B688" s="41" t="str">
        <f aca="false">G688&amp;" &amp; "&amp;H688</f>
        <v>0 &amp; 0</v>
      </c>
      <c r="C688" s="3" t="n">
        <f aca="false">'Rolling Data'!C371</f>
        <v>0</v>
      </c>
      <c r="D688" s="3" t="n">
        <f aca="false">'Rolling Data'!D371</f>
        <v>0</v>
      </c>
      <c r="E688" s="3" t="n">
        <f aca="false">'Rolling Data'!E371</f>
        <v>0</v>
      </c>
      <c r="F688" s="3" t="n">
        <f aca="false">'Rolling Data'!F371</f>
        <v>0</v>
      </c>
      <c r="G688" s="3" t="n">
        <f aca="false">'Rolling Data'!G371</f>
        <v>0</v>
      </c>
      <c r="H688" s="3" t="n">
        <f aca="false">'Rolling Data'!H371</f>
        <v>0</v>
      </c>
      <c r="J688" s="142"/>
    </row>
    <row r="689" customFormat="false" ht="15.75" hidden="false" customHeight="true" outlineLevel="0" collapsed="false">
      <c r="A689" s="40" t="str">
        <f aca="false">C689&amp;" &amp; "&amp;D689</f>
        <v>0 &amp; 0</v>
      </c>
      <c r="B689" s="41" t="str">
        <f aca="false">G689&amp;" &amp; "&amp;H689</f>
        <v>0 &amp; 0</v>
      </c>
      <c r="C689" s="3" t="n">
        <f aca="false">'Rolling Data'!C372</f>
        <v>0</v>
      </c>
      <c r="D689" s="3" t="n">
        <f aca="false">'Rolling Data'!D372</f>
        <v>0</v>
      </c>
      <c r="E689" s="3" t="n">
        <f aca="false">'Rolling Data'!E372</f>
        <v>0</v>
      </c>
      <c r="F689" s="3" t="n">
        <f aca="false">'Rolling Data'!F372</f>
        <v>0</v>
      </c>
      <c r="G689" s="3" t="n">
        <f aca="false">'Rolling Data'!G372</f>
        <v>0</v>
      </c>
      <c r="H689" s="3" t="n">
        <f aca="false">'Rolling Data'!H372</f>
        <v>0</v>
      </c>
      <c r="J689" s="142"/>
    </row>
    <row r="690" customFormat="false" ht="15.75" hidden="false" customHeight="true" outlineLevel="0" collapsed="false">
      <c r="A690" s="40" t="str">
        <f aca="false">C690&amp;" &amp; "&amp;D690</f>
        <v>0 &amp; 0</v>
      </c>
      <c r="B690" s="41" t="str">
        <f aca="false">G690&amp;" &amp; "&amp;H690</f>
        <v>0 &amp; 0</v>
      </c>
      <c r="C690" s="3" t="n">
        <f aca="false">'Rolling Data'!C373</f>
        <v>0</v>
      </c>
      <c r="D690" s="3" t="n">
        <f aca="false">'Rolling Data'!D373</f>
        <v>0</v>
      </c>
      <c r="E690" s="3" t="n">
        <f aca="false">'Rolling Data'!E373</f>
        <v>0</v>
      </c>
      <c r="F690" s="3" t="n">
        <f aca="false">'Rolling Data'!F373</f>
        <v>0</v>
      </c>
      <c r="G690" s="3" t="n">
        <f aca="false">'Rolling Data'!G373</f>
        <v>0</v>
      </c>
      <c r="H690" s="3" t="n">
        <f aca="false">'Rolling Data'!H373</f>
        <v>0</v>
      </c>
      <c r="J690" s="142"/>
    </row>
    <row r="691" customFormat="false" ht="15.75" hidden="false" customHeight="true" outlineLevel="0" collapsed="false">
      <c r="A691" s="40" t="str">
        <f aca="false">C691&amp;" &amp; "&amp;D691</f>
        <v>0 &amp; 0</v>
      </c>
      <c r="B691" s="41" t="str">
        <f aca="false">G691&amp;" &amp; "&amp;H691</f>
        <v>0 &amp; 0</v>
      </c>
      <c r="C691" s="3" t="n">
        <f aca="false">'Rolling Data'!C374</f>
        <v>0</v>
      </c>
      <c r="D691" s="3" t="n">
        <f aca="false">'Rolling Data'!D374</f>
        <v>0</v>
      </c>
      <c r="E691" s="3" t="n">
        <f aca="false">'Rolling Data'!E374</f>
        <v>0</v>
      </c>
      <c r="F691" s="3" t="n">
        <f aca="false">'Rolling Data'!F374</f>
        <v>0</v>
      </c>
      <c r="G691" s="3" t="n">
        <f aca="false">'Rolling Data'!G374</f>
        <v>0</v>
      </c>
      <c r="H691" s="3" t="n">
        <f aca="false">'Rolling Data'!H374</f>
        <v>0</v>
      </c>
      <c r="J691" s="142"/>
    </row>
    <row r="692" customFormat="false" ht="15.75" hidden="false" customHeight="true" outlineLevel="0" collapsed="false">
      <c r="A692" s="40" t="str">
        <f aca="false">C692&amp;" &amp; "&amp;D692</f>
        <v>0 &amp; 0</v>
      </c>
      <c r="B692" s="41" t="str">
        <f aca="false">G692&amp;" &amp; "&amp;H692</f>
        <v>0 &amp; 0</v>
      </c>
      <c r="C692" s="3" t="n">
        <f aca="false">'Rolling Data'!C375</f>
        <v>0</v>
      </c>
      <c r="D692" s="3" t="n">
        <f aca="false">'Rolling Data'!D375</f>
        <v>0</v>
      </c>
      <c r="E692" s="3" t="n">
        <f aca="false">'Rolling Data'!E375</f>
        <v>0</v>
      </c>
      <c r="F692" s="3" t="n">
        <f aca="false">'Rolling Data'!F375</f>
        <v>0</v>
      </c>
      <c r="G692" s="3" t="n">
        <f aca="false">'Rolling Data'!G375</f>
        <v>0</v>
      </c>
      <c r="H692" s="3" t="n">
        <f aca="false">'Rolling Data'!H375</f>
        <v>0</v>
      </c>
      <c r="J692" s="142"/>
    </row>
    <row r="693" customFormat="false" ht="15.75" hidden="false" customHeight="true" outlineLevel="0" collapsed="false">
      <c r="A693" s="40" t="str">
        <f aca="false">C693&amp;" &amp; "&amp;D693</f>
        <v>0 &amp; 0</v>
      </c>
      <c r="B693" s="41" t="str">
        <f aca="false">G693&amp;" &amp; "&amp;H693</f>
        <v>0 &amp; 0</v>
      </c>
      <c r="C693" s="3" t="n">
        <f aca="false">'Rolling Data'!C376</f>
        <v>0</v>
      </c>
      <c r="D693" s="3" t="n">
        <f aca="false">'Rolling Data'!D376</f>
        <v>0</v>
      </c>
      <c r="E693" s="3" t="n">
        <f aca="false">'Rolling Data'!E376</f>
        <v>0</v>
      </c>
      <c r="F693" s="3" t="n">
        <f aca="false">'Rolling Data'!F376</f>
        <v>0</v>
      </c>
      <c r="G693" s="3" t="n">
        <f aca="false">'Rolling Data'!G376</f>
        <v>0</v>
      </c>
      <c r="H693" s="3" t="n">
        <f aca="false">'Rolling Data'!H376</f>
        <v>0</v>
      </c>
      <c r="J693" s="142"/>
    </row>
    <row r="694" customFormat="false" ht="15.75" hidden="false" customHeight="true" outlineLevel="0" collapsed="false">
      <c r="A694" s="40" t="str">
        <f aca="false">C694&amp;" &amp; "&amp;D694</f>
        <v>0 &amp; 0</v>
      </c>
      <c r="B694" s="41" t="str">
        <f aca="false">G694&amp;" &amp; "&amp;H694</f>
        <v>0 &amp; 0</v>
      </c>
      <c r="C694" s="3" t="n">
        <f aca="false">'Rolling Data'!C377</f>
        <v>0</v>
      </c>
      <c r="D694" s="3" t="n">
        <f aca="false">'Rolling Data'!D377</f>
        <v>0</v>
      </c>
      <c r="E694" s="3" t="n">
        <f aca="false">'Rolling Data'!E377</f>
        <v>0</v>
      </c>
      <c r="F694" s="3" t="n">
        <f aca="false">'Rolling Data'!F377</f>
        <v>0</v>
      </c>
      <c r="G694" s="3" t="n">
        <f aca="false">'Rolling Data'!G377</f>
        <v>0</v>
      </c>
      <c r="H694" s="3" t="n">
        <f aca="false">'Rolling Data'!H377</f>
        <v>0</v>
      </c>
      <c r="J694" s="142"/>
    </row>
    <row r="695" customFormat="false" ht="15.75" hidden="false" customHeight="true" outlineLevel="0" collapsed="false">
      <c r="A695" s="40" t="str">
        <f aca="false">C695&amp;" &amp; "&amp;D695</f>
        <v>0 &amp; 0</v>
      </c>
      <c r="B695" s="41" t="str">
        <f aca="false">G695&amp;" &amp; "&amp;H695</f>
        <v>0 &amp; 0</v>
      </c>
      <c r="C695" s="3" t="n">
        <f aca="false">'Rolling Data'!C378</f>
        <v>0</v>
      </c>
      <c r="D695" s="3" t="n">
        <f aca="false">'Rolling Data'!D378</f>
        <v>0</v>
      </c>
      <c r="E695" s="3" t="n">
        <f aca="false">'Rolling Data'!E378</f>
        <v>0</v>
      </c>
      <c r="F695" s="3" t="n">
        <f aca="false">'Rolling Data'!F378</f>
        <v>0</v>
      </c>
      <c r="G695" s="3" t="n">
        <f aca="false">'Rolling Data'!G378</f>
        <v>0</v>
      </c>
      <c r="H695" s="3" t="n">
        <f aca="false">'Rolling Data'!H378</f>
        <v>0</v>
      </c>
      <c r="J695" s="142"/>
    </row>
    <row r="696" customFormat="false" ht="15.75" hidden="false" customHeight="true" outlineLevel="0" collapsed="false">
      <c r="A696" s="40" t="str">
        <f aca="false">C696&amp;" &amp; "&amp;D696</f>
        <v>0 &amp; 0</v>
      </c>
      <c r="B696" s="41" t="str">
        <f aca="false">G696&amp;" &amp; "&amp;H696</f>
        <v>0 &amp; 0</v>
      </c>
      <c r="C696" s="3" t="n">
        <f aca="false">'Rolling Data'!C379</f>
        <v>0</v>
      </c>
      <c r="D696" s="3" t="n">
        <f aca="false">'Rolling Data'!D379</f>
        <v>0</v>
      </c>
      <c r="E696" s="3" t="n">
        <f aca="false">'Rolling Data'!E379</f>
        <v>0</v>
      </c>
      <c r="F696" s="3" t="n">
        <f aca="false">'Rolling Data'!F379</f>
        <v>0</v>
      </c>
      <c r="G696" s="3" t="n">
        <f aca="false">'Rolling Data'!G379</f>
        <v>0</v>
      </c>
      <c r="H696" s="3" t="n">
        <f aca="false">'Rolling Data'!H379</f>
        <v>0</v>
      </c>
      <c r="J696" s="142"/>
    </row>
    <row r="697" customFormat="false" ht="15.75" hidden="false" customHeight="true" outlineLevel="0" collapsed="false">
      <c r="A697" s="40" t="str">
        <f aca="false">C697&amp;" &amp; "&amp;D697</f>
        <v>0 &amp; 0</v>
      </c>
      <c r="B697" s="41" t="str">
        <f aca="false">G697&amp;" &amp; "&amp;H697</f>
        <v>0 &amp; 0</v>
      </c>
      <c r="C697" s="3" t="n">
        <f aca="false">'Rolling Data'!C380</f>
        <v>0</v>
      </c>
      <c r="D697" s="3" t="n">
        <f aca="false">'Rolling Data'!D380</f>
        <v>0</v>
      </c>
      <c r="E697" s="3" t="n">
        <f aca="false">'Rolling Data'!E380</f>
        <v>0</v>
      </c>
      <c r="F697" s="3" t="n">
        <f aca="false">'Rolling Data'!F380</f>
        <v>0</v>
      </c>
      <c r="G697" s="3" t="n">
        <f aca="false">'Rolling Data'!G380</f>
        <v>0</v>
      </c>
      <c r="H697" s="3" t="n">
        <f aca="false">'Rolling Data'!H380</f>
        <v>0</v>
      </c>
      <c r="J697" s="142"/>
    </row>
    <row r="698" customFormat="false" ht="15.75" hidden="false" customHeight="true" outlineLevel="0" collapsed="false">
      <c r="A698" s="40" t="str">
        <f aca="false">C698&amp;" &amp; "&amp;D698</f>
        <v>0 &amp; 0</v>
      </c>
      <c r="B698" s="41" t="str">
        <f aca="false">G698&amp;" &amp; "&amp;H698</f>
        <v>0 &amp; 0</v>
      </c>
      <c r="C698" s="3" t="n">
        <f aca="false">'Rolling Data'!C381</f>
        <v>0</v>
      </c>
      <c r="D698" s="3" t="n">
        <f aca="false">'Rolling Data'!D381</f>
        <v>0</v>
      </c>
      <c r="E698" s="3" t="n">
        <f aca="false">'Rolling Data'!E381</f>
        <v>0</v>
      </c>
      <c r="F698" s="3" t="n">
        <f aca="false">'Rolling Data'!F381</f>
        <v>0</v>
      </c>
      <c r="G698" s="3" t="n">
        <f aca="false">'Rolling Data'!G381</f>
        <v>0</v>
      </c>
      <c r="H698" s="3" t="n">
        <f aca="false">'Rolling Data'!H381</f>
        <v>0</v>
      </c>
      <c r="J698" s="142"/>
    </row>
    <row r="699" customFormat="false" ht="15.75" hidden="false" customHeight="true" outlineLevel="0" collapsed="false">
      <c r="A699" s="40" t="str">
        <f aca="false">C699&amp;" &amp; "&amp;D699</f>
        <v>0 &amp; 0</v>
      </c>
      <c r="B699" s="41" t="str">
        <f aca="false">G699&amp;" &amp; "&amp;H699</f>
        <v>0 &amp; 0</v>
      </c>
      <c r="C699" s="3" t="n">
        <f aca="false">'Rolling Data'!C382</f>
        <v>0</v>
      </c>
      <c r="D699" s="3" t="n">
        <f aca="false">'Rolling Data'!D382</f>
        <v>0</v>
      </c>
      <c r="E699" s="3" t="n">
        <f aca="false">'Rolling Data'!E382</f>
        <v>0</v>
      </c>
      <c r="F699" s="3" t="n">
        <f aca="false">'Rolling Data'!F382</f>
        <v>0</v>
      </c>
      <c r="G699" s="3" t="n">
        <f aca="false">'Rolling Data'!G382</f>
        <v>0</v>
      </c>
      <c r="H699" s="3" t="n">
        <f aca="false">'Rolling Data'!H382</f>
        <v>0</v>
      </c>
      <c r="J699" s="142"/>
    </row>
    <row r="700" customFormat="false" ht="15.75" hidden="false" customHeight="true" outlineLevel="0" collapsed="false">
      <c r="A700" s="40" t="str">
        <f aca="false">C700&amp;" &amp; "&amp;D700</f>
        <v>0 &amp; 0</v>
      </c>
      <c r="B700" s="41" t="str">
        <f aca="false">G700&amp;" &amp; "&amp;H700</f>
        <v>0 &amp; 0</v>
      </c>
      <c r="C700" s="3" t="n">
        <f aca="false">'Rolling Data'!C383</f>
        <v>0</v>
      </c>
      <c r="D700" s="3" t="n">
        <f aca="false">'Rolling Data'!D383</f>
        <v>0</v>
      </c>
      <c r="E700" s="3" t="n">
        <f aca="false">'Rolling Data'!E383</f>
        <v>0</v>
      </c>
      <c r="F700" s="3" t="n">
        <f aca="false">'Rolling Data'!F383</f>
        <v>0</v>
      </c>
      <c r="G700" s="3" t="n">
        <f aca="false">'Rolling Data'!G383</f>
        <v>0</v>
      </c>
      <c r="H700" s="3" t="n">
        <f aca="false">'Rolling Data'!H383</f>
        <v>0</v>
      </c>
      <c r="J700" s="142"/>
    </row>
    <row r="701" customFormat="false" ht="15.75" hidden="false" customHeight="true" outlineLevel="0" collapsed="false">
      <c r="A701" s="40" t="str">
        <f aca="false">C701&amp;" &amp; "&amp;D701</f>
        <v>0 &amp; 0</v>
      </c>
      <c r="B701" s="41" t="str">
        <f aca="false">G701&amp;" &amp; "&amp;H701</f>
        <v>0 &amp; 0</v>
      </c>
      <c r="C701" s="3" t="n">
        <f aca="false">'Rolling Data'!C384</f>
        <v>0</v>
      </c>
      <c r="D701" s="3" t="n">
        <f aca="false">'Rolling Data'!D384</f>
        <v>0</v>
      </c>
      <c r="E701" s="3" t="n">
        <f aca="false">'Rolling Data'!E384</f>
        <v>0</v>
      </c>
      <c r="F701" s="3" t="n">
        <f aca="false">'Rolling Data'!F384</f>
        <v>0</v>
      </c>
      <c r="G701" s="3" t="n">
        <f aca="false">'Rolling Data'!G384</f>
        <v>0</v>
      </c>
      <c r="H701" s="3" t="n">
        <f aca="false">'Rolling Data'!H384</f>
        <v>0</v>
      </c>
      <c r="J701" s="142"/>
    </row>
    <row r="702" customFormat="false" ht="15.75" hidden="false" customHeight="true" outlineLevel="0" collapsed="false">
      <c r="A702" s="40" t="str">
        <f aca="false">C702&amp;" &amp; "&amp;D702</f>
        <v>0 &amp; 0</v>
      </c>
      <c r="B702" s="41" t="str">
        <f aca="false">G702&amp;" &amp; "&amp;H702</f>
        <v>0 &amp; 0</v>
      </c>
      <c r="C702" s="3" t="n">
        <f aca="false">'Rolling Data'!C385</f>
        <v>0</v>
      </c>
      <c r="D702" s="3" t="n">
        <f aca="false">'Rolling Data'!D385</f>
        <v>0</v>
      </c>
      <c r="E702" s="3" t="n">
        <f aca="false">'Rolling Data'!E385</f>
        <v>0</v>
      </c>
      <c r="F702" s="3" t="n">
        <f aca="false">'Rolling Data'!F385</f>
        <v>0</v>
      </c>
      <c r="G702" s="3" t="n">
        <f aca="false">'Rolling Data'!G385</f>
        <v>0</v>
      </c>
      <c r="H702" s="3" t="n">
        <f aca="false">'Rolling Data'!H385</f>
        <v>0</v>
      </c>
      <c r="J702" s="142"/>
    </row>
    <row r="703" customFormat="false" ht="15.75" hidden="false" customHeight="true" outlineLevel="0" collapsed="false">
      <c r="A703" s="40" t="str">
        <f aca="false">C703&amp;" &amp; "&amp;D703</f>
        <v>0 &amp; 0</v>
      </c>
      <c r="B703" s="41" t="str">
        <f aca="false">G703&amp;" &amp; "&amp;H703</f>
        <v>0 &amp; 0</v>
      </c>
      <c r="C703" s="3" t="n">
        <f aca="false">'Rolling Data'!C386</f>
        <v>0</v>
      </c>
      <c r="D703" s="3" t="n">
        <f aca="false">'Rolling Data'!D386</f>
        <v>0</v>
      </c>
      <c r="E703" s="3" t="n">
        <f aca="false">'Rolling Data'!E386</f>
        <v>0</v>
      </c>
      <c r="F703" s="3" t="n">
        <f aca="false">'Rolling Data'!F386</f>
        <v>0</v>
      </c>
      <c r="G703" s="3" t="n">
        <f aca="false">'Rolling Data'!G386</f>
        <v>0</v>
      </c>
      <c r="H703" s="3" t="n">
        <f aca="false">'Rolling Data'!H386</f>
        <v>0</v>
      </c>
      <c r="J703" s="142"/>
    </row>
    <row r="704" customFormat="false" ht="15.75" hidden="false" customHeight="true" outlineLevel="0" collapsed="false">
      <c r="A704" s="40" t="str">
        <f aca="false">C704&amp;" &amp; "&amp;D704</f>
        <v>0 &amp; 0</v>
      </c>
      <c r="B704" s="41" t="str">
        <f aca="false">G704&amp;" &amp; "&amp;H704</f>
        <v>0 &amp; 0</v>
      </c>
      <c r="C704" s="3" t="n">
        <f aca="false">'Rolling Data'!C387</f>
        <v>0</v>
      </c>
      <c r="D704" s="3" t="n">
        <f aca="false">'Rolling Data'!D387</f>
        <v>0</v>
      </c>
      <c r="E704" s="3" t="n">
        <f aca="false">'Rolling Data'!E387</f>
        <v>0</v>
      </c>
      <c r="F704" s="3" t="n">
        <f aca="false">'Rolling Data'!F387</f>
        <v>0</v>
      </c>
      <c r="G704" s="3" t="n">
        <f aca="false">'Rolling Data'!G387</f>
        <v>0</v>
      </c>
      <c r="H704" s="3" t="n">
        <f aca="false">'Rolling Data'!H387</f>
        <v>0</v>
      </c>
      <c r="J704" s="142"/>
    </row>
    <row r="705" customFormat="false" ht="15.75" hidden="false" customHeight="true" outlineLevel="0" collapsed="false">
      <c r="A705" s="40" t="str">
        <f aca="false">C705&amp;" &amp; "&amp;D705</f>
        <v>0 &amp; 0</v>
      </c>
      <c r="B705" s="41" t="str">
        <f aca="false">G705&amp;" &amp; "&amp;H705</f>
        <v>0 &amp; 0</v>
      </c>
      <c r="C705" s="3" t="n">
        <f aca="false">'Rolling Data'!C388</f>
        <v>0</v>
      </c>
      <c r="D705" s="3" t="n">
        <f aca="false">'Rolling Data'!D388</f>
        <v>0</v>
      </c>
      <c r="E705" s="3" t="n">
        <f aca="false">'Rolling Data'!E388</f>
        <v>0</v>
      </c>
      <c r="F705" s="3" t="n">
        <f aca="false">'Rolling Data'!F388</f>
        <v>0</v>
      </c>
      <c r="G705" s="3" t="n">
        <f aca="false">'Rolling Data'!G388</f>
        <v>0</v>
      </c>
      <c r="H705" s="3" t="n">
        <f aca="false">'Rolling Data'!H388</f>
        <v>0</v>
      </c>
      <c r="J705" s="142"/>
    </row>
    <row r="706" customFormat="false" ht="15.75" hidden="false" customHeight="true" outlineLevel="0" collapsed="false">
      <c r="A706" s="40" t="str">
        <f aca="false">C706&amp;" &amp; "&amp;D706</f>
        <v>0 &amp; 0</v>
      </c>
      <c r="B706" s="41" t="str">
        <f aca="false">G706&amp;" &amp; "&amp;H706</f>
        <v>0 &amp; 0</v>
      </c>
      <c r="C706" s="3" t="n">
        <f aca="false">'Rolling Data'!C389</f>
        <v>0</v>
      </c>
      <c r="D706" s="3" t="n">
        <f aca="false">'Rolling Data'!D389</f>
        <v>0</v>
      </c>
      <c r="E706" s="3" t="n">
        <f aca="false">'Rolling Data'!E389</f>
        <v>0</v>
      </c>
      <c r="F706" s="3" t="n">
        <f aca="false">'Rolling Data'!F389</f>
        <v>0</v>
      </c>
      <c r="G706" s="3" t="n">
        <f aca="false">'Rolling Data'!G389</f>
        <v>0</v>
      </c>
      <c r="H706" s="3" t="n">
        <f aca="false">'Rolling Data'!H389</f>
        <v>0</v>
      </c>
      <c r="J706" s="142"/>
    </row>
    <row r="707" customFormat="false" ht="15.75" hidden="false" customHeight="true" outlineLevel="0" collapsed="false">
      <c r="A707" s="40" t="str">
        <f aca="false">C707&amp;" &amp; "&amp;D707</f>
        <v>0 &amp; 0</v>
      </c>
      <c r="B707" s="41" t="str">
        <f aca="false">G707&amp;" &amp; "&amp;H707</f>
        <v>0 &amp; 0</v>
      </c>
      <c r="C707" s="3" t="n">
        <f aca="false">'Rolling Data'!C390</f>
        <v>0</v>
      </c>
      <c r="D707" s="3" t="n">
        <f aca="false">'Rolling Data'!D390</f>
        <v>0</v>
      </c>
      <c r="E707" s="3" t="n">
        <f aca="false">'Rolling Data'!E390</f>
        <v>0</v>
      </c>
      <c r="F707" s="3" t="n">
        <f aca="false">'Rolling Data'!F390</f>
        <v>0</v>
      </c>
      <c r="G707" s="3" t="n">
        <f aca="false">'Rolling Data'!G390</f>
        <v>0</v>
      </c>
      <c r="H707" s="3" t="n">
        <f aca="false">'Rolling Data'!H390</f>
        <v>0</v>
      </c>
      <c r="J707" s="142"/>
    </row>
    <row r="708" customFormat="false" ht="15.75" hidden="false" customHeight="true" outlineLevel="0" collapsed="false">
      <c r="A708" s="40" t="str">
        <f aca="false">C708&amp;" &amp; "&amp;D708</f>
        <v>0 &amp; 0</v>
      </c>
      <c r="B708" s="41" t="str">
        <f aca="false">G708&amp;" &amp; "&amp;H708</f>
        <v>0 &amp; 0</v>
      </c>
      <c r="C708" s="3" t="n">
        <f aca="false">'Rolling Data'!C391</f>
        <v>0</v>
      </c>
      <c r="D708" s="3" t="n">
        <f aca="false">'Rolling Data'!D391</f>
        <v>0</v>
      </c>
      <c r="E708" s="3" t="n">
        <f aca="false">'Rolling Data'!E391</f>
        <v>0</v>
      </c>
      <c r="F708" s="3" t="n">
        <f aca="false">'Rolling Data'!F391</f>
        <v>0</v>
      </c>
      <c r="G708" s="3" t="n">
        <f aca="false">'Rolling Data'!G391</f>
        <v>0</v>
      </c>
      <c r="H708" s="3" t="n">
        <f aca="false">'Rolling Data'!H391</f>
        <v>0</v>
      </c>
      <c r="J708" s="142"/>
    </row>
    <row r="709" customFormat="false" ht="15.75" hidden="false" customHeight="true" outlineLevel="0" collapsed="false">
      <c r="A709" s="40" t="str">
        <f aca="false">C709&amp;" &amp; "&amp;D709</f>
        <v>0 &amp; 0</v>
      </c>
      <c r="B709" s="41" t="str">
        <f aca="false">G709&amp;" &amp; "&amp;H709</f>
        <v>0 &amp; 0</v>
      </c>
      <c r="C709" s="3" t="n">
        <f aca="false">'Rolling Data'!C392</f>
        <v>0</v>
      </c>
      <c r="D709" s="3" t="n">
        <f aca="false">'Rolling Data'!D392</f>
        <v>0</v>
      </c>
      <c r="E709" s="3" t="n">
        <f aca="false">'Rolling Data'!E392</f>
        <v>0</v>
      </c>
      <c r="F709" s="3" t="n">
        <f aca="false">'Rolling Data'!F392</f>
        <v>0</v>
      </c>
      <c r="G709" s="3" t="n">
        <f aca="false">'Rolling Data'!G392</f>
        <v>0</v>
      </c>
      <c r="H709" s="3" t="n">
        <f aca="false">'Rolling Data'!H392</f>
        <v>0</v>
      </c>
      <c r="J709" s="142"/>
    </row>
    <row r="710" customFormat="false" ht="15.75" hidden="false" customHeight="true" outlineLevel="0" collapsed="false">
      <c r="A710" s="40" t="str">
        <f aca="false">C710&amp;" &amp; "&amp;D710</f>
        <v>0 &amp; 0</v>
      </c>
      <c r="B710" s="41" t="str">
        <f aca="false">G710&amp;" &amp; "&amp;H710</f>
        <v>0 &amp; 0</v>
      </c>
      <c r="C710" s="3" t="n">
        <f aca="false">'Rolling Data'!C393</f>
        <v>0</v>
      </c>
      <c r="D710" s="3" t="n">
        <f aca="false">'Rolling Data'!D393</f>
        <v>0</v>
      </c>
      <c r="E710" s="3" t="n">
        <f aca="false">'Rolling Data'!E393</f>
        <v>0</v>
      </c>
      <c r="F710" s="3" t="n">
        <f aca="false">'Rolling Data'!F393</f>
        <v>0</v>
      </c>
      <c r="G710" s="3" t="n">
        <f aca="false">'Rolling Data'!G393</f>
        <v>0</v>
      </c>
      <c r="H710" s="3" t="n">
        <f aca="false">'Rolling Data'!H393</f>
        <v>0</v>
      </c>
      <c r="J710" s="142"/>
    </row>
    <row r="711" customFormat="false" ht="15.75" hidden="false" customHeight="true" outlineLevel="0" collapsed="false">
      <c r="A711" s="40" t="str">
        <f aca="false">C711&amp;" &amp; "&amp;D711</f>
        <v>0 &amp; 0</v>
      </c>
      <c r="B711" s="41" t="str">
        <f aca="false">G711&amp;" &amp; "&amp;H711</f>
        <v>0 &amp; 0</v>
      </c>
      <c r="C711" s="3" t="n">
        <f aca="false">'Rolling Data'!C394</f>
        <v>0</v>
      </c>
      <c r="D711" s="3" t="n">
        <f aca="false">'Rolling Data'!D394</f>
        <v>0</v>
      </c>
      <c r="E711" s="3" t="n">
        <f aca="false">'Rolling Data'!E394</f>
        <v>0</v>
      </c>
      <c r="F711" s="3" t="n">
        <f aca="false">'Rolling Data'!F394</f>
        <v>0</v>
      </c>
      <c r="G711" s="3" t="n">
        <f aca="false">'Rolling Data'!G394</f>
        <v>0</v>
      </c>
      <c r="H711" s="3" t="n">
        <f aca="false">'Rolling Data'!H394</f>
        <v>0</v>
      </c>
      <c r="J711" s="142"/>
    </row>
    <row r="712" customFormat="false" ht="15.75" hidden="false" customHeight="true" outlineLevel="0" collapsed="false">
      <c r="A712" s="40" t="str">
        <f aca="false">C712&amp;" &amp; "&amp;D712</f>
        <v>0 &amp; 0</v>
      </c>
      <c r="B712" s="41" t="str">
        <f aca="false">G712&amp;" &amp; "&amp;H712</f>
        <v>0 &amp; 0</v>
      </c>
      <c r="C712" s="3" t="n">
        <f aca="false">'Rolling Data'!C395</f>
        <v>0</v>
      </c>
      <c r="D712" s="3" t="n">
        <f aca="false">'Rolling Data'!D395</f>
        <v>0</v>
      </c>
      <c r="E712" s="3" t="n">
        <f aca="false">'Rolling Data'!E395</f>
        <v>0</v>
      </c>
      <c r="F712" s="3" t="n">
        <f aca="false">'Rolling Data'!F395</f>
        <v>0</v>
      </c>
      <c r="G712" s="3" t="n">
        <f aca="false">'Rolling Data'!G395</f>
        <v>0</v>
      </c>
      <c r="H712" s="3" t="n">
        <f aca="false">'Rolling Data'!H395</f>
        <v>0</v>
      </c>
      <c r="J712" s="142"/>
    </row>
    <row r="713" customFormat="false" ht="15.75" hidden="false" customHeight="true" outlineLevel="0" collapsed="false">
      <c r="A713" s="40" t="str">
        <f aca="false">C713&amp;" &amp; "&amp;D713</f>
        <v>0 &amp; 0</v>
      </c>
      <c r="B713" s="41" t="str">
        <f aca="false">G713&amp;" &amp; "&amp;H713</f>
        <v>0 &amp; 0</v>
      </c>
      <c r="C713" s="3" t="n">
        <f aca="false">'Rolling Data'!C396</f>
        <v>0</v>
      </c>
      <c r="D713" s="3" t="n">
        <f aca="false">'Rolling Data'!D396</f>
        <v>0</v>
      </c>
      <c r="E713" s="3" t="n">
        <f aca="false">'Rolling Data'!E396</f>
        <v>0</v>
      </c>
      <c r="F713" s="3" t="n">
        <f aca="false">'Rolling Data'!F396</f>
        <v>0</v>
      </c>
      <c r="G713" s="3" t="n">
        <f aca="false">'Rolling Data'!G396</f>
        <v>0</v>
      </c>
      <c r="H713" s="3" t="n">
        <f aca="false">'Rolling Data'!H396</f>
        <v>0</v>
      </c>
      <c r="J713" s="142"/>
    </row>
    <row r="714" customFormat="false" ht="15.75" hidden="false" customHeight="true" outlineLevel="0" collapsed="false">
      <c r="A714" s="40" t="str">
        <f aca="false">C714&amp;" &amp; "&amp;D714</f>
        <v>0 &amp; 0</v>
      </c>
      <c r="B714" s="41" t="str">
        <f aca="false">G714&amp;" &amp; "&amp;H714</f>
        <v>0 &amp; 0</v>
      </c>
      <c r="C714" s="3" t="n">
        <f aca="false">'Rolling Data'!C397</f>
        <v>0</v>
      </c>
      <c r="D714" s="3" t="n">
        <f aca="false">'Rolling Data'!D397</f>
        <v>0</v>
      </c>
      <c r="E714" s="3" t="n">
        <f aca="false">'Rolling Data'!E397</f>
        <v>0</v>
      </c>
      <c r="F714" s="3" t="n">
        <f aca="false">'Rolling Data'!F397</f>
        <v>0</v>
      </c>
      <c r="G714" s="3" t="n">
        <f aca="false">'Rolling Data'!G397</f>
        <v>0</v>
      </c>
      <c r="H714" s="3" t="n">
        <f aca="false">'Rolling Data'!H397</f>
        <v>0</v>
      </c>
      <c r="J714" s="142"/>
    </row>
    <row r="715" customFormat="false" ht="15.75" hidden="false" customHeight="true" outlineLevel="0" collapsed="false">
      <c r="A715" s="40" t="str">
        <f aca="false">C715&amp;" &amp; "&amp;D715</f>
        <v>0 &amp; 0</v>
      </c>
      <c r="B715" s="41" t="str">
        <f aca="false">G715&amp;" &amp; "&amp;H715</f>
        <v>0 &amp; 0</v>
      </c>
      <c r="C715" s="3" t="n">
        <f aca="false">'Rolling Data'!C398</f>
        <v>0</v>
      </c>
      <c r="D715" s="3" t="n">
        <f aca="false">'Rolling Data'!D398</f>
        <v>0</v>
      </c>
      <c r="E715" s="3" t="n">
        <f aca="false">'Rolling Data'!E398</f>
        <v>0</v>
      </c>
      <c r="F715" s="3" t="n">
        <f aca="false">'Rolling Data'!F398</f>
        <v>0</v>
      </c>
      <c r="G715" s="3" t="n">
        <f aca="false">'Rolling Data'!G398</f>
        <v>0</v>
      </c>
      <c r="H715" s="3" t="n">
        <f aca="false">'Rolling Data'!H398</f>
        <v>0</v>
      </c>
      <c r="J715" s="142"/>
    </row>
    <row r="716" customFormat="false" ht="15.75" hidden="false" customHeight="true" outlineLevel="0" collapsed="false">
      <c r="A716" s="40" t="str">
        <f aca="false">C716&amp;" &amp; "&amp;D716</f>
        <v>0 &amp; 0</v>
      </c>
      <c r="B716" s="41" t="str">
        <f aca="false">G716&amp;" &amp; "&amp;H716</f>
        <v>0 &amp; 0</v>
      </c>
      <c r="C716" s="3" t="n">
        <f aca="false">'Rolling Data'!C399</f>
        <v>0</v>
      </c>
      <c r="D716" s="3" t="n">
        <f aca="false">'Rolling Data'!D399</f>
        <v>0</v>
      </c>
      <c r="E716" s="3" t="n">
        <f aca="false">'Rolling Data'!E399</f>
        <v>0</v>
      </c>
      <c r="F716" s="3" t="n">
        <f aca="false">'Rolling Data'!F399</f>
        <v>0</v>
      </c>
      <c r="G716" s="3" t="n">
        <f aca="false">'Rolling Data'!G399</f>
        <v>0</v>
      </c>
      <c r="H716" s="3" t="n">
        <f aca="false">'Rolling Data'!H399</f>
        <v>0</v>
      </c>
      <c r="J716" s="142"/>
    </row>
    <row r="717" customFormat="false" ht="15.75" hidden="false" customHeight="true" outlineLevel="0" collapsed="false">
      <c r="A717" s="40" t="str">
        <f aca="false">C717&amp;" &amp; "&amp;D717</f>
        <v>0 &amp; 0</v>
      </c>
      <c r="B717" s="41" t="str">
        <f aca="false">G717&amp;" &amp; "&amp;H717</f>
        <v>0 &amp; 0</v>
      </c>
      <c r="C717" s="3" t="n">
        <f aca="false">'Rolling Data'!C400</f>
        <v>0</v>
      </c>
      <c r="D717" s="3" t="n">
        <f aca="false">'Rolling Data'!D400</f>
        <v>0</v>
      </c>
      <c r="E717" s="3" t="n">
        <f aca="false">'Rolling Data'!E400</f>
        <v>0</v>
      </c>
      <c r="F717" s="3" t="n">
        <f aca="false">'Rolling Data'!F400</f>
        <v>0</v>
      </c>
      <c r="G717" s="3" t="n">
        <f aca="false">'Rolling Data'!G400</f>
        <v>0</v>
      </c>
      <c r="H717" s="3" t="n">
        <f aca="false">'Rolling Data'!H400</f>
        <v>0</v>
      </c>
      <c r="J717" s="142"/>
    </row>
    <row r="718" customFormat="false" ht="15.75" hidden="false" customHeight="true" outlineLevel="0" collapsed="false">
      <c r="A718" s="40" t="str">
        <f aca="false">C718&amp;" &amp; "&amp;D718</f>
        <v>0 &amp; 0</v>
      </c>
      <c r="B718" s="41" t="str">
        <f aca="false">G718&amp;" &amp; "&amp;H718</f>
        <v>0 &amp; 0</v>
      </c>
      <c r="C718" s="3" t="n">
        <f aca="false">'Rolling Data'!C401</f>
        <v>0</v>
      </c>
      <c r="D718" s="3" t="n">
        <f aca="false">'Rolling Data'!D401</f>
        <v>0</v>
      </c>
      <c r="E718" s="3" t="n">
        <f aca="false">'Rolling Data'!E401</f>
        <v>0</v>
      </c>
      <c r="F718" s="3" t="n">
        <f aca="false">'Rolling Data'!F401</f>
        <v>0</v>
      </c>
      <c r="G718" s="3" t="n">
        <f aca="false">'Rolling Data'!G401</f>
        <v>0</v>
      </c>
      <c r="H718" s="3" t="n">
        <f aca="false">'Rolling Data'!H401</f>
        <v>0</v>
      </c>
      <c r="J718" s="142"/>
    </row>
    <row r="719" customFormat="false" ht="15.75" hidden="false" customHeight="true" outlineLevel="0" collapsed="false">
      <c r="A719" s="40" t="str">
        <f aca="false">C719&amp;" &amp; "&amp;D719</f>
        <v>0 &amp; 0</v>
      </c>
      <c r="B719" s="41" t="str">
        <f aca="false">G719&amp;" &amp; "&amp;H719</f>
        <v>0 &amp; 0</v>
      </c>
      <c r="C719" s="3" t="n">
        <f aca="false">'Rolling Data'!C402</f>
        <v>0</v>
      </c>
      <c r="D719" s="3" t="n">
        <f aca="false">'Rolling Data'!D402</f>
        <v>0</v>
      </c>
      <c r="E719" s="3" t="n">
        <f aca="false">'Rolling Data'!E402</f>
        <v>0</v>
      </c>
      <c r="F719" s="3" t="n">
        <f aca="false">'Rolling Data'!F402</f>
        <v>0</v>
      </c>
      <c r="G719" s="3" t="n">
        <f aca="false">'Rolling Data'!G402</f>
        <v>0</v>
      </c>
      <c r="H719" s="3" t="n">
        <f aca="false">'Rolling Data'!H402</f>
        <v>0</v>
      </c>
      <c r="J719" s="142"/>
    </row>
    <row r="720" customFormat="false" ht="15.75" hidden="false" customHeight="true" outlineLevel="0" collapsed="false">
      <c r="A720" s="40" t="str">
        <f aca="false">C720&amp;" &amp; "&amp;D720</f>
        <v>0 &amp; 0</v>
      </c>
      <c r="B720" s="41" t="str">
        <f aca="false">G720&amp;" &amp; "&amp;H720</f>
        <v>0 &amp; 0</v>
      </c>
      <c r="C720" s="3" t="n">
        <f aca="false">'Rolling Data'!C403</f>
        <v>0</v>
      </c>
      <c r="D720" s="3" t="n">
        <f aca="false">'Rolling Data'!D403</f>
        <v>0</v>
      </c>
      <c r="E720" s="3" t="n">
        <f aca="false">'Rolling Data'!E403</f>
        <v>0</v>
      </c>
      <c r="F720" s="3" t="n">
        <f aca="false">'Rolling Data'!F403</f>
        <v>0</v>
      </c>
      <c r="G720" s="3" t="n">
        <f aca="false">'Rolling Data'!G403</f>
        <v>0</v>
      </c>
      <c r="H720" s="3" t="n">
        <f aca="false">'Rolling Data'!H403</f>
        <v>0</v>
      </c>
      <c r="J720" s="142"/>
    </row>
    <row r="721" customFormat="false" ht="15.75" hidden="false" customHeight="true" outlineLevel="0" collapsed="false">
      <c r="A721" s="40" t="str">
        <f aca="false">C721&amp;" &amp; "&amp;D721</f>
        <v>0 &amp; 0</v>
      </c>
      <c r="B721" s="41" t="str">
        <f aca="false">G721&amp;" &amp; "&amp;H721</f>
        <v>0 &amp; 0</v>
      </c>
      <c r="C721" s="3" t="n">
        <f aca="false">'Rolling Data'!C404</f>
        <v>0</v>
      </c>
      <c r="D721" s="3" t="n">
        <f aca="false">'Rolling Data'!D404</f>
        <v>0</v>
      </c>
      <c r="E721" s="3" t="n">
        <f aca="false">'Rolling Data'!E404</f>
        <v>0</v>
      </c>
      <c r="F721" s="3" t="n">
        <f aca="false">'Rolling Data'!F404</f>
        <v>0</v>
      </c>
      <c r="G721" s="3" t="n">
        <f aca="false">'Rolling Data'!G404</f>
        <v>0</v>
      </c>
      <c r="H721" s="3" t="n">
        <f aca="false">'Rolling Data'!H404</f>
        <v>0</v>
      </c>
      <c r="J721" s="142"/>
    </row>
    <row r="722" customFormat="false" ht="15.75" hidden="false" customHeight="true" outlineLevel="0" collapsed="false">
      <c r="A722" s="40" t="str">
        <f aca="false">C722&amp;" &amp; "&amp;D722</f>
        <v>0 &amp; 0</v>
      </c>
      <c r="B722" s="41" t="str">
        <f aca="false">G722&amp;" &amp; "&amp;H722</f>
        <v>0 &amp; 0</v>
      </c>
      <c r="C722" s="3" t="n">
        <f aca="false">'Rolling Data'!C405</f>
        <v>0</v>
      </c>
      <c r="D722" s="3" t="n">
        <f aca="false">'Rolling Data'!D405</f>
        <v>0</v>
      </c>
      <c r="E722" s="3" t="n">
        <f aca="false">'Rolling Data'!E405</f>
        <v>0</v>
      </c>
      <c r="F722" s="3" t="n">
        <f aca="false">'Rolling Data'!F405</f>
        <v>0</v>
      </c>
      <c r="G722" s="3" t="n">
        <f aca="false">'Rolling Data'!G405</f>
        <v>0</v>
      </c>
      <c r="H722" s="3" t="n">
        <f aca="false">'Rolling Data'!H405</f>
        <v>0</v>
      </c>
      <c r="J722" s="142"/>
    </row>
    <row r="723" customFormat="false" ht="15.75" hidden="false" customHeight="true" outlineLevel="0" collapsed="false">
      <c r="A723" s="40" t="str">
        <f aca="false">C723&amp;" &amp; "&amp;D723</f>
        <v>0 &amp; 0</v>
      </c>
      <c r="B723" s="41" t="str">
        <f aca="false">G723&amp;" &amp; "&amp;H723</f>
        <v>0 &amp; 0</v>
      </c>
      <c r="C723" s="3" t="n">
        <f aca="false">'Rolling Data'!C406</f>
        <v>0</v>
      </c>
      <c r="D723" s="3" t="n">
        <f aca="false">'Rolling Data'!D406</f>
        <v>0</v>
      </c>
      <c r="E723" s="3" t="n">
        <f aca="false">'Rolling Data'!E406</f>
        <v>0</v>
      </c>
      <c r="F723" s="3" t="n">
        <f aca="false">'Rolling Data'!F406</f>
        <v>0</v>
      </c>
      <c r="G723" s="3" t="n">
        <f aca="false">'Rolling Data'!G406</f>
        <v>0</v>
      </c>
      <c r="H723" s="3" t="n">
        <f aca="false">'Rolling Data'!H406</f>
        <v>0</v>
      </c>
      <c r="J723" s="142"/>
    </row>
    <row r="724" customFormat="false" ht="15.75" hidden="false" customHeight="true" outlineLevel="0" collapsed="false">
      <c r="A724" s="40" t="str">
        <f aca="false">C724&amp;" &amp; "&amp;D724</f>
        <v>0 &amp; 0</v>
      </c>
      <c r="B724" s="41" t="str">
        <f aca="false">G724&amp;" &amp; "&amp;H724</f>
        <v>0 &amp; 0</v>
      </c>
      <c r="C724" s="3" t="n">
        <f aca="false">'Rolling Data'!C407</f>
        <v>0</v>
      </c>
      <c r="D724" s="3" t="n">
        <f aca="false">'Rolling Data'!D407</f>
        <v>0</v>
      </c>
      <c r="E724" s="3" t="n">
        <f aca="false">'Rolling Data'!E407</f>
        <v>0</v>
      </c>
      <c r="F724" s="3" t="n">
        <f aca="false">'Rolling Data'!F407</f>
        <v>0</v>
      </c>
      <c r="G724" s="3" t="n">
        <f aca="false">'Rolling Data'!G407</f>
        <v>0</v>
      </c>
      <c r="H724" s="3" t="n">
        <f aca="false">'Rolling Data'!H407</f>
        <v>0</v>
      </c>
      <c r="J724" s="142"/>
    </row>
    <row r="725" customFormat="false" ht="15.75" hidden="false" customHeight="true" outlineLevel="0" collapsed="false">
      <c r="A725" s="40" t="str">
        <f aca="false">C725&amp;" &amp; "&amp;D725</f>
        <v>0 &amp; 0</v>
      </c>
      <c r="B725" s="41" t="str">
        <f aca="false">G725&amp;" &amp; "&amp;H725</f>
        <v>0 &amp; 0</v>
      </c>
      <c r="C725" s="3" t="n">
        <f aca="false">'Rolling Data'!C408</f>
        <v>0</v>
      </c>
      <c r="D725" s="3" t="n">
        <f aca="false">'Rolling Data'!D408</f>
        <v>0</v>
      </c>
      <c r="E725" s="3" t="n">
        <f aca="false">'Rolling Data'!E408</f>
        <v>0</v>
      </c>
      <c r="F725" s="3" t="n">
        <f aca="false">'Rolling Data'!F408</f>
        <v>0</v>
      </c>
      <c r="G725" s="3" t="n">
        <f aca="false">'Rolling Data'!G408</f>
        <v>0</v>
      </c>
      <c r="H725" s="3" t="n">
        <f aca="false">'Rolling Data'!H408</f>
        <v>0</v>
      </c>
      <c r="J725" s="142"/>
    </row>
    <row r="726" customFormat="false" ht="15.75" hidden="false" customHeight="true" outlineLevel="0" collapsed="false">
      <c r="A726" s="40" t="str">
        <f aca="false">C726&amp;" &amp; "&amp;D726</f>
        <v>0 &amp; 0</v>
      </c>
      <c r="B726" s="41" t="str">
        <f aca="false">G726&amp;" &amp; "&amp;H726</f>
        <v>0 &amp; 0</v>
      </c>
      <c r="C726" s="3" t="n">
        <f aca="false">'Rolling Data'!C409</f>
        <v>0</v>
      </c>
      <c r="D726" s="3" t="n">
        <f aca="false">'Rolling Data'!D409</f>
        <v>0</v>
      </c>
      <c r="E726" s="3" t="n">
        <f aca="false">'Rolling Data'!E409</f>
        <v>0</v>
      </c>
      <c r="F726" s="3" t="n">
        <f aca="false">'Rolling Data'!F409</f>
        <v>0</v>
      </c>
      <c r="G726" s="3" t="n">
        <f aca="false">'Rolling Data'!G409</f>
        <v>0</v>
      </c>
      <c r="H726" s="3" t="n">
        <f aca="false">'Rolling Data'!H409</f>
        <v>0</v>
      </c>
      <c r="J726" s="142"/>
    </row>
    <row r="727" customFormat="false" ht="15.75" hidden="false" customHeight="true" outlineLevel="0" collapsed="false">
      <c r="A727" s="40" t="str">
        <f aca="false">C727&amp;" &amp; "&amp;D727</f>
        <v>0 &amp; 0</v>
      </c>
      <c r="B727" s="41" t="str">
        <f aca="false">G727&amp;" &amp; "&amp;H727</f>
        <v>0 &amp; 0</v>
      </c>
      <c r="C727" s="3" t="n">
        <f aca="false">'Rolling Data'!C410</f>
        <v>0</v>
      </c>
      <c r="D727" s="3" t="n">
        <f aca="false">'Rolling Data'!D410</f>
        <v>0</v>
      </c>
      <c r="E727" s="3" t="n">
        <f aca="false">'Rolling Data'!E410</f>
        <v>0</v>
      </c>
      <c r="F727" s="3" t="n">
        <f aca="false">'Rolling Data'!F410</f>
        <v>0</v>
      </c>
      <c r="G727" s="3" t="n">
        <f aca="false">'Rolling Data'!G410</f>
        <v>0</v>
      </c>
      <c r="H727" s="3" t="n">
        <f aca="false">'Rolling Data'!H410</f>
        <v>0</v>
      </c>
      <c r="J727" s="142"/>
    </row>
    <row r="728" customFormat="false" ht="15.75" hidden="false" customHeight="true" outlineLevel="0" collapsed="false">
      <c r="A728" s="40" t="str">
        <f aca="false">C728&amp;" &amp; "&amp;D728</f>
        <v>0 &amp; 0</v>
      </c>
      <c r="B728" s="41" t="str">
        <f aca="false">G728&amp;" &amp; "&amp;H728</f>
        <v>0 &amp; 0</v>
      </c>
      <c r="C728" s="3" t="n">
        <f aca="false">'Rolling Data'!C411</f>
        <v>0</v>
      </c>
      <c r="D728" s="3" t="n">
        <f aca="false">'Rolling Data'!D411</f>
        <v>0</v>
      </c>
      <c r="E728" s="3" t="n">
        <f aca="false">'Rolling Data'!E411</f>
        <v>0</v>
      </c>
      <c r="F728" s="3" t="n">
        <f aca="false">'Rolling Data'!F411</f>
        <v>0</v>
      </c>
      <c r="G728" s="3" t="n">
        <f aca="false">'Rolling Data'!G411</f>
        <v>0</v>
      </c>
      <c r="H728" s="3" t="n">
        <f aca="false">'Rolling Data'!H411</f>
        <v>0</v>
      </c>
      <c r="J728" s="142"/>
    </row>
    <row r="729" customFormat="false" ht="15.75" hidden="false" customHeight="true" outlineLevel="0" collapsed="false">
      <c r="A729" s="40" t="str">
        <f aca="false">C729&amp;" &amp; "&amp;D729</f>
        <v>0 &amp; 0</v>
      </c>
      <c r="B729" s="41" t="str">
        <f aca="false">G729&amp;" &amp; "&amp;H729</f>
        <v>0 &amp; 0</v>
      </c>
      <c r="C729" s="3" t="n">
        <f aca="false">'Rolling Data'!C412</f>
        <v>0</v>
      </c>
      <c r="D729" s="3" t="n">
        <f aca="false">'Rolling Data'!D412</f>
        <v>0</v>
      </c>
      <c r="E729" s="3" t="n">
        <f aca="false">'Rolling Data'!E412</f>
        <v>0</v>
      </c>
      <c r="F729" s="3" t="n">
        <f aca="false">'Rolling Data'!F412</f>
        <v>0</v>
      </c>
      <c r="G729" s="3" t="n">
        <f aca="false">'Rolling Data'!G412</f>
        <v>0</v>
      </c>
      <c r="H729" s="3" t="n">
        <f aca="false">'Rolling Data'!H412</f>
        <v>0</v>
      </c>
      <c r="J729" s="142"/>
    </row>
    <row r="730" customFormat="false" ht="15.75" hidden="false" customHeight="true" outlineLevel="0" collapsed="false">
      <c r="A730" s="40" t="str">
        <f aca="false">C730&amp;" &amp; "&amp;D730</f>
        <v>0 &amp; 0</v>
      </c>
      <c r="B730" s="41" t="str">
        <f aca="false">G730&amp;" &amp; "&amp;H730</f>
        <v>0 &amp; 0</v>
      </c>
      <c r="C730" s="3" t="n">
        <f aca="false">'Rolling Data'!C413</f>
        <v>0</v>
      </c>
      <c r="D730" s="3" t="n">
        <f aca="false">'Rolling Data'!D413</f>
        <v>0</v>
      </c>
      <c r="E730" s="3" t="n">
        <f aca="false">'Rolling Data'!E413</f>
        <v>0</v>
      </c>
      <c r="F730" s="3" t="n">
        <f aca="false">'Rolling Data'!F413</f>
        <v>0</v>
      </c>
      <c r="G730" s="3" t="n">
        <f aca="false">'Rolling Data'!G413</f>
        <v>0</v>
      </c>
      <c r="H730" s="3" t="n">
        <f aca="false">'Rolling Data'!H413</f>
        <v>0</v>
      </c>
      <c r="J730" s="142"/>
    </row>
    <row r="731" customFormat="false" ht="15.75" hidden="false" customHeight="true" outlineLevel="0" collapsed="false">
      <c r="A731" s="40" t="str">
        <f aca="false">C731&amp;" &amp; "&amp;D731</f>
        <v>0 &amp; 0</v>
      </c>
      <c r="B731" s="41" t="str">
        <f aca="false">G731&amp;" &amp; "&amp;H731</f>
        <v>0 &amp; 0</v>
      </c>
      <c r="C731" s="3" t="n">
        <f aca="false">'Rolling Data'!C414</f>
        <v>0</v>
      </c>
      <c r="D731" s="3" t="n">
        <f aca="false">'Rolling Data'!D414</f>
        <v>0</v>
      </c>
      <c r="E731" s="3" t="n">
        <f aca="false">'Rolling Data'!E414</f>
        <v>0</v>
      </c>
      <c r="F731" s="3" t="n">
        <f aca="false">'Rolling Data'!F414</f>
        <v>0</v>
      </c>
      <c r="G731" s="3" t="n">
        <f aca="false">'Rolling Data'!G414</f>
        <v>0</v>
      </c>
      <c r="H731" s="3" t="n">
        <f aca="false">'Rolling Data'!H414</f>
        <v>0</v>
      </c>
      <c r="J731" s="142"/>
    </row>
    <row r="732" customFormat="false" ht="15.75" hidden="false" customHeight="true" outlineLevel="0" collapsed="false">
      <c r="A732" s="40" t="str">
        <f aca="false">C732&amp;" &amp; "&amp;D732</f>
        <v>0 &amp; 0</v>
      </c>
      <c r="B732" s="41" t="str">
        <f aca="false">G732&amp;" &amp; "&amp;H732</f>
        <v>0 &amp; 0</v>
      </c>
      <c r="C732" s="3" t="n">
        <f aca="false">'Rolling Data'!C415</f>
        <v>0</v>
      </c>
      <c r="D732" s="3" t="n">
        <f aca="false">'Rolling Data'!D415</f>
        <v>0</v>
      </c>
      <c r="E732" s="3" t="n">
        <f aca="false">'Rolling Data'!E415</f>
        <v>0</v>
      </c>
      <c r="F732" s="3" t="n">
        <f aca="false">'Rolling Data'!F415</f>
        <v>0</v>
      </c>
      <c r="G732" s="3" t="n">
        <f aca="false">'Rolling Data'!G415</f>
        <v>0</v>
      </c>
      <c r="H732" s="3" t="n">
        <f aca="false">'Rolling Data'!H415</f>
        <v>0</v>
      </c>
      <c r="J732" s="142"/>
    </row>
    <row r="733" customFormat="false" ht="15.75" hidden="false" customHeight="true" outlineLevel="0" collapsed="false">
      <c r="A733" s="40" t="str">
        <f aca="false">C733&amp;" &amp; "&amp;D733</f>
        <v>0 &amp; 0</v>
      </c>
      <c r="B733" s="41" t="str">
        <f aca="false">G733&amp;" &amp; "&amp;H733</f>
        <v>0 &amp; 0</v>
      </c>
      <c r="C733" s="3" t="n">
        <f aca="false">'Rolling Data'!C416</f>
        <v>0</v>
      </c>
      <c r="D733" s="3" t="n">
        <f aca="false">'Rolling Data'!D416</f>
        <v>0</v>
      </c>
      <c r="E733" s="3" t="n">
        <f aca="false">'Rolling Data'!E416</f>
        <v>0</v>
      </c>
      <c r="F733" s="3" t="n">
        <f aca="false">'Rolling Data'!F416</f>
        <v>0</v>
      </c>
      <c r="G733" s="3" t="n">
        <f aca="false">'Rolling Data'!G416</f>
        <v>0</v>
      </c>
      <c r="H733" s="3" t="n">
        <f aca="false">'Rolling Data'!H416</f>
        <v>0</v>
      </c>
      <c r="J733" s="142"/>
    </row>
    <row r="734" customFormat="false" ht="15.75" hidden="false" customHeight="true" outlineLevel="0" collapsed="false">
      <c r="A734" s="40" t="str">
        <f aca="false">C734&amp;" &amp; "&amp;D734</f>
        <v>0 &amp; 0</v>
      </c>
      <c r="B734" s="41" t="str">
        <f aca="false">G734&amp;" &amp; "&amp;H734</f>
        <v>0 &amp; 0</v>
      </c>
      <c r="C734" s="3" t="n">
        <f aca="false">'Rolling Data'!C417</f>
        <v>0</v>
      </c>
      <c r="D734" s="3" t="n">
        <f aca="false">'Rolling Data'!D417</f>
        <v>0</v>
      </c>
      <c r="E734" s="3" t="n">
        <f aca="false">'Rolling Data'!E417</f>
        <v>0</v>
      </c>
      <c r="F734" s="3" t="n">
        <f aca="false">'Rolling Data'!F417</f>
        <v>0</v>
      </c>
      <c r="G734" s="3" t="n">
        <f aca="false">'Rolling Data'!G417</f>
        <v>0</v>
      </c>
      <c r="H734" s="3" t="n">
        <f aca="false">'Rolling Data'!H417</f>
        <v>0</v>
      </c>
      <c r="J734" s="142"/>
    </row>
    <row r="735" customFormat="false" ht="15.75" hidden="false" customHeight="true" outlineLevel="0" collapsed="false">
      <c r="A735" s="40" t="str">
        <f aca="false">C735&amp;" &amp; "&amp;D735</f>
        <v>0 &amp; 0</v>
      </c>
      <c r="B735" s="41" t="str">
        <f aca="false">G735&amp;" &amp; "&amp;H735</f>
        <v>0 &amp; 0</v>
      </c>
      <c r="C735" s="3" t="n">
        <f aca="false">'Rolling Data'!C418</f>
        <v>0</v>
      </c>
      <c r="D735" s="3" t="n">
        <f aca="false">'Rolling Data'!D418</f>
        <v>0</v>
      </c>
      <c r="E735" s="3" t="n">
        <f aca="false">'Rolling Data'!E418</f>
        <v>0</v>
      </c>
      <c r="F735" s="3" t="n">
        <f aca="false">'Rolling Data'!F418</f>
        <v>0</v>
      </c>
      <c r="G735" s="3" t="n">
        <f aca="false">'Rolling Data'!G418</f>
        <v>0</v>
      </c>
      <c r="H735" s="3" t="n">
        <f aca="false">'Rolling Data'!H418</f>
        <v>0</v>
      </c>
      <c r="J735" s="142"/>
    </row>
    <row r="736" customFormat="false" ht="15.75" hidden="false" customHeight="true" outlineLevel="0" collapsed="false">
      <c r="A736" s="40" t="str">
        <f aca="false">C736&amp;" &amp; "&amp;D736</f>
        <v>0 &amp; 0</v>
      </c>
      <c r="B736" s="41" t="str">
        <f aca="false">G736&amp;" &amp; "&amp;H736</f>
        <v>0 &amp; 0</v>
      </c>
      <c r="C736" s="3" t="n">
        <f aca="false">'Rolling Data'!C419</f>
        <v>0</v>
      </c>
      <c r="D736" s="3" t="n">
        <f aca="false">'Rolling Data'!D419</f>
        <v>0</v>
      </c>
      <c r="E736" s="3" t="n">
        <f aca="false">'Rolling Data'!E419</f>
        <v>0</v>
      </c>
      <c r="F736" s="3" t="n">
        <f aca="false">'Rolling Data'!F419</f>
        <v>0</v>
      </c>
      <c r="G736" s="3" t="n">
        <f aca="false">'Rolling Data'!G419</f>
        <v>0</v>
      </c>
      <c r="H736" s="3" t="n">
        <f aca="false">'Rolling Data'!H419</f>
        <v>0</v>
      </c>
      <c r="J736" s="142"/>
    </row>
    <row r="737" customFormat="false" ht="15.75" hidden="false" customHeight="true" outlineLevel="0" collapsed="false">
      <c r="A737" s="40" t="str">
        <f aca="false">C737&amp;" &amp; "&amp;D737</f>
        <v>0 &amp; 0</v>
      </c>
      <c r="B737" s="41" t="str">
        <f aca="false">G737&amp;" &amp; "&amp;H737</f>
        <v>0 &amp; 0</v>
      </c>
      <c r="C737" s="3" t="n">
        <f aca="false">'Rolling Data'!C420</f>
        <v>0</v>
      </c>
      <c r="D737" s="3" t="n">
        <f aca="false">'Rolling Data'!D420</f>
        <v>0</v>
      </c>
      <c r="E737" s="3" t="n">
        <f aca="false">'Rolling Data'!E420</f>
        <v>0</v>
      </c>
      <c r="F737" s="3" t="n">
        <f aca="false">'Rolling Data'!F420</f>
        <v>0</v>
      </c>
      <c r="G737" s="3" t="n">
        <f aca="false">'Rolling Data'!G420</f>
        <v>0</v>
      </c>
      <c r="H737" s="3" t="n">
        <f aca="false">'Rolling Data'!H420</f>
        <v>0</v>
      </c>
      <c r="J737" s="142"/>
    </row>
    <row r="738" customFormat="false" ht="15.75" hidden="false" customHeight="true" outlineLevel="0" collapsed="false">
      <c r="A738" s="40" t="str">
        <f aca="false">C738&amp;" &amp; "&amp;D738</f>
        <v>0 &amp; 0</v>
      </c>
      <c r="B738" s="41" t="str">
        <f aca="false">G738&amp;" &amp; "&amp;H738</f>
        <v>0 &amp; 0</v>
      </c>
      <c r="C738" s="3" t="n">
        <f aca="false">'Rolling Data'!C421</f>
        <v>0</v>
      </c>
      <c r="D738" s="3" t="n">
        <f aca="false">'Rolling Data'!D421</f>
        <v>0</v>
      </c>
      <c r="E738" s="3" t="n">
        <f aca="false">'Rolling Data'!E421</f>
        <v>0</v>
      </c>
      <c r="F738" s="3" t="n">
        <f aca="false">'Rolling Data'!F421</f>
        <v>0</v>
      </c>
      <c r="G738" s="3" t="n">
        <f aca="false">'Rolling Data'!G421</f>
        <v>0</v>
      </c>
      <c r="H738" s="3" t="n">
        <f aca="false">'Rolling Data'!H421</f>
        <v>0</v>
      </c>
      <c r="J738" s="142"/>
    </row>
    <row r="739" customFormat="false" ht="15.75" hidden="false" customHeight="true" outlineLevel="0" collapsed="false">
      <c r="A739" s="40" t="str">
        <f aca="false">C739&amp;" &amp; "&amp;D739</f>
        <v>0 &amp; 0</v>
      </c>
      <c r="B739" s="41" t="str">
        <f aca="false">G739&amp;" &amp; "&amp;H739</f>
        <v>0 &amp; 0</v>
      </c>
      <c r="C739" s="3" t="n">
        <f aca="false">'Rolling Data'!C422</f>
        <v>0</v>
      </c>
      <c r="D739" s="3" t="n">
        <f aca="false">'Rolling Data'!D422</f>
        <v>0</v>
      </c>
      <c r="E739" s="3" t="n">
        <f aca="false">'Rolling Data'!E422</f>
        <v>0</v>
      </c>
      <c r="F739" s="3" t="n">
        <f aca="false">'Rolling Data'!F422</f>
        <v>0</v>
      </c>
      <c r="G739" s="3" t="n">
        <f aca="false">'Rolling Data'!G422</f>
        <v>0</v>
      </c>
      <c r="H739" s="3" t="n">
        <f aca="false">'Rolling Data'!H422</f>
        <v>0</v>
      </c>
      <c r="J739" s="142"/>
    </row>
    <row r="740" customFormat="false" ht="15.75" hidden="false" customHeight="true" outlineLevel="0" collapsed="false">
      <c r="A740" s="40" t="str">
        <f aca="false">C740&amp;" &amp; "&amp;D740</f>
        <v>0 &amp; 0</v>
      </c>
      <c r="B740" s="41" t="str">
        <f aca="false">G740&amp;" &amp; "&amp;H740</f>
        <v>0 &amp; 0</v>
      </c>
      <c r="C740" s="3" t="n">
        <f aca="false">'Rolling Data'!C423</f>
        <v>0</v>
      </c>
      <c r="D740" s="3" t="n">
        <f aca="false">'Rolling Data'!D423</f>
        <v>0</v>
      </c>
      <c r="E740" s="3" t="n">
        <f aca="false">'Rolling Data'!E423</f>
        <v>0</v>
      </c>
      <c r="F740" s="3" t="n">
        <f aca="false">'Rolling Data'!F423</f>
        <v>0</v>
      </c>
      <c r="G740" s="3" t="n">
        <f aca="false">'Rolling Data'!G423</f>
        <v>0</v>
      </c>
      <c r="H740" s="3" t="n">
        <f aca="false">'Rolling Data'!H423</f>
        <v>0</v>
      </c>
      <c r="J740" s="142"/>
    </row>
    <row r="741" customFormat="false" ht="15.75" hidden="false" customHeight="true" outlineLevel="0" collapsed="false">
      <c r="A741" s="40" t="str">
        <f aca="false">C741&amp;" &amp; "&amp;D741</f>
        <v>0 &amp; 0</v>
      </c>
      <c r="B741" s="41" t="str">
        <f aca="false">G741&amp;" &amp; "&amp;H741</f>
        <v>0 &amp; 0</v>
      </c>
      <c r="C741" s="3" t="n">
        <f aca="false">'Rolling Data'!C424</f>
        <v>0</v>
      </c>
      <c r="D741" s="3" t="n">
        <f aca="false">'Rolling Data'!D424</f>
        <v>0</v>
      </c>
      <c r="E741" s="3" t="n">
        <f aca="false">'Rolling Data'!E424</f>
        <v>0</v>
      </c>
      <c r="F741" s="3" t="n">
        <f aca="false">'Rolling Data'!F424</f>
        <v>0</v>
      </c>
      <c r="G741" s="3" t="n">
        <f aca="false">'Rolling Data'!G424</f>
        <v>0</v>
      </c>
      <c r="H741" s="3" t="n">
        <f aca="false">'Rolling Data'!H424</f>
        <v>0</v>
      </c>
      <c r="J741" s="142"/>
    </row>
    <row r="742" customFormat="false" ht="15.75" hidden="false" customHeight="true" outlineLevel="0" collapsed="false">
      <c r="A742" s="40" t="str">
        <f aca="false">C742&amp;" &amp; "&amp;D742</f>
        <v>0 &amp; 0</v>
      </c>
      <c r="B742" s="41" t="str">
        <f aca="false">G742&amp;" &amp; "&amp;H742</f>
        <v>0 &amp; 0</v>
      </c>
      <c r="C742" s="3" t="n">
        <f aca="false">'Rolling Data'!C425</f>
        <v>0</v>
      </c>
      <c r="D742" s="3" t="n">
        <f aca="false">'Rolling Data'!D425</f>
        <v>0</v>
      </c>
      <c r="E742" s="3" t="n">
        <f aca="false">'Rolling Data'!E425</f>
        <v>0</v>
      </c>
      <c r="F742" s="3" t="n">
        <f aca="false">'Rolling Data'!F425</f>
        <v>0</v>
      </c>
      <c r="G742" s="3" t="n">
        <f aca="false">'Rolling Data'!G425</f>
        <v>0</v>
      </c>
      <c r="H742" s="3" t="n">
        <f aca="false">'Rolling Data'!H425</f>
        <v>0</v>
      </c>
      <c r="J742" s="142"/>
    </row>
    <row r="743" customFormat="false" ht="15.75" hidden="false" customHeight="true" outlineLevel="0" collapsed="false">
      <c r="A743" s="40" t="str">
        <f aca="false">C743&amp;" &amp; "&amp;D743</f>
        <v>0 &amp; 0</v>
      </c>
      <c r="B743" s="41" t="str">
        <f aca="false">G743&amp;" &amp; "&amp;H743</f>
        <v>0 &amp; 0</v>
      </c>
      <c r="C743" s="3" t="n">
        <f aca="false">'Rolling Data'!C426</f>
        <v>0</v>
      </c>
      <c r="D743" s="3" t="n">
        <f aca="false">'Rolling Data'!D426</f>
        <v>0</v>
      </c>
      <c r="E743" s="3" t="n">
        <f aca="false">'Rolling Data'!E426</f>
        <v>0</v>
      </c>
      <c r="F743" s="3" t="n">
        <f aca="false">'Rolling Data'!F426</f>
        <v>0</v>
      </c>
      <c r="G743" s="3" t="n">
        <f aca="false">'Rolling Data'!G426</f>
        <v>0</v>
      </c>
      <c r="H743" s="3" t="n">
        <f aca="false">'Rolling Data'!H426</f>
        <v>0</v>
      </c>
      <c r="J743" s="142"/>
    </row>
    <row r="744" customFormat="false" ht="15.75" hidden="false" customHeight="true" outlineLevel="0" collapsed="false">
      <c r="A744" s="40" t="str">
        <f aca="false">C744&amp;" &amp; "&amp;D744</f>
        <v>0 &amp; 0</v>
      </c>
      <c r="B744" s="41" t="str">
        <f aca="false">G744&amp;" &amp; "&amp;H744</f>
        <v>0 &amp; 0</v>
      </c>
      <c r="C744" s="3" t="n">
        <f aca="false">'Rolling Data'!C427</f>
        <v>0</v>
      </c>
      <c r="D744" s="3" t="n">
        <f aca="false">'Rolling Data'!D427</f>
        <v>0</v>
      </c>
      <c r="E744" s="3" t="n">
        <f aca="false">'Rolling Data'!E427</f>
        <v>0</v>
      </c>
      <c r="F744" s="3" t="n">
        <f aca="false">'Rolling Data'!F427</f>
        <v>0</v>
      </c>
      <c r="G744" s="3" t="n">
        <f aca="false">'Rolling Data'!G427</f>
        <v>0</v>
      </c>
      <c r="H744" s="3" t="n">
        <f aca="false">'Rolling Data'!H427</f>
        <v>0</v>
      </c>
      <c r="J744" s="142"/>
    </row>
    <row r="745" customFormat="false" ht="15.75" hidden="false" customHeight="true" outlineLevel="0" collapsed="false">
      <c r="A745" s="40" t="str">
        <f aca="false">C745&amp;" &amp; "&amp;D745</f>
        <v>0 &amp; 0</v>
      </c>
      <c r="B745" s="41" t="str">
        <f aca="false">G745&amp;" &amp; "&amp;H745</f>
        <v>0 &amp; 0</v>
      </c>
      <c r="C745" s="3" t="n">
        <f aca="false">'Rolling Data'!C428</f>
        <v>0</v>
      </c>
      <c r="D745" s="3" t="n">
        <f aca="false">'Rolling Data'!D428</f>
        <v>0</v>
      </c>
      <c r="E745" s="3" t="n">
        <f aca="false">'Rolling Data'!E428</f>
        <v>0</v>
      </c>
      <c r="F745" s="3" t="n">
        <f aca="false">'Rolling Data'!F428</f>
        <v>0</v>
      </c>
      <c r="G745" s="3" t="n">
        <f aca="false">'Rolling Data'!G428</f>
        <v>0</v>
      </c>
      <c r="H745" s="3" t="n">
        <f aca="false">'Rolling Data'!H428</f>
        <v>0</v>
      </c>
      <c r="J745" s="142"/>
    </row>
    <row r="746" customFormat="false" ht="15.75" hidden="false" customHeight="true" outlineLevel="0" collapsed="false">
      <c r="A746" s="40" t="str">
        <f aca="false">C746&amp;" &amp; "&amp;D746</f>
        <v>0 &amp; 0</v>
      </c>
      <c r="B746" s="41" t="str">
        <f aca="false">G746&amp;" &amp; "&amp;H746</f>
        <v>0 &amp; 0</v>
      </c>
      <c r="C746" s="3" t="n">
        <f aca="false">'Rolling Data'!C429</f>
        <v>0</v>
      </c>
      <c r="D746" s="3" t="n">
        <f aca="false">'Rolling Data'!D429</f>
        <v>0</v>
      </c>
      <c r="E746" s="3" t="n">
        <f aca="false">'Rolling Data'!E429</f>
        <v>0</v>
      </c>
      <c r="F746" s="3" t="n">
        <f aca="false">'Rolling Data'!F429</f>
        <v>0</v>
      </c>
      <c r="G746" s="3" t="n">
        <f aca="false">'Rolling Data'!G429</f>
        <v>0</v>
      </c>
      <c r="H746" s="3" t="n">
        <f aca="false">'Rolling Data'!H429</f>
        <v>0</v>
      </c>
      <c r="J746" s="142"/>
    </row>
    <row r="747" customFormat="false" ht="15.75" hidden="false" customHeight="true" outlineLevel="0" collapsed="false">
      <c r="A747" s="40" t="str">
        <f aca="false">C747&amp;" &amp; "&amp;D747</f>
        <v>0 &amp; 0</v>
      </c>
      <c r="B747" s="41" t="str">
        <f aca="false">G747&amp;" &amp; "&amp;H747</f>
        <v>0 &amp; 0</v>
      </c>
      <c r="C747" s="3" t="n">
        <f aca="false">'Rolling Data'!C430</f>
        <v>0</v>
      </c>
      <c r="D747" s="3" t="n">
        <f aca="false">'Rolling Data'!D430</f>
        <v>0</v>
      </c>
      <c r="E747" s="3" t="n">
        <f aca="false">'Rolling Data'!E430</f>
        <v>0</v>
      </c>
      <c r="F747" s="3" t="n">
        <f aca="false">'Rolling Data'!F430</f>
        <v>0</v>
      </c>
      <c r="G747" s="3" t="n">
        <f aca="false">'Rolling Data'!G430</f>
        <v>0</v>
      </c>
      <c r="H747" s="3" t="n">
        <f aca="false">'Rolling Data'!H430</f>
        <v>0</v>
      </c>
      <c r="J747" s="142"/>
    </row>
    <row r="748" customFormat="false" ht="15.75" hidden="false" customHeight="true" outlineLevel="0" collapsed="false">
      <c r="A748" s="40" t="str">
        <f aca="false">C748&amp;" &amp; "&amp;D748</f>
        <v>0 &amp; 0</v>
      </c>
      <c r="B748" s="41" t="str">
        <f aca="false">G748&amp;" &amp; "&amp;H748</f>
        <v>0 &amp; 0</v>
      </c>
      <c r="C748" s="3" t="n">
        <f aca="false">'Rolling Data'!C431</f>
        <v>0</v>
      </c>
      <c r="D748" s="3" t="n">
        <f aca="false">'Rolling Data'!D431</f>
        <v>0</v>
      </c>
      <c r="E748" s="3" t="n">
        <f aca="false">'Rolling Data'!E431</f>
        <v>0</v>
      </c>
      <c r="F748" s="3" t="n">
        <f aca="false">'Rolling Data'!F431</f>
        <v>0</v>
      </c>
      <c r="G748" s="3" t="n">
        <f aca="false">'Rolling Data'!G431</f>
        <v>0</v>
      </c>
      <c r="H748" s="3" t="n">
        <f aca="false">'Rolling Data'!H431</f>
        <v>0</v>
      </c>
      <c r="J748" s="142"/>
    </row>
    <row r="749" customFormat="false" ht="15.75" hidden="false" customHeight="true" outlineLevel="0" collapsed="false">
      <c r="A749" s="40" t="str">
        <f aca="false">C749&amp;" &amp; "&amp;D749</f>
        <v>0 &amp; 0</v>
      </c>
      <c r="B749" s="41" t="str">
        <f aca="false">G749&amp;" &amp; "&amp;H749</f>
        <v>0 &amp; 0</v>
      </c>
      <c r="C749" s="3" t="n">
        <f aca="false">'Rolling Data'!C432</f>
        <v>0</v>
      </c>
      <c r="D749" s="3" t="n">
        <f aca="false">'Rolling Data'!D432</f>
        <v>0</v>
      </c>
      <c r="E749" s="3" t="n">
        <f aca="false">'Rolling Data'!E432</f>
        <v>0</v>
      </c>
      <c r="F749" s="3" t="n">
        <f aca="false">'Rolling Data'!F432</f>
        <v>0</v>
      </c>
      <c r="G749" s="3" t="n">
        <f aca="false">'Rolling Data'!G432</f>
        <v>0</v>
      </c>
      <c r="H749" s="3" t="n">
        <f aca="false">'Rolling Data'!H432</f>
        <v>0</v>
      </c>
      <c r="J749" s="142"/>
    </row>
    <row r="750" customFormat="false" ht="15.75" hidden="false" customHeight="true" outlineLevel="0" collapsed="false">
      <c r="A750" s="40" t="str">
        <f aca="false">C750&amp;" &amp; "&amp;D750</f>
        <v>0 &amp; 0</v>
      </c>
      <c r="B750" s="41" t="str">
        <f aca="false">G750&amp;" &amp; "&amp;H750</f>
        <v>0 &amp; 0</v>
      </c>
      <c r="C750" s="3" t="n">
        <f aca="false">'Rolling Data'!C433</f>
        <v>0</v>
      </c>
      <c r="D750" s="3" t="n">
        <f aca="false">'Rolling Data'!D433</f>
        <v>0</v>
      </c>
      <c r="E750" s="3" t="n">
        <f aca="false">'Rolling Data'!E433</f>
        <v>0</v>
      </c>
      <c r="F750" s="3" t="n">
        <f aca="false">'Rolling Data'!F433</f>
        <v>0</v>
      </c>
      <c r="G750" s="3" t="n">
        <f aca="false">'Rolling Data'!G433</f>
        <v>0</v>
      </c>
      <c r="H750" s="3" t="n">
        <f aca="false">'Rolling Data'!H433</f>
        <v>0</v>
      </c>
      <c r="J750" s="142"/>
    </row>
    <row r="751" customFormat="false" ht="15.75" hidden="false" customHeight="true" outlineLevel="0" collapsed="false">
      <c r="A751" s="40" t="str">
        <f aca="false">C751&amp;" &amp; "&amp;D751</f>
        <v>0 &amp; 0</v>
      </c>
      <c r="B751" s="41" t="str">
        <f aca="false">G751&amp;" &amp; "&amp;H751</f>
        <v>0 &amp; 0</v>
      </c>
      <c r="C751" s="3" t="n">
        <f aca="false">'Rolling Data'!C434</f>
        <v>0</v>
      </c>
      <c r="D751" s="3" t="n">
        <f aca="false">'Rolling Data'!D434</f>
        <v>0</v>
      </c>
      <c r="E751" s="3" t="n">
        <f aca="false">'Rolling Data'!E434</f>
        <v>0</v>
      </c>
      <c r="F751" s="3" t="n">
        <f aca="false">'Rolling Data'!F434</f>
        <v>0</v>
      </c>
      <c r="G751" s="3" t="n">
        <f aca="false">'Rolling Data'!G434</f>
        <v>0</v>
      </c>
      <c r="H751" s="3" t="n">
        <f aca="false">'Rolling Data'!H434</f>
        <v>0</v>
      </c>
      <c r="J751" s="142"/>
    </row>
    <row r="752" customFormat="false" ht="15.75" hidden="false" customHeight="true" outlineLevel="0" collapsed="false">
      <c r="A752" s="40" t="str">
        <f aca="false">C752&amp;" &amp; "&amp;D752</f>
        <v>0 &amp; 0</v>
      </c>
      <c r="B752" s="41" t="str">
        <f aca="false">G752&amp;" &amp; "&amp;H752</f>
        <v>0 &amp; 0</v>
      </c>
      <c r="C752" s="3" t="n">
        <f aca="false">'Rolling Data'!C435</f>
        <v>0</v>
      </c>
      <c r="D752" s="3" t="n">
        <f aca="false">'Rolling Data'!D435</f>
        <v>0</v>
      </c>
      <c r="E752" s="3" t="n">
        <f aca="false">'Rolling Data'!E435</f>
        <v>0</v>
      </c>
      <c r="F752" s="3" t="n">
        <f aca="false">'Rolling Data'!F435</f>
        <v>0</v>
      </c>
      <c r="G752" s="3" t="n">
        <f aca="false">'Rolling Data'!G435</f>
        <v>0</v>
      </c>
      <c r="H752" s="3" t="n">
        <f aca="false">'Rolling Data'!H435</f>
        <v>0</v>
      </c>
      <c r="J752" s="142"/>
    </row>
    <row r="753" customFormat="false" ht="15.75" hidden="false" customHeight="true" outlineLevel="0" collapsed="false">
      <c r="A753" s="40" t="str">
        <f aca="false">C753&amp;" &amp; "&amp;D753</f>
        <v>0 &amp; 0</v>
      </c>
      <c r="B753" s="41" t="str">
        <f aca="false">G753&amp;" &amp; "&amp;H753</f>
        <v>0 &amp; 0</v>
      </c>
      <c r="C753" s="3" t="n">
        <f aca="false">'Rolling Data'!C436</f>
        <v>0</v>
      </c>
      <c r="D753" s="3" t="n">
        <f aca="false">'Rolling Data'!D436</f>
        <v>0</v>
      </c>
      <c r="E753" s="3" t="n">
        <f aca="false">'Rolling Data'!E436</f>
        <v>0</v>
      </c>
      <c r="F753" s="3" t="n">
        <f aca="false">'Rolling Data'!F436</f>
        <v>0</v>
      </c>
      <c r="G753" s="3" t="n">
        <f aca="false">'Rolling Data'!G436</f>
        <v>0</v>
      </c>
      <c r="H753" s="3" t="n">
        <f aca="false">'Rolling Data'!H436</f>
        <v>0</v>
      </c>
      <c r="J753" s="142"/>
    </row>
    <row r="754" customFormat="false" ht="15.75" hidden="false" customHeight="true" outlineLevel="0" collapsed="false">
      <c r="A754" s="40" t="str">
        <f aca="false">C754&amp;" &amp; "&amp;D754</f>
        <v>0 &amp; 0</v>
      </c>
      <c r="B754" s="41" t="str">
        <f aca="false">G754&amp;" &amp; "&amp;H754</f>
        <v>0 &amp; 0</v>
      </c>
      <c r="C754" s="3" t="n">
        <f aca="false">'Rolling Data'!C437</f>
        <v>0</v>
      </c>
      <c r="D754" s="3" t="n">
        <f aca="false">'Rolling Data'!D437</f>
        <v>0</v>
      </c>
      <c r="E754" s="3" t="n">
        <f aca="false">'Rolling Data'!E437</f>
        <v>0</v>
      </c>
      <c r="F754" s="3" t="n">
        <f aca="false">'Rolling Data'!F437</f>
        <v>0</v>
      </c>
      <c r="G754" s="3" t="n">
        <f aca="false">'Rolling Data'!G437</f>
        <v>0</v>
      </c>
      <c r="H754" s="3" t="n">
        <f aca="false">'Rolling Data'!H437</f>
        <v>0</v>
      </c>
      <c r="J754" s="142"/>
    </row>
    <row r="755" customFormat="false" ht="15.75" hidden="false" customHeight="true" outlineLevel="0" collapsed="false">
      <c r="A755" s="40" t="str">
        <f aca="false">C755&amp;" &amp; "&amp;D755</f>
        <v>0 &amp; 0</v>
      </c>
      <c r="B755" s="41" t="str">
        <f aca="false">G755&amp;" &amp; "&amp;H755</f>
        <v>0 &amp; 0</v>
      </c>
      <c r="C755" s="3" t="n">
        <f aca="false">'Rolling Data'!C438</f>
        <v>0</v>
      </c>
      <c r="D755" s="3" t="n">
        <f aca="false">'Rolling Data'!D438</f>
        <v>0</v>
      </c>
      <c r="E755" s="3" t="n">
        <f aca="false">'Rolling Data'!E438</f>
        <v>0</v>
      </c>
      <c r="F755" s="3" t="n">
        <f aca="false">'Rolling Data'!F438</f>
        <v>0</v>
      </c>
      <c r="G755" s="3" t="n">
        <f aca="false">'Rolling Data'!G438</f>
        <v>0</v>
      </c>
      <c r="H755" s="3" t="n">
        <f aca="false">'Rolling Data'!H438</f>
        <v>0</v>
      </c>
      <c r="J755" s="142"/>
    </row>
    <row r="756" customFormat="false" ht="15.75" hidden="false" customHeight="true" outlineLevel="0" collapsed="false">
      <c r="A756" s="40" t="str">
        <f aca="false">C756&amp;" &amp; "&amp;D756</f>
        <v>0 &amp; 0</v>
      </c>
      <c r="B756" s="41" t="str">
        <f aca="false">G756&amp;" &amp; "&amp;H756</f>
        <v>0 &amp; 0</v>
      </c>
      <c r="C756" s="3" t="n">
        <f aca="false">'Rolling Data'!C439</f>
        <v>0</v>
      </c>
      <c r="D756" s="3" t="n">
        <f aca="false">'Rolling Data'!D439</f>
        <v>0</v>
      </c>
      <c r="E756" s="3" t="n">
        <f aca="false">'Rolling Data'!E439</f>
        <v>0</v>
      </c>
      <c r="F756" s="3" t="n">
        <f aca="false">'Rolling Data'!F439</f>
        <v>0</v>
      </c>
      <c r="G756" s="3" t="n">
        <f aca="false">'Rolling Data'!G439</f>
        <v>0</v>
      </c>
      <c r="H756" s="3" t="n">
        <f aca="false">'Rolling Data'!H439</f>
        <v>0</v>
      </c>
      <c r="J756" s="142"/>
    </row>
    <row r="757" customFormat="false" ht="15.75" hidden="false" customHeight="true" outlineLevel="0" collapsed="false">
      <c r="A757" s="40" t="str">
        <f aca="false">C757&amp;" &amp; "&amp;D757</f>
        <v>0 &amp; 0</v>
      </c>
      <c r="B757" s="41" t="str">
        <f aca="false">G757&amp;" &amp; "&amp;H757</f>
        <v>0 &amp; 0</v>
      </c>
      <c r="C757" s="3" t="n">
        <f aca="false">'Rolling Data'!C440</f>
        <v>0</v>
      </c>
      <c r="D757" s="3" t="n">
        <f aca="false">'Rolling Data'!D440</f>
        <v>0</v>
      </c>
      <c r="E757" s="3" t="n">
        <f aca="false">'Rolling Data'!E440</f>
        <v>0</v>
      </c>
      <c r="F757" s="3" t="n">
        <f aca="false">'Rolling Data'!F440</f>
        <v>0</v>
      </c>
      <c r="G757" s="3" t="n">
        <f aca="false">'Rolling Data'!G440</f>
        <v>0</v>
      </c>
      <c r="H757" s="3" t="n">
        <f aca="false">'Rolling Data'!H440</f>
        <v>0</v>
      </c>
      <c r="J757" s="142"/>
    </row>
    <row r="758" customFormat="false" ht="15.75" hidden="false" customHeight="true" outlineLevel="0" collapsed="false">
      <c r="A758" s="40" t="str">
        <f aca="false">C758&amp;" &amp; "&amp;D758</f>
        <v>0 &amp; 0</v>
      </c>
      <c r="B758" s="41" t="str">
        <f aca="false">G758&amp;" &amp; "&amp;H758</f>
        <v>0 &amp; 0</v>
      </c>
      <c r="C758" s="3" t="n">
        <f aca="false">'Rolling Data'!C441</f>
        <v>0</v>
      </c>
      <c r="D758" s="3" t="n">
        <f aca="false">'Rolling Data'!D441</f>
        <v>0</v>
      </c>
      <c r="E758" s="3" t="n">
        <f aca="false">'Rolling Data'!E441</f>
        <v>0</v>
      </c>
      <c r="F758" s="3" t="n">
        <f aca="false">'Rolling Data'!F441</f>
        <v>0</v>
      </c>
      <c r="G758" s="3" t="n">
        <f aca="false">'Rolling Data'!G441</f>
        <v>0</v>
      </c>
      <c r="H758" s="3" t="n">
        <f aca="false">'Rolling Data'!H441</f>
        <v>0</v>
      </c>
      <c r="J758" s="142"/>
    </row>
    <row r="759" customFormat="false" ht="15.75" hidden="false" customHeight="true" outlineLevel="0" collapsed="false">
      <c r="A759" s="40" t="str">
        <f aca="false">C759&amp;" &amp; "&amp;D759</f>
        <v>0 &amp; 0</v>
      </c>
      <c r="B759" s="41" t="str">
        <f aca="false">G759&amp;" &amp; "&amp;H759</f>
        <v>0 &amp; 0</v>
      </c>
      <c r="C759" s="3" t="n">
        <f aca="false">'Rolling Data'!C442</f>
        <v>0</v>
      </c>
      <c r="D759" s="3" t="n">
        <f aca="false">'Rolling Data'!D442</f>
        <v>0</v>
      </c>
      <c r="E759" s="3" t="n">
        <f aca="false">'Rolling Data'!E442</f>
        <v>0</v>
      </c>
      <c r="F759" s="3" t="n">
        <f aca="false">'Rolling Data'!F442</f>
        <v>0</v>
      </c>
      <c r="G759" s="3" t="n">
        <f aca="false">'Rolling Data'!G442</f>
        <v>0</v>
      </c>
      <c r="H759" s="3" t="n">
        <f aca="false">'Rolling Data'!H442</f>
        <v>0</v>
      </c>
      <c r="J759" s="142"/>
    </row>
    <row r="760" customFormat="false" ht="15.75" hidden="false" customHeight="true" outlineLevel="0" collapsed="false">
      <c r="A760" s="40" t="str">
        <f aca="false">C760&amp;" &amp; "&amp;D760</f>
        <v>0 &amp; 0</v>
      </c>
      <c r="B760" s="41" t="str">
        <f aca="false">G760&amp;" &amp; "&amp;H760</f>
        <v>0 &amp; 0</v>
      </c>
      <c r="C760" s="3" t="n">
        <f aca="false">'Rolling Data'!C443</f>
        <v>0</v>
      </c>
      <c r="D760" s="3" t="n">
        <f aca="false">'Rolling Data'!D443</f>
        <v>0</v>
      </c>
      <c r="E760" s="3" t="n">
        <f aca="false">'Rolling Data'!E443</f>
        <v>0</v>
      </c>
      <c r="F760" s="3" t="n">
        <f aca="false">'Rolling Data'!F443</f>
        <v>0</v>
      </c>
      <c r="G760" s="3" t="n">
        <f aca="false">'Rolling Data'!G443</f>
        <v>0</v>
      </c>
      <c r="H760" s="3" t="n">
        <f aca="false">'Rolling Data'!H443</f>
        <v>0</v>
      </c>
      <c r="J760" s="142"/>
    </row>
    <row r="761" customFormat="false" ht="15.75" hidden="false" customHeight="true" outlineLevel="0" collapsed="false">
      <c r="A761" s="40" t="str">
        <f aca="false">C761&amp;" &amp; "&amp;D761</f>
        <v>0 &amp; 0</v>
      </c>
      <c r="B761" s="41" t="str">
        <f aca="false">G761&amp;" &amp; "&amp;H761</f>
        <v>0 &amp; 0</v>
      </c>
      <c r="C761" s="3" t="n">
        <f aca="false">'Rolling Data'!C444</f>
        <v>0</v>
      </c>
      <c r="D761" s="3" t="n">
        <f aca="false">'Rolling Data'!D444</f>
        <v>0</v>
      </c>
      <c r="E761" s="3" t="n">
        <f aca="false">'Rolling Data'!E444</f>
        <v>0</v>
      </c>
      <c r="F761" s="3" t="n">
        <f aca="false">'Rolling Data'!F444</f>
        <v>0</v>
      </c>
      <c r="G761" s="3" t="n">
        <f aca="false">'Rolling Data'!G444</f>
        <v>0</v>
      </c>
      <c r="H761" s="3" t="n">
        <f aca="false">'Rolling Data'!H444</f>
        <v>0</v>
      </c>
      <c r="J761" s="142"/>
    </row>
    <row r="762" customFormat="false" ht="15.75" hidden="false" customHeight="true" outlineLevel="0" collapsed="false">
      <c r="A762" s="40" t="str">
        <f aca="false">C762&amp;" &amp; "&amp;D762</f>
        <v>0 &amp; 0</v>
      </c>
      <c r="B762" s="41" t="str">
        <f aca="false">G762&amp;" &amp; "&amp;H762</f>
        <v>0 &amp; 0</v>
      </c>
      <c r="C762" s="3" t="n">
        <f aca="false">'Rolling Data'!C445</f>
        <v>0</v>
      </c>
      <c r="D762" s="3" t="n">
        <f aca="false">'Rolling Data'!D445</f>
        <v>0</v>
      </c>
      <c r="E762" s="3" t="n">
        <f aca="false">'Rolling Data'!E445</f>
        <v>0</v>
      </c>
      <c r="F762" s="3" t="n">
        <f aca="false">'Rolling Data'!F445</f>
        <v>0</v>
      </c>
      <c r="G762" s="3" t="n">
        <f aca="false">'Rolling Data'!G445</f>
        <v>0</v>
      </c>
      <c r="H762" s="3" t="n">
        <f aca="false">'Rolling Data'!H445</f>
        <v>0</v>
      </c>
      <c r="J762" s="142"/>
    </row>
    <row r="763" customFormat="false" ht="15.75" hidden="false" customHeight="true" outlineLevel="0" collapsed="false">
      <c r="A763" s="40" t="str">
        <f aca="false">C763&amp;" &amp; "&amp;D763</f>
        <v>0 &amp; 0</v>
      </c>
      <c r="B763" s="41" t="str">
        <f aca="false">G763&amp;" &amp; "&amp;H763</f>
        <v>0 &amp; 0</v>
      </c>
      <c r="C763" s="3" t="n">
        <f aca="false">'Rolling Data'!C446</f>
        <v>0</v>
      </c>
      <c r="D763" s="3" t="n">
        <f aca="false">'Rolling Data'!D446</f>
        <v>0</v>
      </c>
      <c r="E763" s="3" t="n">
        <f aca="false">'Rolling Data'!E446</f>
        <v>0</v>
      </c>
      <c r="F763" s="3" t="n">
        <f aca="false">'Rolling Data'!F446</f>
        <v>0</v>
      </c>
      <c r="G763" s="3" t="n">
        <f aca="false">'Rolling Data'!G446</f>
        <v>0</v>
      </c>
      <c r="H763" s="3" t="n">
        <f aca="false">'Rolling Data'!H446</f>
        <v>0</v>
      </c>
      <c r="J763" s="142"/>
    </row>
    <row r="764" customFormat="false" ht="15.75" hidden="false" customHeight="true" outlineLevel="0" collapsed="false">
      <c r="A764" s="40" t="str">
        <f aca="false">C764&amp;" &amp; "&amp;D764</f>
        <v>0 &amp; 0</v>
      </c>
      <c r="B764" s="41" t="str">
        <f aca="false">G764&amp;" &amp; "&amp;H764</f>
        <v>0 &amp; 0</v>
      </c>
      <c r="C764" s="3" t="n">
        <f aca="false">'Rolling Data'!C447</f>
        <v>0</v>
      </c>
      <c r="D764" s="3" t="n">
        <f aca="false">'Rolling Data'!D447</f>
        <v>0</v>
      </c>
      <c r="E764" s="3" t="n">
        <f aca="false">'Rolling Data'!E447</f>
        <v>0</v>
      </c>
      <c r="F764" s="3" t="n">
        <f aca="false">'Rolling Data'!F447</f>
        <v>0</v>
      </c>
      <c r="G764" s="3" t="n">
        <f aca="false">'Rolling Data'!G447</f>
        <v>0</v>
      </c>
      <c r="H764" s="3" t="n">
        <f aca="false">'Rolling Data'!H447</f>
        <v>0</v>
      </c>
      <c r="J764" s="142"/>
    </row>
    <row r="765" customFormat="false" ht="15.75" hidden="false" customHeight="true" outlineLevel="0" collapsed="false">
      <c r="A765" s="40" t="str">
        <f aca="false">C765&amp;" &amp; "&amp;D765</f>
        <v>0 &amp; 0</v>
      </c>
      <c r="B765" s="41" t="str">
        <f aca="false">G765&amp;" &amp; "&amp;H765</f>
        <v>0 &amp; 0</v>
      </c>
      <c r="C765" s="3" t="n">
        <f aca="false">'Rolling Data'!C448</f>
        <v>0</v>
      </c>
      <c r="D765" s="3" t="n">
        <f aca="false">'Rolling Data'!D448</f>
        <v>0</v>
      </c>
      <c r="E765" s="3" t="n">
        <f aca="false">'Rolling Data'!E448</f>
        <v>0</v>
      </c>
      <c r="F765" s="3" t="n">
        <f aca="false">'Rolling Data'!F448</f>
        <v>0</v>
      </c>
      <c r="G765" s="3" t="n">
        <f aca="false">'Rolling Data'!G448</f>
        <v>0</v>
      </c>
      <c r="H765" s="3" t="n">
        <f aca="false">'Rolling Data'!H448</f>
        <v>0</v>
      </c>
      <c r="J765" s="142"/>
    </row>
    <row r="766" customFormat="false" ht="15.75" hidden="false" customHeight="true" outlineLevel="0" collapsed="false">
      <c r="A766" s="40" t="str">
        <f aca="false">C766&amp;" &amp; "&amp;D766</f>
        <v>0 &amp; 0</v>
      </c>
      <c r="B766" s="41" t="str">
        <f aca="false">G766&amp;" &amp; "&amp;H766</f>
        <v>0 &amp; 0</v>
      </c>
      <c r="C766" s="3" t="n">
        <f aca="false">'Rolling Data'!C449</f>
        <v>0</v>
      </c>
      <c r="D766" s="3" t="n">
        <f aca="false">'Rolling Data'!D449</f>
        <v>0</v>
      </c>
      <c r="E766" s="3" t="n">
        <f aca="false">'Rolling Data'!E449</f>
        <v>0</v>
      </c>
      <c r="F766" s="3" t="n">
        <f aca="false">'Rolling Data'!F449</f>
        <v>0</v>
      </c>
      <c r="G766" s="3" t="n">
        <f aca="false">'Rolling Data'!G449</f>
        <v>0</v>
      </c>
      <c r="H766" s="3" t="n">
        <f aca="false">'Rolling Data'!H449</f>
        <v>0</v>
      </c>
      <c r="J766" s="142"/>
    </row>
    <row r="767" customFormat="false" ht="15.75" hidden="false" customHeight="true" outlineLevel="0" collapsed="false">
      <c r="A767" s="40" t="str">
        <f aca="false">C767&amp;" &amp; "&amp;D767</f>
        <v>0 &amp; 0</v>
      </c>
      <c r="B767" s="41" t="str">
        <f aca="false">G767&amp;" &amp; "&amp;H767</f>
        <v>0 &amp; 0</v>
      </c>
      <c r="C767" s="3" t="n">
        <f aca="false">'Rolling Data'!C450</f>
        <v>0</v>
      </c>
      <c r="D767" s="3" t="n">
        <f aca="false">'Rolling Data'!D450</f>
        <v>0</v>
      </c>
      <c r="E767" s="3" t="n">
        <f aca="false">'Rolling Data'!E450</f>
        <v>0</v>
      </c>
      <c r="F767" s="3" t="n">
        <f aca="false">'Rolling Data'!F450</f>
        <v>0</v>
      </c>
      <c r="G767" s="3" t="n">
        <f aca="false">'Rolling Data'!G450</f>
        <v>0</v>
      </c>
      <c r="H767" s="3" t="n">
        <f aca="false">'Rolling Data'!H450</f>
        <v>0</v>
      </c>
      <c r="J767" s="142"/>
    </row>
    <row r="768" customFormat="false" ht="15.75" hidden="false" customHeight="true" outlineLevel="0" collapsed="false">
      <c r="A768" s="40" t="str">
        <f aca="false">C768&amp;" &amp; "&amp;D768</f>
        <v>0 &amp; 0</v>
      </c>
      <c r="B768" s="41" t="str">
        <f aca="false">G768&amp;" &amp; "&amp;H768</f>
        <v>0 &amp; 0</v>
      </c>
      <c r="C768" s="3" t="n">
        <f aca="false">'Rolling Data'!C451</f>
        <v>0</v>
      </c>
      <c r="D768" s="3" t="n">
        <f aca="false">'Rolling Data'!D451</f>
        <v>0</v>
      </c>
      <c r="E768" s="3" t="n">
        <f aca="false">'Rolling Data'!E451</f>
        <v>0</v>
      </c>
      <c r="F768" s="3" t="n">
        <f aca="false">'Rolling Data'!F451</f>
        <v>0</v>
      </c>
      <c r="G768" s="3" t="n">
        <f aca="false">'Rolling Data'!G451</f>
        <v>0</v>
      </c>
      <c r="H768" s="3" t="n">
        <f aca="false">'Rolling Data'!H451</f>
        <v>0</v>
      </c>
      <c r="J768" s="142"/>
    </row>
    <row r="769" customFormat="false" ht="15.75" hidden="false" customHeight="true" outlineLevel="0" collapsed="false">
      <c r="A769" s="40" t="str">
        <f aca="false">C769&amp;" &amp; "&amp;D769</f>
        <v>0 &amp; 0</v>
      </c>
      <c r="B769" s="41" t="str">
        <f aca="false">G769&amp;" &amp; "&amp;H769</f>
        <v>0 &amp; 0</v>
      </c>
      <c r="C769" s="3" t="n">
        <f aca="false">'Rolling Data'!C452</f>
        <v>0</v>
      </c>
      <c r="D769" s="3" t="n">
        <f aca="false">'Rolling Data'!D452</f>
        <v>0</v>
      </c>
      <c r="E769" s="3" t="n">
        <f aca="false">'Rolling Data'!E452</f>
        <v>0</v>
      </c>
      <c r="F769" s="3" t="n">
        <f aca="false">'Rolling Data'!F452</f>
        <v>0</v>
      </c>
      <c r="G769" s="3" t="n">
        <f aca="false">'Rolling Data'!G452</f>
        <v>0</v>
      </c>
      <c r="H769" s="3" t="n">
        <f aca="false">'Rolling Data'!H452</f>
        <v>0</v>
      </c>
      <c r="J769" s="142"/>
    </row>
    <row r="770" customFormat="false" ht="15.75" hidden="false" customHeight="true" outlineLevel="0" collapsed="false">
      <c r="A770" s="40" t="str">
        <f aca="false">C770&amp;" &amp; "&amp;D770</f>
        <v>0 &amp; 0</v>
      </c>
      <c r="B770" s="41" t="str">
        <f aca="false">G770&amp;" &amp; "&amp;H770</f>
        <v>0 &amp; 0</v>
      </c>
      <c r="C770" s="3" t="n">
        <f aca="false">'Rolling Data'!C453</f>
        <v>0</v>
      </c>
      <c r="D770" s="3" t="n">
        <f aca="false">'Rolling Data'!D453</f>
        <v>0</v>
      </c>
      <c r="E770" s="3" t="n">
        <f aca="false">'Rolling Data'!E453</f>
        <v>0</v>
      </c>
      <c r="F770" s="3" t="n">
        <f aca="false">'Rolling Data'!F453</f>
        <v>0</v>
      </c>
      <c r="G770" s="3" t="n">
        <f aca="false">'Rolling Data'!G453</f>
        <v>0</v>
      </c>
      <c r="H770" s="3" t="n">
        <f aca="false">'Rolling Data'!H453</f>
        <v>0</v>
      </c>
      <c r="J770" s="142"/>
    </row>
    <row r="771" customFormat="false" ht="15.75" hidden="false" customHeight="true" outlineLevel="0" collapsed="false">
      <c r="A771" s="40" t="str">
        <f aca="false">C771&amp;" &amp; "&amp;D771</f>
        <v>0 &amp; 0</v>
      </c>
      <c r="B771" s="41" t="str">
        <f aca="false">G771&amp;" &amp; "&amp;H771</f>
        <v>0 &amp; 0</v>
      </c>
      <c r="C771" s="3" t="n">
        <f aca="false">'Rolling Data'!C454</f>
        <v>0</v>
      </c>
      <c r="D771" s="3" t="n">
        <f aca="false">'Rolling Data'!D454</f>
        <v>0</v>
      </c>
      <c r="E771" s="3" t="n">
        <f aca="false">'Rolling Data'!E454</f>
        <v>0</v>
      </c>
      <c r="F771" s="3" t="n">
        <f aca="false">'Rolling Data'!F454</f>
        <v>0</v>
      </c>
      <c r="G771" s="3" t="n">
        <f aca="false">'Rolling Data'!G454</f>
        <v>0</v>
      </c>
      <c r="H771" s="3" t="n">
        <f aca="false">'Rolling Data'!H454</f>
        <v>0</v>
      </c>
      <c r="J771" s="142"/>
    </row>
    <row r="772" customFormat="false" ht="15.75" hidden="false" customHeight="true" outlineLevel="0" collapsed="false">
      <c r="A772" s="40" t="str">
        <f aca="false">C772&amp;" &amp; "&amp;D772</f>
        <v>0 &amp; 0</v>
      </c>
      <c r="B772" s="41" t="str">
        <f aca="false">G772&amp;" &amp; "&amp;H772</f>
        <v>0 &amp; 0</v>
      </c>
      <c r="C772" s="3" t="n">
        <f aca="false">'Rolling Data'!C455</f>
        <v>0</v>
      </c>
      <c r="D772" s="3" t="n">
        <f aca="false">'Rolling Data'!D455</f>
        <v>0</v>
      </c>
      <c r="E772" s="3" t="n">
        <f aca="false">'Rolling Data'!E455</f>
        <v>0</v>
      </c>
      <c r="F772" s="3" t="n">
        <f aca="false">'Rolling Data'!F455</f>
        <v>0</v>
      </c>
      <c r="G772" s="3" t="n">
        <f aca="false">'Rolling Data'!G455</f>
        <v>0</v>
      </c>
      <c r="H772" s="3" t="n">
        <f aca="false">'Rolling Data'!H455</f>
        <v>0</v>
      </c>
      <c r="J772" s="142"/>
    </row>
    <row r="773" customFormat="false" ht="15.75" hidden="false" customHeight="true" outlineLevel="0" collapsed="false">
      <c r="A773" s="40" t="str">
        <f aca="false">C773&amp;" &amp; "&amp;D773</f>
        <v>0 &amp; 0</v>
      </c>
      <c r="B773" s="41" t="str">
        <f aca="false">G773&amp;" &amp; "&amp;H773</f>
        <v>0 &amp; 0</v>
      </c>
      <c r="C773" s="3" t="n">
        <f aca="false">'Rolling Data'!C456</f>
        <v>0</v>
      </c>
      <c r="D773" s="3" t="n">
        <f aca="false">'Rolling Data'!D456</f>
        <v>0</v>
      </c>
      <c r="E773" s="3" t="n">
        <f aca="false">'Rolling Data'!E456</f>
        <v>0</v>
      </c>
      <c r="F773" s="3" t="n">
        <f aca="false">'Rolling Data'!F456</f>
        <v>0</v>
      </c>
      <c r="G773" s="3" t="n">
        <f aca="false">'Rolling Data'!G456</f>
        <v>0</v>
      </c>
      <c r="H773" s="3" t="n">
        <f aca="false">'Rolling Data'!H456</f>
        <v>0</v>
      </c>
      <c r="J773" s="142"/>
    </row>
    <row r="774" customFormat="false" ht="15.75" hidden="false" customHeight="true" outlineLevel="0" collapsed="false">
      <c r="A774" s="40" t="str">
        <f aca="false">C774&amp;" &amp; "&amp;D774</f>
        <v>0 &amp; 0</v>
      </c>
      <c r="B774" s="41" t="str">
        <f aca="false">G774&amp;" &amp; "&amp;H774</f>
        <v>0 &amp; 0</v>
      </c>
      <c r="C774" s="3" t="n">
        <f aca="false">'Rolling Data'!C457</f>
        <v>0</v>
      </c>
      <c r="D774" s="3" t="n">
        <f aca="false">'Rolling Data'!D457</f>
        <v>0</v>
      </c>
      <c r="E774" s="3" t="n">
        <f aca="false">'Rolling Data'!E457</f>
        <v>0</v>
      </c>
      <c r="F774" s="3" t="n">
        <f aca="false">'Rolling Data'!F457</f>
        <v>0</v>
      </c>
      <c r="G774" s="3" t="n">
        <f aca="false">'Rolling Data'!G457</f>
        <v>0</v>
      </c>
      <c r="H774" s="3" t="n">
        <f aca="false">'Rolling Data'!H457</f>
        <v>0</v>
      </c>
      <c r="J774" s="142"/>
    </row>
    <row r="775" customFormat="false" ht="15.75" hidden="false" customHeight="true" outlineLevel="0" collapsed="false">
      <c r="A775" s="40" t="str">
        <f aca="false">C775&amp;" &amp; "&amp;D775</f>
        <v>0 &amp; 0</v>
      </c>
      <c r="B775" s="41" t="str">
        <f aca="false">G775&amp;" &amp; "&amp;H775</f>
        <v>0 &amp; 0</v>
      </c>
      <c r="C775" s="3" t="n">
        <f aca="false">'Rolling Data'!C458</f>
        <v>0</v>
      </c>
      <c r="D775" s="3" t="n">
        <f aca="false">'Rolling Data'!D458</f>
        <v>0</v>
      </c>
      <c r="E775" s="3" t="n">
        <f aca="false">'Rolling Data'!E458</f>
        <v>0</v>
      </c>
      <c r="F775" s="3" t="n">
        <f aca="false">'Rolling Data'!F458</f>
        <v>0</v>
      </c>
      <c r="G775" s="3" t="n">
        <f aca="false">'Rolling Data'!G458</f>
        <v>0</v>
      </c>
      <c r="H775" s="3" t="n">
        <f aca="false">'Rolling Data'!H458</f>
        <v>0</v>
      </c>
      <c r="J775" s="142"/>
    </row>
    <row r="776" customFormat="false" ht="15.75" hidden="false" customHeight="true" outlineLevel="0" collapsed="false">
      <c r="A776" s="40" t="str">
        <f aca="false">C776&amp;" &amp; "&amp;D776</f>
        <v>0 &amp; 0</v>
      </c>
      <c r="B776" s="41" t="str">
        <f aca="false">G776&amp;" &amp; "&amp;H776</f>
        <v>0 &amp; 0</v>
      </c>
      <c r="C776" s="3" t="n">
        <f aca="false">'Rolling Data'!C459</f>
        <v>0</v>
      </c>
      <c r="D776" s="3" t="n">
        <f aca="false">'Rolling Data'!D459</f>
        <v>0</v>
      </c>
      <c r="E776" s="3" t="n">
        <f aca="false">'Rolling Data'!E459</f>
        <v>0</v>
      </c>
      <c r="F776" s="3" t="n">
        <f aca="false">'Rolling Data'!F459</f>
        <v>0</v>
      </c>
      <c r="G776" s="3" t="n">
        <f aca="false">'Rolling Data'!G459</f>
        <v>0</v>
      </c>
      <c r="H776" s="3" t="n">
        <f aca="false">'Rolling Data'!H459</f>
        <v>0</v>
      </c>
      <c r="J776" s="142"/>
    </row>
    <row r="777" customFormat="false" ht="15.75" hidden="false" customHeight="true" outlineLevel="0" collapsed="false">
      <c r="A777" s="40" t="str">
        <f aca="false">C777&amp;" &amp; "&amp;D777</f>
        <v>0 &amp; 0</v>
      </c>
      <c r="B777" s="41" t="str">
        <f aca="false">G777&amp;" &amp; "&amp;H777</f>
        <v>0 &amp; 0</v>
      </c>
      <c r="C777" s="3" t="n">
        <f aca="false">'Rolling Data'!C460</f>
        <v>0</v>
      </c>
      <c r="D777" s="3" t="n">
        <f aca="false">'Rolling Data'!D460</f>
        <v>0</v>
      </c>
      <c r="E777" s="3" t="n">
        <f aca="false">'Rolling Data'!E460</f>
        <v>0</v>
      </c>
      <c r="F777" s="3" t="n">
        <f aca="false">'Rolling Data'!F460</f>
        <v>0</v>
      </c>
      <c r="G777" s="3" t="n">
        <f aca="false">'Rolling Data'!G460</f>
        <v>0</v>
      </c>
      <c r="H777" s="3" t="n">
        <f aca="false">'Rolling Data'!H460</f>
        <v>0</v>
      </c>
      <c r="J777" s="142"/>
    </row>
    <row r="778" customFormat="false" ht="15.75" hidden="false" customHeight="true" outlineLevel="0" collapsed="false">
      <c r="A778" s="40" t="str">
        <f aca="false">C778&amp;" &amp; "&amp;D778</f>
        <v>0 &amp; 0</v>
      </c>
      <c r="B778" s="41" t="str">
        <f aca="false">G778&amp;" &amp; "&amp;H778</f>
        <v>0 &amp; 0</v>
      </c>
      <c r="C778" s="3" t="n">
        <f aca="false">'Rolling Data'!C461</f>
        <v>0</v>
      </c>
      <c r="D778" s="3" t="n">
        <f aca="false">'Rolling Data'!D461</f>
        <v>0</v>
      </c>
      <c r="E778" s="3" t="n">
        <f aca="false">'Rolling Data'!E461</f>
        <v>0</v>
      </c>
      <c r="F778" s="3" t="n">
        <f aca="false">'Rolling Data'!F461</f>
        <v>0</v>
      </c>
      <c r="G778" s="3" t="n">
        <f aca="false">'Rolling Data'!G461</f>
        <v>0</v>
      </c>
      <c r="H778" s="3" t="n">
        <f aca="false">'Rolling Data'!H461</f>
        <v>0</v>
      </c>
      <c r="J778" s="142"/>
    </row>
    <row r="779" customFormat="false" ht="15.75" hidden="false" customHeight="true" outlineLevel="0" collapsed="false">
      <c r="A779" s="40" t="str">
        <f aca="false">C779&amp;" &amp; "&amp;D779</f>
        <v>0 &amp; 0</v>
      </c>
      <c r="B779" s="41" t="str">
        <f aca="false">G779&amp;" &amp; "&amp;H779</f>
        <v>0 &amp; 0</v>
      </c>
      <c r="C779" s="3" t="n">
        <f aca="false">'Rolling Data'!C462</f>
        <v>0</v>
      </c>
      <c r="D779" s="3" t="n">
        <f aca="false">'Rolling Data'!D462</f>
        <v>0</v>
      </c>
      <c r="E779" s="3" t="n">
        <f aca="false">'Rolling Data'!E462</f>
        <v>0</v>
      </c>
      <c r="F779" s="3" t="n">
        <f aca="false">'Rolling Data'!F462</f>
        <v>0</v>
      </c>
      <c r="G779" s="3" t="n">
        <f aca="false">'Rolling Data'!G462</f>
        <v>0</v>
      </c>
      <c r="H779" s="3" t="n">
        <f aca="false">'Rolling Data'!H462</f>
        <v>0</v>
      </c>
      <c r="J779" s="142"/>
    </row>
    <row r="780" customFormat="false" ht="15.75" hidden="false" customHeight="true" outlineLevel="0" collapsed="false">
      <c r="A780" s="40" t="str">
        <f aca="false">C780&amp;" &amp; "&amp;D780</f>
        <v>0 &amp; 0</v>
      </c>
      <c r="B780" s="41" t="str">
        <f aca="false">G780&amp;" &amp; "&amp;H780</f>
        <v>0 &amp; 0</v>
      </c>
      <c r="C780" s="3" t="n">
        <f aca="false">'Rolling Data'!C463</f>
        <v>0</v>
      </c>
      <c r="D780" s="3" t="n">
        <f aca="false">'Rolling Data'!D463</f>
        <v>0</v>
      </c>
      <c r="E780" s="3" t="n">
        <f aca="false">'Rolling Data'!E463</f>
        <v>0</v>
      </c>
      <c r="F780" s="3" t="n">
        <f aca="false">'Rolling Data'!F463</f>
        <v>0</v>
      </c>
      <c r="G780" s="3" t="n">
        <f aca="false">'Rolling Data'!G463</f>
        <v>0</v>
      </c>
      <c r="H780" s="3" t="n">
        <f aca="false">'Rolling Data'!H463</f>
        <v>0</v>
      </c>
      <c r="J780" s="142"/>
    </row>
    <row r="781" customFormat="false" ht="15.75" hidden="false" customHeight="true" outlineLevel="0" collapsed="false">
      <c r="A781" s="40" t="str">
        <f aca="false">C781&amp;" &amp; "&amp;D781</f>
        <v>0 &amp; 0</v>
      </c>
      <c r="B781" s="41" t="str">
        <f aca="false">G781&amp;" &amp; "&amp;H781</f>
        <v>0 &amp; 0</v>
      </c>
      <c r="C781" s="3" t="n">
        <f aca="false">'Rolling Data'!C464</f>
        <v>0</v>
      </c>
      <c r="D781" s="3" t="n">
        <f aca="false">'Rolling Data'!D464</f>
        <v>0</v>
      </c>
      <c r="E781" s="3" t="n">
        <f aca="false">'Rolling Data'!E464</f>
        <v>0</v>
      </c>
      <c r="F781" s="3" t="n">
        <f aca="false">'Rolling Data'!F464</f>
        <v>0</v>
      </c>
      <c r="G781" s="3" t="n">
        <f aca="false">'Rolling Data'!G464</f>
        <v>0</v>
      </c>
      <c r="H781" s="3" t="n">
        <f aca="false">'Rolling Data'!H464</f>
        <v>0</v>
      </c>
      <c r="J781" s="142"/>
    </row>
    <row r="782" customFormat="false" ht="15.75" hidden="false" customHeight="true" outlineLevel="0" collapsed="false">
      <c r="A782" s="40" t="str">
        <f aca="false">C782&amp;" &amp; "&amp;D782</f>
        <v>0 &amp; 0</v>
      </c>
      <c r="B782" s="41" t="str">
        <f aca="false">G782&amp;" &amp; "&amp;H782</f>
        <v>0 &amp; 0</v>
      </c>
      <c r="C782" s="3" t="n">
        <f aca="false">'Rolling Data'!C465</f>
        <v>0</v>
      </c>
      <c r="D782" s="3" t="n">
        <f aca="false">'Rolling Data'!D465</f>
        <v>0</v>
      </c>
      <c r="E782" s="3" t="n">
        <f aca="false">'Rolling Data'!E465</f>
        <v>0</v>
      </c>
      <c r="F782" s="3" t="n">
        <f aca="false">'Rolling Data'!F465</f>
        <v>0</v>
      </c>
      <c r="G782" s="3" t="n">
        <f aca="false">'Rolling Data'!G465</f>
        <v>0</v>
      </c>
      <c r="H782" s="3" t="n">
        <f aca="false">'Rolling Data'!H465</f>
        <v>0</v>
      </c>
      <c r="J782" s="142"/>
    </row>
    <row r="783" customFormat="false" ht="15.75" hidden="false" customHeight="true" outlineLevel="0" collapsed="false">
      <c r="A783" s="40" t="str">
        <f aca="false">C783&amp;" &amp; "&amp;D783</f>
        <v>0 &amp; 0</v>
      </c>
      <c r="B783" s="41" t="str">
        <f aca="false">G783&amp;" &amp; "&amp;H783</f>
        <v>0 &amp; 0</v>
      </c>
      <c r="C783" s="3" t="n">
        <f aca="false">'Rolling Data'!C466</f>
        <v>0</v>
      </c>
      <c r="D783" s="3" t="n">
        <f aca="false">'Rolling Data'!D466</f>
        <v>0</v>
      </c>
      <c r="E783" s="3" t="n">
        <f aca="false">'Rolling Data'!E466</f>
        <v>0</v>
      </c>
      <c r="F783" s="3" t="n">
        <f aca="false">'Rolling Data'!F466</f>
        <v>0</v>
      </c>
      <c r="G783" s="3" t="n">
        <f aca="false">'Rolling Data'!G466</f>
        <v>0</v>
      </c>
      <c r="H783" s="3" t="n">
        <f aca="false">'Rolling Data'!H466</f>
        <v>0</v>
      </c>
      <c r="J783" s="142"/>
    </row>
    <row r="784" customFormat="false" ht="15.75" hidden="false" customHeight="true" outlineLevel="0" collapsed="false">
      <c r="A784" s="40" t="str">
        <f aca="false">C784&amp;" &amp; "&amp;D784</f>
        <v>0 &amp; 0</v>
      </c>
      <c r="B784" s="41" t="str">
        <f aca="false">G784&amp;" &amp; "&amp;H784</f>
        <v>0 &amp; 0</v>
      </c>
      <c r="C784" s="3" t="n">
        <f aca="false">'Rolling Data'!C467</f>
        <v>0</v>
      </c>
      <c r="D784" s="3" t="n">
        <f aca="false">'Rolling Data'!D467</f>
        <v>0</v>
      </c>
      <c r="E784" s="3" t="n">
        <f aca="false">'Rolling Data'!E467</f>
        <v>0</v>
      </c>
      <c r="F784" s="3" t="n">
        <f aca="false">'Rolling Data'!F467</f>
        <v>0</v>
      </c>
      <c r="G784" s="3" t="n">
        <f aca="false">'Rolling Data'!G467</f>
        <v>0</v>
      </c>
      <c r="H784" s="3" t="n">
        <f aca="false">'Rolling Data'!H467</f>
        <v>0</v>
      </c>
      <c r="J784" s="142"/>
    </row>
    <row r="785" customFormat="false" ht="15.75" hidden="false" customHeight="true" outlineLevel="0" collapsed="false">
      <c r="A785" s="40" t="str">
        <f aca="false">C785&amp;" &amp; "&amp;D785</f>
        <v>0 &amp; 0</v>
      </c>
      <c r="B785" s="41" t="str">
        <f aca="false">G785&amp;" &amp; "&amp;H785</f>
        <v>0 &amp; 0</v>
      </c>
      <c r="C785" s="3" t="n">
        <f aca="false">'Rolling Data'!C468</f>
        <v>0</v>
      </c>
      <c r="D785" s="3" t="n">
        <f aca="false">'Rolling Data'!D468</f>
        <v>0</v>
      </c>
      <c r="E785" s="3" t="n">
        <f aca="false">'Rolling Data'!E468</f>
        <v>0</v>
      </c>
      <c r="F785" s="3" t="n">
        <f aca="false">'Rolling Data'!F468</f>
        <v>0</v>
      </c>
      <c r="G785" s="3" t="n">
        <f aca="false">'Rolling Data'!G468</f>
        <v>0</v>
      </c>
      <c r="H785" s="3" t="n">
        <f aca="false">'Rolling Data'!H468</f>
        <v>0</v>
      </c>
      <c r="J785" s="142"/>
    </row>
    <row r="786" customFormat="false" ht="15.75" hidden="false" customHeight="true" outlineLevel="0" collapsed="false">
      <c r="A786" s="40" t="str">
        <f aca="false">C786&amp;" &amp; "&amp;D786</f>
        <v>0 &amp; 0</v>
      </c>
      <c r="B786" s="41" t="str">
        <f aca="false">G786&amp;" &amp; "&amp;H786</f>
        <v>0 &amp; 0</v>
      </c>
      <c r="C786" s="3" t="n">
        <f aca="false">'Rolling Data'!C469</f>
        <v>0</v>
      </c>
      <c r="D786" s="3" t="n">
        <f aca="false">'Rolling Data'!D469</f>
        <v>0</v>
      </c>
      <c r="E786" s="3" t="n">
        <f aca="false">'Rolling Data'!E469</f>
        <v>0</v>
      </c>
      <c r="F786" s="3" t="n">
        <f aca="false">'Rolling Data'!F469</f>
        <v>0</v>
      </c>
      <c r="G786" s="3" t="n">
        <f aca="false">'Rolling Data'!G469</f>
        <v>0</v>
      </c>
      <c r="H786" s="3" t="n">
        <f aca="false">'Rolling Data'!H469</f>
        <v>0</v>
      </c>
      <c r="J786" s="142"/>
    </row>
    <row r="787" customFormat="false" ht="15.75" hidden="false" customHeight="true" outlineLevel="0" collapsed="false">
      <c r="A787" s="40" t="str">
        <f aca="false">C787&amp;" &amp; "&amp;D787</f>
        <v>0 &amp; 0</v>
      </c>
      <c r="B787" s="41" t="str">
        <f aca="false">G787&amp;" &amp; "&amp;H787</f>
        <v>0 &amp; 0</v>
      </c>
      <c r="C787" s="3" t="n">
        <f aca="false">'Rolling Data'!C470</f>
        <v>0</v>
      </c>
      <c r="D787" s="3" t="n">
        <f aca="false">'Rolling Data'!D470</f>
        <v>0</v>
      </c>
      <c r="E787" s="3" t="n">
        <f aca="false">'Rolling Data'!E470</f>
        <v>0</v>
      </c>
      <c r="F787" s="3" t="n">
        <f aca="false">'Rolling Data'!F470</f>
        <v>0</v>
      </c>
      <c r="G787" s="3" t="n">
        <f aca="false">'Rolling Data'!G470</f>
        <v>0</v>
      </c>
      <c r="H787" s="3" t="n">
        <f aca="false">'Rolling Data'!H470</f>
        <v>0</v>
      </c>
      <c r="J787" s="142"/>
    </row>
    <row r="788" customFormat="false" ht="15.75" hidden="false" customHeight="true" outlineLevel="0" collapsed="false">
      <c r="A788" s="40" t="str">
        <f aca="false">C788&amp;" &amp; "&amp;D788</f>
        <v>0 &amp; 0</v>
      </c>
      <c r="B788" s="41" t="str">
        <f aca="false">G788&amp;" &amp; "&amp;H788</f>
        <v>0 &amp; 0</v>
      </c>
      <c r="C788" s="3" t="n">
        <f aca="false">'Rolling Data'!C471</f>
        <v>0</v>
      </c>
      <c r="D788" s="3" t="n">
        <f aca="false">'Rolling Data'!D471</f>
        <v>0</v>
      </c>
      <c r="E788" s="3" t="n">
        <f aca="false">'Rolling Data'!E471</f>
        <v>0</v>
      </c>
      <c r="F788" s="3" t="n">
        <f aca="false">'Rolling Data'!F471</f>
        <v>0</v>
      </c>
      <c r="G788" s="3" t="n">
        <f aca="false">'Rolling Data'!G471</f>
        <v>0</v>
      </c>
      <c r="H788" s="3" t="n">
        <f aca="false">'Rolling Data'!H471</f>
        <v>0</v>
      </c>
      <c r="J788" s="142"/>
    </row>
    <row r="789" customFormat="false" ht="15.75" hidden="false" customHeight="true" outlineLevel="0" collapsed="false">
      <c r="A789" s="40" t="str">
        <f aca="false">C789&amp;" &amp; "&amp;D789</f>
        <v>0 &amp; 0</v>
      </c>
      <c r="B789" s="41" t="str">
        <f aca="false">G789&amp;" &amp; "&amp;H789</f>
        <v>0 &amp; 0</v>
      </c>
      <c r="C789" s="3" t="n">
        <f aca="false">'Rolling Data'!C472</f>
        <v>0</v>
      </c>
      <c r="D789" s="3" t="n">
        <f aca="false">'Rolling Data'!D472</f>
        <v>0</v>
      </c>
      <c r="E789" s="3" t="n">
        <f aca="false">'Rolling Data'!E472</f>
        <v>0</v>
      </c>
      <c r="F789" s="3" t="n">
        <f aca="false">'Rolling Data'!F472</f>
        <v>0</v>
      </c>
      <c r="G789" s="3" t="n">
        <f aca="false">'Rolling Data'!G472</f>
        <v>0</v>
      </c>
      <c r="H789" s="3" t="n">
        <f aca="false">'Rolling Data'!H472</f>
        <v>0</v>
      </c>
      <c r="J789" s="142"/>
    </row>
    <row r="790" customFormat="false" ht="15.75" hidden="false" customHeight="true" outlineLevel="0" collapsed="false">
      <c r="A790" s="40" t="str">
        <f aca="false">C790&amp;" &amp; "&amp;D790</f>
        <v>0 &amp; 0</v>
      </c>
      <c r="B790" s="41" t="str">
        <f aca="false">G790&amp;" &amp; "&amp;H790</f>
        <v>0 &amp; 0</v>
      </c>
      <c r="C790" s="3" t="n">
        <f aca="false">'Rolling Data'!C473</f>
        <v>0</v>
      </c>
      <c r="D790" s="3" t="n">
        <f aca="false">'Rolling Data'!D473</f>
        <v>0</v>
      </c>
      <c r="E790" s="3" t="n">
        <f aca="false">'Rolling Data'!E473</f>
        <v>0</v>
      </c>
      <c r="F790" s="3" t="n">
        <f aca="false">'Rolling Data'!F473</f>
        <v>0</v>
      </c>
      <c r="G790" s="3" t="n">
        <f aca="false">'Rolling Data'!G473</f>
        <v>0</v>
      </c>
      <c r="H790" s="3" t="n">
        <f aca="false">'Rolling Data'!H473</f>
        <v>0</v>
      </c>
      <c r="J790" s="142"/>
    </row>
    <row r="791" customFormat="false" ht="15.75" hidden="false" customHeight="true" outlineLevel="0" collapsed="false">
      <c r="A791" s="40" t="str">
        <f aca="false">C791&amp;" &amp; "&amp;D791</f>
        <v>0 &amp; 0</v>
      </c>
      <c r="B791" s="41" t="str">
        <f aca="false">G791&amp;" &amp; "&amp;H791</f>
        <v>0 &amp; 0</v>
      </c>
      <c r="C791" s="3" t="n">
        <f aca="false">'Rolling Data'!C474</f>
        <v>0</v>
      </c>
      <c r="D791" s="3" t="n">
        <f aca="false">'Rolling Data'!D474</f>
        <v>0</v>
      </c>
      <c r="E791" s="3" t="n">
        <f aca="false">'Rolling Data'!E474</f>
        <v>0</v>
      </c>
      <c r="F791" s="3" t="n">
        <f aca="false">'Rolling Data'!F474</f>
        <v>0</v>
      </c>
      <c r="G791" s="3" t="n">
        <f aca="false">'Rolling Data'!G474</f>
        <v>0</v>
      </c>
      <c r="H791" s="3" t="n">
        <f aca="false">'Rolling Data'!H474</f>
        <v>0</v>
      </c>
      <c r="J791" s="142"/>
    </row>
    <row r="792" customFormat="false" ht="15.75" hidden="false" customHeight="true" outlineLevel="0" collapsed="false">
      <c r="A792" s="40" t="str">
        <f aca="false">C792&amp;" &amp; "&amp;D792</f>
        <v>0 &amp; 0</v>
      </c>
      <c r="B792" s="41" t="str">
        <f aca="false">G792&amp;" &amp; "&amp;H792</f>
        <v>0 &amp; 0</v>
      </c>
      <c r="C792" s="3" t="n">
        <f aca="false">'Rolling Data'!C475</f>
        <v>0</v>
      </c>
      <c r="D792" s="3" t="n">
        <f aca="false">'Rolling Data'!D475</f>
        <v>0</v>
      </c>
      <c r="E792" s="3" t="n">
        <f aca="false">'Rolling Data'!E475</f>
        <v>0</v>
      </c>
      <c r="F792" s="3" t="n">
        <f aca="false">'Rolling Data'!F475</f>
        <v>0</v>
      </c>
      <c r="G792" s="3" t="n">
        <f aca="false">'Rolling Data'!G475</f>
        <v>0</v>
      </c>
      <c r="H792" s="3" t="n">
        <f aca="false">'Rolling Data'!H475</f>
        <v>0</v>
      </c>
      <c r="J792" s="142"/>
    </row>
    <row r="793" customFormat="false" ht="15.75" hidden="false" customHeight="true" outlineLevel="0" collapsed="false">
      <c r="A793" s="40" t="str">
        <f aca="false">C793&amp;" &amp; "&amp;D793</f>
        <v>0 &amp; 0</v>
      </c>
      <c r="B793" s="41" t="str">
        <f aca="false">G793&amp;" &amp; "&amp;H793</f>
        <v>0 &amp; 0</v>
      </c>
      <c r="C793" s="3" t="n">
        <f aca="false">'Rolling Data'!C476</f>
        <v>0</v>
      </c>
      <c r="D793" s="3" t="n">
        <f aca="false">'Rolling Data'!D476</f>
        <v>0</v>
      </c>
      <c r="E793" s="3" t="n">
        <f aca="false">'Rolling Data'!E476</f>
        <v>0</v>
      </c>
      <c r="F793" s="3" t="n">
        <f aca="false">'Rolling Data'!F476</f>
        <v>0</v>
      </c>
      <c r="G793" s="3" t="n">
        <f aca="false">'Rolling Data'!G476</f>
        <v>0</v>
      </c>
      <c r="H793" s="3" t="n">
        <f aca="false">'Rolling Data'!H476</f>
        <v>0</v>
      </c>
      <c r="J793" s="142"/>
    </row>
    <row r="794" customFormat="false" ht="15.75" hidden="false" customHeight="true" outlineLevel="0" collapsed="false">
      <c r="A794" s="40" t="str">
        <f aca="false">C794&amp;" &amp; "&amp;D794</f>
        <v>0 &amp; 0</v>
      </c>
      <c r="B794" s="41" t="str">
        <f aca="false">G794&amp;" &amp; "&amp;H794</f>
        <v>0 &amp; 0</v>
      </c>
      <c r="C794" s="3" t="n">
        <f aca="false">'Rolling Data'!C477</f>
        <v>0</v>
      </c>
      <c r="D794" s="3" t="n">
        <f aca="false">'Rolling Data'!D477</f>
        <v>0</v>
      </c>
      <c r="E794" s="3" t="n">
        <f aca="false">'Rolling Data'!E477</f>
        <v>0</v>
      </c>
      <c r="F794" s="3" t="n">
        <f aca="false">'Rolling Data'!F477</f>
        <v>0</v>
      </c>
      <c r="G794" s="3" t="n">
        <f aca="false">'Rolling Data'!G477</f>
        <v>0</v>
      </c>
      <c r="H794" s="3" t="n">
        <f aca="false">'Rolling Data'!H477</f>
        <v>0</v>
      </c>
      <c r="J794" s="142"/>
    </row>
    <row r="795" customFormat="false" ht="15.75" hidden="false" customHeight="true" outlineLevel="0" collapsed="false">
      <c r="A795" s="40" t="str">
        <f aca="false">C795&amp;" &amp; "&amp;D795</f>
        <v>0 &amp; 0</v>
      </c>
      <c r="B795" s="41" t="str">
        <f aca="false">G795&amp;" &amp; "&amp;H795</f>
        <v>0 &amp; 0</v>
      </c>
      <c r="C795" s="3" t="n">
        <f aca="false">'Rolling Data'!C478</f>
        <v>0</v>
      </c>
      <c r="D795" s="3" t="n">
        <f aca="false">'Rolling Data'!D478</f>
        <v>0</v>
      </c>
      <c r="E795" s="3" t="n">
        <f aca="false">'Rolling Data'!E478</f>
        <v>0</v>
      </c>
      <c r="F795" s="3" t="n">
        <f aca="false">'Rolling Data'!F478</f>
        <v>0</v>
      </c>
      <c r="G795" s="3" t="n">
        <f aca="false">'Rolling Data'!G478</f>
        <v>0</v>
      </c>
      <c r="H795" s="3" t="n">
        <f aca="false">'Rolling Data'!H478</f>
        <v>0</v>
      </c>
      <c r="J795" s="142"/>
    </row>
    <row r="796" customFormat="false" ht="15.75" hidden="false" customHeight="true" outlineLevel="0" collapsed="false">
      <c r="A796" s="40" t="str">
        <f aca="false">C796&amp;" &amp; "&amp;D796</f>
        <v>0 &amp; 0</v>
      </c>
      <c r="B796" s="41" t="str">
        <f aca="false">G796&amp;" &amp; "&amp;H796</f>
        <v>0 &amp; 0</v>
      </c>
      <c r="C796" s="3" t="n">
        <f aca="false">'Rolling Data'!C479</f>
        <v>0</v>
      </c>
      <c r="D796" s="3" t="n">
        <f aca="false">'Rolling Data'!D479</f>
        <v>0</v>
      </c>
      <c r="E796" s="3" t="n">
        <f aca="false">'Rolling Data'!E479</f>
        <v>0</v>
      </c>
      <c r="F796" s="3" t="n">
        <f aca="false">'Rolling Data'!F479</f>
        <v>0</v>
      </c>
      <c r="G796" s="3" t="n">
        <f aca="false">'Rolling Data'!G479</f>
        <v>0</v>
      </c>
      <c r="H796" s="3" t="n">
        <f aca="false">'Rolling Data'!H479</f>
        <v>0</v>
      </c>
      <c r="J796" s="142"/>
    </row>
    <row r="797" customFormat="false" ht="15.75" hidden="false" customHeight="true" outlineLevel="0" collapsed="false">
      <c r="A797" s="40" t="str">
        <f aca="false">C797&amp;" &amp; "&amp;D797</f>
        <v>0 &amp; 0</v>
      </c>
      <c r="B797" s="41" t="str">
        <f aca="false">G797&amp;" &amp; "&amp;H797</f>
        <v>0 &amp; 0</v>
      </c>
      <c r="C797" s="3" t="n">
        <f aca="false">'Rolling Data'!C480</f>
        <v>0</v>
      </c>
      <c r="D797" s="3" t="n">
        <f aca="false">'Rolling Data'!D480</f>
        <v>0</v>
      </c>
      <c r="E797" s="3" t="n">
        <f aca="false">'Rolling Data'!E480</f>
        <v>0</v>
      </c>
      <c r="F797" s="3" t="n">
        <f aca="false">'Rolling Data'!F480</f>
        <v>0</v>
      </c>
      <c r="G797" s="3" t="n">
        <f aca="false">'Rolling Data'!G480</f>
        <v>0</v>
      </c>
      <c r="H797" s="3" t="n">
        <f aca="false">'Rolling Data'!H480</f>
        <v>0</v>
      </c>
      <c r="J797" s="142"/>
    </row>
    <row r="798" customFormat="false" ht="15.75" hidden="false" customHeight="true" outlineLevel="0" collapsed="false">
      <c r="A798" s="40" t="str">
        <f aca="false">C798&amp;" &amp; "&amp;D798</f>
        <v>0 &amp; 0</v>
      </c>
      <c r="B798" s="41" t="str">
        <f aca="false">G798&amp;" &amp; "&amp;H798</f>
        <v>0 &amp; 0</v>
      </c>
      <c r="C798" s="3" t="n">
        <f aca="false">'Rolling Data'!C481</f>
        <v>0</v>
      </c>
      <c r="D798" s="3" t="n">
        <f aca="false">'Rolling Data'!D481</f>
        <v>0</v>
      </c>
      <c r="E798" s="3" t="n">
        <f aca="false">'Rolling Data'!E481</f>
        <v>0</v>
      </c>
      <c r="F798" s="3" t="n">
        <f aca="false">'Rolling Data'!F481</f>
        <v>0</v>
      </c>
      <c r="G798" s="3" t="n">
        <f aca="false">'Rolling Data'!G481</f>
        <v>0</v>
      </c>
      <c r="H798" s="3" t="n">
        <f aca="false">'Rolling Data'!H481</f>
        <v>0</v>
      </c>
      <c r="J798" s="142"/>
    </row>
    <row r="799" customFormat="false" ht="15.75" hidden="false" customHeight="true" outlineLevel="0" collapsed="false">
      <c r="A799" s="40" t="str">
        <f aca="false">C799&amp;" &amp; "&amp;D799</f>
        <v>0 &amp; 0</v>
      </c>
      <c r="B799" s="41" t="str">
        <f aca="false">G799&amp;" &amp; "&amp;H799</f>
        <v>0 &amp; 0</v>
      </c>
      <c r="C799" s="3" t="n">
        <f aca="false">'Rolling Data'!C482</f>
        <v>0</v>
      </c>
      <c r="D799" s="3" t="n">
        <f aca="false">'Rolling Data'!D482</f>
        <v>0</v>
      </c>
      <c r="E799" s="3" t="n">
        <f aca="false">'Rolling Data'!E482</f>
        <v>0</v>
      </c>
      <c r="F799" s="3" t="n">
        <f aca="false">'Rolling Data'!F482</f>
        <v>0</v>
      </c>
      <c r="G799" s="3" t="n">
        <f aca="false">'Rolling Data'!G482</f>
        <v>0</v>
      </c>
      <c r="H799" s="3" t="n">
        <f aca="false">'Rolling Data'!H482</f>
        <v>0</v>
      </c>
      <c r="J799" s="142"/>
    </row>
    <row r="800" customFormat="false" ht="15.75" hidden="false" customHeight="true" outlineLevel="0" collapsed="false">
      <c r="A800" s="40" t="str">
        <f aca="false">C800&amp;" &amp; "&amp;D800</f>
        <v>0 &amp; 0</v>
      </c>
      <c r="B800" s="41" t="str">
        <f aca="false">G800&amp;" &amp; "&amp;H800</f>
        <v>0 &amp; 0</v>
      </c>
      <c r="C800" s="3" t="n">
        <f aca="false">'Rolling Data'!C483</f>
        <v>0</v>
      </c>
      <c r="D800" s="3" t="n">
        <f aca="false">'Rolling Data'!D483</f>
        <v>0</v>
      </c>
      <c r="E800" s="3" t="n">
        <f aca="false">'Rolling Data'!E483</f>
        <v>0</v>
      </c>
      <c r="F800" s="3" t="n">
        <f aca="false">'Rolling Data'!F483</f>
        <v>0</v>
      </c>
      <c r="G800" s="3" t="n">
        <f aca="false">'Rolling Data'!G483</f>
        <v>0</v>
      </c>
      <c r="H800" s="3" t="n">
        <f aca="false">'Rolling Data'!H483</f>
        <v>0</v>
      </c>
      <c r="J800" s="142"/>
    </row>
    <row r="801" customFormat="false" ht="15.75" hidden="false" customHeight="true" outlineLevel="0" collapsed="false">
      <c r="A801" s="40" t="str">
        <f aca="false">C801&amp;" &amp; "&amp;D801</f>
        <v>0 &amp; 0</v>
      </c>
      <c r="B801" s="41" t="str">
        <f aca="false">G801&amp;" &amp; "&amp;H801</f>
        <v>0 &amp; 0</v>
      </c>
      <c r="C801" s="3" t="n">
        <f aca="false">'Rolling Data'!C484</f>
        <v>0</v>
      </c>
      <c r="D801" s="3" t="n">
        <f aca="false">'Rolling Data'!D484</f>
        <v>0</v>
      </c>
      <c r="E801" s="3" t="n">
        <f aca="false">'Rolling Data'!E484</f>
        <v>0</v>
      </c>
      <c r="F801" s="3" t="n">
        <f aca="false">'Rolling Data'!F484</f>
        <v>0</v>
      </c>
      <c r="G801" s="3" t="n">
        <f aca="false">'Rolling Data'!G484</f>
        <v>0</v>
      </c>
      <c r="H801" s="3" t="n">
        <f aca="false">'Rolling Data'!H484</f>
        <v>0</v>
      </c>
      <c r="J801" s="142"/>
    </row>
    <row r="802" customFormat="false" ht="15.75" hidden="false" customHeight="true" outlineLevel="0" collapsed="false">
      <c r="A802" s="40" t="str">
        <f aca="false">C802&amp;" &amp; "&amp;D802</f>
        <v>0 &amp; 0</v>
      </c>
      <c r="B802" s="41" t="str">
        <f aca="false">G802&amp;" &amp; "&amp;H802</f>
        <v>0 &amp; 0</v>
      </c>
      <c r="C802" s="3" t="n">
        <f aca="false">'Rolling Data'!C485</f>
        <v>0</v>
      </c>
      <c r="D802" s="3" t="n">
        <f aca="false">'Rolling Data'!D485</f>
        <v>0</v>
      </c>
      <c r="E802" s="3" t="n">
        <f aca="false">'Rolling Data'!E485</f>
        <v>0</v>
      </c>
      <c r="F802" s="3" t="n">
        <f aca="false">'Rolling Data'!F485</f>
        <v>0</v>
      </c>
      <c r="G802" s="3" t="n">
        <f aca="false">'Rolling Data'!G485</f>
        <v>0</v>
      </c>
      <c r="H802" s="3" t="n">
        <f aca="false">'Rolling Data'!H485</f>
        <v>0</v>
      </c>
      <c r="J802" s="142"/>
    </row>
    <row r="803" customFormat="false" ht="15.75" hidden="false" customHeight="true" outlineLevel="0" collapsed="false">
      <c r="A803" s="40" t="str">
        <f aca="false">C803&amp;" &amp; "&amp;D803</f>
        <v>0 &amp; 0</v>
      </c>
      <c r="B803" s="41" t="str">
        <f aca="false">G803&amp;" &amp; "&amp;H803</f>
        <v>0 &amp; 0</v>
      </c>
      <c r="C803" s="3" t="n">
        <f aca="false">'Rolling Data'!C486</f>
        <v>0</v>
      </c>
      <c r="D803" s="3" t="n">
        <f aca="false">'Rolling Data'!D486</f>
        <v>0</v>
      </c>
      <c r="E803" s="3" t="n">
        <f aca="false">'Rolling Data'!E486</f>
        <v>0</v>
      </c>
      <c r="F803" s="3" t="n">
        <f aca="false">'Rolling Data'!F486</f>
        <v>0</v>
      </c>
      <c r="G803" s="3" t="n">
        <f aca="false">'Rolling Data'!G486</f>
        <v>0</v>
      </c>
      <c r="H803" s="3" t="n">
        <f aca="false">'Rolling Data'!H486</f>
        <v>0</v>
      </c>
      <c r="J803" s="142"/>
    </row>
    <row r="804" customFormat="false" ht="15.75" hidden="false" customHeight="true" outlineLevel="0" collapsed="false">
      <c r="A804" s="40" t="str">
        <f aca="false">C804&amp;" &amp; "&amp;D804</f>
        <v>0 &amp; 0</v>
      </c>
      <c r="B804" s="41" t="str">
        <f aca="false">G804&amp;" &amp; "&amp;H804</f>
        <v>0 &amp; 0</v>
      </c>
      <c r="C804" s="3" t="n">
        <f aca="false">'Rolling Data'!C487</f>
        <v>0</v>
      </c>
      <c r="D804" s="3" t="n">
        <f aca="false">'Rolling Data'!D487</f>
        <v>0</v>
      </c>
      <c r="E804" s="3" t="n">
        <f aca="false">'Rolling Data'!E487</f>
        <v>0</v>
      </c>
      <c r="F804" s="3" t="n">
        <f aca="false">'Rolling Data'!F487</f>
        <v>0</v>
      </c>
      <c r="G804" s="3" t="n">
        <f aca="false">'Rolling Data'!G487</f>
        <v>0</v>
      </c>
      <c r="H804" s="3" t="n">
        <f aca="false">'Rolling Data'!H487</f>
        <v>0</v>
      </c>
      <c r="J804" s="142"/>
    </row>
    <row r="805" customFormat="false" ht="15.75" hidden="false" customHeight="true" outlineLevel="0" collapsed="false">
      <c r="A805" s="40" t="str">
        <f aca="false">C805&amp;" &amp; "&amp;D805</f>
        <v>0 &amp; 0</v>
      </c>
      <c r="B805" s="41" t="str">
        <f aca="false">G805&amp;" &amp; "&amp;H805</f>
        <v>0 &amp; 0</v>
      </c>
      <c r="C805" s="3" t="n">
        <f aca="false">'Rolling Data'!C488</f>
        <v>0</v>
      </c>
      <c r="D805" s="3" t="n">
        <f aca="false">'Rolling Data'!D488</f>
        <v>0</v>
      </c>
      <c r="E805" s="3" t="n">
        <f aca="false">'Rolling Data'!E488</f>
        <v>0</v>
      </c>
      <c r="F805" s="3" t="n">
        <f aca="false">'Rolling Data'!F488</f>
        <v>0</v>
      </c>
      <c r="G805" s="3" t="n">
        <f aca="false">'Rolling Data'!G488</f>
        <v>0</v>
      </c>
      <c r="H805" s="3" t="n">
        <f aca="false">'Rolling Data'!H488</f>
        <v>0</v>
      </c>
      <c r="J805" s="142"/>
    </row>
    <row r="806" customFormat="false" ht="15.75" hidden="false" customHeight="true" outlineLevel="0" collapsed="false">
      <c r="A806" s="40" t="str">
        <f aca="false">C806&amp;" &amp; "&amp;D806</f>
        <v>0 &amp; 0</v>
      </c>
      <c r="B806" s="41" t="str">
        <f aca="false">G806&amp;" &amp; "&amp;H806</f>
        <v>0 &amp; 0</v>
      </c>
      <c r="C806" s="3" t="n">
        <f aca="false">'Rolling Data'!C489</f>
        <v>0</v>
      </c>
      <c r="D806" s="3" t="n">
        <f aca="false">'Rolling Data'!D489</f>
        <v>0</v>
      </c>
      <c r="E806" s="3" t="n">
        <f aca="false">'Rolling Data'!E489</f>
        <v>0</v>
      </c>
      <c r="F806" s="3" t="n">
        <f aca="false">'Rolling Data'!F489</f>
        <v>0</v>
      </c>
      <c r="G806" s="3" t="n">
        <f aca="false">'Rolling Data'!G489</f>
        <v>0</v>
      </c>
      <c r="H806" s="3" t="n">
        <f aca="false">'Rolling Data'!H489</f>
        <v>0</v>
      </c>
      <c r="J806" s="142"/>
    </row>
    <row r="807" customFormat="false" ht="15.75" hidden="false" customHeight="true" outlineLevel="0" collapsed="false">
      <c r="A807" s="40" t="str">
        <f aca="false">C807&amp;" &amp; "&amp;D807</f>
        <v>0 &amp; 0</v>
      </c>
      <c r="B807" s="41" t="str">
        <f aca="false">G807&amp;" &amp; "&amp;H807</f>
        <v>0 &amp; 0</v>
      </c>
      <c r="C807" s="3" t="n">
        <f aca="false">'Rolling Data'!C490</f>
        <v>0</v>
      </c>
      <c r="D807" s="3" t="n">
        <f aca="false">'Rolling Data'!D490</f>
        <v>0</v>
      </c>
      <c r="E807" s="3" t="n">
        <f aca="false">'Rolling Data'!E490</f>
        <v>0</v>
      </c>
      <c r="F807" s="3" t="n">
        <f aca="false">'Rolling Data'!F490</f>
        <v>0</v>
      </c>
      <c r="G807" s="3" t="n">
        <f aca="false">'Rolling Data'!G490</f>
        <v>0</v>
      </c>
      <c r="H807" s="3" t="n">
        <f aca="false">'Rolling Data'!H490</f>
        <v>0</v>
      </c>
      <c r="J807" s="142"/>
    </row>
    <row r="808" customFormat="false" ht="15.75" hidden="false" customHeight="true" outlineLevel="0" collapsed="false">
      <c r="A808" s="40" t="str">
        <f aca="false">C808&amp;" &amp; "&amp;D808</f>
        <v>0 &amp; 0</v>
      </c>
      <c r="B808" s="41" t="str">
        <f aca="false">G808&amp;" &amp; "&amp;H808</f>
        <v>0 &amp; 0</v>
      </c>
      <c r="C808" s="3" t="n">
        <f aca="false">'Rolling Data'!C491</f>
        <v>0</v>
      </c>
      <c r="D808" s="3" t="n">
        <f aca="false">'Rolling Data'!D491</f>
        <v>0</v>
      </c>
      <c r="E808" s="3" t="n">
        <f aca="false">'Rolling Data'!E491</f>
        <v>0</v>
      </c>
      <c r="F808" s="3" t="n">
        <f aca="false">'Rolling Data'!F491</f>
        <v>0</v>
      </c>
      <c r="G808" s="3" t="n">
        <f aca="false">'Rolling Data'!G491</f>
        <v>0</v>
      </c>
      <c r="H808" s="3" t="n">
        <f aca="false">'Rolling Data'!H491</f>
        <v>0</v>
      </c>
      <c r="J808" s="142"/>
    </row>
    <row r="809" customFormat="false" ht="15.75" hidden="false" customHeight="true" outlineLevel="0" collapsed="false">
      <c r="A809" s="40" t="str">
        <f aca="false">C809&amp;" &amp; "&amp;D809</f>
        <v>0 &amp; 0</v>
      </c>
      <c r="B809" s="41" t="str">
        <f aca="false">G809&amp;" &amp; "&amp;H809</f>
        <v>0 &amp; 0</v>
      </c>
      <c r="C809" s="3" t="n">
        <f aca="false">'Rolling Data'!C492</f>
        <v>0</v>
      </c>
      <c r="D809" s="3" t="n">
        <f aca="false">'Rolling Data'!D492</f>
        <v>0</v>
      </c>
      <c r="E809" s="3" t="n">
        <f aca="false">'Rolling Data'!E492</f>
        <v>0</v>
      </c>
      <c r="F809" s="3" t="n">
        <f aca="false">'Rolling Data'!F492</f>
        <v>0</v>
      </c>
      <c r="G809" s="3" t="n">
        <f aca="false">'Rolling Data'!G492</f>
        <v>0</v>
      </c>
      <c r="H809" s="3" t="n">
        <f aca="false">'Rolling Data'!H492</f>
        <v>0</v>
      </c>
      <c r="J809" s="142"/>
    </row>
    <row r="810" customFormat="false" ht="15.75" hidden="false" customHeight="true" outlineLevel="0" collapsed="false">
      <c r="A810" s="40" t="str">
        <f aca="false">C810&amp;" &amp; "&amp;D810</f>
        <v>0 &amp; 0</v>
      </c>
      <c r="B810" s="41" t="str">
        <f aca="false">G810&amp;" &amp; "&amp;H810</f>
        <v>0 &amp; 0</v>
      </c>
      <c r="C810" s="3" t="n">
        <f aca="false">'Rolling Data'!C493</f>
        <v>0</v>
      </c>
      <c r="D810" s="3" t="n">
        <f aca="false">'Rolling Data'!D493</f>
        <v>0</v>
      </c>
      <c r="E810" s="3" t="n">
        <f aca="false">'Rolling Data'!E493</f>
        <v>0</v>
      </c>
      <c r="F810" s="3" t="n">
        <f aca="false">'Rolling Data'!F493</f>
        <v>0</v>
      </c>
      <c r="G810" s="3" t="n">
        <f aca="false">'Rolling Data'!G493</f>
        <v>0</v>
      </c>
      <c r="H810" s="3" t="n">
        <f aca="false">'Rolling Data'!H493</f>
        <v>0</v>
      </c>
      <c r="J810" s="142"/>
    </row>
    <row r="811" customFormat="false" ht="15.75" hidden="false" customHeight="true" outlineLevel="0" collapsed="false">
      <c r="A811" s="40" t="str">
        <f aca="false">C811&amp;" &amp; "&amp;D811</f>
        <v>0 &amp; 0</v>
      </c>
      <c r="B811" s="41" t="str">
        <f aca="false">G811&amp;" &amp; "&amp;H811</f>
        <v>0 &amp; 0</v>
      </c>
      <c r="C811" s="3" t="n">
        <f aca="false">'Rolling Data'!C494</f>
        <v>0</v>
      </c>
      <c r="D811" s="3" t="n">
        <f aca="false">'Rolling Data'!D494</f>
        <v>0</v>
      </c>
      <c r="E811" s="3" t="n">
        <f aca="false">'Rolling Data'!E494</f>
        <v>0</v>
      </c>
      <c r="F811" s="3" t="n">
        <f aca="false">'Rolling Data'!F494</f>
        <v>0</v>
      </c>
      <c r="G811" s="3" t="n">
        <f aca="false">'Rolling Data'!G494</f>
        <v>0</v>
      </c>
      <c r="H811" s="3" t="n">
        <f aca="false">'Rolling Data'!H494</f>
        <v>0</v>
      </c>
      <c r="J811" s="142"/>
    </row>
    <row r="812" customFormat="false" ht="15.75" hidden="false" customHeight="true" outlineLevel="0" collapsed="false">
      <c r="A812" s="40" t="str">
        <f aca="false">C812&amp;" &amp; "&amp;D812</f>
        <v>0 &amp; 0</v>
      </c>
      <c r="B812" s="41" t="str">
        <f aca="false">G812&amp;" &amp; "&amp;H812</f>
        <v>0 &amp; 0</v>
      </c>
      <c r="C812" s="3" t="n">
        <f aca="false">'Rolling Data'!C495</f>
        <v>0</v>
      </c>
      <c r="D812" s="3" t="n">
        <f aca="false">'Rolling Data'!D495</f>
        <v>0</v>
      </c>
      <c r="E812" s="3" t="n">
        <f aca="false">'Rolling Data'!E495</f>
        <v>0</v>
      </c>
      <c r="F812" s="3" t="n">
        <f aca="false">'Rolling Data'!F495</f>
        <v>0</v>
      </c>
      <c r="G812" s="3" t="n">
        <f aca="false">'Rolling Data'!G495</f>
        <v>0</v>
      </c>
      <c r="H812" s="3" t="n">
        <f aca="false">'Rolling Data'!H495</f>
        <v>0</v>
      </c>
      <c r="J812" s="142"/>
    </row>
    <row r="813" customFormat="false" ht="15.75" hidden="false" customHeight="true" outlineLevel="0" collapsed="false">
      <c r="A813" s="40" t="str">
        <f aca="false">C813&amp;" &amp; "&amp;D813</f>
        <v>0 &amp; 0</v>
      </c>
      <c r="B813" s="41" t="str">
        <f aca="false">G813&amp;" &amp; "&amp;H813</f>
        <v>0 &amp; 0</v>
      </c>
      <c r="C813" s="3" t="n">
        <f aca="false">'Rolling Data'!C496</f>
        <v>0</v>
      </c>
      <c r="D813" s="3" t="n">
        <f aca="false">'Rolling Data'!D496</f>
        <v>0</v>
      </c>
      <c r="E813" s="3" t="n">
        <f aca="false">'Rolling Data'!E496</f>
        <v>0</v>
      </c>
      <c r="F813" s="3" t="n">
        <f aca="false">'Rolling Data'!F496</f>
        <v>0</v>
      </c>
      <c r="G813" s="3" t="n">
        <f aca="false">'Rolling Data'!G496</f>
        <v>0</v>
      </c>
      <c r="H813" s="3" t="n">
        <f aca="false">'Rolling Data'!H496</f>
        <v>0</v>
      </c>
      <c r="J813" s="142"/>
    </row>
    <row r="814" customFormat="false" ht="15.75" hidden="false" customHeight="true" outlineLevel="0" collapsed="false">
      <c r="A814" s="40" t="str">
        <f aca="false">C814&amp;" &amp; "&amp;D814</f>
        <v>0 &amp; 0</v>
      </c>
      <c r="B814" s="41" t="str">
        <f aca="false">G814&amp;" &amp; "&amp;H814</f>
        <v>0 &amp; 0</v>
      </c>
      <c r="C814" s="3" t="n">
        <f aca="false">'Rolling Data'!C497</f>
        <v>0</v>
      </c>
      <c r="D814" s="3" t="n">
        <f aca="false">'Rolling Data'!D497</f>
        <v>0</v>
      </c>
      <c r="E814" s="3" t="n">
        <f aca="false">'Rolling Data'!E497</f>
        <v>0</v>
      </c>
      <c r="F814" s="3" t="n">
        <f aca="false">'Rolling Data'!F497</f>
        <v>0</v>
      </c>
      <c r="G814" s="3" t="n">
        <f aca="false">'Rolling Data'!G497</f>
        <v>0</v>
      </c>
      <c r="H814" s="3" t="n">
        <f aca="false">'Rolling Data'!H497</f>
        <v>0</v>
      </c>
      <c r="J814" s="142"/>
    </row>
    <row r="815" customFormat="false" ht="15.75" hidden="false" customHeight="true" outlineLevel="0" collapsed="false">
      <c r="A815" s="40" t="str">
        <f aca="false">C815&amp;" &amp; "&amp;D815</f>
        <v>0 &amp; 0</v>
      </c>
      <c r="B815" s="41" t="str">
        <f aca="false">G815&amp;" &amp; "&amp;H815</f>
        <v>0 &amp; 0</v>
      </c>
      <c r="C815" s="3" t="n">
        <f aca="false">'Rolling Data'!C498</f>
        <v>0</v>
      </c>
      <c r="D815" s="3" t="n">
        <f aca="false">'Rolling Data'!D498</f>
        <v>0</v>
      </c>
      <c r="E815" s="3" t="n">
        <f aca="false">'Rolling Data'!E498</f>
        <v>0</v>
      </c>
      <c r="F815" s="3" t="n">
        <f aca="false">'Rolling Data'!F498</f>
        <v>0</v>
      </c>
      <c r="G815" s="3" t="n">
        <f aca="false">'Rolling Data'!G498</f>
        <v>0</v>
      </c>
      <c r="H815" s="3" t="n">
        <f aca="false">'Rolling Data'!H498</f>
        <v>0</v>
      </c>
      <c r="J815" s="142"/>
    </row>
    <row r="816" customFormat="false" ht="15.75" hidden="false" customHeight="true" outlineLevel="0" collapsed="false">
      <c r="A816" s="40" t="str">
        <f aca="false">C816&amp;" &amp; "&amp;D816</f>
        <v>0 &amp; 0</v>
      </c>
      <c r="B816" s="41" t="str">
        <f aca="false">G816&amp;" &amp; "&amp;H816</f>
        <v>0 &amp; 0</v>
      </c>
      <c r="C816" s="3" t="n">
        <f aca="false">'Rolling Data'!C499</f>
        <v>0</v>
      </c>
      <c r="D816" s="3" t="n">
        <f aca="false">'Rolling Data'!D499</f>
        <v>0</v>
      </c>
      <c r="E816" s="3" t="n">
        <f aca="false">'Rolling Data'!E499</f>
        <v>0</v>
      </c>
      <c r="F816" s="3" t="n">
        <f aca="false">'Rolling Data'!F499</f>
        <v>0</v>
      </c>
      <c r="G816" s="3" t="n">
        <f aca="false">'Rolling Data'!G499</f>
        <v>0</v>
      </c>
      <c r="H816" s="3" t="n">
        <f aca="false">'Rolling Data'!H499</f>
        <v>0</v>
      </c>
      <c r="J816" s="142"/>
    </row>
    <row r="817" customFormat="false" ht="15.75" hidden="false" customHeight="true" outlineLevel="0" collapsed="false">
      <c r="A817" s="40" t="str">
        <f aca="false">C817&amp;" &amp; "&amp;D817</f>
        <v>0 &amp; 0</v>
      </c>
      <c r="B817" s="41" t="str">
        <f aca="false">G817&amp;" &amp; "&amp;H817</f>
        <v>0 &amp; 0</v>
      </c>
      <c r="C817" s="3" t="n">
        <f aca="false">'Rolling Data'!C500</f>
        <v>0</v>
      </c>
      <c r="D817" s="3" t="n">
        <f aca="false">'Rolling Data'!D500</f>
        <v>0</v>
      </c>
      <c r="E817" s="3" t="n">
        <f aca="false">'Rolling Data'!E500</f>
        <v>0</v>
      </c>
      <c r="F817" s="3" t="n">
        <f aca="false">'Rolling Data'!F500</f>
        <v>0</v>
      </c>
      <c r="G817" s="3" t="n">
        <f aca="false">'Rolling Data'!G500</f>
        <v>0</v>
      </c>
      <c r="H817" s="3" t="n">
        <f aca="false">'Rolling Data'!H500</f>
        <v>0</v>
      </c>
      <c r="J817" s="142"/>
    </row>
    <row r="818" customFormat="false" ht="15.75" hidden="false" customHeight="true" outlineLevel="0" collapsed="false">
      <c r="A818" s="40" t="str">
        <f aca="false">C818&amp;" &amp; "&amp;D818</f>
        <v>0 &amp; 0</v>
      </c>
      <c r="B818" s="41" t="str">
        <f aca="false">G818&amp;" &amp; "&amp;H818</f>
        <v>0 &amp; 0</v>
      </c>
      <c r="C818" s="3" t="n">
        <f aca="false">'Rolling Data'!C501</f>
        <v>0</v>
      </c>
      <c r="D818" s="3" t="n">
        <f aca="false">'Rolling Data'!D501</f>
        <v>0</v>
      </c>
      <c r="E818" s="3" t="n">
        <f aca="false">'Rolling Data'!E501</f>
        <v>0</v>
      </c>
      <c r="F818" s="3" t="n">
        <f aca="false">'Rolling Data'!F501</f>
        <v>0</v>
      </c>
      <c r="G818" s="3" t="n">
        <f aca="false">'Rolling Data'!G501</f>
        <v>0</v>
      </c>
      <c r="H818" s="3" t="n">
        <f aca="false">'Rolling Data'!H501</f>
        <v>0</v>
      </c>
      <c r="J818" s="142"/>
    </row>
    <row r="819" customFormat="false" ht="15.75" hidden="false" customHeight="true" outlineLevel="0" collapsed="false">
      <c r="A819" s="40" t="str">
        <f aca="false">C819&amp;" &amp; "&amp;D819</f>
        <v>0 &amp; 0</v>
      </c>
      <c r="B819" s="41" t="str">
        <f aca="false">G819&amp;" &amp; "&amp;H819</f>
        <v>0 &amp; 0</v>
      </c>
      <c r="C819" s="3" t="n">
        <f aca="false">'Rolling Data'!C502</f>
        <v>0</v>
      </c>
      <c r="D819" s="3" t="n">
        <f aca="false">'Rolling Data'!D502</f>
        <v>0</v>
      </c>
      <c r="E819" s="3" t="n">
        <f aca="false">'Rolling Data'!E502</f>
        <v>0</v>
      </c>
      <c r="F819" s="3" t="n">
        <f aca="false">'Rolling Data'!F502</f>
        <v>0</v>
      </c>
      <c r="G819" s="3" t="n">
        <f aca="false">'Rolling Data'!G502</f>
        <v>0</v>
      </c>
      <c r="H819" s="3" t="n">
        <f aca="false">'Rolling Data'!H502</f>
        <v>0</v>
      </c>
      <c r="J819" s="142"/>
    </row>
    <row r="820" customFormat="false" ht="15.75" hidden="false" customHeight="true" outlineLevel="0" collapsed="false">
      <c r="A820" s="40" t="str">
        <f aca="false">C820&amp;" &amp; "&amp;D820</f>
        <v>0 &amp; 0</v>
      </c>
      <c r="B820" s="41" t="str">
        <f aca="false">G820&amp;" &amp; "&amp;H820</f>
        <v>0 &amp; 0</v>
      </c>
      <c r="C820" s="3" t="n">
        <f aca="false">'Rolling Data'!C503</f>
        <v>0</v>
      </c>
      <c r="D820" s="3" t="n">
        <f aca="false">'Rolling Data'!D503</f>
        <v>0</v>
      </c>
      <c r="E820" s="3" t="n">
        <f aca="false">'Rolling Data'!E503</f>
        <v>0</v>
      </c>
      <c r="F820" s="3" t="n">
        <f aca="false">'Rolling Data'!F503</f>
        <v>0</v>
      </c>
      <c r="G820" s="3" t="n">
        <f aca="false">'Rolling Data'!G503</f>
        <v>0</v>
      </c>
      <c r="H820" s="3" t="n">
        <f aca="false">'Rolling Data'!H503</f>
        <v>0</v>
      </c>
      <c r="J820" s="142"/>
    </row>
    <row r="821" customFormat="false" ht="15.75" hidden="false" customHeight="true" outlineLevel="0" collapsed="false">
      <c r="A821" s="40" t="str">
        <f aca="false">C821&amp;" &amp; "&amp;D821</f>
        <v>0 &amp; 0</v>
      </c>
      <c r="B821" s="41" t="str">
        <f aca="false">G821&amp;" &amp; "&amp;H821</f>
        <v>0 &amp; 0</v>
      </c>
      <c r="C821" s="3" t="n">
        <f aca="false">'Rolling Data'!C504</f>
        <v>0</v>
      </c>
      <c r="D821" s="3" t="n">
        <f aca="false">'Rolling Data'!D504</f>
        <v>0</v>
      </c>
      <c r="E821" s="3" t="n">
        <f aca="false">'Rolling Data'!E504</f>
        <v>0</v>
      </c>
      <c r="F821" s="3" t="n">
        <f aca="false">'Rolling Data'!F504</f>
        <v>0</v>
      </c>
      <c r="G821" s="3" t="n">
        <f aca="false">'Rolling Data'!G504</f>
        <v>0</v>
      </c>
      <c r="H821" s="3" t="n">
        <f aca="false">'Rolling Data'!H504</f>
        <v>0</v>
      </c>
      <c r="J821" s="142"/>
    </row>
    <row r="822" customFormat="false" ht="15.75" hidden="false" customHeight="true" outlineLevel="0" collapsed="false">
      <c r="A822" s="40" t="str">
        <f aca="false">C822&amp;" &amp; "&amp;D822</f>
        <v>0 &amp; 0</v>
      </c>
      <c r="B822" s="41" t="str">
        <f aca="false">G822&amp;" &amp; "&amp;H822</f>
        <v>0 &amp; 0</v>
      </c>
      <c r="C822" s="3" t="n">
        <f aca="false">'Rolling Data'!C505</f>
        <v>0</v>
      </c>
      <c r="D822" s="3" t="n">
        <f aca="false">'Rolling Data'!D505</f>
        <v>0</v>
      </c>
      <c r="E822" s="3" t="n">
        <f aca="false">'Rolling Data'!E505</f>
        <v>0</v>
      </c>
      <c r="F822" s="3" t="n">
        <f aca="false">'Rolling Data'!F505</f>
        <v>0</v>
      </c>
      <c r="G822" s="3" t="n">
        <f aca="false">'Rolling Data'!G505</f>
        <v>0</v>
      </c>
      <c r="H822" s="3" t="n">
        <f aca="false">'Rolling Data'!H505</f>
        <v>0</v>
      </c>
      <c r="J822" s="142"/>
    </row>
    <row r="823" customFormat="false" ht="15.75" hidden="false" customHeight="true" outlineLevel="0" collapsed="false">
      <c r="A823" s="40" t="str">
        <f aca="false">C823&amp;" &amp; "&amp;D823</f>
        <v>0 &amp; 0</v>
      </c>
      <c r="B823" s="41" t="str">
        <f aca="false">G823&amp;" &amp; "&amp;H823</f>
        <v>0 &amp; 0</v>
      </c>
      <c r="C823" s="3" t="n">
        <f aca="false">'Rolling Data'!C506</f>
        <v>0</v>
      </c>
      <c r="D823" s="3" t="n">
        <f aca="false">'Rolling Data'!D506</f>
        <v>0</v>
      </c>
      <c r="E823" s="3" t="n">
        <f aca="false">'Rolling Data'!E506</f>
        <v>0</v>
      </c>
      <c r="F823" s="3" t="n">
        <f aca="false">'Rolling Data'!F506</f>
        <v>0</v>
      </c>
      <c r="G823" s="3" t="n">
        <f aca="false">'Rolling Data'!G506</f>
        <v>0</v>
      </c>
      <c r="H823" s="3" t="n">
        <f aca="false">'Rolling Data'!H506</f>
        <v>0</v>
      </c>
      <c r="J823" s="142"/>
    </row>
    <row r="824" customFormat="false" ht="15.75" hidden="false" customHeight="true" outlineLevel="0" collapsed="false">
      <c r="A824" s="40" t="str">
        <f aca="false">C824&amp;" &amp; "&amp;D824</f>
        <v>0 &amp; 0</v>
      </c>
      <c r="B824" s="41" t="str">
        <f aca="false">G824&amp;" &amp; "&amp;H824</f>
        <v>0 &amp; 0</v>
      </c>
      <c r="C824" s="3" t="n">
        <f aca="false">'Rolling Data'!C507</f>
        <v>0</v>
      </c>
      <c r="D824" s="3" t="n">
        <f aca="false">'Rolling Data'!D507</f>
        <v>0</v>
      </c>
      <c r="E824" s="3" t="n">
        <f aca="false">'Rolling Data'!E507</f>
        <v>0</v>
      </c>
      <c r="F824" s="3" t="n">
        <f aca="false">'Rolling Data'!F507</f>
        <v>0</v>
      </c>
      <c r="G824" s="3" t="n">
        <f aca="false">'Rolling Data'!G507</f>
        <v>0</v>
      </c>
      <c r="H824" s="3" t="n">
        <f aca="false">'Rolling Data'!H507</f>
        <v>0</v>
      </c>
      <c r="J824" s="142"/>
    </row>
    <row r="825" customFormat="false" ht="15.75" hidden="false" customHeight="true" outlineLevel="0" collapsed="false">
      <c r="A825" s="40" t="str">
        <f aca="false">C825&amp;" &amp; "&amp;D825</f>
        <v>0 &amp; 0</v>
      </c>
      <c r="B825" s="41" t="str">
        <f aca="false">G825&amp;" &amp; "&amp;H825</f>
        <v>0 &amp; 0</v>
      </c>
      <c r="C825" s="3" t="n">
        <f aca="false">'Rolling Data'!C508</f>
        <v>0</v>
      </c>
      <c r="D825" s="3" t="n">
        <f aca="false">'Rolling Data'!D508</f>
        <v>0</v>
      </c>
      <c r="E825" s="3" t="n">
        <f aca="false">'Rolling Data'!E508</f>
        <v>0</v>
      </c>
      <c r="F825" s="3" t="n">
        <f aca="false">'Rolling Data'!F508</f>
        <v>0</v>
      </c>
      <c r="G825" s="3" t="n">
        <f aca="false">'Rolling Data'!G508</f>
        <v>0</v>
      </c>
      <c r="H825" s="3" t="n">
        <f aca="false">'Rolling Data'!H508</f>
        <v>0</v>
      </c>
      <c r="J825" s="142"/>
    </row>
    <row r="826" customFormat="false" ht="15.75" hidden="false" customHeight="true" outlineLevel="0" collapsed="false">
      <c r="A826" s="40" t="str">
        <f aca="false">C826&amp;" &amp; "&amp;D826</f>
        <v>0 &amp; 0</v>
      </c>
      <c r="B826" s="41" t="str">
        <f aca="false">G826&amp;" &amp; "&amp;H826</f>
        <v>0 &amp; 0</v>
      </c>
      <c r="C826" s="3" t="n">
        <f aca="false">'Rolling Data'!C509</f>
        <v>0</v>
      </c>
      <c r="D826" s="3" t="n">
        <f aca="false">'Rolling Data'!D509</f>
        <v>0</v>
      </c>
      <c r="E826" s="3" t="n">
        <f aca="false">'Rolling Data'!E509</f>
        <v>0</v>
      </c>
      <c r="F826" s="3" t="n">
        <f aca="false">'Rolling Data'!F509</f>
        <v>0</v>
      </c>
      <c r="G826" s="3" t="n">
        <f aca="false">'Rolling Data'!G509</f>
        <v>0</v>
      </c>
      <c r="H826" s="3" t="n">
        <f aca="false">'Rolling Data'!H509</f>
        <v>0</v>
      </c>
      <c r="J826" s="142"/>
    </row>
    <row r="827" customFormat="false" ht="15.75" hidden="false" customHeight="true" outlineLevel="0" collapsed="false">
      <c r="A827" s="40" t="str">
        <f aca="false">C827&amp;" &amp; "&amp;D827</f>
        <v>0 &amp; 0</v>
      </c>
      <c r="B827" s="41" t="str">
        <f aca="false">G827&amp;" &amp; "&amp;H827</f>
        <v>0 &amp; 0</v>
      </c>
      <c r="C827" s="3" t="n">
        <f aca="false">'Rolling Data'!C510</f>
        <v>0</v>
      </c>
      <c r="D827" s="3" t="n">
        <f aca="false">'Rolling Data'!D510</f>
        <v>0</v>
      </c>
      <c r="E827" s="3" t="n">
        <f aca="false">'Rolling Data'!E510</f>
        <v>0</v>
      </c>
      <c r="F827" s="3" t="n">
        <f aca="false">'Rolling Data'!F510</f>
        <v>0</v>
      </c>
      <c r="G827" s="3" t="n">
        <f aca="false">'Rolling Data'!G510</f>
        <v>0</v>
      </c>
      <c r="H827" s="3" t="n">
        <f aca="false">'Rolling Data'!H510</f>
        <v>0</v>
      </c>
      <c r="J827" s="142"/>
    </row>
    <row r="828" customFormat="false" ht="15.75" hidden="false" customHeight="true" outlineLevel="0" collapsed="false">
      <c r="A828" s="40" t="str">
        <f aca="false">C828&amp;" &amp; "&amp;D828</f>
        <v>0 &amp; 0</v>
      </c>
      <c r="B828" s="41" t="str">
        <f aca="false">G828&amp;" &amp; "&amp;H828</f>
        <v>0 &amp; 0</v>
      </c>
      <c r="C828" s="3" t="n">
        <f aca="false">'Rolling Data'!C511</f>
        <v>0</v>
      </c>
      <c r="D828" s="3" t="n">
        <f aca="false">'Rolling Data'!D511</f>
        <v>0</v>
      </c>
      <c r="E828" s="3" t="n">
        <f aca="false">'Rolling Data'!E511</f>
        <v>0</v>
      </c>
      <c r="F828" s="3" t="n">
        <f aca="false">'Rolling Data'!F511</f>
        <v>0</v>
      </c>
      <c r="G828" s="3" t="n">
        <f aca="false">'Rolling Data'!G511</f>
        <v>0</v>
      </c>
      <c r="H828" s="3" t="n">
        <f aca="false">'Rolling Data'!H511</f>
        <v>0</v>
      </c>
      <c r="J828" s="142"/>
    </row>
    <row r="829" customFormat="false" ht="15.75" hidden="false" customHeight="true" outlineLevel="0" collapsed="false">
      <c r="A829" s="40" t="str">
        <f aca="false">C829&amp;" &amp; "&amp;D829</f>
        <v>0 &amp; 0</v>
      </c>
      <c r="B829" s="41" t="str">
        <f aca="false">G829&amp;" &amp; "&amp;H829</f>
        <v>0 &amp; 0</v>
      </c>
      <c r="C829" s="3" t="n">
        <f aca="false">'Rolling Data'!C512</f>
        <v>0</v>
      </c>
      <c r="D829" s="3" t="n">
        <f aca="false">'Rolling Data'!D512</f>
        <v>0</v>
      </c>
      <c r="E829" s="3" t="n">
        <f aca="false">'Rolling Data'!E512</f>
        <v>0</v>
      </c>
      <c r="F829" s="3" t="n">
        <f aca="false">'Rolling Data'!F512</f>
        <v>0</v>
      </c>
      <c r="G829" s="3" t="n">
        <f aca="false">'Rolling Data'!G512</f>
        <v>0</v>
      </c>
      <c r="H829" s="3" t="n">
        <f aca="false">'Rolling Data'!H512</f>
        <v>0</v>
      </c>
      <c r="J829" s="142"/>
    </row>
    <row r="830" customFormat="false" ht="15.75" hidden="false" customHeight="true" outlineLevel="0" collapsed="false">
      <c r="A830" s="40" t="str">
        <f aca="false">C830&amp;" &amp; "&amp;D830</f>
        <v>0 &amp; 0</v>
      </c>
      <c r="B830" s="41" t="str">
        <f aca="false">G830&amp;" &amp; "&amp;H830</f>
        <v>0 &amp; 0</v>
      </c>
      <c r="C830" s="3" t="n">
        <f aca="false">'Rolling Data'!C513</f>
        <v>0</v>
      </c>
      <c r="D830" s="3" t="n">
        <f aca="false">'Rolling Data'!D513</f>
        <v>0</v>
      </c>
      <c r="E830" s="3" t="n">
        <f aca="false">'Rolling Data'!E513</f>
        <v>0</v>
      </c>
      <c r="F830" s="3" t="n">
        <f aca="false">'Rolling Data'!F513</f>
        <v>0</v>
      </c>
      <c r="G830" s="3" t="n">
        <f aca="false">'Rolling Data'!G513</f>
        <v>0</v>
      </c>
      <c r="H830" s="3" t="n">
        <f aca="false">'Rolling Data'!H513</f>
        <v>0</v>
      </c>
      <c r="J830" s="142"/>
    </row>
    <row r="831" customFormat="false" ht="15.75" hidden="false" customHeight="true" outlineLevel="0" collapsed="false">
      <c r="A831" s="40" t="str">
        <f aca="false">C831&amp;" &amp; "&amp;D831</f>
        <v>0 &amp; 0</v>
      </c>
      <c r="B831" s="41" t="str">
        <f aca="false">G831&amp;" &amp; "&amp;H831</f>
        <v>0 &amp; 0</v>
      </c>
      <c r="C831" s="3" t="n">
        <f aca="false">'Rolling Data'!C514</f>
        <v>0</v>
      </c>
      <c r="D831" s="3" t="n">
        <f aca="false">'Rolling Data'!D514</f>
        <v>0</v>
      </c>
      <c r="E831" s="3" t="n">
        <f aca="false">'Rolling Data'!E514</f>
        <v>0</v>
      </c>
      <c r="F831" s="3" t="n">
        <f aca="false">'Rolling Data'!F514</f>
        <v>0</v>
      </c>
      <c r="G831" s="3" t="n">
        <f aca="false">'Rolling Data'!G514</f>
        <v>0</v>
      </c>
      <c r="H831" s="3" t="n">
        <f aca="false">'Rolling Data'!H514</f>
        <v>0</v>
      </c>
      <c r="J831" s="142"/>
    </row>
    <row r="832" customFormat="false" ht="15.75" hidden="false" customHeight="true" outlineLevel="0" collapsed="false">
      <c r="A832" s="40" t="str">
        <f aca="false">C832&amp;" &amp; "&amp;D832</f>
        <v>0 &amp; 0</v>
      </c>
      <c r="B832" s="41" t="str">
        <f aca="false">G832&amp;" &amp; "&amp;H832</f>
        <v>0 &amp; 0</v>
      </c>
      <c r="C832" s="3" t="n">
        <f aca="false">'Rolling Data'!C515</f>
        <v>0</v>
      </c>
      <c r="D832" s="3" t="n">
        <f aca="false">'Rolling Data'!D515</f>
        <v>0</v>
      </c>
      <c r="E832" s="3" t="n">
        <f aca="false">'Rolling Data'!E515</f>
        <v>0</v>
      </c>
      <c r="F832" s="3" t="n">
        <f aca="false">'Rolling Data'!F515</f>
        <v>0</v>
      </c>
      <c r="G832" s="3" t="n">
        <f aca="false">'Rolling Data'!G515</f>
        <v>0</v>
      </c>
      <c r="H832" s="3" t="n">
        <f aca="false">'Rolling Data'!H515</f>
        <v>0</v>
      </c>
      <c r="J832" s="142"/>
    </row>
    <row r="833" customFormat="false" ht="15.75" hidden="false" customHeight="true" outlineLevel="0" collapsed="false">
      <c r="A833" s="40" t="str">
        <f aca="false">C833&amp;" &amp; "&amp;D833</f>
        <v>0 &amp; 0</v>
      </c>
      <c r="B833" s="41" t="str">
        <f aca="false">G833&amp;" &amp; "&amp;H833</f>
        <v>0 &amp; 0</v>
      </c>
      <c r="C833" s="3" t="n">
        <f aca="false">'Rolling Data'!C516</f>
        <v>0</v>
      </c>
      <c r="D833" s="3" t="n">
        <f aca="false">'Rolling Data'!D516</f>
        <v>0</v>
      </c>
      <c r="E833" s="3" t="n">
        <f aca="false">'Rolling Data'!E516</f>
        <v>0</v>
      </c>
      <c r="F833" s="3" t="n">
        <f aca="false">'Rolling Data'!F516</f>
        <v>0</v>
      </c>
      <c r="G833" s="3" t="n">
        <f aca="false">'Rolling Data'!G516</f>
        <v>0</v>
      </c>
      <c r="H833" s="3" t="n">
        <f aca="false">'Rolling Data'!H516</f>
        <v>0</v>
      </c>
      <c r="J833" s="142"/>
    </row>
    <row r="834" customFormat="false" ht="15.75" hidden="false" customHeight="true" outlineLevel="0" collapsed="false">
      <c r="A834" s="40" t="str">
        <f aca="false">C834&amp;" &amp; "&amp;D834</f>
        <v>0 &amp; 0</v>
      </c>
      <c r="B834" s="41" t="str">
        <f aca="false">G834&amp;" &amp; "&amp;H834</f>
        <v>0 &amp; 0</v>
      </c>
      <c r="C834" s="3" t="n">
        <f aca="false">'Rolling Data'!C517</f>
        <v>0</v>
      </c>
      <c r="D834" s="3" t="n">
        <f aca="false">'Rolling Data'!D517</f>
        <v>0</v>
      </c>
      <c r="E834" s="3" t="n">
        <f aca="false">'Rolling Data'!E517</f>
        <v>0</v>
      </c>
      <c r="F834" s="3" t="n">
        <f aca="false">'Rolling Data'!F517</f>
        <v>0</v>
      </c>
      <c r="G834" s="3" t="n">
        <f aca="false">'Rolling Data'!G517</f>
        <v>0</v>
      </c>
      <c r="H834" s="3" t="n">
        <f aca="false">'Rolling Data'!H517</f>
        <v>0</v>
      </c>
      <c r="J834" s="142"/>
    </row>
    <row r="835" customFormat="false" ht="15.75" hidden="false" customHeight="true" outlineLevel="0" collapsed="false">
      <c r="A835" s="40" t="str">
        <f aca="false">C835&amp;" &amp; "&amp;D835</f>
        <v>0 &amp; 0</v>
      </c>
      <c r="B835" s="41" t="str">
        <f aca="false">G835&amp;" &amp; "&amp;H835</f>
        <v>0 &amp; 0</v>
      </c>
      <c r="C835" s="3" t="n">
        <f aca="false">'Rolling Data'!C518</f>
        <v>0</v>
      </c>
      <c r="D835" s="3" t="n">
        <f aca="false">'Rolling Data'!D518</f>
        <v>0</v>
      </c>
      <c r="E835" s="3" t="n">
        <f aca="false">'Rolling Data'!E518</f>
        <v>0</v>
      </c>
      <c r="F835" s="3" t="n">
        <f aca="false">'Rolling Data'!F518</f>
        <v>0</v>
      </c>
      <c r="G835" s="3" t="n">
        <f aca="false">'Rolling Data'!G518</f>
        <v>0</v>
      </c>
      <c r="H835" s="3" t="n">
        <f aca="false">'Rolling Data'!H518</f>
        <v>0</v>
      </c>
      <c r="J835" s="142"/>
    </row>
    <row r="836" customFormat="false" ht="15.75" hidden="false" customHeight="true" outlineLevel="0" collapsed="false">
      <c r="A836" s="40" t="str">
        <f aca="false">C836&amp;" &amp; "&amp;D836</f>
        <v>0 &amp; 0</v>
      </c>
      <c r="B836" s="41" t="str">
        <f aca="false">G836&amp;" &amp; "&amp;H836</f>
        <v>0 &amp; 0</v>
      </c>
      <c r="C836" s="3" t="n">
        <f aca="false">'Rolling Data'!C519</f>
        <v>0</v>
      </c>
      <c r="D836" s="3" t="n">
        <f aca="false">'Rolling Data'!D519</f>
        <v>0</v>
      </c>
      <c r="E836" s="3" t="n">
        <f aca="false">'Rolling Data'!E519</f>
        <v>0</v>
      </c>
      <c r="F836" s="3" t="n">
        <f aca="false">'Rolling Data'!F519</f>
        <v>0</v>
      </c>
      <c r="G836" s="3" t="n">
        <f aca="false">'Rolling Data'!G519</f>
        <v>0</v>
      </c>
      <c r="H836" s="3" t="n">
        <f aca="false">'Rolling Data'!H519</f>
        <v>0</v>
      </c>
      <c r="J836" s="142"/>
    </row>
    <row r="837" customFormat="false" ht="15.75" hidden="false" customHeight="true" outlineLevel="0" collapsed="false">
      <c r="A837" s="40" t="str">
        <f aca="false">C837&amp;" &amp; "&amp;D837</f>
        <v>0 &amp; 0</v>
      </c>
      <c r="B837" s="41" t="str">
        <f aca="false">G837&amp;" &amp; "&amp;H837</f>
        <v>0 &amp; 0</v>
      </c>
      <c r="C837" s="3" t="n">
        <f aca="false">'Rolling Data'!C520</f>
        <v>0</v>
      </c>
      <c r="D837" s="3" t="n">
        <f aca="false">'Rolling Data'!D520</f>
        <v>0</v>
      </c>
      <c r="E837" s="3" t="n">
        <f aca="false">'Rolling Data'!E520</f>
        <v>0</v>
      </c>
      <c r="F837" s="3" t="n">
        <f aca="false">'Rolling Data'!F520</f>
        <v>0</v>
      </c>
      <c r="G837" s="3" t="n">
        <f aca="false">'Rolling Data'!G520</f>
        <v>0</v>
      </c>
      <c r="H837" s="3" t="n">
        <f aca="false">'Rolling Data'!H520</f>
        <v>0</v>
      </c>
      <c r="J837" s="142"/>
    </row>
    <row r="838" customFormat="false" ht="15.75" hidden="false" customHeight="true" outlineLevel="0" collapsed="false">
      <c r="A838" s="40" t="str">
        <f aca="false">C838&amp;" &amp; "&amp;D838</f>
        <v>0 &amp; 0</v>
      </c>
      <c r="B838" s="41" t="str">
        <f aca="false">G838&amp;" &amp; "&amp;H838</f>
        <v>0 &amp; 0</v>
      </c>
      <c r="C838" s="3" t="n">
        <f aca="false">'Rolling Data'!C521</f>
        <v>0</v>
      </c>
      <c r="D838" s="3" t="n">
        <f aca="false">'Rolling Data'!D521</f>
        <v>0</v>
      </c>
      <c r="E838" s="3" t="n">
        <f aca="false">'Rolling Data'!E521</f>
        <v>0</v>
      </c>
      <c r="F838" s="3" t="n">
        <f aca="false">'Rolling Data'!F521</f>
        <v>0</v>
      </c>
      <c r="G838" s="3" t="n">
        <f aca="false">'Rolling Data'!G521</f>
        <v>0</v>
      </c>
      <c r="H838" s="3" t="n">
        <f aca="false">'Rolling Data'!H521</f>
        <v>0</v>
      </c>
      <c r="J838" s="142"/>
    </row>
    <row r="839" customFormat="false" ht="15.75" hidden="false" customHeight="true" outlineLevel="0" collapsed="false">
      <c r="A839" s="40" t="str">
        <f aca="false">C839&amp;" &amp; "&amp;D839</f>
        <v>0 &amp; 0</v>
      </c>
      <c r="B839" s="41" t="str">
        <f aca="false">G839&amp;" &amp; "&amp;H839</f>
        <v>0 &amp; 0</v>
      </c>
      <c r="C839" s="3" t="n">
        <f aca="false">'Rolling Data'!C522</f>
        <v>0</v>
      </c>
      <c r="D839" s="3" t="n">
        <f aca="false">'Rolling Data'!D522</f>
        <v>0</v>
      </c>
      <c r="E839" s="3" t="n">
        <f aca="false">'Rolling Data'!E522</f>
        <v>0</v>
      </c>
      <c r="F839" s="3" t="n">
        <f aca="false">'Rolling Data'!F522</f>
        <v>0</v>
      </c>
      <c r="G839" s="3" t="n">
        <f aca="false">'Rolling Data'!G522</f>
        <v>0</v>
      </c>
      <c r="H839" s="3" t="n">
        <f aca="false">'Rolling Data'!H522</f>
        <v>0</v>
      </c>
      <c r="J839" s="142"/>
    </row>
    <row r="840" customFormat="false" ht="15.75" hidden="false" customHeight="true" outlineLevel="0" collapsed="false">
      <c r="A840" s="40" t="str">
        <f aca="false">C840&amp;" &amp; "&amp;D840</f>
        <v>0 &amp; 0</v>
      </c>
      <c r="B840" s="41" t="str">
        <f aca="false">G840&amp;" &amp; "&amp;H840</f>
        <v>0 &amp; 0</v>
      </c>
      <c r="C840" s="3" t="n">
        <f aca="false">'Rolling Data'!C523</f>
        <v>0</v>
      </c>
      <c r="D840" s="3" t="n">
        <f aca="false">'Rolling Data'!D523</f>
        <v>0</v>
      </c>
      <c r="E840" s="3" t="n">
        <f aca="false">'Rolling Data'!E523</f>
        <v>0</v>
      </c>
      <c r="F840" s="3" t="n">
        <f aca="false">'Rolling Data'!F523</f>
        <v>0</v>
      </c>
      <c r="G840" s="3" t="n">
        <f aca="false">'Rolling Data'!G523</f>
        <v>0</v>
      </c>
      <c r="H840" s="3" t="n">
        <f aca="false">'Rolling Data'!H523</f>
        <v>0</v>
      </c>
      <c r="J840" s="142"/>
    </row>
    <row r="841" customFormat="false" ht="15.75" hidden="false" customHeight="true" outlineLevel="0" collapsed="false">
      <c r="A841" s="40" t="str">
        <f aca="false">C841&amp;" &amp; "&amp;D841</f>
        <v>0 &amp; 0</v>
      </c>
      <c r="B841" s="41" t="str">
        <f aca="false">G841&amp;" &amp; "&amp;H841</f>
        <v>0 &amp; 0</v>
      </c>
      <c r="C841" s="3" t="n">
        <f aca="false">'Rolling Data'!C524</f>
        <v>0</v>
      </c>
      <c r="D841" s="3" t="n">
        <f aca="false">'Rolling Data'!D524</f>
        <v>0</v>
      </c>
      <c r="E841" s="3" t="n">
        <f aca="false">'Rolling Data'!E524</f>
        <v>0</v>
      </c>
      <c r="F841" s="3" t="n">
        <f aca="false">'Rolling Data'!F524</f>
        <v>0</v>
      </c>
      <c r="G841" s="3" t="n">
        <f aca="false">'Rolling Data'!G524</f>
        <v>0</v>
      </c>
      <c r="H841" s="3" t="n">
        <f aca="false">'Rolling Data'!H524</f>
        <v>0</v>
      </c>
      <c r="J841" s="142"/>
    </row>
    <row r="842" customFormat="false" ht="15.75" hidden="false" customHeight="true" outlineLevel="0" collapsed="false">
      <c r="A842" s="40" t="str">
        <f aca="false">C842&amp;" &amp; "&amp;D842</f>
        <v>0 &amp; 0</v>
      </c>
      <c r="B842" s="41" t="str">
        <f aca="false">G842&amp;" &amp; "&amp;H842</f>
        <v>0 &amp; 0</v>
      </c>
      <c r="C842" s="3" t="n">
        <f aca="false">'Rolling Data'!C525</f>
        <v>0</v>
      </c>
      <c r="D842" s="3" t="n">
        <f aca="false">'Rolling Data'!D525</f>
        <v>0</v>
      </c>
      <c r="E842" s="3" t="n">
        <f aca="false">'Rolling Data'!E525</f>
        <v>0</v>
      </c>
      <c r="F842" s="3" t="n">
        <f aca="false">'Rolling Data'!F525</f>
        <v>0</v>
      </c>
      <c r="G842" s="3" t="n">
        <f aca="false">'Rolling Data'!G525</f>
        <v>0</v>
      </c>
      <c r="H842" s="3" t="n">
        <f aca="false">'Rolling Data'!H525</f>
        <v>0</v>
      </c>
      <c r="J842" s="142"/>
    </row>
    <row r="843" customFormat="false" ht="15.75" hidden="false" customHeight="true" outlineLevel="0" collapsed="false">
      <c r="A843" s="40" t="str">
        <f aca="false">C843&amp;" &amp; "&amp;D843</f>
        <v>0 &amp; 0</v>
      </c>
      <c r="B843" s="41" t="str">
        <f aca="false">G843&amp;" &amp; "&amp;H843</f>
        <v>0 &amp; 0</v>
      </c>
      <c r="C843" s="3" t="n">
        <f aca="false">'Rolling Data'!C526</f>
        <v>0</v>
      </c>
      <c r="D843" s="3" t="n">
        <f aca="false">'Rolling Data'!D526</f>
        <v>0</v>
      </c>
      <c r="E843" s="3" t="n">
        <f aca="false">'Rolling Data'!E526</f>
        <v>0</v>
      </c>
      <c r="F843" s="3" t="n">
        <f aca="false">'Rolling Data'!F526</f>
        <v>0</v>
      </c>
      <c r="G843" s="3" t="n">
        <f aca="false">'Rolling Data'!G526</f>
        <v>0</v>
      </c>
      <c r="H843" s="3" t="n">
        <f aca="false">'Rolling Data'!H526</f>
        <v>0</v>
      </c>
      <c r="J843" s="142"/>
    </row>
    <row r="844" customFormat="false" ht="15.75" hidden="false" customHeight="true" outlineLevel="0" collapsed="false">
      <c r="A844" s="40" t="str">
        <f aca="false">C844&amp;" &amp; "&amp;D844</f>
        <v>0 &amp; 0</v>
      </c>
      <c r="B844" s="41" t="str">
        <f aca="false">G844&amp;" &amp; "&amp;H844</f>
        <v>0 &amp; 0</v>
      </c>
      <c r="C844" s="3" t="n">
        <f aca="false">'Rolling Data'!C527</f>
        <v>0</v>
      </c>
      <c r="D844" s="3" t="n">
        <f aca="false">'Rolling Data'!D527</f>
        <v>0</v>
      </c>
      <c r="E844" s="3" t="n">
        <f aca="false">'Rolling Data'!E527</f>
        <v>0</v>
      </c>
      <c r="F844" s="3" t="n">
        <f aca="false">'Rolling Data'!F527</f>
        <v>0</v>
      </c>
      <c r="G844" s="3" t="n">
        <f aca="false">'Rolling Data'!G527</f>
        <v>0</v>
      </c>
      <c r="H844" s="3" t="n">
        <f aca="false">'Rolling Data'!H527</f>
        <v>0</v>
      </c>
      <c r="J844" s="142"/>
    </row>
    <row r="845" customFormat="false" ht="15.75" hidden="false" customHeight="true" outlineLevel="0" collapsed="false">
      <c r="A845" s="40" t="str">
        <f aca="false">C845&amp;" &amp; "&amp;D845</f>
        <v>0 &amp; 0</v>
      </c>
      <c r="B845" s="41" t="str">
        <f aca="false">G845&amp;" &amp; "&amp;H845</f>
        <v>0 &amp; 0</v>
      </c>
      <c r="C845" s="3" t="n">
        <f aca="false">'Rolling Data'!C528</f>
        <v>0</v>
      </c>
      <c r="D845" s="3" t="n">
        <f aca="false">'Rolling Data'!D528</f>
        <v>0</v>
      </c>
      <c r="E845" s="3" t="n">
        <f aca="false">'Rolling Data'!E528</f>
        <v>0</v>
      </c>
      <c r="F845" s="3" t="n">
        <f aca="false">'Rolling Data'!F528</f>
        <v>0</v>
      </c>
      <c r="G845" s="3" t="n">
        <f aca="false">'Rolling Data'!G528</f>
        <v>0</v>
      </c>
      <c r="H845" s="3" t="n">
        <f aca="false">'Rolling Data'!H528</f>
        <v>0</v>
      </c>
      <c r="J845" s="142"/>
    </row>
    <row r="846" customFormat="false" ht="15.75" hidden="false" customHeight="true" outlineLevel="0" collapsed="false">
      <c r="A846" s="40" t="str">
        <f aca="false">C846&amp;" &amp; "&amp;D846</f>
        <v>0 &amp; 0</v>
      </c>
      <c r="B846" s="41" t="str">
        <f aca="false">G846&amp;" &amp; "&amp;H846</f>
        <v>0 &amp; 0</v>
      </c>
      <c r="C846" s="3" t="n">
        <f aca="false">'Rolling Data'!C529</f>
        <v>0</v>
      </c>
      <c r="D846" s="3" t="n">
        <f aca="false">'Rolling Data'!D529</f>
        <v>0</v>
      </c>
      <c r="E846" s="3" t="n">
        <f aca="false">'Rolling Data'!E529</f>
        <v>0</v>
      </c>
      <c r="F846" s="3" t="n">
        <f aca="false">'Rolling Data'!F529</f>
        <v>0</v>
      </c>
      <c r="G846" s="3" t="n">
        <f aca="false">'Rolling Data'!G529</f>
        <v>0</v>
      </c>
      <c r="H846" s="3" t="n">
        <f aca="false">'Rolling Data'!H529</f>
        <v>0</v>
      </c>
      <c r="J846" s="142"/>
    </row>
    <row r="847" customFormat="false" ht="15.75" hidden="false" customHeight="true" outlineLevel="0" collapsed="false">
      <c r="A847" s="40" t="str">
        <f aca="false">C847&amp;" &amp; "&amp;D847</f>
        <v>0 &amp; 0</v>
      </c>
      <c r="B847" s="41" t="str">
        <f aca="false">G847&amp;" &amp; "&amp;H847</f>
        <v>0 &amp; 0</v>
      </c>
      <c r="C847" s="3" t="n">
        <f aca="false">'Rolling Data'!C530</f>
        <v>0</v>
      </c>
      <c r="D847" s="3" t="n">
        <f aca="false">'Rolling Data'!D530</f>
        <v>0</v>
      </c>
      <c r="E847" s="3" t="n">
        <f aca="false">'Rolling Data'!E530</f>
        <v>0</v>
      </c>
      <c r="F847" s="3" t="n">
        <f aca="false">'Rolling Data'!F530</f>
        <v>0</v>
      </c>
      <c r="G847" s="3" t="n">
        <f aca="false">'Rolling Data'!G530</f>
        <v>0</v>
      </c>
      <c r="H847" s="3" t="n">
        <f aca="false">'Rolling Data'!H530</f>
        <v>0</v>
      </c>
      <c r="J847" s="142"/>
    </row>
    <row r="848" customFormat="false" ht="15.75" hidden="false" customHeight="true" outlineLevel="0" collapsed="false">
      <c r="A848" s="40" t="str">
        <f aca="false">C848&amp;" &amp; "&amp;D848</f>
        <v>0 &amp; 0</v>
      </c>
      <c r="B848" s="41" t="str">
        <f aca="false">G848&amp;" &amp; "&amp;H848</f>
        <v>0 &amp; 0</v>
      </c>
      <c r="C848" s="3" t="n">
        <f aca="false">'Rolling Data'!C531</f>
        <v>0</v>
      </c>
      <c r="D848" s="3" t="n">
        <f aca="false">'Rolling Data'!D531</f>
        <v>0</v>
      </c>
      <c r="E848" s="3" t="n">
        <f aca="false">'Rolling Data'!E531</f>
        <v>0</v>
      </c>
      <c r="F848" s="3" t="n">
        <f aca="false">'Rolling Data'!F531</f>
        <v>0</v>
      </c>
      <c r="G848" s="3" t="n">
        <f aca="false">'Rolling Data'!G531</f>
        <v>0</v>
      </c>
      <c r="H848" s="3" t="n">
        <f aca="false">'Rolling Data'!H531</f>
        <v>0</v>
      </c>
      <c r="J848" s="142"/>
    </row>
    <row r="849" customFormat="false" ht="15.75" hidden="false" customHeight="true" outlineLevel="0" collapsed="false">
      <c r="A849" s="40" t="str">
        <f aca="false">C849&amp;" &amp; "&amp;D849</f>
        <v>0 &amp; 0</v>
      </c>
      <c r="B849" s="41" t="str">
        <f aca="false">G849&amp;" &amp; "&amp;H849</f>
        <v>0 &amp; 0</v>
      </c>
      <c r="C849" s="3" t="n">
        <f aca="false">'Rolling Data'!C532</f>
        <v>0</v>
      </c>
      <c r="D849" s="3" t="n">
        <f aca="false">'Rolling Data'!D532</f>
        <v>0</v>
      </c>
      <c r="E849" s="3" t="n">
        <f aca="false">'Rolling Data'!E532</f>
        <v>0</v>
      </c>
      <c r="F849" s="3" t="n">
        <f aca="false">'Rolling Data'!F532</f>
        <v>0</v>
      </c>
      <c r="G849" s="3" t="n">
        <f aca="false">'Rolling Data'!G532</f>
        <v>0</v>
      </c>
      <c r="H849" s="3" t="n">
        <f aca="false">'Rolling Data'!H532</f>
        <v>0</v>
      </c>
      <c r="J849" s="142"/>
    </row>
    <row r="850" customFormat="false" ht="15.75" hidden="false" customHeight="true" outlineLevel="0" collapsed="false">
      <c r="A850" s="40" t="str">
        <f aca="false">C850&amp;" &amp; "&amp;D850</f>
        <v> &amp; </v>
      </c>
      <c r="B850" s="41" t="str">
        <f aca="false">G850&amp;" &amp; "&amp;H850</f>
        <v> &amp; </v>
      </c>
      <c r="J850" s="142"/>
    </row>
    <row r="851" customFormat="false" ht="15.75" hidden="false" customHeight="true" outlineLevel="0" collapsed="false">
      <c r="A851" s="40" t="str">
        <f aca="false">C851&amp;" &amp; "&amp;D851</f>
        <v> &amp; </v>
      </c>
      <c r="B851" s="41" t="str">
        <f aca="false">G851&amp;" &amp; "&amp;H851</f>
        <v> &amp; </v>
      </c>
      <c r="J851" s="142"/>
    </row>
    <row r="852" customFormat="false" ht="15.75" hidden="false" customHeight="true" outlineLevel="0" collapsed="false">
      <c r="A852" s="40" t="str">
        <f aca="false">C852&amp;" &amp; "&amp;D852</f>
        <v> &amp; </v>
      </c>
      <c r="B852" s="41" t="str">
        <f aca="false">G852&amp;" &amp; "&amp;H852</f>
        <v> &amp; </v>
      </c>
      <c r="J852" s="142"/>
    </row>
    <row r="853" customFormat="false" ht="15.75" hidden="false" customHeight="true" outlineLevel="0" collapsed="false">
      <c r="A853" s="40" t="str">
        <f aca="false">C853&amp;" &amp; "&amp;D853</f>
        <v> &amp; </v>
      </c>
      <c r="B853" s="41" t="str">
        <f aca="false">G853&amp;" &amp; "&amp;H853</f>
        <v> &amp; </v>
      </c>
      <c r="J853" s="142"/>
    </row>
    <row r="854" customFormat="false" ht="15.75" hidden="false" customHeight="true" outlineLevel="0" collapsed="false">
      <c r="A854" s="40" t="str">
        <f aca="false">C854&amp;" &amp; "&amp;D854</f>
        <v> &amp; </v>
      </c>
      <c r="B854" s="41" t="str">
        <f aca="false">G854&amp;" &amp; "&amp;H854</f>
        <v> &amp; </v>
      </c>
      <c r="J854" s="142"/>
    </row>
    <row r="855" customFormat="false" ht="15.75" hidden="false" customHeight="true" outlineLevel="0" collapsed="false">
      <c r="A855" s="40" t="str">
        <f aca="false">C855&amp;" &amp; "&amp;D855</f>
        <v> &amp; </v>
      </c>
      <c r="B855" s="41" t="str">
        <f aca="false">G855&amp;" &amp; "&amp;H855</f>
        <v> &amp; </v>
      </c>
      <c r="J855" s="142"/>
    </row>
    <row r="856" customFormat="false" ht="15.75" hidden="false" customHeight="true" outlineLevel="0" collapsed="false">
      <c r="A856" s="40" t="str">
        <f aca="false">C856&amp;" &amp; "&amp;D856</f>
        <v> &amp; </v>
      </c>
      <c r="B856" s="41" t="str">
        <f aca="false">G856&amp;" &amp; "&amp;H856</f>
        <v> &amp; </v>
      </c>
      <c r="J856" s="142"/>
    </row>
    <row r="857" customFormat="false" ht="15.75" hidden="false" customHeight="true" outlineLevel="0" collapsed="false">
      <c r="A857" s="40" t="str">
        <f aca="false">C857&amp;" &amp; "&amp;D857</f>
        <v> &amp; </v>
      </c>
      <c r="B857" s="41" t="str">
        <f aca="false">G857&amp;" &amp; "&amp;H857</f>
        <v> &amp; </v>
      </c>
      <c r="J857" s="142"/>
    </row>
    <row r="858" customFormat="false" ht="15.75" hidden="false" customHeight="true" outlineLevel="0" collapsed="false">
      <c r="A858" s="40" t="str">
        <f aca="false">C858&amp;" &amp; "&amp;D858</f>
        <v> &amp; </v>
      </c>
      <c r="B858" s="41" t="str">
        <f aca="false">G858&amp;" &amp; "&amp;H858</f>
        <v> &amp; </v>
      </c>
      <c r="J858" s="142"/>
    </row>
    <row r="859" customFormat="false" ht="15.75" hidden="false" customHeight="true" outlineLevel="0" collapsed="false">
      <c r="A859" s="40" t="str">
        <f aca="false">C859&amp;" &amp; "&amp;D859</f>
        <v> &amp; </v>
      </c>
      <c r="B859" s="41" t="str">
        <f aca="false">G859&amp;" &amp; "&amp;H859</f>
        <v> &amp; </v>
      </c>
      <c r="J859" s="142"/>
    </row>
    <row r="860" customFormat="false" ht="15.75" hidden="false" customHeight="true" outlineLevel="0" collapsed="false">
      <c r="A860" s="40" t="str">
        <f aca="false">C860&amp;" &amp; "&amp;D860</f>
        <v> &amp; </v>
      </c>
      <c r="B860" s="41" t="str">
        <f aca="false">G860&amp;" &amp; "&amp;H860</f>
        <v> &amp; </v>
      </c>
      <c r="J860" s="142"/>
    </row>
    <row r="861" customFormat="false" ht="15.75" hidden="false" customHeight="true" outlineLevel="0" collapsed="false">
      <c r="A861" s="40" t="str">
        <f aca="false">C861&amp;" &amp; "&amp;D861</f>
        <v> &amp; </v>
      </c>
      <c r="B861" s="41" t="str">
        <f aca="false">G861&amp;" &amp; "&amp;H861</f>
        <v> &amp; </v>
      </c>
      <c r="J861" s="142"/>
    </row>
    <row r="862" customFormat="false" ht="15.75" hidden="false" customHeight="true" outlineLevel="0" collapsed="false">
      <c r="A862" s="40" t="str">
        <f aca="false">C862&amp;" &amp; "&amp;D862</f>
        <v> &amp; </v>
      </c>
      <c r="B862" s="41" t="str">
        <f aca="false">G862&amp;" &amp; "&amp;H862</f>
        <v> &amp; </v>
      </c>
      <c r="J862" s="142"/>
    </row>
    <row r="863" customFormat="false" ht="15.75" hidden="false" customHeight="true" outlineLevel="0" collapsed="false">
      <c r="A863" s="40" t="str">
        <f aca="false">C863&amp;" &amp; "&amp;D863</f>
        <v> &amp; </v>
      </c>
      <c r="B863" s="41" t="str">
        <f aca="false">G863&amp;" &amp; "&amp;H863</f>
        <v> &amp; </v>
      </c>
      <c r="J863" s="142"/>
    </row>
    <row r="864" customFormat="false" ht="15.75" hidden="false" customHeight="true" outlineLevel="0" collapsed="false">
      <c r="A864" s="40" t="str">
        <f aca="false">C864&amp;" &amp; "&amp;D864</f>
        <v> &amp; </v>
      </c>
      <c r="B864" s="41" t="str">
        <f aca="false">G864&amp;" &amp; "&amp;H864</f>
        <v> &amp; </v>
      </c>
      <c r="J864" s="142"/>
    </row>
    <row r="865" customFormat="false" ht="15.75" hidden="false" customHeight="true" outlineLevel="0" collapsed="false">
      <c r="A865" s="40" t="str">
        <f aca="false">C865&amp;" &amp; "&amp;D865</f>
        <v> &amp; </v>
      </c>
      <c r="B865" s="41" t="str">
        <f aca="false">G865&amp;" &amp; "&amp;H865</f>
        <v> &amp; </v>
      </c>
      <c r="J865" s="142"/>
    </row>
    <row r="866" customFormat="false" ht="15.75" hidden="false" customHeight="true" outlineLevel="0" collapsed="false">
      <c r="A866" s="40" t="str">
        <f aca="false">C866&amp;" &amp; "&amp;D866</f>
        <v> &amp; </v>
      </c>
      <c r="B866" s="41" t="str">
        <f aca="false">G866&amp;" &amp; "&amp;H866</f>
        <v> &amp; </v>
      </c>
      <c r="J866" s="142"/>
    </row>
    <row r="867" customFormat="false" ht="15.75" hidden="false" customHeight="true" outlineLevel="0" collapsed="false">
      <c r="A867" s="40" t="str">
        <f aca="false">C867&amp;" &amp; "&amp;D867</f>
        <v> &amp; </v>
      </c>
      <c r="B867" s="41" t="str">
        <f aca="false">G867&amp;" &amp; "&amp;H867</f>
        <v> &amp; </v>
      </c>
      <c r="J867" s="142"/>
    </row>
    <row r="868" customFormat="false" ht="15.75" hidden="false" customHeight="true" outlineLevel="0" collapsed="false">
      <c r="A868" s="40" t="str">
        <f aca="false">C868&amp;" &amp; "&amp;D868</f>
        <v> &amp; </v>
      </c>
      <c r="B868" s="41" t="str">
        <f aca="false">G868&amp;" &amp; "&amp;H868</f>
        <v> &amp; </v>
      </c>
      <c r="J868" s="142"/>
    </row>
    <row r="869" customFormat="false" ht="15.75" hidden="false" customHeight="true" outlineLevel="0" collapsed="false">
      <c r="A869" s="40" t="str">
        <f aca="false">C869&amp;" &amp; "&amp;D869</f>
        <v> &amp; </v>
      </c>
      <c r="B869" s="41" t="str">
        <f aca="false">G869&amp;" &amp; "&amp;H869</f>
        <v> &amp; </v>
      </c>
      <c r="J869" s="142"/>
    </row>
    <row r="870" customFormat="false" ht="15.75" hidden="false" customHeight="true" outlineLevel="0" collapsed="false">
      <c r="A870" s="40" t="str">
        <f aca="false">C870&amp;" &amp; "&amp;D870</f>
        <v> &amp; </v>
      </c>
      <c r="B870" s="41" t="str">
        <f aca="false">G870&amp;" &amp; "&amp;H870</f>
        <v> &amp; </v>
      </c>
      <c r="J870" s="142"/>
    </row>
    <row r="871" customFormat="false" ht="15.75" hidden="false" customHeight="true" outlineLevel="0" collapsed="false">
      <c r="A871" s="40" t="str">
        <f aca="false">C871&amp;" &amp; "&amp;D871</f>
        <v> &amp; </v>
      </c>
      <c r="B871" s="41" t="str">
        <f aca="false">G871&amp;" &amp; "&amp;H871</f>
        <v> &amp; </v>
      </c>
      <c r="J871" s="142"/>
    </row>
    <row r="872" customFormat="false" ht="15.75" hidden="false" customHeight="true" outlineLevel="0" collapsed="false">
      <c r="A872" s="40" t="str">
        <f aca="false">C872&amp;" &amp; "&amp;D872</f>
        <v> &amp; </v>
      </c>
      <c r="B872" s="41" t="str">
        <f aca="false">G872&amp;" &amp; "&amp;H872</f>
        <v> &amp; </v>
      </c>
      <c r="J872" s="142"/>
    </row>
    <row r="873" customFormat="false" ht="15.75" hidden="false" customHeight="true" outlineLevel="0" collapsed="false">
      <c r="A873" s="40" t="str">
        <f aca="false">C873&amp;" &amp; "&amp;D873</f>
        <v> &amp; </v>
      </c>
      <c r="B873" s="41" t="str">
        <f aca="false">G873&amp;" &amp; "&amp;H873</f>
        <v> &amp; </v>
      </c>
      <c r="J873" s="142"/>
    </row>
    <row r="874" customFormat="false" ht="15.75" hidden="false" customHeight="true" outlineLevel="0" collapsed="false">
      <c r="A874" s="40" t="str">
        <f aca="false">C874&amp;" &amp; "&amp;D874</f>
        <v> &amp; </v>
      </c>
      <c r="B874" s="41" t="str">
        <f aca="false">G874&amp;" &amp; "&amp;H874</f>
        <v> &amp; </v>
      </c>
      <c r="J874" s="142"/>
    </row>
    <row r="875" customFormat="false" ht="15.75" hidden="false" customHeight="true" outlineLevel="0" collapsed="false">
      <c r="A875" s="40" t="str">
        <f aca="false">C875&amp;" &amp; "&amp;D875</f>
        <v> &amp; </v>
      </c>
      <c r="B875" s="41" t="str">
        <f aca="false">G875&amp;" &amp; "&amp;H875</f>
        <v> &amp; </v>
      </c>
      <c r="J875" s="142"/>
    </row>
    <row r="876" customFormat="false" ht="15.75" hidden="false" customHeight="true" outlineLevel="0" collapsed="false">
      <c r="A876" s="40" t="str">
        <f aca="false">C876&amp;" &amp; "&amp;D876</f>
        <v> &amp; </v>
      </c>
      <c r="B876" s="41" t="str">
        <f aca="false">G876&amp;" &amp; "&amp;H876</f>
        <v> &amp; </v>
      </c>
      <c r="J876" s="142"/>
    </row>
    <row r="877" customFormat="false" ht="15.75" hidden="false" customHeight="true" outlineLevel="0" collapsed="false">
      <c r="A877" s="40" t="str">
        <f aca="false">C877&amp;" &amp; "&amp;D877</f>
        <v> &amp; </v>
      </c>
      <c r="B877" s="41" t="str">
        <f aca="false">G877&amp;" &amp; "&amp;H877</f>
        <v> &amp; </v>
      </c>
      <c r="J877" s="142"/>
    </row>
    <row r="878" customFormat="false" ht="15.75" hidden="false" customHeight="true" outlineLevel="0" collapsed="false">
      <c r="A878" s="40" t="str">
        <f aca="false">C878&amp;" &amp; "&amp;D878</f>
        <v> &amp; </v>
      </c>
      <c r="B878" s="41" t="str">
        <f aca="false">G878&amp;" &amp; "&amp;H878</f>
        <v> &amp; </v>
      </c>
      <c r="J878" s="142"/>
    </row>
    <row r="879" customFormat="false" ht="15.75" hidden="false" customHeight="true" outlineLevel="0" collapsed="false">
      <c r="A879" s="40" t="str">
        <f aca="false">C879&amp;" &amp; "&amp;D879</f>
        <v> &amp; </v>
      </c>
      <c r="B879" s="41" t="str">
        <f aca="false">G879&amp;" &amp; "&amp;H879</f>
        <v> &amp; </v>
      </c>
      <c r="J879" s="142"/>
    </row>
    <row r="880" customFormat="false" ht="15.75" hidden="false" customHeight="true" outlineLevel="0" collapsed="false">
      <c r="A880" s="40" t="str">
        <f aca="false">C880&amp;" &amp; "&amp;D880</f>
        <v> &amp; </v>
      </c>
      <c r="B880" s="41" t="str">
        <f aca="false">G880&amp;" &amp; "&amp;H880</f>
        <v> &amp; </v>
      </c>
      <c r="J880" s="142"/>
    </row>
    <row r="881" customFormat="false" ht="15.75" hidden="false" customHeight="true" outlineLevel="0" collapsed="false">
      <c r="A881" s="40" t="str">
        <f aca="false">C881&amp;" &amp; "&amp;D881</f>
        <v> &amp; </v>
      </c>
      <c r="B881" s="41" t="str">
        <f aca="false">G881&amp;" &amp; "&amp;H881</f>
        <v> &amp; </v>
      </c>
      <c r="J881" s="142"/>
    </row>
    <row r="882" customFormat="false" ht="15.75" hidden="false" customHeight="true" outlineLevel="0" collapsed="false">
      <c r="A882" s="40" t="str">
        <f aca="false">C882&amp;" &amp; "&amp;D882</f>
        <v> &amp; </v>
      </c>
      <c r="B882" s="41" t="str">
        <f aca="false">G882&amp;" &amp; "&amp;H882</f>
        <v> &amp; </v>
      </c>
      <c r="J882" s="142"/>
    </row>
    <row r="883" customFormat="false" ht="15.75" hidden="false" customHeight="true" outlineLevel="0" collapsed="false">
      <c r="A883" s="40" t="str">
        <f aca="false">C883&amp;" &amp; "&amp;D883</f>
        <v> &amp; </v>
      </c>
      <c r="B883" s="41" t="str">
        <f aca="false">G883&amp;" &amp; "&amp;H883</f>
        <v> &amp; </v>
      </c>
      <c r="J883" s="142"/>
    </row>
    <row r="884" customFormat="false" ht="15.75" hidden="false" customHeight="true" outlineLevel="0" collapsed="false">
      <c r="A884" s="40" t="str">
        <f aca="false">C884&amp;" &amp; "&amp;D884</f>
        <v> &amp; </v>
      </c>
      <c r="B884" s="41" t="str">
        <f aca="false">G884&amp;" &amp; "&amp;H884</f>
        <v> &amp; </v>
      </c>
      <c r="J884" s="142"/>
    </row>
    <row r="885" customFormat="false" ht="15.75" hidden="false" customHeight="true" outlineLevel="0" collapsed="false">
      <c r="A885" s="40" t="str">
        <f aca="false">C885&amp;" &amp; "&amp;D885</f>
        <v> &amp; </v>
      </c>
      <c r="B885" s="41" t="str">
        <f aca="false">G885&amp;" &amp; "&amp;H885</f>
        <v> &amp; </v>
      </c>
      <c r="J885" s="142"/>
    </row>
    <row r="886" customFormat="false" ht="15.75" hidden="false" customHeight="true" outlineLevel="0" collapsed="false">
      <c r="A886" s="40" t="str">
        <f aca="false">C886&amp;" &amp; "&amp;D886</f>
        <v> &amp; </v>
      </c>
      <c r="B886" s="41" t="str">
        <f aca="false">G886&amp;" &amp; "&amp;H886</f>
        <v> &amp; </v>
      </c>
      <c r="J886" s="142"/>
    </row>
    <row r="887" customFormat="false" ht="15.75" hidden="false" customHeight="true" outlineLevel="0" collapsed="false">
      <c r="A887" s="40" t="str">
        <f aca="false">C887&amp;" &amp; "&amp;D887</f>
        <v> &amp; </v>
      </c>
      <c r="B887" s="41" t="str">
        <f aca="false">G887&amp;" &amp; "&amp;H887</f>
        <v> &amp; </v>
      </c>
      <c r="J887" s="142"/>
    </row>
    <row r="888" customFormat="false" ht="15.75" hidden="false" customHeight="true" outlineLevel="0" collapsed="false">
      <c r="A888" s="40" t="str">
        <f aca="false">C888&amp;" &amp; "&amp;D888</f>
        <v> &amp; </v>
      </c>
      <c r="B888" s="41" t="str">
        <f aca="false">G888&amp;" &amp; "&amp;H888</f>
        <v> &amp; </v>
      </c>
      <c r="J888" s="142"/>
    </row>
    <row r="889" customFormat="false" ht="15.75" hidden="false" customHeight="true" outlineLevel="0" collapsed="false">
      <c r="A889" s="40" t="str">
        <f aca="false">C889&amp;" &amp; "&amp;D889</f>
        <v> &amp; </v>
      </c>
      <c r="B889" s="41" t="str">
        <f aca="false">G889&amp;" &amp; "&amp;H889</f>
        <v> &amp; </v>
      </c>
      <c r="J889" s="142"/>
    </row>
    <row r="890" customFormat="false" ht="15.75" hidden="false" customHeight="true" outlineLevel="0" collapsed="false">
      <c r="A890" s="40" t="str">
        <f aca="false">C890&amp;" &amp; "&amp;D890</f>
        <v> &amp; </v>
      </c>
      <c r="B890" s="41" t="str">
        <f aca="false">G890&amp;" &amp; "&amp;H890</f>
        <v> &amp; </v>
      </c>
      <c r="J890" s="142"/>
    </row>
    <row r="891" customFormat="false" ht="15.75" hidden="false" customHeight="true" outlineLevel="0" collapsed="false">
      <c r="A891" s="40" t="str">
        <f aca="false">C891&amp;" &amp; "&amp;D891</f>
        <v> &amp; </v>
      </c>
      <c r="B891" s="41" t="str">
        <f aca="false">G891&amp;" &amp; "&amp;H891</f>
        <v> &amp; </v>
      </c>
      <c r="J891" s="142"/>
    </row>
    <row r="892" customFormat="false" ht="15.75" hidden="false" customHeight="true" outlineLevel="0" collapsed="false">
      <c r="A892" s="40" t="str">
        <f aca="false">C892&amp;" &amp; "&amp;D892</f>
        <v> &amp; </v>
      </c>
      <c r="B892" s="41" t="str">
        <f aca="false">G892&amp;" &amp; "&amp;H892</f>
        <v> &amp; </v>
      </c>
      <c r="J892" s="142"/>
    </row>
    <row r="893" customFormat="false" ht="15.75" hidden="false" customHeight="true" outlineLevel="0" collapsed="false">
      <c r="A893" s="40" t="str">
        <f aca="false">C893&amp;" &amp; "&amp;D893</f>
        <v> &amp; </v>
      </c>
      <c r="B893" s="41" t="str">
        <f aca="false">G893&amp;" &amp; "&amp;H893</f>
        <v> &amp; </v>
      </c>
      <c r="J893" s="142"/>
    </row>
    <row r="894" customFormat="false" ht="15.75" hidden="false" customHeight="true" outlineLevel="0" collapsed="false">
      <c r="A894" s="40" t="str">
        <f aca="false">C894&amp;" &amp; "&amp;D894</f>
        <v> &amp; </v>
      </c>
      <c r="B894" s="41" t="str">
        <f aca="false">G894&amp;" &amp; "&amp;H894</f>
        <v> &amp; </v>
      </c>
      <c r="J894" s="142"/>
    </row>
    <row r="895" customFormat="false" ht="15.75" hidden="false" customHeight="true" outlineLevel="0" collapsed="false">
      <c r="A895" s="40" t="str">
        <f aca="false">C895&amp;" &amp; "&amp;D895</f>
        <v> &amp; </v>
      </c>
      <c r="B895" s="41" t="str">
        <f aca="false">G895&amp;" &amp; "&amp;H895</f>
        <v> &amp; </v>
      </c>
      <c r="J895" s="142"/>
    </row>
    <row r="896" customFormat="false" ht="15.75" hidden="false" customHeight="true" outlineLevel="0" collapsed="false">
      <c r="A896" s="40" t="str">
        <f aca="false">C896&amp;" &amp; "&amp;D896</f>
        <v> &amp; </v>
      </c>
      <c r="B896" s="41" t="str">
        <f aca="false">G896&amp;" &amp; "&amp;H896</f>
        <v> &amp; </v>
      </c>
      <c r="J896" s="142"/>
    </row>
    <row r="897" customFormat="false" ht="15.75" hidden="false" customHeight="true" outlineLevel="0" collapsed="false">
      <c r="A897" s="40" t="str">
        <f aca="false">C897&amp;" &amp; "&amp;D897</f>
        <v> &amp; </v>
      </c>
      <c r="B897" s="41" t="str">
        <f aca="false">G897&amp;" &amp; "&amp;H897</f>
        <v> &amp; </v>
      </c>
      <c r="J897" s="142"/>
    </row>
    <row r="898" customFormat="false" ht="15.75" hidden="false" customHeight="true" outlineLevel="0" collapsed="false">
      <c r="A898" s="40" t="str">
        <f aca="false">C898&amp;" &amp; "&amp;D898</f>
        <v> &amp; </v>
      </c>
      <c r="B898" s="41" t="str">
        <f aca="false">G898&amp;" &amp; "&amp;H898</f>
        <v> &amp; </v>
      </c>
      <c r="J898" s="142"/>
    </row>
    <row r="899" customFormat="false" ht="15.75" hidden="false" customHeight="true" outlineLevel="0" collapsed="false">
      <c r="A899" s="40" t="str">
        <f aca="false">C899&amp;" &amp; "&amp;D899</f>
        <v> &amp; </v>
      </c>
      <c r="B899" s="41" t="str">
        <f aca="false">G899&amp;" &amp; "&amp;H899</f>
        <v> &amp; </v>
      </c>
      <c r="J899" s="142"/>
    </row>
    <row r="900" customFormat="false" ht="15.75" hidden="false" customHeight="true" outlineLevel="0" collapsed="false">
      <c r="A900" s="40" t="str">
        <f aca="false">C900&amp;" &amp; "&amp;D900</f>
        <v> &amp; </v>
      </c>
      <c r="B900" s="41" t="str">
        <f aca="false">G900&amp;" &amp; "&amp;H900</f>
        <v> &amp; </v>
      </c>
      <c r="J900" s="142"/>
    </row>
    <row r="901" customFormat="false" ht="15.75" hidden="false" customHeight="true" outlineLevel="0" collapsed="false">
      <c r="A901" s="40" t="str">
        <f aca="false">C901&amp;" &amp; "&amp;D901</f>
        <v> &amp; </v>
      </c>
      <c r="B901" s="41" t="str">
        <f aca="false">G901&amp;" &amp; "&amp;H901</f>
        <v> &amp; </v>
      </c>
      <c r="J901" s="142"/>
    </row>
    <row r="902" customFormat="false" ht="15.75" hidden="false" customHeight="true" outlineLevel="0" collapsed="false">
      <c r="A902" s="40" t="str">
        <f aca="false">C902&amp;" &amp; "&amp;D902</f>
        <v> &amp; </v>
      </c>
      <c r="B902" s="41" t="str">
        <f aca="false">G902&amp;" &amp; "&amp;H902</f>
        <v> &amp; </v>
      </c>
      <c r="J902" s="142"/>
    </row>
    <row r="903" customFormat="false" ht="15.75" hidden="false" customHeight="true" outlineLevel="0" collapsed="false">
      <c r="A903" s="40" t="str">
        <f aca="false">C903&amp;" &amp; "&amp;D903</f>
        <v> &amp; </v>
      </c>
      <c r="B903" s="41" t="str">
        <f aca="false">G903&amp;" &amp; "&amp;H903</f>
        <v> &amp; </v>
      </c>
      <c r="J903" s="142"/>
    </row>
    <row r="904" customFormat="false" ht="15.75" hidden="false" customHeight="true" outlineLevel="0" collapsed="false">
      <c r="A904" s="40" t="str">
        <f aca="false">C904&amp;" &amp; "&amp;D904</f>
        <v> &amp; </v>
      </c>
      <c r="B904" s="41" t="str">
        <f aca="false">G904&amp;" &amp; "&amp;H904</f>
        <v> &amp; </v>
      </c>
      <c r="J904" s="142"/>
    </row>
    <row r="905" customFormat="false" ht="15.75" hidden="false" customHeight="true" outlineLevel="0" collapsed="false">
      <c r="A905" s="40" t="str">
        <f aca="false">C905&amp;" &amp; "&amp;D905</f>
        <v> &amp; </v>
      </c>
      <c r="B905" s="41" t="str">
        <f aca="false">G905&amp;" &amp; "&amp;H905</f>
        <v> &amp; </v>
      </c>
      <c r="J905" s="142"/>
    </row>
    <row r="906" customFormat="false" ht="15.75" hidden="false" customHeight="true" outlineLevel="0" collapsed="false">
      <c r="A906" s="40" t="str">
        <f aca="false">C906&amp;" &amp; "&amp;D906</f>
        <v> &amp; </v>
      </c>
      <c r="B906" s="41" t="str">
        <f aca="false">G906&amp;" &amp; "&amp;H906</f>
        <v> &amp; </v>
      </c>
      <c r="J906" s="142"/>
    </row>
    <row r="907" customFormat="false" ht="15.75" hidden="false" customHeight="true" outlineLevel="0" collapsed="false">
      <c r="A907" s="40" t="str">
        <f aca="false">C907&amp;" &amp; "&amp;D907</f>
        <v> &amp; </v>
      </c>
      <c r="B907" s="41" t="str">
        <f aca="false">G907&amp;" &amp; "&amp;H907</f>
        <v> &amp; </v>
      </c>
      <c r="J907" s="142"/>
    </row>
    <row r="908" customFormat="false" ht="15.75" hidden="false" customHeight="true" outlineLevel="0" collapsed="false">
      <c r="A908" s="40" t="str">
        <f aca="false">C908&amp;" &amp; "&amp;D908</f>
        <v> &amp; </v>
      </c>
      <c r="B908" s="41" t="str">
        <f aca="false">G908&amp;" &amp; "&amp;H908</f>
        <v> &amp; </v>
      </c>
      <c r="J908" s="142"/>
    </row>
    <row r="909" customFormat="false" ht="15.75" hidden="false" customHeight="true" outlineLevel="0" collapsed="false">
      <c r="A909" s="40" t="str">
        <f aca="false">C909&amp;" &amp; "&amp;D909</f>
        <v> &amp; </v>
      </c>
      <c r="B909" s="41" t="str">
        <f aca="false">G909&amp;" &amp; "&amp;H909</f>
        <v> &amp; </v>
      </c>
      <c r="J909" s="142"/>
    </row>
    <row r="910" customFormat="false" ht="15.75" hidden="false" customHeight="true" outlineLevel="0" collapsed="false">
      <c r="A910" s="40" t="str">
        <f aca="false">C910&amp;" &amp; "&amp;D910</f>
        <v> &amp; </v>
      </c>
      <c r="B910" s="41" t="str">
        <f aca="false">G910&amp;" &amp; "&amp;H910</f>
        <v> &amp; </v>
      </c>
      <c r="J910" s="142"/>
    </row>
    <row r="911" customFormat="false" ht="15.75" hidden="false" customHeight="true" outlineLevel="0" collapsed="false">
      <c r="A911" s="40" t="str">
        <f aca="false">C911&amp;" &amp; "&amp;D911</f>
        <v> &amp; </v>
      </c>
      <c r="B911" s="41" t="str">
        <f aca="false">G911&amp;" &amp; "&amp;H911</f>
        <v> &amp; </v>
      </c>
      <c r="J911" s="142"/>
    </row>
    <row r="912" customFormat="false" ht="15.75" hidden="false" customHeight="true" outlineLevel="0" collapsed="false">
      <c r="A912" s="40" t="str">
        <f aca="false">C912&amp;" &amp; "&amp;D912</f>
        <v> &amp; </v>
      </c>
      <c r="B912" s="41" t="str">
        <f aca="false">G912&amp;" &amp; "&amp;H912</f>
        <v> &amp; </v>
      </c>
      <c r="J912" s="142"/>
    </row>
    <row r="913" customFormat="false" ht="15.75" hidden="false" customHeight="true" outlineLevel="0" collapsed="false">
      <c r="A913" s="40" t="str">
        <f aca="false">C913&amp;" &amp; "&amp;D913</f>
        <v> &amp; </v>
      </c>
      <c r="B913" s="41" t="str">
        <f aca="false">G913&amp;" &amp; "&amp;H913</f>
        <v> &amp; </v>
      </c>
      <c r="J913" s="142"/>
    </row>
    <row r="914" customFormat="false" ht="15.75" hidden="false" customHeight="true" outlineLevel="0" collapsed="false">
      <c r="A914" s="40" t="str">
        <f aca="false">C914&amp;" &amp; "&amp;D914</f>
        <v> &amp; </v>
      </c>
      <c r="B914" s="41" t="str">
        <f aca="false">G914&amp;" &amp; "&amp;H914</f>
        <v> &amp; </v>
      </c>
      <c r="J914" s="142"/>
    </row>
    <row r="915" customFormat="false" ht="15.75" hidden="false" customHeight="true" outlineLevel="0" collapsed="false">
      <c r="A915" s="40" t="str">
        <f aca="false">C915&amp;" &amp; "&amp;D915</f>
        <v> &amp; </v>
      </c>
      <c r="B915" s="41" t="str">
        <f aca="false">G915&amp;" &amp; "&amp;H915</f>
        <v> &amp; </v>
      </c>
      <c r="J915" s="142"/>
    </row>
    <row r="916" customFormat="false" ht="15.75" hidden="false" customHeight="true" outlineLevel="0" collapsed="false">
      <c r="A916" s="40" t="str">
        <f aca="false">C916&amp;" &amp; "&amp;D916</f>
        <v> &amp; </v>
      </c>
      <c r="B916" s="41" t="str">
        <f aca="false">G916&amp;" &amp; "&amp;H916</f>
        <v> &amp; </v>
      </c>
      <c r="J916" s="142"/>
    </row>
    <row r="917" customFormat="false" ht="15.75" hidden="false" customHeight="true" outlineLevel="0" collapsed="false">
      <c r="A917" s="40" t="str">
        <f aca="false">C917&amp;" &amp; "&amp;D917</f>
        <v> &amp; </v>
      </c>
      <c r="B917" s="41" t="str">
        <f aca="false">G917&amp;" &amp; "&amp;H917</f>
        <v> &amp; </v>
      </c>
      <c r="J917" s="142"/>
    </row>
    <row r="918" customFormat="false" ht="15.75" hidden="false" customHeight="true" outlineLevel="0" collapsed="false">
      <c r="A918" s="40" t="str">
        <f aca="false">C918&amp;" &amp; "&amp;D918</f>
        <v> &amp; </v>
      </c>
      <c r="B918" s="41" t="str">
        <f aca="false">G918&amp;" &amp; "&amp;H918</f>
        <v> &amp; </v>
      </c>
      <c r="J918" s="142"/>
    </row>
    <row r="919" customFormat="false" ht="15.75" hidden="false" customHeight="true" outlineLevel="0" collapsed="false">
      <c r="A919" s="40" t="str">
        <f aca="false">C919&amp;" &amp; "&amp;D919</f>
        <v> &amp; </v>
      </c>
      <c r="B919" s="41" t="str">
        <f aca="false">G919&amp;" &amp; "&amp;H919</f>
        <v> &amp; </v>
      </c>
      <c r="J919" s="142"/>
    </row>
    <row r="920" customFormat="false" ht="15.75" hidden="false" customHeight="true" outlineLevel="0" collapsed="false">
      <c r="A920" s="40" t="str">
        <f aca="false">C920&amp;" &amp; "&amp;D920</f>
        <v> &amp; </v>
      </c>
      <c r="B920" s="41" t="str">
        <f aca="false">G920&amp;" &amp; "&amp;H920</f>
        <v> &amp; </v>
      </c>
      <c r="J920" s="142"/>
    </row>
    <row r="921" customFormat="false" ht="15.75" hidden="false" customHeight="true" outlineLevel="0" collapsed="false">
      <c r="A921" s="40" t="str">
        <f aca="false">C921&amp;" &amp; "&amp;D921</f>
        <v> &amp; </v>
      </c>
      <c r="B921" s="41" t="str">
        <f aca="false">G921&amp;" &amp; "&amp;H921</f>
        <v> &amp; </v>
      </c>
      <c r="J921" s="142"/>
    </row>
    <row r="922" customFormat="false" ht="15.75" hidden="false" customHeight="true" outlineLevel="0" collapsed="false">
      <c r="A922" s="40" t="str">
        <f aca="false">C922&amp;" &amp; "&amp;D922</f>
        <v> &amp; </v>
      </c>
      <c r="B922" s="41" t="str">
        <f aca="false">G922&amp;" &amp; "&amp;H922</f>
        <v> &amp; </v>
      </c>
      <c r="J922" s="142"/>
    </row>
    <row r="923" customFormat="false" ht="15.75" hidden="false" customHeight="true" outlineLevel="0" collapsed="false">
      <c r="A923" s="40" t="str">
        <f aca="false">C923&amp;" &amp; "&amp;D923</f>
        <v> &amp; </v>
      </c>
      <c r="B923" s="41" t="str">
        <f aca="false">G923&amp;" &amp; "&amp;H923</f>
        <v> &amp; </v>
      </c>
      <c r="J923" s="142"/>
    </row>
    <row r="924" customFormat="false" ht="15.75" hidden="false" customHeight="true" outlineLevel="0" collapsed="false">
      <c r="A924" s="40" t="str">
        <f aca="false">C924&amp;" &amp; "&amp;D924</f>
        <v> &amp; </v>
      </c>
      <c r="B924" s="41" t="str">
        <f aca="false">G924&amp;" &amp; "&amp;H924</f>
        <v> &amp; </v>
      </c>
      <c r="J924" s="142"/>
    </row>
    <row r="925" customFormat="false" ht="15.75" hidden="false" customHeight="true" outlineLevel="0" collapsed="false">
      <c r="A925" s="40" t="str">
        <f aca="false">C925&amp;" &amp; "&amp;D925</f>
        <v> &amp; </v>
      </c>
      <c r="B925" s="41" t="str">
        <f aca="false">G925&amp;" &amp; "&amp;H925</f>
        <v> &amp; </v>
      </c>
      <c r="J925" s="142"/>
    </row>
    <row r="926" customFormat="false" ht="15.75" hidden="false" customHeight="true" outlineLevel="0" collapsed="false">
      <c r="A926" s="40" t="str">
        <f aca="false">C926&amp;" &amp; "&amp;D926</f>
        <v> &amp; </v>
      </c>
      <c r="B926" s="41" t="str">
        <f aca="false">G926&amp;" &amp; "&amp;H926</f>
        <v> &amp; </v>
      </c>
      <c r="J926" s="142"/>
    </row>
    <row r="927" customFormat="false" ht="15.75" hidden="false" customHeight="true" outlineLevel="0" collapsed="false">
      <c r="A927" s="40" t="str">
        <f aca="false">C927&amp;" &amp; "&amp;D927</f>
        <v> &amp; </v>
      </c>
      <c r="B927" s="41" t="str">
        <f aca="false">G927&amp;" &amp; "&amp;H927</f>
        <v> &amp; </v>
      </c>
      <c r="J927" s="142"/>
    </row>
    <row r="928" customFormat="false" ht="15.75" hidden="false" customHeight="true" outlineLevel="0" collapsed="false">
      <c r="A928" s="40" t="str">
        <f aca="false">C928&amp;" &amp; "&amp;D928</f>
        <v> &amp; </v>
      </c>
      <c r="B928" s="41" t="str">
        <f aca="false">G928&amp;" &amp; "&amp;H928</f>
        <v> &amp; </v>
      </c>
      <c r="J928" s="142"/>
    </row>
    <row r="929" customFormat="false" ht="15.75" hidden="false" customHeight="true" outlineLevel="0" collapsed="false">
      <c r="A929" s="40" t="str">
        <f aca="false">C929&amp;" &amp; "&amp;D929</f>
        <v> &amp; </v>
      </c>
      <c r="B929" s="41" t="str">
        <f aca="false">G929&amp;" &amp; "&amp;H929</f>
        <v> &amp; </v>
      </c>
      <c r="J929" s="142"/>
    </row>
    <row r="930" customFormat="false" ht="15.75" hidden="false" customHeight="true" outlineLevel="0" collapsed="false">
      <c r="A930" s="40" t="str">
        <f aca="false">C930&amp;" &amp; "&amp;D930</f>
        <v> &amp; </v>
      </c>
      <c r="B930" s="41" t="str">
        <f aca="false">G930&amp;" &amp; "&amp;H930</f>
        <v> &amp; </v>
      </c>
      <c r="J930" s="142"/>
    </row>
    <row r="931" customFormat="false" ht="15.75" hidden="false" customHeight="true" outlineLevel="0" collapsed="false">
      <c r="A931" s="40" t="str">
        <f aca="false">C931&amp;" &amp; "&amp;D931</f>
        <v> &amp; </v>
      </c>
      <c r="B931" s="41" t="str">
        <f aca="false">G931&amp;" &amp; "&amp;H931</f>
        <v> &amp; </v>
      </c>
      <c r="J931" s="142"/>
    </row>
    <row r="932" customFormat="false" ht="15.75" hidden="false" customHeight="true" outlineLevel="0" collapsed="false">
      <c r="A932" s="40" t="str">
        <f aca="false">C932&amp;" &amp; "&amp;D932</f>
        <v> &amp; </v>
      </c>
      <c r="B932" s="41" t="str">
        <f aca="false">G932&amp;" &amp; "&amp;H932</f>
        <v> &amp; </v>
      </c>
      <c r="J932" s="142"/>
    </row>
    <row r="933" customFormat="false" ht="15.75" hidden="false" customHeight="true" outlineLevel="0" collapsed="false">
      <c r="A933" s="40" t="str">
        <f aca="false">C933&amp;" &amp; "&amp;D933</f>
        <v> &amp; </v>
      </c>
      <c r="B933" s="41" t="str">
        <f aca="false">G933&amp;" &amp; "&amp;H933</f>
        <v> &amp; </v>
      </c>
      <c r="J933" s="142"/>
    </row>
    <row r="934" customFormat="false" ht="15.75" hidden="false" customHeight="true" outlineLevel="0" collapsed="false">
      <c r="A934" s="40" t="str">
        <f aca="false">C934&amp;" &amp; "&amp;D934</f>
        <v> &amp; </v>
      </c>
      <c r="B934" s="41" t="str">
        <f aca="false">G934&amp;" &amp; "&amp;H934</f>
        <v> &amp; </v>
      </c>
      <c r="J934" s="142"/>
    </row>
    <row r="935" customFormat="false" ht="15.75" hidden="false" customHeight="true" outlineLevel="0" collapsed="false">
      <c r="A935" s="40" t="str">
        <f aca="false">C935&amp;" &amp; "&amp;D935</f>
        <v> &amp; </v>
      </c>
      <c r="B935" s="41" t="str">
        <f aca="false">G935&amp;" &amp; "&amp;H935</f>
        <v> &amp; </v>
      </c>
      <c r="J935" s="142"/>
    </row>
    <row r="936" customFormat="false" ht="15.75" hidden="false" customHeight="true" outlineLevel="0" collapsed="false">
      <c r="A936" s="40" t="str">
        <f aca="false">C936&amp;" &amp; "&amp;D936</f>
        <v> &amp; </v>
      </c>
      <c r="B936" s="41" t="str">
        <f aca="false">G936&amp;" &amp; "&amp;H936</f>
        <v> &amp; </v>
      </c>
      <c r="J936" s="142"/>
    </row>
    <row r="937" customFormat="false" ht="15.75" hidden="false" customHeight="true" outlineLevel="0" collapsed="false">
      <c r="A937" s="40" t="str">
        <f aca="false">C937&amp;" &amp; "&amp;D937</f>
        <v> &amp; </v>
      </c>
      <c r="B937" s="41" t="str">
        <f aca="false">G937&amp;" &amp; "&amp;H937</f>
        <v> &amp; </v>
      </c>
      <c r="J937" s="142"/>
    </row>
    <row r="938" customFormat="false" ht="15.75" hidden="false" customHeight="true" outlineLevel="0" collapsed="false">
      <c r="A938" s="40" t="str">
        <f aca="false">C938&amp;" &amp; "&amp;D938</f>
        <v> &amp; </v>
      </c>
      <c r="B938" s="41" t="str">
        <f aca="false">G938&amp;" &amp; "&amp;H938</f>
        <v> &amp; </v>
      </c>
      <c r="J938" s="142"/>
    </row>
    <row r="939" customFormat="false" ht="15.75" hidden="false" customHeight="true" outlineLevel="0" collapsed="false">
      <c r="A939" s="40" t="str">
        <f aca="false">C939&amp;" &amp; "&amp;D939</f>
        <v> &amp; </v>
      </c>
      <c r="B939" s="41" t="str">
        <f aca="false">G939&amp;" &amp; "&amp;H939</f>
        <v> &amp; </v>
      </c>
      <c r="J939" s="142"/>
    </row>
    <row r="940" customFormat="false" ht="15.75" hidden="false" customHeight="true" outlineLevel="0" collapsed="false">
      <c r="A940" s="40" t="str">
        <f aca="false">C940&amp;" &amp; "&amp;D940</f>
        <v> &amp; </v>
      </c>
      <c r="B940" s="41" t="str">
        <f aca="false">G940&amp;" &amp; "&amp;H940</f>
        <v> &amp; </v>
      </c>
      <c r="J940" s="142"/>
    </row>
    <row r="941" customFormat="false" ht="15.75" hidden="false" customHeight="true" outlineLevel="0" collapsed="false">
      <c r="A941" s="40" t="str">
        <f aca="false">C941&amp;" &amp; "&amp;D941</f>
        <v> &amp; </v>
      </c>
      <c r="B941" s="41" t="str">
        <f aca="false">G941&amp;" &amp; "&amp;H941</f>
        <v> &amp; </v>
      </c>
      <c r="J941" s="142"/>
    </row>
    <row r="942" customFormat="false" ht="15.75" hidden="false" customHeight="true" outlineLevel="0" collapsed="false">
      <c r="A942" s="40" t="str">
        <f aca="false">C942&amp;" &amp; "&amp;D942</f>
        <v> &amp; </v>
      </c>
      <c r="B942" s="41" t="str">
        <f aca="false">G942&amp;" &amp; "&amp;H942</f>
        <v> &amp; </v>
      </c>
      <c r="J942" s="142"/>
    </row>
    <row r="943" customFormat="false" ht="15.75" hidden="false" customHeight="true" outlineLevel="0" collapsed="false">
      <c r="A943" s="40" t="str">
        <f aca="false">C943&amp;" &amp; "&amp;D943</f>
        <v> &amp; </v>
      </c>
      <c r="B943" s="41" t="str">
        <f aca="false">G943&amp;" &amp; "&amp;H943</f>
        <v> &amp; </v>
      </c>
      <c r="J943" s="142"/>
    </row>
    <row r="944" customFormat="false" ht="15.75" hidden="false" customHeight="true" outlineLevel="0" collapsed="false">
      <c r="A944" s="40" t="str">
        <f aca="false">C944&amp;" &amp; "&amp;D944</f>
        <v> &amp; </v>
      </c>
      <c r="B944" s="41" t="str">
        <f aca="false">G944&amp;" &amp; "&amp;H944</f>
        <v> &amp; </v>
      </c>
      <c r="J944" s="142"/>
    </row>
    <row r="945" customFormat="false" ht="15.75" hidden="false" customHeight="true" outlineLevel="0" collapsed="false">
      <c r="A945" s="40" t="str">
        <f aca="false">C945&amp;" &amp; "&amp;D945</f>
        <v> &amp; </v>
      </c>
      <c r="B945" s="41" t="str">
        <f aca="false">G945&amp;" &amp; "&amp;H945</f>
        <v> &amp; </v>
      </c>
      <c r="J945" s="142"/>
    </row>
    <row r="946" customFormat="false" ht="15.75" hidden="false" customHeight="true" outlineLevel="0" collapsed="false">
      <c r="A946" s="40" t="str">
        <f aca="false">C946&amp;" &amp; "&amp;D946</f>
        <v> &amp; </v>
      </c>
      <c r="B946" s="41" t="str">
        <f aca="false">G946&amp;" &amp; "&amp;H946</f>
        <v> &amp; </v>
      </c>
      <c r="J946" s="142"/>
    </row>
    <row r="947" customFormat="false" ht="15.75" hidden="false" customHeight="true" outlineLevel="0" collapsed="false">
      <c r="A947" s="40" t="str">
        <f aca="false">C947&amp;" &amp; "&amp;D947</f>
        <v> &amp; </v>
      </c>
      <c r="B947" s="41" t="str">
        <f aca="false">G947&amp;" &amp; "&amp;H947</f>
        <v> &amp; </v>
      </c>
      <c r="J947" s="142"/>
    </row>
    <row r="948" customFormat="false" ht="15.75" hidden="false" customHeight="true" outlineLevel="0" collapsed="false">
      <c r="A948" s="40" t="str">
        <f aca="false">C948&amp;" &amp; "&amp;D948</f>
        <v> &amp; </v>
      </c>
      <c r="B948" s="41" t="str">
        <f aca="false">G948&amp;" &amp; "&amp;H948</f>
        <v> &amp; </v>
      </c>
      <c r="J948" s="142"/>
    </row>
    <row r="949" customFormat="false" ht="15.75" hidden="false" customHeight="true" outlineLevel="0" collapsed="false">
      <c r="A949" s="40" t="str">
        <f aca="false">C949&amp;" &amp; "&amp;D949</f>
        <v> &amp; </v>
      </c>
      <c r="B949" s="41" t="str">
        <f aca="false">G949&amp;" &amp; "&amp;H949</f>
        <v> &amp; </v>
      </c>
      <c r="J949" s="142"/>
    </row>
    <row r="950" customFormat="false" ht="15.75" hidden="false" customHeight="true" outlineLevel="0" collapsed="false">
      <c r="A950" s="40" t="str">
        <f aca="false">C950&amp;" &amp; "&amp;D950</f>
        <v> &amp; </v>
      </c>
      <c r="B950" s="41" t="str">
        <f aca="false">G950&amp;" &amp; "&amp;H950</f>
        <v> &amp; </v>
      </c>
      <c r="J950" s="142"/>
    </row>
    <row r="951" customFormat="false" ht="15.75" hidden="false" customHeight="true" outlineLevel="0" collapsed="false">
      <c r="A951" s="40" t="str">
        <f aca="false">C951&amp;" &amp; "&amp;D951</f>
        <v> &amp; </v>
      </c>
      <c r="B951" s="41" t="str">
        <f aca="false">G951&amp;" &amp; "&amp;H951</f>
        <v> &amp; </v>
      </c>
      <c r="J951" s="142"/>
    </row>
    <row r="952" customFormat="false" ht="15.75" hidden="false" customHeight="true" outlineLevel="0" collapsed="false">
      <c r="A952" s="40" t="str">
        <f aca="false">C952&amp;" &amp; "&amp;D952</f>
        <v> &amp; </v>
      </c>
      <c r="B952" s="41" t="str">
        <f aca="false">G952&amp;" &amp; "&amp;H952</f>
        <v> &amp; </v>
      </c>
      <c r="J952" s="142"/>
    </row>
    <row r="953" customFormat="false" ht="15.75" hidden="false" customHeight="true" outlineLevel="0" collapsed="false">
      <c r="A953" s="40" t="str">
        <f aca="false">C953&amp;" &amp; "&amp;D953</f>
        <v> &amp; </v>
      </c>
      <c r="B953" s="41" t="str">
        <f aca="false">G953&amp;" &amp; "&amp;H953</f>
        <v> &amp; </v>
      </c>
      <c r="J953" s="142"/>
    </row>
    <row r="954" customFormat="false" ht="15.75" hidden="false" customHeight="true" outlineLevel="0" collapsed="false">
      <c r="A954" s="40" t="str">
        <f aca="false">C954&amp;" &amp; "&amp;D954</f>
        <v> &amp; </v>
      </c>
      <c r="B954" s="41" t="str">
        <f aca="false">G954&amp;" &amp; "&amp;H954</f>
        <v> &amp; </v>
      </c>
      <c r="J954" s="142"/>
    </row>
    <row r="955" customFormat="false" ht="15.75" hidden="false" customHeight="true" outlineLevel="0" collapsed="false">
      <c r="A955" s="40" t="str">
        <f aca="false">C955&amp;" &amp; "&amp;D955</f>
        <v> &amp; </v>
      </c>
      <c r="B955" s="41" t="str">
        <f aca="false">G955&amp;" &amp; "&amp;H955</f>
        <v> &amp; </v>
      </c>
      <c r="J955" s="142"/>
    </row>
    <row r="956" customFormat="false" ht="15.75" hidden="false" customHeight="true" outlineLevel="0" collapsed="false">
      <c r="A956" s="40" t="str">
        <f aca="false">C956&amp;" &amp; "&amp;D956</f>
        <v> &amp; </v>
      </c>
      <c r="B956" s="41" t="str">
        <f aca="false">G956&amp;" &amp; "&amp;H956</f>
        <v> &amp; </v>
      </c>
      <c r="J956" s="142"/>
    </row>
    <row r="957" customFormat="false" ht="15.75" hidden="false" customHeight="true" outlineLevel="0" collapsed="false">
      <c r="A957" s="40" t="str">
        <f aca="false">C957&amp;" &amp; "&amp;D957</f>
        <v> &amp; </v>
      </c>
      <c r="B957" s="41" t="str">
        <f aca="false">G957&amp;" &amp; "&amp;H957</f>
        <v> &amp; </v>
      </c>
      <c r="J957" s="142"/>
    </row>
    <row r="958" customFormat="false" ht="15.75" hidden="false" customHeight="true" outlineLevel="0" collapsed="false">
      <c r="A958" s="40" t="str">
        <f aca="false">C958&amp;" &amp; "&amp;D958</f>
        <v> &amp; </v>
      </c>
      <c r="B958" s="41" t="str">
        <f aca="false">G958&amp;" &amp; "&amp;H958</f>
        <v> &amp; </v>
      </c>
      <c r="J958" s="142"/>
    </row>
    <row r="959" customFormat="false" ht="15.75" hidden="false" customHeight="true" outlineLevel="0" collapsed="false">
      <c r="A959" s="40" t="str">
        <f aca="false">C959&amp;" &amp; "&amp;D959</f>
        <v> &amp; </v>
      </c>
      <c r="B959" s="41" t="str">
        <f aca="false">G959&amp;" &amp; "&amp;H959</f>
        <v> &amp; </v>
      </c>
      <c r="J959" s="142"/>
    </row>
    <row r="960" customFormat="false" ht="15.75" hidden="false" customHeight="true" outlineLevel="0" collapsed="false">
      <c r="A960" s="40" t="str">
        <f aca="false">C960&amp;" &amp; "&amp;D960</f>
        <v> &amp; </v>
      </c>
      <c r="B960" s="41" t="str">
        <f aca="false">G960&amp;" &amp; "&amp;H960</f>
        <v> &amp; </v>
      </c>
      <c r="J960" s="142"/>
    </row>
    <row r="961" customFormat="false" ht="15.75" hidden="false" customHeight="true" outlineLevel="0" collapsed="false">
      <c r="A961" s="40" t="str">
        <f aca="false">C961&amp;" &amp; "&amp;D961</f>
        <v> &amp; </v>
      </c>
      <c r="B961" s="41" t="str">
        <f aca="false">G961&amp;" &amp; "&amp;H961</f>
        <v> &amp; </v>
      </c>
      <c r="J961" s="142"/>
    </row>
    <row r="962" customFormat="false" ht="15.75" hidden="false" customHeight="true" outlineLevel="0" collapsed="false">
      <c r="A962" s="40" t="str">
        <f aca="false">C962&amp;" &amp; "&amp;D962</f>
        <v> &amp; </v>
      </c>
      <c r="B962" s="41" t="str">
        <f aca="false">G962&amp;" &amp; "&amp;H962</f>
        <v> &amp; </v>
      </c>
      <c r="J962" s="142"/>
    </row>
    <row r="963" customFormat="false" ht="15.75" hidden="false" customHeight="true" outlineLevel="0" collapsed="false">
      <c r="A963" s="40" t="str">
        <f aca="false">C963&amp;" &amp; "&amp;D963</f>
        <v> &amp; </v>
      </c>
      <c r="B963" s="41" t="str">
        <f aca="false">G963&amp;" &amp; "&amp;H963</f>
        <v> &amp; </v>
      </c>
      <c r="J963" s="142"/>
    </row>
    <row r="964" customFormat="false" ht="15.75" hidden="false" customHeight="true" outlineLevel="0" collapsed="false">
      <c r="A964" s="40" t="str">
        <f aca="false">C964&amp;" &amp; "&amp;D964</f>
        <v> &amp; </v>
      </c>
      <c r="B964" s="41" t="str">
        <f aca="false">G964&amp;" &amp; "&amp;H964</f>
        <v> &amp; </v>
      </c>
      <c r="J964" s="142"/>
    </row>
    <row r="965" customFormat="false" ht="15.75" hidden="false" customHeight="true" outlineLevel="0" collapsed="false">
      <c r="A965" s="40" t="str">
        <f aca="false">C965&amp;" &amp; "&amp;D965</f>
        <v> &amp; </v>
      </c>
      <c r="B965" s="41" t="str">
        <f aca="false">G965&amp;" &amp; "&amp;H965</f>
        <v> &amp; </v>
      </c>
      <c r="J965" s="142"/>
    </row>
    <row r="966" customFormat="false" ht="15.75" hidden="false" customHeight="true" outlineLevel="0" collapsed="false">
      <c r="A966" s="40" t="str">
        <f aca="false">C966&amp;" &amp; "&amp;D966</f>
        <v> &amp; </v>
      </c>
      <c r="B966" s="41" t="str">
        <f aca="false">G966&amp;" &amp; "&amp;H966</f>
        <v> &amp; </v>
      </c>
      <c r="J966" s="142"/>
    </row>
    <row r="967" customFormat="false" ht="15.75" hidden="false" customHeight="true" outlineLevel="0" collapsed="false">
      <c r="A967" s="40" t="str">
        <f aca="false">C967&amp;" &amp; "&amp;D967</f>
        <v> &amp; </v>
      </c>
      <c r="B967" s="41" t="str">
        <f aca="false">G967&amp;" &amp; "&amp;H967</f>
        <v> &amp; </v>
      </c>
      <c r="J967" s="142"/>
    </row>
    <row r="968" customFormat="false" ht="15.75" hidden="false" customHeight="true" outlineLevel="0" collapsed="false">
      <c r="A968" s="40" t="str">
        <f aca="false">C968&amp;" &amp; "&amp;D968</f>
        <v> &amp; </v>
      </c>
      <c r="B968" s="41" t="str">
        <f aca="false">G968&amp;" &amp; "&amp;H968</f>
        <v> &amp; </v>
      </c>
      <c r="J968" s="142"/>
    </row>
    <row r="969" customFormat="false" ht="15.75" hidden="false" customHeight="true" outlineLevel="0" collapsed="false">
      <c r="A969" s="40" t="str">
        <f aca="false">C969&amp;" &amp; "&amp;D969</f>
        <v> &amp; </v>
      </c>
      <c r="B969" s="41" t="str">
        <f aca="false">G969&amp;" &amp; "&amp;H969</f>
        <v> &amp; </v>
      </c>
      <c r="J969" s="142"/>
    </row>
    <row r="970" customFormat="false" ht="15.75" hidden="false" customHeight="true" outlineLevel="0" collapsed="false">
      <c r="A970" s="40" t="str">
        <f aca="false">C970&amp;" &amp; "&amp;D970</f>
        <v> &amp; </v>
      </c>
      <c r="B970" s="41" t="str">
        <f aca="false">G970&amp;" &amp; "&amp;H970</f>
        <v> &amp; </v>
      </c>
      <c r="J970" s="142"/>
    </row>
    <row r="971" customFormat="false" ht="15.75" hidden="false" customHeight="true" outlineLevel="0" collapsed="false">
      <c r="A971" s="40" t="str">
        <f aca="false">C971&amp;" &amp; "&amp;D971</f>
        <v> &amp; </v>
      </c>
      <c r="B971" s="41" t="str">
        <f aca="false">G971&amp;" &amp; "&amp;H971</f>
        <v> &amp; </v>
      </c>
      <c r="J971" s="142"/>
    </row>
    <row r="972" customFormat="false" ht="15.75" hidden="false" customHeight="true" outlineLevel="0" collapsed="false">
      <c r="A972" s="40" t="str">
        <f aca="false">C972&amp;" &amp; "&amp;D972</f>
        <v> &amp; </v>
      </c>
      <c r="B972" s="41" t="str">
        <f aca="false">G972&amp;" &amp; "&amp;H972</f>
        <v> &amp; </v>
      </c>
      <c r="J972" s="142"/>
    </row>
    <row r="973" customFormat="false" ht="15.75" hidden="false" customHeight="true" outlineLevel="0" collapsed="false">
      <c r="A973" s="40" t="str">
        <f aca="false">C973&amp;" &amp; "&amp;D973</f>
        <v> &amp; </v>
      </c>
      <c r="B973" s="41" t="str">
        <f aca="false">G973&amp;" &amp; "&amp;H973</f>
        <v> &amp; </v>
      </c>
      <c r="J973" s="142"/>
    </row>
    <row r="974" customFormat="false" ht="15.75" hidden="false" customHeight="true" outlineLevel="0" collapsed="false">
      <c r="A974" s="40" t="str">
        <f aca="false">C974&amp;" &amp; "&amp;D974</f>
        <v> &amp; </v>
      </c>
      <c r="B974" s="41" t="str">
        <f aca="false">G974&amp;" &amp; "&amp;H974</f>
        <v> &amp; </v>
      </c>
      <c r="J974" s="142"/>
    </row>
    <row r="975" customFormat="false" ht="15.75" hidden="false" customHeight="true" outlineLevel="0" collapsed="false">
      <c r="A975" s="40" t="str">
        <f aca="false">C975&amp;" &amp; "&amp;D975</f>
        <v> &amp; </v>
      </c>
      <c r="B975" s="41" t="str">
        <f aca="false">G975&amp;" &amp; "&amp;H975</f>
        <v> &amp; </v>
      </c>
      <c r="J975" s="142"/>
    </row>
    <row r="976" customFormat="false" ht="15.75" hidden="false" customHeight="true" outlineLevel="0" collapsed="false">
      <c r="A976" s="40" t="str">
        <f aca="false">C976&amp;" &amp; "&amp;D976</f>
        <v> &amp; </v>
      </c>
      <c r="B976" s="41" t="str">
        <f aca="false">G976&amp;" &amp; "&amp;H976</f>
        <v> &amp; </v>
      </c>
      <c r="J976" s="142"/>
    </row>
    <row r="977" customFormat="false" ht="15.75" hidden="false" customHeight="true" outlineLevel="0" collapsed="false">
      <c r="A977" s="40" t="str">
        <f aca="false">C977&amp;" &amp; "&amp;D977</f>
        <v> &amp; </v>
      </c>
      <c r="B977" s="41" t="str">
        <f aca="false">G977&amp;" &amp; "&amp;H977</f>
        <v> &amp; </v>
      </c>
      <c r="J977" s="142"/>
    </row>
    <row r="978" customFormat="false" ht="15.75" hidden="false" customHeight="true" outlineLevel="0" collapsed="false">
      <c r="A978" s="40" t="str">
        <f aca="false">C978&amp;" &amp; "&amp;D978</f>
        <v> &amp; </v>
      </c>
      <c r="B978" s="41" t="str">
        <f aca="false">G978&amp;" &amp; "&amp;H978</f>
        <v> &amp; </v>
      </c>
      <c r="J978" s="142"/>
    </row>
    <row r="979" customFormat="false" ht="15.75" hidden="false" customHeight="true" outlineLevel="0" collapsed="false">
      <c r="A979" s="40" t="str">
        <f aca="false">C979&amp;" &amp; "&amp;D979</f>
        <v> &amp; </v>
      </c>
      <c r="B979" s="41" t="str">
        <f aca="false">G979&amp;" &amp; "&amp;H979</f>
        <v> &amp; </v>
      </c>
      <c r="J979" s="142"/>
    </row>
    <row r="980" customFormat="false" ht="15.75" hidden="false" customHeight="true" outlineLevel="0" collapsed="false">
      <c r="A980" s="40" t="str">
        <f aca="false">C980&amp;" &amp; "&amp;D980</f>
        <v> &amp; </v>
      </c>
      <c r="B980" s="41" t="str">
        <f aca="false">G980&amp;" &amp; "&amp;H980</f>
        <v> &amp; </v>
      </c>
      <c r="J980" s="142"/>
    </row>
    <row r="981" customFormat="false" ht="15.75" hidden="false" customHeight="true" outlineLevel="0" collapsed="false">
      <c r="A981" s="40" t="str">
        <f aca="false">C981&amp;" &amp; "&amp;D981</f>
        <v> &amp; </v>
      </c>
      <c r="B981" s="41" t="str">
        <f aca="false">G981&amp;" &amp; "&amp;H981</f>
        <v> &amp; </v>
      </c>
      <c r="J981" s="142"/>
    </row>
    <row r="982" customFormat="false" ht="15.75" hidden="false" customHeight="true" outlineLevel="0" collapsed="false">
      <c r="A982" s="40" t="str">
        <f aca="false">C982&amp;" &amp; "&amp;D982</f>
        <v> &amp; </v>
      </c>
      <c r="B982" s="41" t="str">
        <f aca="false">G982&amp;" &amp; "&amp;H982</f>
        <v> &amp; </v>
      </c>
      <c r="J982" s="142"/>
    </row>
    <row r="983" customFormat="false" ht="15.75" hidden="false" customHeight="true" outlineLevel="0" collapsed="false">
      <c r="A983" s="40" t="str">
        <f aca="false">C983&amp;" &amp; "&amp;D983</f>
        <v> &amp; </v>
      </c>
      <c r="B983" s="41" t="str">
        <f aca="false">G983&amp;" &amp; "&amp;H983</f>
        <v> &amp; </v>
      </c>
      <c r="J983" s="142"/>
    </row>
    <row r="984" customFormat="false" ht="15.75" hidden="false" customHeight="true" outlineLevel="0" collapsed="false">
      <c r="A984" s="40" t="str">
        <f aca="false">C984&amp;" &amp; "&amp;D984</f>
        <v> &amp; </v>
      </c>
      <c r="B984" s="41" t="str">
        <f aca="false">G984&amp;" &amp; "&amp;H984</f>
        <v> &amp; </v>
      </c>
      <c r="J984" s="142"/>
    </row>
    <row r="985" customFormat="false" ht="15.75" hidden="false" customHeight="true" outlineLevel="0" collapsed="false">
      <c r="A985" s="40" t="str">
        <f aca="false">C985&amp;" &amp; "&amp;D985</f>
        <v> &amp; </v>
      </c>
      <c r="B985" s="41" t="str">
        <f aca="false">G985&amp;" &amp; "&amp;H985</f>
        <v> &amp; </v>
      </c>
      <c r="J985" s="142"/>
    </row>
    <row r="986" customFormat="false" ht="15.75" hidden="false" customHeight="true" outlineLevel="0" collapsed="false">
      <c r="A986" s="40" t="str">
        <f aca="false">C986&amp;" &amp; "&amp;D986</f>
        <v> &amp; </v>
      </c>
      <c r="B986" s="41" t="str">
        <f aca="false">G986&amp;" &amp; "&amp;H986</f>
        <v> &amp; </v>
      </c>
      <c r="J986" s="142"/>
    </row>
    <row r="987" customFormat="false" ht="15.75" hidden="false" customHeight="true" outlineLevel="0" collapsed="false">
      <c r="A987" s="40" t="str">
        <f aca="false">C987&amp;" &amp; "&amp;D987</f>
        <v> &amp; </v>
      </c>
      <c r="B987" s="41" t="str">
        <f aca="false">G987&amp;" &amp; "&amp;H987</f>
        <v> &amp; </v>
      </c>
      <c r="J987" s="142"/>
    </row>
    <row r="988" customFormat="false" ht="15.75" hidden="false" customHeight="true" outlineLevel="0" collapsed="false">
      <c r="A988" s="40" t="str">
        <f aca="false">C988&amp;" &amp; "&amp;D988</f>
        <v> &amp; </v>
      </c>
      <c r="B988" s="41" t="str">
        <f aca="false">G988&amp;" &amp; "&amp;H988</f>
        <v> &amp; </v>
      </c>
      <c r="J988" s="142"/>
    </row>
    <row r="989" customFormat="false" ht="15.75" hidden="false" customHeight="true" outlineLevel="0" collapsed="false">
      <c r="A989" s="40" t="str">
        <f aca="false">C989&amp;" &amp; "&amp;D989</f>
        <v> &amp; </v>
      </c>
      <c r="B989" s="41" t="str">
        <f aca="false">G989&amp;" &amp; "&amp;H989</f>
        <v> &amp; </v>
      </c>
      <c r="J989" s="142"/>
    </row>
    <row r="990" customFormat="false" ht="15.75" hidden="false" customHeight="true" outlineLevel="0" collapsed="false">
      <c r="A990" s="40" t="str">
        <f aca="false">C990&amp;" &amp; "&amp;D990</f>
        <v> &amp; </v>
      </c>
      <c r="B990" s="41" t="str">
        <f aca="false">G990&amp;" &amp; "&amp;H990</f>
        <v> &amp; </v>
      </c>
      <c r="J990" s="142"/>
    </row>
    <row r="991" customFormat="false" ht="15.75" hidden="false" customHeight="true" outlineLevel="0" collapsed="false">
      <c r="A991" s="40" t="str">
        <f aca="false">C991&amp;" &amp; "&amp;D991</f>
        <v> &amp; </v>
      </c>
      <c r="B991" s="41" t="str">
        <f aca="false">G991&amp;" &amp; "&amp;H991</f>
        <v> &amp; </v>
      </c>
      <c r="J991" s="142"/>
    </row>
    <row r="992" customFormat="false" ht="15.75" hidden="false" customHeight="true" outlineLevel="0" collapsed="false">
      <c r="A992" s="40" t="str">
        <f aca="false">C992&amp;" &amp; "&amp;D992</f>
        <v> &amp; </v>
      </c>
      <c r="B992" s="41" t="str">
        <f aca="false">G992&amp;" &amp; "&amp;H992</f>
        <v> &amp; </v>
      </c>
      <c r="J992" s="142"/>
    </row>
    <row r="993" customFormat="false" ht="15.75" hidden="false" customHeight="true" outlineLevel="0" collapsed="false">
      <c r="A993" s="40" t="str">
        <f aca="false">C993&amp;" &amp; "&amp;D993</f>
        <v> &amp; </v>
      </c>
      <c r="B993" s="41" t="str">
        <f aca="false">G993&amp;" &amp; "&amp;H993</f>
        <v> &amp; </v>
      </c>
      <c r="J993" s="142"/>
    </row>
    <row r="994" customFormat="false" ht="15.75" hidden="false" customHeight="true" outlineLevel="0" collapsed="false">
      <c r="A994" s="40" t="str">
        <f aca="false">C994&amp;" &amp; "&amp;D994</f>
        <v> &amp; </v>
      </c>
      <c r="B994" s="41" t="str">
        <f aca="false">G994&amp;" &amp; "&amp;H994</f>
        <v> &amp; </v>
      </c>
      <c r="J994" s="142"/>
    </row>
    <row r="995" customFormat="false" ht="15.75" hidden="false" customHeight="true" outlineLevel="0" collapsed="false">
      <c r="A995" s="40" t="str">
        <f aca="false">C995&amp;" &amp; "&amp;D995</f>
        <v> &amp; </v>
      </c>
      <c r="B995" s="41" t="str">
        <f aca="false">G995&amp;" &amp; "&amp;H995</f>
        <v> &amp; </v>
      </c>
      <c r="J995" s="142"/>
    </row>
    <row r="996" customFormat="false" ht="15.75" hidden="false" customHeight="true" outlineLevel="0" collapsed="false">
      <c r="A996" s="40" t="str">
        <f aca="false">C996&amp;" &amp; "&amp;D996</f>
        <v> &amp; </v>
      </c>
      <c r="B996" s="41" t="str">
        <f aca="false">G996&amp;" &amp; "&amp;H996</f>
        <v> &amp; </v>
      </c>
      <c r="J996" s="142"/>
    </row>
    <row r="997" customFormat="false" ht="15.75" hidden="false" customHeight="true" outlineLevel="0" collapsed="false">
      <c r="A997" s="40" t="str">
        <f aca="false">C997&amp;" &amp; "&amp;D997</f>
        <v> &amp; </v>
      </c>
      <c r="B997" s="41" t="str">
        <f aca="false">G997&amp;" &amp; "&amp;H997</f>
        <v> &amp; </v>
      </c>
      <c r="J997" s="142"/>
    </row>
    <row r="998" customFormat="false" ht="15.75" hidden="false" customHeight="true" outlineLevel="0" collapsed="false">
      <c r="A998" s="40" t="str">
        <f aca="false">C998&amp;" &amp; "&amp;D998</f>
        <v> &amp; </v>
      </c>
      <c r="B998" s="41" t="str">
        <f aca="false">G998&amp;" &amp; "&amp;H998</f>
        <v> &amp; </v>
      </c>
      <c r="J998" s="142"/>
    </row>
    <row r="999" customFormat="false" ht="15.75" hidden="false" customHeight="true" outlineLevel="0" collapsed="false">
      <c r="A999" s="40" t="str">
        <f aca="false">C999&amp;" &amp; "&amp;D999</f>
        <v> &amp; </v>
      </c>
      <c r="B999" s="41" t="str">
        <f aca="false">G999&amp;" &amp; "&amp;H999</f>
        <v> &amp; </v>
      </c>
      <c r="J999" s="142"/>
    </row>
    <row r="1000" customFormat="false" ht="15.75" hidden="false" customHeight="true" outlineLevel="0" collapsed="false">
      <c r="A1000" s="40" t="str">
        <f aca="false">C1000&amp;" &amp; "&amp;D1000</f>
        <v> &amp; </v>
      </c>
      <c r="B1000" s="41" t="str">
        <f aca="false">G1000&amp;" &amp; "&amp;H1000</f>
        <v> &amp; </v>
      </c>
      <c r="J1000" s="142"/>
    </row>
    <row r="1001" customFormat="false" ht="15.75" hidden="false" customHeight="true" outlineLevel="0" collapsed="false">
      <c r="A1001" s="40" t="str">
        <f aca="false">C1001&amp;" &amp; "&amp;D1001</f>
        <v> &amp; </v>
      </c>
      <c r="B1001" s="41" t="str">
        <f aca="false">G1001&amp;" &amp; "&amp;H1001</f>
        <v> &amp; </v>
      </c>
      <c r="J1001" s="142"/>
    </row>
    <row r="1002" customFormat="false" ht="15.75" hidden="false" customHeight="true" outlineLevel="0" collapsed="false">
      <c r="A1002" s="40" t="str">
        <f aca="false">C1002&amp;" &amp; "&amp;D1002</f>
        <v> &amp; </v>
      </c>
      <c r="B1002" s="41" t="str">
        <f aca="false">G1002&amp;" &amp; "&amp;H1002</f>
        <v> &amp; </v>
      </c>
      <c r="J1002" s="142"/>
    </row>
    <row r="1003" customFormat="false" ht="15.75" hidden="false" customHeight="true" outlineLevel="0" collapsed="false">
      <c r="A1003" s="40" t="str">
        <f aca="false">C1003&amp;" &amp; "&amp;D1003</f>
        <v> &amp; </v>
      </c>
      <c r="B1003" s="41" t="str">
        <f aca="false">G1003&amp;" &amp; "&amp;H1003</f>
        <v> &amp; </v>
      </c>
      <c r="J1003" s="142"/>
    </row>
    <row r="1004" customFormat="false" ht="15.75" hidden="false" customHeight="true" outlineLevel="0" collapsed="false">
      <c r="A1004" s="40" t="str">
        <f aca="false">C1004&amp;" &amp; "&amp;D1004</f>
        <v> &amp; </v>
      </c>
      <c r="B1004" s="41" t="str">
        <f aca="false">G1004&amp;" &amp; "&amp;H1004</f>
        <v> &amp; </v>
      </c>
      <c r="J1004" s="142"/>
    </row>
    <row r="1005" customFormat="false" ht="15.75" hidden="false" customHeight="true" outlineLevel="0" collapsed="false">
      <c r="A1005" s="40" t="str">
        <f aca="false">C1005&amp;" &amp; "&amp;D1005</f>
        <v> &amp; </v>
      </c>
      <c r="B1005" s="41" t="str">
        <f aca="false">G1005&amp;" &amp; "&amp;H1005</f>
        <v> &amp; </v>
      </c>
      <c r="J1005" s="142"/>
    </row>
    <row r="1006" customFormat="false" ht="15.75" hidden="false" customHeight="true" outlineLevel="0" collapsed="false">
      <c r="A1006" s="40" t="str">
        <f aca="false">C1006&amp;" &amp; "&amp;D1006</f>
        <v> &amp; </v>
      </c>
      <c r="B1006" s="41" t="str">
        <f aca="false">G1006&amp;" &amp; "&amp;H1006</f>
        <v> &amp; </v>
      </c>
      <c r="J1006" s="142"/>
    </row>
    <row r="1007" customFormat="false" ht="15.75" hidden="false" customHeight="true" outlineLevel="0" collapsed="false">
      <c r="A1007" s="40" t="str">
        <f aca="false">C1007&amp;" &amp; "&amp;D1007</f>
        <v> &amp; </v>
      </c>
      <c r="B1007" s="41" t="str">
        <f aca="false">G1007&amp;" &amp; "&amp;H1007</f>
        <v> &amp; </v>
      </c>
      <c r="J1007" s="142"/>
    </row>
    <row r="1008" customFormat="false" ht="15.75" hidden="false" customHeight="true" outlineLevel="0" collapsed="false">
      <c r="A1008" s="40" t="str">
        <f aca="false">C1008&amp;" &amp; "&amp;D1008</f>
        <v> &amp; </v>
      </c>
      <c r="B1008" s="41" t="str">
        <f aca="false">G1008&amp;" &amp; "&amp;H1008</f>
        <v> &amp; </v>
      </c>
      <c r="J1008" s="142"/>
    </row>
    <row r="1009" customFormat="false" ht="15.75" hidden="false" customHeight="true" outlineLevel="0" collapsed="false">
      <c r="A1009" s="40" t="str">
        <f aca="false">C1009&amp;" &amp; "&amp;D1009</f>
        <v> &amp; </v>
      </c>
      <c r="B1009" s="41" t="str">
        <f aca="false">G1009&amp;" &amp; "&amp;H1009</f>
        <v> &amp; </v>
      </c>
      <c r="J1009" s="142"/>
    </row>
    <row r="1010" customFormat="false" ht="15.75" hidden="false" customHeight="true" outlineLevel="0" collapsed="false">
      <c r="A1010" s="40" t="str">
        <f aca="false">C1010&amp;" &amp; "&amp;D1010</f>
        <v> &amp; </v>
      </c>
      <c r="B1010" s="41" t="str">
        <f aca="false">G1010&amp;" &amp; "&amp;H1010</f>
        <v> &amp; </v>
      </c>
      <c r="J1010" s="142"/>
    </row>
    <row r="1011" customFormat="false" ht="15.75" hidden="false" customHeight="true" outlineLevel="0" collapsed="false">
      <c r="A1011" s="40" t="str">
        <f aca="false">C1011&amp;" &amp; "&amp;D1011</f>
        <v> &amp; </v>
      </c>
      <c r="B1011" s="41" t="str">
        <f aca="false">G1011&amp;" &amp; "&amp;H1011</f>
        <v> &amp; </v>
      </c>
      <c r="J1011" s="142"/>
    </row>
    <row r="1012" customFormat="false" ht="15.75" hidden="false" customHeight="true" outlineLevel="0" collapsed="false">
      <c r="A1012" s="40" t="str">
        <f aca="false">C1012&amp;" &amp; "&amp;D1012</f>
        <v> &amp; </v>
      </c>
      <c r="B1012" s="41" t="str">
        <f aca="false">G1012&amp;" &amp; "&amp;H1012</f>
        <v> &amp; </v>
      </c>
      <c r="J1012" s="142"/>
    </row>
    <row r="1013" customFormat="false" ht="15.75" hidden="false" customHeight="true" outlineLevel="0" collapsed="false">
      <c r="A1013" s="40" t="str">
        <f aca="false">C1013&amp;" &amp; "&amp;D1013</f>
        <v> &amp; </v>
      </c>
      <c r="B1013" s="41" t="str">
        <f aca="false">G1013&amp;" &amp; "&amp;H1013</f>
        <v> &amp; </v>
      </c>
      <c r="J1013" s="142"/>
    </row>
    <row r="1014" customFormat="false" ht="15.75" hidden="false" customHeight="true" outlineLevel="0" collapsed="false">
      <c r="A1014" s="40" t="str">
        <f aca="false">C1014&amp;" &amp; "&amp;D1014</f>
        <v> &amp; </v>
      </c>
      <c r="B1014" s="41" t="str">
        <f aca="false">G1014&amp;" &amp; "&amp;H1014</f>
        <v> &amp; </v>
      </c>
      <c r="J1014" s="142"/>
    </row>
    <row r="1015" customFormat="false" ht="15.75" hidden="false" customHeight="true" outlineLevel="0" collapsed="false">
      <c r="A1015" s="40" t="str">
        <f aca="false">C1015&amp;" &amp; "&amp;D1015</f>
        <v> &amp; </v>
      </c>
      <c r="B1015" s="41" t="str">
        <f aca="false">G1015&amp;" &amp; "&amp;H1015</f>
        <v> &amp; </v>
      </c>
      <c r="J1015" s="142"/>
    </row>
    <row r="1016" customFormat="false" ht="15.75" hidden="false" customHeight="true" outlineLevel="0" collapsed="false">
      <c r="A1016" s="40" t="str">
        <f aca="false">C1016&amp;" &amp; "&amp;D1016</f>
        <v> &amp; </v>
      </c>
      <c r="B1016" s="41" t="str">
        <f aca="false">G1016&amp;" &amp; "&amp;H1016</f>
        <v> &amp; </v>
      </c>
      <c r="J1016" s="142"/>
    </row>
    <row r="1017" customFormat="false" ht="15.75" hidden="false" customHeight="true" outlineLevel="0" collapsed="false">
      <c r="A1017" s="40" t="str">
        <f aca="false">C1017&amp;" &amp; "&amp;D1017</f>
        <v> &amp; </v>
      </c>
      <c r="B1017" s="41" t="str">
        <f aca="false">G1017&amp;" &amp; "&amp;H1017</f>
        <v> &amp; </v>
      </c>
      <c r="J1017" s="142"/>
    </row>
    <row r="1018" customFormat="false" ht="15.75" hidden="false" customHeight="true" outlineLevel="0" collapsed="false">
      <c r="A1018" s="40" t="str">
        <f aca="false">C1018&amp;" &amp; "&amp;D1018</f>
        <v> &amp; </v>
      </c>
      <c r="B1018" s="41" t="str">
        <f aca="false">G1018&amp;" &amp; "&amp;H1018</f>
        <v> &amp; </v>
      </c>
      <c r="J1018" s="142"/>
    </row>
    <row r="1019" customFormat="false" ht="15.75" hidden="false" customHeight="true" outlineLevel="0" collapsed="false">
      <c r="A1019" s="40" t="str">
        <f aca="false">C1019&amp;" &amp; "&amp;D1019</f>
        <v> &amp; </v>
      </c>
      <c r="B1019" s="41" t="str">
        <f aca="false">G1019&amp;" &amp; "&amp;H1019</f>
        <v> &amp; </v>
      </c>
      <c r="J1019" s="142"/>
    </row>
    <row r="1020" customFormat="false" ht="15.75" hidden="false" customHeight="true" outlineLevel="0" collapsed="false">
      <c r="A1020" s="40" t="str">
        <f aca="false">C1020&amp;" &amp; "&amp;D1020</f>
        <v> &amp; </v>
      </c>
      <c r="B1020" s="41" t="str">
        <f aca="false">G1020&amp;" &amp; "&amp;H1020</f>
        <v> &amp; </v>
      </c>
      <c r="J1020" s="142"/>
    </row>
    <row r="1021" customFormat="false" ht="15.75" hidden="false" customHeight="true" outlineLevel="0" collapsed="false">
      <c r="A1021" s="40" t="str">
        <f aca="false">C1021&amp;" &amp; "&amp;D1021</f>
        <v> &amp; </v>
      </c>
      <c r="B1021" s="41" t="str">
        <f aca="false">G1021&amp;" &amp; "&amp;H1021</f>
        <v> &amp; </v>
      </c>
      <c r="J1021" s="142"/>
    </row>
    <row r="1022" customFormat="false" ht="15.75" hidden="false" customHeight="true" outlineLevel="0" collapsed="false">
      <c r="A1022" s="40" t="str">
        <f aca="false">C1022&amp;" &amp; "&amp;D1022</f>
        <v> &amp; </v>
      </c>
      <c r="B1022" s="41" t="str">
        <f aca="false">G1022&amp;" &amp; "&amp;H1022</f>
        <v> &amp; </v>
      </c>
      <c r="J1022" s="142"/>
    </row>
    <row r="1023" customFormat="false" ht="15.75" hidden="false" customHeight="true" outlineLevel="0" collapsed="false">
      <c r="A1023" s="40" t="str">
        <f aca="false">C1023&amp;" &amp; "&amp;D1023</f>
        <v> &amp; </v>
      </c>
      <c r="B1023" s="41" t="str">
        <f aca="false">G1023&amp;" &amp; "&amp;H1023</f>
        <v> &amp; </v>
      </c>
      <c r="J1023" s="142"/>
    </row>
    <row r="1024" customFormat="false" ht="15.75" hidden="false" customHeight="true" outlineLevel="0" collapsed="false">
      <c r="A1024" s="40" t="str">
        <f aca="false">C1024&amp;" &amp; "&amp;D1024</f>
        <v> &amp; </v>
      </c>
      <c r="B1024" s="41" t="str">
        <f aca="false">G1024&amp;" &amp; "&amp;H1024</f>
        <v> &amp; </v>
      </c>
      <c r="J1024" s="142"/>
    </row>
    <row r="1025" customFormat="false" ht="15.75" hidden="false" customHeight="true" outlineLevel="0" collapsed="false">
      <c r="A1025" s="40" t="str">
        <f aca="false">C1025&amp;" &amp; "&amp;D1025</f>
        <v> &amp; </v>
      </c>
      <c r="B1025" s="41" t="str">
        <f aca="false">G1025&amp;" &amp; "&amp;H1025</f>
        <v> &amp; </v>
      </c>
      <c r="J1025" s="142"/>
    </row>
    <row r="1026" customFormat="false" ht="15.75" hidden="false" customHeight="true" outlineLevel="0" collapsed="false">
      <c r="A1026" s="40" t="str">
        <f aca="false">C1026&amp;" &amp; "&amp;D1026</f>
        <v> &amp; </v>
      </c>
      <c r="B1026" s="41" t="str">
        <f aca="false">G1026&amp;" &amp; "&amp;H1026</f>
        <v> &amp; </v>
      </c>
      <c r="J1026" s="142"/>
    </row>
    <row r="1027" customFormat="false" ht="15.75" hidden="false" customHeight="true" outlineLevel="0" collapsed="false">
      <c r="A1027" s="40" t="str">
        <f aca="false">C1027&amp;" &amp; "&amp;D1027</f>
        <v> &amp; </v>
      </c>
      <c r="B1027" s="41" t="str">
        <f aca="false">G1027&amp;" &amp; "&amp;H1027</f>
        <v> &amp; </v>
      </c>
      <c r="J1027" s="142"/>
    </row>
    <row r="1028" customFormat="false" ht="15.75" hidden="false" customHeight="true" outlineLevel="0" collapsed="false">
      <c r="A1028" s="40" t="str">
        <f aca="false">C1028&amp;" &amp; "&amp;D1028</f>
        <v> &amp; </v>
      </c>
      <c r="B1028" s="41" t="str">
        <f aca="false">G1028&amp;" &amp; "&amp;H1028</f>
        <v> &amp; </v>
      </c>
      <c r="J1028" s="142"/>
    </row>
    <row r="1029" customFormat="false" ht="15.75" hidden="false" customHeight="true" outlineLevel="0" collapsed="false">
      <c r="A1029" s="40" t="str">
        <f aca="false">C1029&amp;" &amp; "&amp;D1029</f>
        <v> &amp; </v>
      </c>
      <c r="B1029" s="41" t="str">
        <f aca="false">G1029&amp;" &amp; "&amp;H1029</f>
        <v> &amp; </v>
      </c>
      <c r="J1029" s="142"/>
    </row>
    <row r="1030" customFormat="false" ht="15.75" hidden="false" customHeight="true" outlineLevel="0" collapsed="false">
      <c r="A1030" s="40" t="str">
        <f aca="false">C1030&amp;" &amp; "&amp;D1030</f>
        <v> &amp; </v>
      </c>
      <c r="B1030" s="41" t="str">
        <f aca="false">G1030&amp;" &amp; "&amp;H1030</f>
        <v> &amp; </v>
      </c>
      <c r="J1030" s="142"/>
    </row>
    <row r="1031" customFormat="false" ht="15.75" hidden="false" customHeight="true" outlineLevel="0" collapsed="false">
      <c r="A1031" s="40" t="str">
        <f aca="false">C1031&amp;" &amp; "&amp;D1031</f>
        <v> &amp; </v>
      </c>
      <c r="B1031" s="41" t="str">
        <f aca="false">G1031&amp;" &amp; "&amp;H1031</f>
        <v> &amp; </v>
      </c>
      <c r="J1031" s="142"/>
    </row>
    <row r="1032" customFormat="false" ht="15.75" hidden="false" customHeight="true" outlineLevel="0" collapsed="false">
      <c r="A1032" s="40" t="str">
        <f aca="false">C1032&amp;" &amp; "&amp;D1032</f>
        <v> &amp; </v>
      </c>
      <c r="B1032" s="41" t="str">
        <f aca="false">G1032&amp;" &amp; "&amp;H1032</f>
        <v> &amp; </v>
      </c>
      <c r="J1032" s="142"/>
    </row>
    <row r="1033" customFormat="false" ht="15.75" hidden="false" customHeight="true" outlineLevel="0" collapsed="false">
      <c r="A1033" s="40" t="str">
        <f aca="false">C1033&amp;" &amp; "&amp;D1033</f>
        <v> &amp; </v>
      </c>
      <c r="B1033" s="41" t="str">
        <f aca="false">G1033&amp;" &amp; "&amp;H1033</f>
        <v> &amp; </v>
      </c>
      <c r="J1033" s="142"/>
    </row>
    <row r="1034" customFormat="false" ht="15.75" hidden="false" customHeight="true" outlineLevel="0" collapsed="false">
      <c r="A1034" s="40" t="str">
        <f aca="false">C1034&amp;" &amp; "&amp;D1034</f>
        <v> &amp; </v>
      </c>
      <c r="B1034" s="41" t="str">
        <f aca="false">G1034&amp;" &amp; "&amp;H1034</f>
        <v> &amp; </v>
      </c>
      <c r="J1034" s="142"/>
    </row>
    <row r="1035" customFormat="false" ht="15.75" hidden="false" customHeight="true" outlineLevel="0" collapsed="false">
      <c r="A1035" s="40" t="str">
        <f aca="false">C1035&amp;" &amp; "&amp;D1035</f>
        <v> &amp; </v>
      </c>
      <c r="B1035" s="41" t="str">
        <f aca="false">G1035&amp;" &amp; "&amp;H1035</f>
        <v> &amp; </v>
      </c>
      <c r="J1035" s="142"/>
    </row>
    <row r="1036" customFormat="false" ht="15.75" hidden="false" customHeight="true" outlineLevel="0" collapsed="false">
      <c r="A1036" s="40" t="str">
        <f aca="false">C1036&amp;" &amp; "&amp;D1036</f>
        <v> &amp; </v>
      </c>
      <c r="B1036" s="41" t="str">
        <f aca="false">G1036&amp;" &amp; "&amp;H1036</f>
        <v> &amp; </v>
      </c>
      <c r="J1036" s="142"/>
    </row>
    <row r="1037" customFormat="false" ht="15.75" hidden="false" customHeight="true" outlineLevel="0" collapsed="false">
      <c r="A1037" s="40" t="str">
        <f aca="false">C1037&amp;" &amp; "&amp;D1037</f>
        <v> &amp; </v>
      </c>
      <c r="B1037" s="41" t="str">
        <f aca="false">G1037&amp;" &amp; "&amp;H1037</f>
        <v> &amp; </v>
      </c>
      <c r="J1037" s="142"/>
    </row>
    <row r="1038" customFormat="false" ht="15.75" hidden="false" customHeight="true" outlineLevel="0" collapsed="false">
      <c r="A1038" s="40" t="str">
        <f aca="false">C1038&amp;" &amp; "&amp;D1038</f>
        <v> &amp; </v>
      </c>
      <c r="B1038" s="41" t="str">
        <f aca="false">G1038&amp;" &amp; "&amp;H1038</f>
        <v> &amp; </v>
      </c>
      <c r="J1038" s="142"/>
    </row>
    <row r="1039" customFormat="false" ht="15.75" hidden="false" customHeight="true" outlineLevel="0" collapsed="false">
      <c r="A1039" s="40" t="str">
        <f aca="false">C1039&amp;" &amp; "&amp;D1039</f>
        <v> &amp; </v>
      </c>
      <c r="B1039" s="41" t="str">
        <f aca="false">G1039&amp;" &amp; "&amp;H1039</f>
        <v> &amp; </v>
      </c>
      <c r="J1039" s="142"/>
    </row>
    <row r="1040" customFormat="false" ht="15.75" hidden="false" customHeight="true" outlineLevel="0" collapsed="false">
      <c r="A1040" s="40" t="str">
        <f aca="false">C1040&amp;" &amp; "&amp;D1040</f>
        <v> &amp; </v>
      </c>
      <c r="B1040" s="41" t="str">
        <f aca="false">G1040&amp;" &amp; "&amp;H1040</f>
        <v> &amp; </v>
      </c>
      <c r="J1040" s="142"/>
    </row>
    <row r="1041" customFormat="false" ht="15.75" hidden="false" customHeight="true" outlineLevel="0" collapsed="false">
      <c r="A1041" s="40" t="str">
        <f aca="false">C1041&amp;" &amp; "&amp;D1041</f>
        <v> &amp; </v>
      </c>
      <c r="B1041" s="41" t="str">
        <f aca="false">G1041&amp;" &amp; "&amp;H1041</f>
        <v> &amp; </v>
      </c>
      <c r="J1041" s="142"/>
    </row>
    <row r="1042" customFormat="false" ht="15.75" hidden="false" customHeight="true" outlineLevel="0" collapsed="false">
      <c r="A1042" s="40" t="str">
        <f aca="false">C1042&amp;" &amp; "&amp;D1042</f>
        <v> &amp; </v>
      </c>
      <c r="B1042" s="41" t="str">
        <f aca="false">G1042&amp;" &amp; "&amp;H1042</f>
        <v> &amp; </v>
      </c>
      <c r="J1042" s="142"/>
    </row>
    <row r="1043" customFormat="false" ht="15.75" hidden="false" customHeight="true" outlineLevel="0" collapsed="false">
      <c r="A1043" s="40" t="str">
        <f aca="false">C1043&amp;" &amp; "&amp;D1043</f>
        <v> &amp; </v>
      </c>
      <c r="B1043" s="41" t="str">
        <f aca="false">G1043&amp;" &amp; "&amp;H1043</f>
        <v> &amp; </v>
      </c>
      <c r="J1043" s="142"/>
    </row>
    <row r="1044" customFormat="false" ht="15.75" hidden="false" customHeight="true" outlineLevel="0" collapsed="false">
      <c r="A1044" s="40" t="str">
        <f aca="false">C1044&amp;" &amp; "&amp;D1044</f>
        <v> &amp; </v>
      </c>
      <c r="B1044" s="41" t="str">
        <f aca="false">G1044&amp;" &amp; "&amp;H1044</f>
        <v> &amp; </v>
      </c>
      <c r="J1044" s="142"/>
    </row>
    <row r="1045" customFormat="false" ht="15.75" hidden="false" customHeight="true" outlineLevel="0" collapsed="false">
      <c r="A1045" s="40" t="str">
        <f aca="false">C1045&amp;" &amp; "&amp;D1045</f>
        <v> &amp; </v>
      </c>
      <c r="B1045" s="41" t="str">
        <f aca="false">G1045&amp;" &amp; "&amp;H1045</f>
        <v> &amp; </v>
      </c>
      <c r="J1045" s="142"/>
    </row>
    <row r="1046" customFormat="false" ht="15.75" hidden="false" customHeight="true" outlineLevel="0" collapsed="false">
      <c r="A1046" s="40" t="str">
        <f aca="false">C1046&amp;" &amp; "&amp;D1046</f>
        <v> &amp; </v>
      </c>
      <c r="B1046" s="41" t="str">
        <f aca="false">G1046&amp;" &amp; "&amp;H1046</f>
        <v> &amp; </v>
      </c>
      <c r="J1046" s="142"/>
    </row>
    <row r="1047" customFormat="false" ht="15.75" hidden="false" customHeight="true" outlineLevel="0" collapsed="false">
      <c r="A1047" s="40" t="str">
        <f aca="false">C1047&amp;" &amp; "&amp;D1047</f>
        <v> &amp; </v>
      </c>
      <c r="B1047" s="41" t="str">
        <f aca="false">G1047&amp;" &amp; "&amp;H1047</f>
        <v> &amp; </v>
      </c>
      <c r="J1047" s="142"/>
    </row>
    <row r="1048" customFormat="false" ht="15.75" hidden="false" customHeight="true" outlineLevel="0" collapsed="false">
      <c r="A1048" s="40" t="str">
        <f aca="false">C1048&amp;" &amp; "&amp;D1048</f>
        <v> &amp; </v>
      </c>
      <c r="B1048" s="41" t="str">
        <f aca="false">G1048&amp;" &amp; "&amp;H1048</f>
        <v> &amp; </v>
      </c>
      <c r="J1048" s="142"/>
    </row>
    <row r="1049" customFormat="false" ht="15.75" hidden="false" customHeight="true" outlineLevel="0" collapsed="false">
      <c r="A1049" s="40" t="str">
        <f aca="false">C1049&amp;" &amp; "&amp;D1049</f>
        <v> &amp; </v>
      </c>
      <c r="B1049" s="41" t="str">
        <f aca="false">G1049&amp;" &amp; "&amp;H1049</f>
        <v> &amp; </v>
      </c>
      <c r="J1049" s="142"/>
    </row>
    <row r="1050" customFormat="false" ht="15.75" hidden="false" customHeight="true" outlineLevel="0" collapsed="false">
      <c r="A1050" s="40" t="str">
        <f aca="false">C1050&amp;" &amp; "&amp;D1050</f>
        <v> &amp; </v>
      </c>
      <c r="B1050" s="41" t="str">
        <f aca="false">G1050&amp;" &amp; "&amp;H1050</f>
        <v> &amp; </v>
      </c>
      <c r="J1050" s="142"/>
    </row>
    <row r="1051" customFormat="false" ht="15.75" hidden="false" customHeight="true" outlineLevel="0" collapsed="false">
      <c r="A1051" s="40" t="str">
        <f aca="false">C1051&amp;" &amp; "&amp;D1051</f>
        <v> &amp; </v>
      </c>
      <c r="B1051" s="41" t="str">
        <f aca="false">G1051&amp;" &amp; "&amp;H1051</f>
        <v> &amp; </v>
      </c>
      <c r="J1051" s="142"/>
    </row>
    <row r="1052" customFormat="false" ht="15.75" hidden="false" customHeight="true" outlineLevel="0" collapsed="false">
      <c r="A1052" s="40" t="str">
        <f aca="false">C1052&amp;" &amp; "&amp;D1052</f>
        <v> &amp; </v>
      </c>
      <c r="B1052" s="41" t="str">
        <f aca="false">G1052&amp;" &amp; "&amp;H1052</f>
        <v> &amp; </v>
      </c>
      <c r="J1052" s="142"/>
    </row>
    <row r="1053" customFormat="false" ht="15.75" hidden="false" customHeight="true" outlineLevel="0" collapsed="false">
      <c r="A1053" s="40" t="str">
        <f aca="false">C1053&amp;" &amp; "&amp;D1053</f>
        <v> &amp; </v>
      </c>
      <c r="B1053" s="41" t="str">
        <f aca="false">G1053&amp;" &amp; "&amp;H1053</f>
        <v> &amp; </v>
      </c>
      <c r="J1053" s="142"/>
    </row>
    <row r="1054" customFormat="false" ht="15.75" hidden="false" customHeight="true" outlineLevel="0" collapsed="false">
      <c r="A1054" s="40" t="str">
        <f aca="false">C1054&amp;" &amp; "&amp;D1054</f>
        <v> &amp; </v>
      </c>
      <c r="B1054" s="41" t="str">
        <f aca="false">G1054&amp;" &amp; "&amp;H1054</f>
        <v> &amp; </v>
      </c>
      <c r="J1054" s="142"/>
    </row>
    <row r="1055" customFormat="false" ht="15.75" hidden="false" customHeight="true" outlineLevel="0" collapsed="false">
      <c r="A1055" s="40" t="str">
        <f aca="false">C1055&amp;" &amp; "&amp;D1055</f>
        <v> &amp; </v>
      </c>
      <c r="B1055" s="41" t="str">
        <f aca="false">G1055&amp;" &amp; "&amp;H1055</f>
        <v> &amp; </v>
      </c>
      <c r="J1055" s="142"/>
    </row>
    <row r="1056" customFormat="false" ht="15.75" hidden="false" customHeight="true" outlineLevel="0" collapsed="false">
      <c r="A1056" s="40" t="str">
        <f aca="false">C1056&amp;" &amp; "&amp;D1056</f>
        <v> &amp; </v>
      </c>
      <c r="B1056" s="41" t="str">
        <f aca="false">G1056&amp;" &amp; "&amp;H1056</f>
        <v> &amp; </v>
      </c>
      <c r="J1056" s="142"/>
    </row>
    <row r="1057" customFormat="false" ht="15.75" hidden="false" customHeight="true" outlineLevel="0" collapsed="false">
      <c r="A1057" s="40" t="str">
        <f aca="false">C1057&amp;" &amp; "&amp;D1057</f>
        <v> &amp; </v>
      </c>
      <c r="B1057" s="41" t="str">
        <f aca="false">G1057&amp;" &amp; "&amp;H1057</f>
        <v> &amp; </v>
      </c>
      <c r="J1057" s="142"/>
    </row>
    <row r="1058" customFormat="false" ht="15.75" hidden="false" customHeight="true" outlineLevel="0" collapsed="false">
      <c r="A1058" s="40" t="str">
        <f aca="false">C1058&amp;" &amp; "&amp;D1058</f>
        <v> &amp; </v>
      </c>
      <c r="B1058" s="41" t="str">
        <f aca="false">G1058&amp;" &amp; "&amp;H1058</f>
        <v> &amp; </v>
      </c>
      <c r="J1058" s="142"/>
    </row>
    <row r="1059" customFormat="false" ht="15.75" hidden="false" customHeight="true" outlineLevel="0" collapsed="false">
      <c r="A1059" s="40" t="str">
        <f aca="false">C1059&amp;" &amp; "&amp;D1059</f>
        <v> &amp; </v>
      </c>
      <c r="B1059" s="41" t="str">
        <f aca="false">G1059&amp;" &amp; "&amp;H1059</f>
        <v> &amp; </v>
      </c>
      <c r="J1059" s="142"/>
    </row>
    <row r="1060" customFormat="false" ht="15.75" hidden="false" customHeight="true" outlineLevel="0" collapsed="false">
      <c r="A1060" s="40" t="str">
        <f aca="false">C1060&amp;" &amp; "&amp;D1060</f>
        <v> &amp; </v>
      </c>
      <c r="B1060" s="41" t="str">
        <f aca="false">G1060&amp;" &amp; "&amp;H1060</f>
        <v> &amp; </v>
      </c>
      <c r="J1060" s="142"/>
    </row>
    <row r="1061" customFormat="false" ht="15.75" hidden="false" customHeight="true" outlineLevel="0" collapsed="false">
      <c r="A1061" s="40" t="str">
        <f aca="false">C1061&amp;" &amp; "&amp;D1061</f>
        <v> &amp; </v>
      </c>
      <c r="B1061" s="41" t="str">
        <f aca="false">G1061&amp;" &amp; "&amp;H1061</f>
        <v> &amp; </v>
      </c>
      <c r="J1061" s="142"/>
    </row>
    <row r="1062" customFormat="false" ht="15.75" hidden="false" customHeight="true" outlineLevel="0" collapsed="false">
      <c r="A1062" s="40" t="str">
        <f aca="false">C1062&amp;" &amp; "&amp;D1062</f>
        <v> &amp; </v>
      </c>
      <c r="B1062" s="41" t="str">
        <f aca="false">G1062&amp;" &amp; "&amp;H1062</f>
        <v> &amp; </v>
      </c>
      <c r="J1062" s="142"/>
    </row>
    <row r="1063" customFormat="false" ht="15.75" hidden="false" customHeight="true" outlineLevel="0" collapsed="false">
      <c r="A1063" s="40" t="str">
        <f aca="false">C1063&amp;" &amp; "&amp;D1063</f>
        <v> &amp; </v>
      </c>
      <c r="B1063" s="41" t="str">
        <f aca="false">G1063&amp;" &amp; "&amp;H1063</f>
        <v> &amp; </v>
      </c>
      <c r="J1063" s="142"/>
    </row>
    <row r="1064" customFormat="false" ht="15.75" hidden="false" customHeight="true" outlineLevel="0" collapsed="false">
      <c r="A1064" s="40" t="str">
        <f aca="false">C1064&amp;" &amp; "&amp;D1064</f>
        <v> &amp; </v>
      </c>
      <c r="B1064" s="41" t="str">
        <f aca="false">G1064&amp;" &amp; "&amp;H1064</f>
        <v> &amp; </v>
      </c>
      <c r="J1064" s="142"/>
    </row>
    <row r="1065" customFormat="false" ht="15.75" hidden="false" customHeight="true" outlineLevel="0" collapsed="false">
      <c r="A1065" s="40" t="str">
        <f aca="false">C1065&amp;" &amp; "&amp;D1065</f>
        <v> &amp; </v>
      </c>
      <c r="B1065" s="41" t="str">
        <f aca="false">G1065&amp;" &amp; "&amp;H1065</f>
        <v> &amp; </v>
      </c>
      <c r="J1065" s="142"/>
    </row>
    <row r="1066" customFormat="false" ht="15.75" hidden="false" customHeight="true" outlineLevel="0" collapsed="false">
      <c r="A1066" s="40" t="str">
        <f aca="false">C1066&amp;" &amp; "&amp;D1066</f>
        <v> &amp; </v>
      </c>
      <c r="B1066" s="41" t="str">
        <f aca="false">G1066&amp;" &amp; "&amp;H1066</f>
        <v> &amp; </v>
      </c>
      <c r="J1066" s="142"/>
    </row>
    <row r="1067" customFormat="false" ht="15.75" hidden="false" customHeight="true" outlineLevel="0" collapsed="false">
      <c r="A1067" s="40" t="str">
        <f aca="false">C1067&amp;" &amp; "&amp;D1067</f>
        <v> &amp; </v>
      </c>
      <c r="B1067" s="41" t="str">
        <f aca="false">G1067&amp;" &amp; "&amp;H1067</f>
        <v> &amp; </v>
      </c>
      <c r="J1067" s="142"/>
    </row>
    <row r="1068" customFormat="false" ht="15.75" hidden="false" customHeight="true" outlineLevel="0" collapsed="false">
      <c r="A1068" s="40" t="str">
        <f aca="false">C1068&amp;" &amp; "&amp;D1068</f>
        <v> &amp; </v>
      </c>
      <c r="B1068" s="41" t="str">
        <f aca="false">G1068&amp;" &amp; "&amp;H1068</f>
        <v> &amp; </v>
      </c>
      <c r="J1068" s="142"/>
    </row>
    <row r="1069" customFormat="false" ht="15.75" hidden="false" customHeight="true" outlineLevel="0" collapsed="false">
      <c r="A1069" s="40" t="str">
        <f aca="false">C1069&amp;" &amp; "&amp;D1069</f>
        <v> &amp; </v>
      </c>
      <c r="B1069" s="41" t="str">
        <f aca="false">G1069&amp;" &amp; "&amp;H1069</f>
        <v> &amp; </v>
      </c>
      <c r="J1069" s="142"/>
    </row>
    <row r="1070" customFormat="false" ht="15.75" hidden="false" customHeight="true" outlineLevel="0" collapsed="false">
      <c r="A1070" s="40" t="str">
        <f aca="false">C1070&amp;" &amp; "&amp;D1070</f>
        <v> &amp; </v>
      </c>
      <c r="B1070" s="41" t="str">
        <f aca="false">G1070&amp;" &amp; "&amp;H1070</f>
        <v> &amp; </v>
      </c>
      <c r="J1070" s="142"/>
    </row>
    <row r="1071" customFormat="false" ht="15.75" hidden="false" customHeight="true" outlineLevel="0" collapsed="false">
      <c r="A1071" s="40" t="str">
        <f aca="false">C1071&amp;" &amp; "&amp;D1071</f>
        <v> &amp; </v>
      </c>
      <c r="B1071" s="41" t="str">
        <f aca="false">G1071&amp;" &amp; "&amp;H1071</f>
        <v> &amp; </v>
      </c>
      <c r="J1071" s="142"/>
    </row>
    <row r="1072" customFormat="false" ht="15.75" hidden="false" customHeight="true" outlineLevel="0" collapsed="false">
      <c r="A1072" s="40" t="str">
        <f aca="false">C1072&amp;" &amp; "&amp;D1072</f>
        <v> &amp; </v>
      </c>
      <c r="B1072" s="41" t="str">
        <f aca="false">G1072&amp;" &amp; "&amp;H1072</f>
        <v> &amp; </v>
      </c>
      <c r="J1072" s="142"/>
    </row>
    <row r="1073" customFormat="false" ht="15.75" hidden="false" customHeight="true" outlineLevel="0" collapsed="false">
      <c r="A1073" s="40" t="str">
        <f aca="false">C1073&amp;" &amp; "&amp;D1073</f>
        <v> &amp; </v>
      </c>
      <c r="B1073" s="41" t="str">
        <f aca="false">G1073&amp;" &amp; "&amp;H1073</f>
        <v> &amp; </v>
      </c>
      <c r="J1073" s="142"/>
    </row>
    <row r="1074" customFormat="false" ht="15.75" hidden="false" customHeight="true" outlineLevel="0" collapsed="false">
      <c r="A1074" s="40" t="str">
        <f aca="false">C1074&amp;" &amp; "&amp;D1074</f>
        <v> &amp; </v>
      </c>
      <c r="B1074" s="41" t="str">
        <f aca="false">G1074&amp;" &amp; "&amp;H1074</f>
        <v> &amp; </v>
      </c>
      <c r="J1074" s="142"/>
    </row>
    <row r="1075" customFormat="false" ht="15.75" hidden="false" customHeight="true" outlineLevel="0" collapsed="false">
      <c r="A1075" s="40" t="str">
        <f aca="false">C1075&amp;" &amp; "&amp;D1075</f>
        <v> &amp; </v>
      </c>
      <c r="B1075" s="41" t="str">
        <f aca="false">G1075&amp;" &amp; "&amp;H1075</f>
        <v> &amp; </v>
      </c>
      <c r="J1075" s="142"/>
    </row>
    <row r="1076" customFormat="false" ht="15.75" hidden="false" customHeight="true" outlineLevel="0" collapsed="false">
      <c r="A1076" s="40" t="str">
        <f aca="false">C1076&amp;" &amp; "&amp;D1076</f>
        <v> &amp; </v>
      </c>
      <c r="B1076" s="41" t="str">
        <f aca="false">G1076&amp;" &amp; "&amp;H1076</f>
        <v> &amp; </v>
      </c>
      <c r="J1076" s="142"/>
    </row>
    <row r="1077" customFormat="false" ht="15.75" hidden="false" customHeight="true" outlineLevel="0" collapsed="false">
      <c r="A1077" s="40" t="str">
        <f aca="false">C1077&amp;" &amp; "&amp;D1077</f>
        <v> &amp; </v>
      </c>
      <c r="B1077" s="41" t="str">
        <f aca="false">G1077&amp;" &amp; "&amp;H1077</f>
        <v> &amp; </v>
      </c>
      <c r="J1077" s="142"/>
    </row>
    <row r="1078" customFormat="false" ht="15.75" hidden="false" customHeight="true" outlineLevel="0" collapsed="false">
      <c r="A1078" s="40" t="str">
        <f aca="false">C1078&amp;" &amp; "&amp;D1078</f>
        <v> &amp; </v>
      </c>
      <c r="B1078" s="41" t="str">
        <f aca="false">G1078&amp;" &amp; "&amp;H1078</f>
        <v> &amp; </v>
      </c>
      <c r="J1078" s="142"/>
    </row>
    <row r="1079" customFormat="false" ht="15.75" hidden="false" customHeight="true" outlineLevel="0" collapsed="false">
      <c r="A1079" s="40" t="str">
        <f aca="false">C1079&amp;" &amp; "&amp;D1079</f>
        <v> &amp; </v>
      </c>
      <c r="B1079" s="41" t="str">
        <f aca="false">G1079&amp;" &amp; "&amp;H1079</f>
        <v> &amp; </v>
      </c>
      <c r="J1079" s="142"/>
    </row>
    <row r="1080" customFormat="false" ht="15.75" hidden="false" customHeight="true" outlineLevel="0" collapsed="false">
      <c r="A1080" s="40" t="str">
        <f aca="false">C1080&amp;" &amp; "&amp;D1080</f>
        <v> &amp; </v>
      </c>
      <c r="B1080" s="41" t="str">
        <f aca="false">G1080&amp;" &amp; "&amp;H1080</f>
        <v> &amp; </v>
      </c>
      <c r="J1080" s="142"/>
    </row>
    <row r="1081" customFormat="false" ht="15.75" hidden="false" customHeight="true" outlineLevel="0" collapsed="false">
      <c r="A1081" s="40" t="str">
        <f aca="false">C1081&amp;" &amp; "&amp;D1081</f>
        <v> &amp; </v>
      </c>
      <c r="B1081" s="41" t="str">
        <f aca="false">G1081&amp;" &amp; "&amp;H1081</f>
        <v> &amp; </v>
      </c>
      <c r="J1081" s="142"/>
    </row>
    <row r="1082" customFormat="false" ht="15.75" hidden="false" customHeight="true" outlineLevel="0" collapsed="false">
      <c r="A1082" s="40" t="str">
        <f aca="false">C1082&amp;" &amp; "&amp;D1082</f>
        <v> &amp; </v>
      </c>
      <c r="B1082" s="41" t="str">
        <f aca="false">G1082&amp;" &amp; "&amp;H1082</f>
        <v> &amp; </v>
      </c>
      <c r="J1082" s="142"/>
    </row>
    <row r="1083" customFormat="false" ht="15.75" hidden="false" customHeight="true" outlineLevel="0" collapsed="false">
      <c r="A1083" s="40" t="str">
        <f aca="false">C1083&amp;" &amp; "&amp;D1083</f>
        <v> &amp; </v>
      </c>
      <c r="B1083" s="41" t="str">
        <f aca="false">G1083&amp;" &amp; "&amp;H1083</f>
        <v> &amp; </v>
      </c>
      <c r="J1083" s="142"/>
    </row>
    <row r="1084" customFormat="false" ht="15.75" hidden="false" customHeight="true" outlineLevel="0" collapsed="false">
      <c r="A1084" s="40" t="str">
        <f aca="false">C1084&amp;" &amp; "&amp;D1084</f>
        <v> &amp; </v>
      </c>
      <c r="B1084" s="41" t="str">
        <f aca="false">G1084&amp;" &amp; "&amp;H1084</f>
        <v> &amp; </v>
      </c>
      <c r="J1084" s="142"/>
    </row>
    <row r="1085" customFormat="false" ht="15.75" hidden="false" customHeight="true" outlineLevel="0" collapsed="false">
      <c r="A1085" s="40" t="str">
        <f aca="false">C1085&amp;" &amp; "&amp;D1085</f>
        <v> &amp; </v>
      </c>
      <c r="B1085" s="41" t="str">
        <f aca="false">G1085&amp;" &amp; "&amp;H1085</f>
        <v> &amp; </v>
      </c>
      <c r="J1085" s="142"/>
    </row>
    <row r="1086" customFormat="false" ht="15.75" hidden="false" customHeight="true" outlineLevel="0" collapsed="false">
      <c r="A1086" s="40" t="str">
        <f aca="false">C1086&amp;" &amp; "&amp;D1086</f>
        <v> &amp; </v>
      </c>
      <c r="B1086" s="41" t="str">
        <f aca="false">G1086&amp;" &amp; "&amp;H1086</f>
        <v> &amp; </v>
      </c>
      <c r="J1086" s="142"/>
    </row>
    <row r="1087" customFormat="false" ht="15.75" hidden="false" customHeight="true" outlineLevel="0" collapsed="false">
      <c r="A1087" s="40" t="str">
        <f aca="false">C1087&amp;" &amp; "&amp;D1087</f>
        <v> &amp; </v>
      </c>
      <c r="B1087" s="41" t="str">
        <f aca="false">G1087&amp;" &amp; "&amp;H1087</f>
        <v> &amp; </v>
      </c>
      <c r="J1087" s="142"/>
    </row>
    <row r="1088" customFormat="false" ht="15.75" hidden="false" customHeight="true" outlineLevel="0" collapsed="false">
      <c r="A1088" s="40" t="str">
        <f aca="false">C1088&amp;" &amp; "&amp;D1088</f>
        <v> &amp; </v>
      </c>
      <c r="B1088" s="41" t="str">
        <f aca="false">G1088&amp;" &amp; "&amp;H1088</f>
        <v> &amp; </v>
      </c>
      <c r="J1088" s="142"/>
    </row>
    <row r="1089" customFormat="false" ht="15.75" hidden="false" customHeight="true" outlineLevel="0" collapsed="false">
      <c r="A1089" s="40" t="str">
        <f aca="false">C1089&amp;" &amp; "&amp;D1089</f>
        <v> &amp; </v>
      </c>
      <c r="B1089" s="41" t="str">
        <f aca="false">G1089&amp;" &amp; "&amp;H1089</f>
        <v> &amp; </v>
      </c>
      <c r="J1089" s="142"/>
    </row>
    <row r="1090" customFormat="false" ht="15.75" hidden="false" customHeight="true" outlineLevel="0" collapsed="false">
      <c r="A1090" s="40" t="str">
        <f aca="false">C1090&amp;" &amp; "&amp;D1090</f>
        <v> &amp; </v>
      </c>
      <c r="B1090" s="41" t="str">
        <f aca="false">G1090&amp;" &amp; "&amp;H1090</f>
        <v> &amp; </v>
      </c>
      <c r="J1090" s="142"/>
    </row>
    <row r="1091" customFormat="false" ht="15.75" hidden="false" customHeight="true" outlineLevel="0" collapsed="false">
      <c r="A1091" s="40" t="str">
        <f aca="false">C1091&amp;" &amp; "&amp;D1091</f>
        <v> &amp; </v>
      </c>
      <c r="B1091" s="41" t="str">
        <f aca="false">G1091&amp;" &amp; "&amp;H1091</f>
        <v> &amp; </v>
      </c>
      <c r="J1091" s="142"/>
    </row>
    <row r="1092" customFormat="false" ht="15.75" hidden="false" customHeight="true" outlineLevel="0" collapsed="false">
      <c r="A1092" s="40" t="str">
        <f aca="false">C1092&amp;" &amp; "&amp;D1092</f>
        <v> &amp; </v>
      </c>
      <c r="B1092" s="41" t="str">
        <f aca="false">G1092&amp;" &amp; "&amp;H1092</f>
        <v> &amp; </v>
      </c>
      <c r="J1092" s="142"/>
    </row>
    <row r="1093" customFormat="false" ht="15.75" hidden="false" customHeight="true" outlineLevel="0" collapsed="false">
      <c r="A1093" s="40" t="str">
        <f aca="false">C1093&amp;" &amp; "&amp;D1093</f>
        <v> &amp; </v>
      </c>
      <c r="B1093" s="41" t="str">
        <f aca="false">G1093&amp;" &amp; "&amp;H1093</f>
        <v> &amp; </v>
      </c>
      <c r="J1093" s="142"/>
    </row>
    <row r="1094" customFormat="false" ht="15.75" hidden="false" customHeight="true" outlineLevel="0" collapsed="false">
      <c r="A1094" s="40" t="str">
        <f aca="false">C1094&amp;" &amp; "&amp;D1094</f>
        <v> &amp; </v>
      </c>
      <c r="B1094" s="41" t="str">
        <f aca="false">G1094&amp;" &amp; "&amp;H1094</f>
        <v> &amp; </v>
      </c>
      <c r="J1094" s="142"/>
    </row>
    <row r="1095" customFormat="false" ht="15.75" hidden="false" customHeight="true" outlineLevel="0" collapsed="false">
      <c r="A1095" s="40" t="str">
        <f aca="false">C1095&amp;" &amp; "&amp;D1095</f>
        <v> &amp; </v>
      </c>
      <c r="B1095" s="41" t="str">
        <f aca="false">G1095&amp;" &amp; "&amp;H1095</f>
        <v> &amp; </v>
      </c>
      <c r="J1095" s="142"/>
    </row>
    <row r="1096" customFormat="false" ht="15.75" hidden="false" customHeight="true" outlineLevel="0" collapsed="false">
      <c r="A1096" s="40" t="str">
        <f aca="false">C1096&amp;" &amp; "&amp;D1096</f>
        <v> &amp; </v>
      </c>
      <c r="B1096" s="41" t="str">
        <f aca="false">G1096&amp;" &amp; "&amp;H1096</f>
        <v> &amp; </v>
      </c>
      <c r="J1096" s="142"/>
    </row>
    <row r="1097" customFormat="false" ht="15.75" hidden="false" customHeight="true" outlineLevel="0" collapsed="false">
      <c r="A1097" s="40" t="str">
        <f aca="false">C1097&amp;" &amp; "&amp;D1097</f>
        <v> &amp; </v>
      </c>
      <c r="B1097" s="41" t="str">
        <f aca="false">G1097&amp;" &amp; "&amp;H1097</f>
        <v> &amp; </v>
      </c>
      <c r="J1097" s="142"/>
    </row>
    <row r="1098" customFormat="false" ht="15.75" hidden="false" customHeight="true" outlineLevel="0" collapsed="false">
      <c r="A1098" s="40" t="str">
        <f aca="false">C1098&amp;" &amp; "&amp;D1098</f>
        <v> &amp; </v>
      </c>
      <c r="B1098" s="41" t="str">
        <f aca="false">G1098&amp;" &amp; "&amp;H1098</f>
        <v> &amp; </v>
      </c>
      <c r="J1098" s="142"/>
    </row>
    <row r="1099" customFormat="false" ht="15.75" hidden="false" customHeight="true" outlineLevel="0" collapsed="false">
      <c r="A1099" s="40" t="str">
        <f aca="false">C1099&amp;" &amp; "&amp;D1099</f>
        <v> &amp; </v>
      </c>
      <c r="B1099" s="41" t="str">
        <f aca="false">G1099&amp;" &amp; "&amp;H1099</f>
        <v> &amp; </v>
      </c>
      <c r="J1099" s="142"/>
    </row>
    <row r="1100" customFormat="false" ht="15.75" hidden="false" customHeight="true" outlineLevel="0" collapsed="false">
      <c r="J1100" s="142"/>
    </row>
    <row r="1101" customFormat="false" ht="15.75" hidden="false" customHeight="true" outlineLevel="0" collapsed="false">
      <c r="J1101" s="142"/>
    </row>
    <row r="1102" customFormat="false" ht="15.75" hidden="false" customHeight="true" outlineLevel="0" collapsed="false">
      <c r="J1102" s="142"/>
    </row>
    <row r="1103" customFormat="false" ht="15.75" hidden="false" customHeight="true" outlineLevel="0" collapsed="false">
      <c r="J1103" s="142"/>
    </row>
    <row r="1104" customFormat="false" ht="15.75" hidden="false" customHeight="true" outlineLevel="0" collapsed="false">
      <c r="J1104" s="142"/>
    </row>
    <row r="1105" customFormat="false" ht="15.75" hidden="false" customHeight="true" outlineLevel="0" collapsed="false">
      <c r="J1105" s="142"/>
    </row>
    <row r="1106" customFormat="false" ht="15.75" hidden="false" customHeight="true" outlineLevel="0" collapsed="false">
      <c r="J1106" s="142"/>
    </row>
    <row r="1107" customFormat="false" ht="15.75" hidden="false" customHeight="true" outlineLevel="0" collapsed="false">
      <c r="J1107" s="142"/>
    </row>
    <row r="1108" customFormat="false" ht="15.75" hidden="false" customHeight="true" outlineLevel="0" collapsed="false">
      <c r="J1108" s="142"/>
    </row>
    <row r="1109" customFormat="false" ht="15.75" hidden="false" customHeight="true" outlineLevel="0" collapsed="false">
      <c r="J1109" s="142"/>
    </row>
    <row r="1110" customFormat="false" ht="15.75" hidden="false" customHeight="true" outlineLevel="0" collapsed="false">
      <c r="J1110" s="142"/>
    </row>
    <row r="1111" customFormat="false" ht="15.75" hidden="false" customHeight="true" outlineLevel="0" collapsed="false">
      <c r="J1111" s="142"/>
    </row>
    <row r="1112" customFormat="false" ht="15.75" hidden="false" customHeight="true" outlineLevel="0" collapsed="false">
      <c r="J1112" s="142"/>
    </row>
    <row r="1113" customFormat="false" ht="15.75" hidden="false" customHeight="true" outlineLevel="0" collapsed="false">
      <c r="J1113" s="142"/>
    </row>
    <row r="1114" customFormat="false" ht="15.75" hidden="false" customHeight="true" outlineLevel="0" collapsed="false">
      <c r="J1114" s="142"/>
    </row>
    <row r="1115" customFormat="false" ht="15.75" hidden="false" customHeight="true" outlineLevel="0" collapsed="false">
      <c r="J1115" s="142"/>
    </row>
    <row r="1116" customFormat="false" ht="15.75" hidden="false" customHeight="true" outlineLevel="0" collapsed="false">
      <c r="J1116" s="142"/>
    </row>
    <row r="1117" customFormat="false" ht="15.75" hidden="false" customHeight="true" outlineLevel="0" collapsed="false">
      <c r="J1117" s="142"/>
    </row>
    <row r="1118" customFormat="false" ht="15.75" hidden="false" customHeight="true" outlineLevel="0" collapsed="false">
      <c r="J1118" s="142"/>
    </row>
    <row r="1119" customFormat="false" ht="15.75" hidden="false" customHeight="true" outlineLevel="0" collapsed="false">
      <c r="J1119" s="142"/>
    </row>
    <row r="1120" customFormat="false" ht="15.75" hidden="false" customHeight="true" outlineLevel="0" collapsed="false">
      <c r="J1120" s="142"/>
    </row>
    <row r="1121" customFormat="false" ht="15.75" hidden="false" customHeight="true" outlineLevel="0" collapsed="false">
      <c r="J1121" s="142"/>
    </row>
    <row r="1122" customFormat="false" ht="15.75" hidden="false" customHeight="true" outlineLevel="0" collapsed="false">
      <c r="J1122" s="142"/>
    </row>
    <row r="1123" customFormat="false" ht="15.75" hidden="false" customHeight="true" outlineLevel="0" collapsed="false">
      <c r="J1123" s="142"/>
    </row>
    <row r="1124" customFormat="false" ht="15.75" hidden="false" customHeight="true" outlineLevel="0" collapsed="false">
      <c r="J1124" s="142"/>
    </row>
    <row r="1125" customFormat="false" ht="15.75" hidden="false" customHeight="true" outlineLevel="0" collapsed="false">
      <c r="J1125" s="142"/>
    </row>
    <row r="1126" customFormat="false" ht="15.75" hidden="false" customHeight="true" outlineLevel="0" collapsed="false">
      <c r="J1126" s="142"/>
    </row>
    <row r="1127" customFormat="false" ht="15.75" hidden="false" customHeight="true" outlineLevel="0" collapsed="false">
      <c r="J1127" s="142"/>
    </row>
    <row r="1128" customFormat="false" ht="15.75" hidden="false" customHeight="true" outlineLevel="0" collapsed="false">
      <c r="J1128" s="142"/>
    </row>
    <row r="1129" customFormat="false" ht="15.75" hidden="false" customHeight="true" outlineLevel="0" collapsed="false">
      <c r="J1129" s="142"/>
    </row>
    <row r="1130" customFormat="false" ht="15.75" hidden="false" customHeight="true" outlineLevel="0" collapsed="false">
      <c r="J1130" s="142"/>
    </row>
    <row r="1131" customFormat="false" ht="15.75" hidden="false" customHeight="true" outlineLevel="0" collapsed="false">
      <c r="J1131" s="142"/>
    </row>
    <row r="1132" customFormat="false" ht="15.75" hidden="false" customHeight="true" outlineLevel="0" collapsed="false">
      <c r="J1132" s="142"/>
    </row>
    <row r="1133" customFormat="false" ht="15.75" hidden="false" customHeight="true" outlineLevel="0" collapsed="false">
      <c r="J1133" s="142"/>
    </row>
    <row r="1134" customFormat="false" ht="15.75" hidden="false" customHeight="true" outlineLevel="0" collapsed="false">
      <c r="J1134" s="142"/>
    </row>
    <row r="1135" customFormat="false" ht="15.75" hidden="false" customHeight="true" outlineLevel="0" collapsed="false">
      <c r="J1135" s="142"/>
    </row>
    <row r="1136" customFormat="false" ht="15.75" hidden="false" customHeight="true" outlineLevel="0" collapsed="false">
      <c r="J1136" s="142"/>
    </row>
    <row r="1137" customFormat="false" ht="15.75" hidden="false" customHeight="true" outlineLevel="0" collapsed="false">
      <c r="J1137" s="142"/>
    </row>
    <row r="1138" customFormat="false" ht="15.75" hidden="false" customHeight="true" outlineLevel="0" collapsed="false">
      <c r="J1138" s="142"/>
    </row>
    <row r="1139" customFormat="false" ht="15.75" hidden="false" customHeight="true" outlineLevel="0" collapsed="false">
      <c r="J1139" s="142"/>
    </row>
    <row r="1140" customFormat="false" ht="15.75" hidden="false" customHeight="true" outlineLevel="0" collapsed="false">
      <c r="J1140" s="142"/>
    </row>
    <row r="1141" customFormat="false" ht="15.75" hidden="false" customHeight="true" outlineLevel="0" collapsed="false">
      <c r="J1141" s="142"/>
    </row>
    <row r="1142" customFormat="false" ht="15.75" hidden="false" customHeight="true" outlineLevel="0" collapsed="false">
      <c r="J1142" s="142"/>
    </row>
    <row r="1143" customFormat="false" ht="15.75" hidden="false" customHeight="true" outlineLevel="0" collapsed="false">
      <c r="J1143" s="142"/>
    </row>
    <row r="1144" customFormat="false" ht="15.75" hidden="false" customHeight="true" outlineLevel="0" collapsed="false">
      <c r="J1144" s="142"/>
    </row>
    <row r="1145" customFormat="false" ht="15.75" hidden="false" customHeight="true" outlineLevel="0" collapsed="false">
      <c r="J1145" s="142"/>
    </row>
    <row r="1146" customFormat="false" ht="15.75" hidden="false" customHeight="true" outlineLevel="0" collapsed="false">
      <c r="J1146" s="142"/>
    </row>
    <row r="1147" customFormat="false" ht="15.75" hidden="false" customHeight="true" outlineLevel="0" collapsed="false">
      <c r="J1147" s="142"/>
    </row>
    <row r="1148" customFormat="false" ht="15.75" hidden="false" customHeight="true" outlineLevel="0" collapsed="false">
      <c r="J1148" s="142"/>
    </row>
    <row r="1149" customFormat="false" ht="15.75" hidden="false" customHeight="true" outlineLevel="0" collapsed="false">
      <c r="J1149" s="142"/>
    </row>
    <row r="1150" customFormat="false" ht="15.75" hidden="false" customHeight="true" outlineLevel="0" collapsed="false">
      <c r="J1150" s="142"/>
    </row>
    <row r="1151" customFormat="false" ht="15.75" hidden="false" customHeight="true" outlineLevel="0" collapsed="false">
      <c r="J1151" s="142"/>
    </row>
    <row r="1152" customFormat="false" ht="15.75" hidden="false" customHeight="true" outlineLevel="0" collapsed="false">
      <c r="J1152" s="142"/>
    </row>
    <row r="1153" customFormat="false" ht="15.75" hidden="false" customHeight="true" outlineLevel="0" collapsed="false">
      <c r="J1153" s="142"/>
    </row>
    <row r="1154" customFormat="false" ht="15.75" hidden="false" customHeight="true" outlineLevel="0" collapsed="false">
      <c r="J1154" s="142"/>
    </row>
    <row r="1155" customFormat="false" ht="15.75" hidden="false" customHeight="true" outlineLevel="0" collapsed="false">
      <c r="J1155" s="142"/>
    </row>
    <row r="1156" customFormat="false" ht="15.75" hidden="false" customHeight="true" outlineLevel="0" collapsed="false">
      <c r="J1156" s="142"/>
    </row>
    <row r="1157" customFormat="false" ht="15.75" hidden="false" customHeight="true" outlineLevel="0" collapsed="false">
      <c r="J1157" s="142"/>
    </row>
    <row r="1158" customFormat="false" ht="15.75" hidden="false" customHeight="true" outlineLevel="0" collapsed="false">
      <c r="J1158" s="142"/>
    </row>
    <row r="1159" customFormat="false" ht="15.75" hidden="false" customHeight="true" outlineLevel="0" collapsed="false">
      <c r="J1159" s="142"/>
    </row>
    <row r="1160" customFormat="false" ht="15.75" hidden="false" customHeight="true" outlineLevel="0" collapsed="false">
      <c r="J1160" s="142"/>
    </row>
    <row r="1161" customFormat="false" ht="15.75" hidden="false" customHeight="true" outlineLevel="0" collapsed="false">
      <c r="J1161" s="142"/>
    </row>
    <row r="1162" customFormat="false" ht="15.75" hidden="false" customHeight="true" outlineLevel="0" collapsed="false">
      <c r="J1162" s="142"/>
    </row>
    <row r="1163" customFormat="false" ht="15.75" hidden="false" customHeight="true" outlineLevel="0" collapsed="false">
      <c r="J1163" s="142"/>
    </row>
    <row r="1164" customFormat="false" ht="15.75" hidden="false" customHeight="true" outlineLevel="0" collapsed="false">
      <c r="J1164" s="142"/>
    </row>
    <row r="1165" customFormat="false" ht="15.75" hidden="false" customHeight="true" outlineLevel="0" collapsed="false">
      <c r="J1165" s="142"/>
    </row>
    <row r="1166" customFormat="false" ht="15.75" hidden="false" customHeight="true" outlineLevel="0" collapsed="false">
      <c r="J1166" s="142"/>
    </row>
    <row r="1167" customFormat="false" ht="15.75" hidden="false" customHeight="true" outlineLevel="0" collapsed="false">
      <c r="J1167" s="142"/>
    </row>
    <row r="1168" customFormat="false" ht="15.75" hidden="false" customHeight="true" outlineLevel="0" collapsed="false">
      <c r="J1168" s="142"/>
    </row>
    <row r="1169" customFormat="false" ht="15.75" hidden="false" customHeight="true" outlineLevel="0" collapsed="false">
      <c r="J1169" s="142"/>
    </row>
    <row r="1170" customFormat="false" ht="15.75" hidden="false" customHeight="true" outlineLevel="0" collapsed="false">
      <c r="J1170" s="142"/>
    </row>
    <row r="1171" customFormat="false" ht="15.75" hidden="false" customHeight="true" outlineLevel="0" collapsed="false">
      <c r="J1171" s="142"/>
    </row>
    <row r="1172" customFormat="false" ht="15.75" hidden="false" customHeight="true" outlineLevel="0" collapsed="false">
      <c r="J1172" s="142"/>
    </row>
    <row r="1173" customFormat="false" ht="15.75" hidden="false" customHeight="true" outlineLevel="0" collapsed="false">
      <c r="J1173" s="142"/>
    </row>
    <row r="1174" customFormat="false" ht="15.75" hidden="false" customHeight="true" outlineLevel="0" collapsed="false">
      <c r="J1174" s="142"/>
    </row>
    <row r="1175" customFormat="false" ht="15.75" hidden="false" customHeight="true" outlineLevel="0" collapsed="false">
      <c r="J1175" s="142"/>
    </row>
    <row r="1176" customFormat="false" ht="15.75" hidden="false" customHeight="true" outlineLevel="0" collapsed="false">
      <c r="J1176" s="142"/>
    </row>
    <row r="1177" customFormat="false" ht="15.75" hidden="false" customHeight="true" outlineLevel="0" collapsed="false">
      <c r="J1177" s="142"/>
    </row>
    <row r="1178" customFormat="false" ht="15.75" hidden="false" customHeight="true" outlineLevel="0" collapsed="false">
      <c r="J1178" s="142"/>
    </row>
    <row r="1179" customFormat="false" ht="15.75" hidden="false" customHeight="true" outlineLevel="0" collapsed="false">
      <c r="J1179" s="142"/>
    </row>
    <row r="1180" customFormat="false" ht="15.75" hidden="false" customHeight="true" outlineLevel="0" collapsed="false">
      <c r="J1180" s="142"/>
    </row>
    <row r="1181" customFormat="false" ht="15.75" hidden="false" customHeight="true" outlineLevel="0" collapsed="false">
      <c r="J1181" s="142"/>
    </row>
    <row r="1182" customFormat="false" ht="15.75" hidden="false" customHeight="true" outlineLevel="0" collapsed="false">
      <c r="J1182" s="142"/>
    </row>
    <row r="1183" customFormat="false" ht="15.75" hidden="false" customHeight="true" outlineLevel="0" collapsed="false">
      <c r="J1183" s="142"/>
    </row>
    <row r="1184" customFormat="false" ht="15.75" hidden="false" customHeight="true" outlineLevel="0" collapsed="false">
      <c r="J1184" s="142"/>
    </row>
    <row r="1185" customFormat="false" ht="15.75" hidden="false" customHeight="true" outlineLevel="0" collapsed="false">
      <c r="J1185" s="142"/>
    </row>
    <row r="1186" customFormat="false" ht="15.75" hidden="false" customHeight="true" outlineLevel="0" collapsed="false">
      <c r="J1186" s="142"/>
    </row>
    <row r="1187" customFormat="false" ht="15.75" hidden="false" customHeight="true" outlineLevel="0" collapsed="false">
      <c r="J1187" s="142"/>
    </row>
    <row r="1188" customFormat="false" ht="15.75" hidden="false" customHeight="true" outlineLevel="0" collapsed="false">
      <c r="J1188" s="142"/>
    </row>
    <row r="1189" customFormat="false" ht="15.75" hidden="false" customHeight="true" outlineLevel="0" collapsed="false">
      <c r="J1189" s="142"/>
    </row>
    <row r="1190" customFormat="false" ht="15.75" hidden="false" customHeight="true" outlineLevel="0" collapsed="false">
      <c r="J1190" s="142"/>
    </row>
    <row r="1191" customFormat="false" ht="15.75" hidden="false" customHeight="true" outlineLevel="0" collapsed="false">
      <c r="J1191" s="142"/>
    </row>
    <row r="1192" customFormat="false" ht="15.75" hidden="false" customHeight="true" outlineLevel="0" collapsed="false">
      <c r="J1192" s="142"/>
    </row>
    <row r="1193" customFormat="false" ht="15.75" hidden="false" customHeight="true" outlineLevel="0" collapsed="false">
      <c r="J1193" s="142"/>
    </row>
    <row r="1194" customFormat="false" ht="15.75" hidden="false" customHeight="true" outlineLevel="0" collapsed="false">
      <c r="J1194" s="142"/>
    </row>
    <row r="1195" customFormat="false" ht="15.75" hidden="false" customHeight="true" outlineLevel="0" collapsed="false">
      <c r="J1195" s="142"/>
    </row>
    <row r="1196" customFormat="false" ht="15.75" hidden="false" customHeight="true" outlineLevel="0" collapsed="false">
      <c r="J1196" s="142"/>
    </row>
    <row r="1197" customFormat="false" ht="15.75" hidden="false" customHeight="true" outlineLevel="0" collapsed="false">
      <c r="J1197" s="142"/>
    </row>
    <row r="1198" customFormat="false" ht="15.75" hidden="false" customHeight="true" outlineLevel="0" collapsed="false">
      <c r="J1198" s="142"/>
    </row>
    <row r="1199" customFormat="false" ht="15.75" hidden="false" customHeight="true" outlineLevel="0" collapsed="false">
      <c r="J1199" s="142"/>
    </row>
    <row r="1200" customFormat="false" ht="15.75" hidden="false" customHeight="true" outlineLevel="0" collapsed="false">
      <c r="J1200" s="142"/>
    </row>
    <row r="1201" customFormat="false" ht="15.75" hidden="false" customHeight="true" outlineLevel="0" collapsed="false">
      <c r="J1201" s="142"/>
    </row>
    <row r="1202" customFormat="false" ht="15.75" hidden="false" customHeight="true" outlineLevel="0" collapsed="false">
      <c r="J1202" s="142"/>
    </row>
    <row r="1203" customFormat="false" ht="15.75" hidden="false" customHeight="true" outlineLevel="0" collapsed="false">
      <c r="J1203" s="142"/>
    </row>
    <row r="1204" customFormat="false" ht="15.75" hidden="false" customHeight="true" outlineLevel="0" collapsed="false">
      <c r="J1204" s="142"/>
    </row>
    <row r="1205" customFormat="false" ht="15.75" hidden="false" customHeight="true" outlineLevel="0" collapsed="false">
      <c r="J1205" s="142"/>
    </row>
    <row r="1206" customFormat="false" ht="15.75" hidden="false" customHeight="true" outlineLevel="0" collapsed="false">
      <c r="J1206" s="142"/>
    </row>
    <row r="1207" customFormat="false" ht="15.75" hidden="false" customHeight="true" outlineLevel="0" collapsed="false">
      <c r="J1207" s="142"/>
    </row>
    <row r="1208" customFormat="false" ht="15.75" hidden="false" customHeight="true" outlineLevel="0" collapsed="false">
      <c r="J1208" s="142"/>
    </row>
    <row r="1209" customFormat="false" ht="15.75" hidden="false" customHeight="true" outlineLevel="0" collapsed="false">
      <c r="J1209" s="142"/>
    </row>
    <row r="1210" customFormat="false" ht="15.75" hidden="false" customHeight="true" outlineLevel="0" collapsed="false">
      <c r="J1210" s="142"/>
    </row>
    <row r="1211" customFormat="false" ht="15.75" hidden="false" customHeight="true" outlineLevel="0" collapsed="false">
      <c r="J1211" s="142"/>
    </row>
    <row r="1212" customFormat="false" ht="15.75" hidden="false" customHeight="true" outlineLevel="0" collapsed="false">
      <c r="J1212" s="142"/>
    </row>
    <row r="1213" customFormat="false" ht="15.75" hidden="false" customHeight="true" outlineLevel="0" collapsed="false">
      <c r="J1213" s="142"/>
    </row>
    <row r="1214" customFormat="false" ht="15.75" hidden="false" customHeight="true" outlineLevel="0" collapsed="false">
      <c r="J1214" s="142"/>
    </row>
    <row r="1215" customFormat="false" ht="15.75" hidden="false" customHeight="true" outlineLevel="0" collapsed="false">
      <c r="J1215" s="142"/>
    </row>
    <row r="1216" customFormat="false" ht="15.75" hidden="false" customHeight="true" outlineLevel="0" collapsed="false">
      <c r="J1216" s="142"/>
    </row>
    <row r="1217" customFormat="false" ht="15.75" hidden="false" customHeight="true" outlineLevel="0" collapsed="false">
      <c r="J1217" s="142"/>
    </row>
    <row r="1218" customFormat="false" ht="15.75" hidden="false" customHeight="true" outlineLevel="0" collapsed="false">
      <c r="J1218" s="142"/>
    </row>
    <row r="1219" customFormat="false" ht="15.75" hidden="false" customHeight="true" outlineLevel="0" collapsed="false">
      <c r="J1219" s="142"/>
    </row>
    <row r="1220" customFormat="false" ht="15.75" hidden="false" customHeight="true" outlineLevel="0" collapsed="false">
      <c r="J1220" s="142"/>
    </row>
    <row r="1221" customFormat="false" ht="15.75" hidden="false" customHeight="true" outlineLevel="0" collapsed="false">
      <c r="J1221" s="142"/>
    </row>
    <row r="1222" customFormat="false" ht="15.75" hidden="false" customHeight="true" outlineLevel="0" collapsed="false">
      <c r="J1222" s="142"/>
    </row>
    <row r="1223" customFormat="false" ht="15.75" hidden="false" customHeight="true" outlineLevel="0" collapsed="false">
      <c r="J1223" s="142"/>
    </row>
    <row r="1224" customFormat="false" ht="15.75" hidden="false" customHeight="true" outlineLevel="0" collapsed="false">
      <c r="J1224" s="142"/>
    </row>
    <row r="1225" customFormat="false" ht="15.75" hidden="false" customHeight="true" outlineLevel="0" collapsed="false">
      <c r="J1225" s="142"/>
    </row>
    <row r="1226" customFormat="false" ht="15.75" hidden="false" customHeight="true" outlineLevel="0" collapsed="false">
      <c r="J1226" s="142"/>
    </row>
    <row r="1227" customFormat="false" ht="15.75" hidden="false" customHeight="true" outlineLevel="0" collapsed="false">
      <c r="J1227" s="142"/>
    </row>
    <row r="1228" customFormat="false" ht="15.75" hidden="false" customHeight="true" outlineLevel="0" collapsed="false">
      <c r="J1228" s="142"/>
    </row>
    <row r="1229" customFormat="false" ht="15.75" hidden="false" customHeight="true" outlineLevel="0" collapsed="false">
      <c r="J1229" s="142"/>
    </row>
    <row r="1230" customFormat="false" ht="15.75" hidden="false" customHeight="true" outlineLevel="0" collapsed="false">
      <c r="J1230" s="142"/>
    </row>
    <row r="1231" customFormat="false" ht="15.75" hidden="false" customHeight="true" outlineLevel="0" collapsed="false">
      <c r="J1231" s="142"/>
    </row>
    <row r="1232" customFormat="false" ht="15.75" hidden="false" customHeight="true" outlineLevel="0" collapsed="false">
      <c r="J1232" s="142"/>
    </row>
    <row r="1233" customFormat="false" ht="15.75" hidden="false" customHeight="true" outlineLevel="0" collapsed="false">
      <c r="J1233" s="142"/>
    </row>
    <row r="1234" customFormat="false" ht="15.75" hidden="false" customHeight="true" outlineLevel="0" collapsed="false">
      <c r="J1234" s="142"/>
    </row>
    <row r="1235" customFormat="false" ht="15.75" hidden="false" customHeight="true" outlineLevel="0" collapsed="false">
      <c r="J1235" s="142"/>
    </row>
    <row r="1236" customFormat="false" ht="15.75" hidden="false" customHeight="true" outlineLevel="0" collapsed="false">
      <c r="J1236" s="142"/>
    </row>
    <row r="1237" customFormat="false" ht="15.75" hidden="false" customHeight="true" outlineLevel="0" collapsed="false">
      <c r="J1237" s="142"/>
    </row>
    <row r="1238" customFormat="false" ht="15.75" hidden="false" customHeight="true" outlineLevel="0" collapsed="false">
      <c r="J1238" s="142"/>
    </row>
    <row r="1239" customFormat="false" ht="15.75" hidden="false" customHeight="true" outlineLevel="0" collapsed="false">
      <c r="J1239" s="142"/>
    </row>
    <row r="1240" customFormat="false" ht="15.75" hidden="false" customHeight="true" outlineLevel="0" collapsed="false">
      <c r="J1240" s="142"/>
    </row>
    <row r="1241" customFormat="false" ht="15.75" hidden="false" customHeight="true" outlineLevel="0" collapsed="false">
      <c r="J1241" s="142"/>
    </row>
    <row r="1242" customFormat="false" ht="15.75" hidden="false" customHeight="true" outlineLevel="0" collapsed="false">
      <c r="J1242" s="142"/>
    </row>
    <row r="1243" customFormat="false" ht="15.75" hidden="false" customHeight="true" outlineLevel="0" collapsed="false">
      <c r="J1243" s="142"/>
    </row>
    <row r="1244" customFormat="false" ht="15.75" hidden="false" customHeight="true" outlineLevel="0" collapsed="false">
      <c r="J1244" s="142"/>
    </row>
    <row r="1245" customFormat="false" ht="15.75" hidden="false" customHeight="true" outlineLevel="0" collapsed="false">
      <c r="J1245" s="142"/>
    </row>
    <row r="1246" customFormat="false" ht="15.75" hidden="false" customHeight="true" outlineLevel="0" collapsed="false">
      <c r="J1246" s="142"/>
    </row>
    <row r="1247" customFormat="false" ht="15.75" hidden="false" customHeight="true" outlineLevel="0" collapsed="false">
      <c r="J1247" s="142"/>
    </row>
    <row r="1248" customFormat="false" ht="15.75" hidden="false" customHeight="true" outlineLevel="0" collapsed="false">
      <c r="J1248" s="142"/>
    </row>
    <row r="1249" customFormat="false" ht="15.75" hidden="false" customHeight="true" outlineLevel="0" collapsed="false">
      <c r="J1249" s="142"/>
    </row>
    <row r="1250" customFormat="false" ht="15.75" hidden="false" customHeight="true" outlineLevel="0" collapsed="false">
      <c r="J1250" s="142"/>
    </row>
    <row r="1251" customFormat="false" ht="15.75" hidden="false" customHeight="true" outlineLevel="0" collapsed="false">
      <c r="J1251" s="142"/>
    </row>
    <row r="1252" customFormat="false" ht="15.75" hidden="false" customHeight="true" outlineLevel="0" collapsed="false">
      <c r="J1252" s="142"/>
    </row>
    <row r="1253" customFormat="false" ht="15.75" hidden="false" customHeight="true" outlineLevel="0" collapsed="false">
      <c r="J1253" s="142"/>
    </row>
    <row r="1254" customFormat="false" ht="15.75" hidden="false" customHeight="true" outlineLevel="0" collapsed="false">
      <c r="J1254" s="142"/>
    </row>
    <row r="1255" customFormat="false" ht="15.75" hidden="false" customHeight="true" outlineLevel="0" collapsed="false">
      <c r="J1255" s="142"/>
    </row>
    <row r="1256" customFormat="false" ht="15.75" hidden="false" customHeight="true" outlineLevel="0" collapsed="false">
      <c r="J1256" s="142"/>
    </row>
    <row r="1257" customFormat="false" ht="15.75" hidden="false" customHeight="true" outlineLevel="0" collapsed="false">
      <c r="J1257" s="142"/>
    </row>
    <row r="1258" customFormat="false" ht="15.75" hidden="false" customHeight="true" outlineLevel="0" collapsed="false">
      <c r="J1258" s="142"/>
    </row>
    <row r="1259" customFormat="false" ht="15.75" hidden="false" customHeight="true" outlineLevel="0" collapsed="false">
      <c r="J1259" s="142"/>
    </row>
    <row r="1260" customFormat="false" ht="15.75" hidden="false" customHeight="true" outlineLevel="0" collapsed="false">
      <c r="J1260" s="142"/>
    </row>
    <row r="1261" customFormat="false" ht="15.75" hidden="false" customHeight="true" outlineLevel="0" collapsed="false">
      <c r="J1261" s="142"/>
    </row>
    <row r="1262" customFormat="false" ht="15.75" hidden="false" customHeight="true" outlineLevel="0" collapsed="false">
      <c r="J1262" s="142"/>
    </row>
    <row r="1263" customFormat="false" ht="15.75" hidden="false" customHeight="true" outlineLevel="0" collapsed="false">
      <c r="J1263" s="142"/>
    </row>
    <row r="1264" customFormat="false" ht="15.75" hidden="false" customHeight="true" outlineLevel="0" collapsed="false">
      <c r="J1264" s="142"/>
    </row>
    <row r="1265" customFormat="false" ht="15.75" hidden="false" customHeight="true" outlineLevel="0" collapsed="false">
      <c r="J1265" s="142"/>
    </row>
    <row r="1266" customFormat="false" ht="15.75" hidden="false" customHeight="true" outlineLevel="0" collapsed="false">
      <c r="J1266" s="142"/>
    </row>
    <row r="1267" customFormat="false" ht="15.75" hidden="false" customHeight="true" outlineLevel="0" collapsed="false">
      <c r="J1267" s="142"/>
    </row>
    <row r="1268" customFormat="false" ht="15.75" hidden="false" customHeight="true" outlineLevel="0" collapsed="false">
      <c r="J1268" s="142"/>
    </row>
    <row r="1269" customFormat="false" ht="15.75" hidden="false" customHeight="true" outlineLevel="0" collapsed="false">
      <c r="J1269" s="142"/>
    </row>
    <row r="1270" customFormat="false" ht="15.75" hidden="false" customHeight="true" outlineLevel="0" collapsed="false">
      <c r="J1270" s="142"/>
    </row>
    <row r="1271" customFormat="false" ht="15.75" hidden="false" customHeight="true" outlineLevel="0" collapsed="false">
      <c r="J1271" s="142"/>
    </row>
    <row r="1272" customFormat="false" ht="15.75" hidden="false" customHeight="true" outlineLevel="0" collapsed="false">
      <c r="J1272" s="142"/>
    </row>
    <row r="1273" customFormat="false" ht="15.75" hidden="false" customHeight="true" outlineLevel="0" collapsed="false">
      <c r="J1273" s="142"/>
    </row>
    <row r="1274" customFormat="false" ht="15.75" hidden="false" customHeight="true" outlineLevel="0" collapsed="false">
      <c r="J1274" s="142"/>
    </row>
    <row r="1275" customFormat="false" ht="15.75" hidden="false" customHeight="true" outlineLevel="0" collapsed="false">
      <c r="J1275" s="142"/>
    </row>
    <row r="1276" customFormat="false" ht="15.75" hidden="false" customHeight="true" outlineLevel="0" collapsed="false">
      <c r="J1276" s="142"/>
    </row>
    <row r="1277" customFormat="false" ht="15.75" hidden="false" customHeight="true" outlineLevel="0" collapsed="false">
      <c r="J1277" s="142"/>
    </row>
    <row r="1278" customFormat="false" ht="15.75" hidden="false" customHeight="true" outlineLevel="0" collapsed="false">
      <c r="J1278" s="142"/>
    </row>
    <row r="1279" customFormat="false" ht="15.75" hidden="false" customHeight="true" outlineLevel="0" collapsed="false">
      <c r="J1279" s="142"/>
    </row>
    <row r="1280" customFormat="false" ht="15.75" hidden="false" customHeight="true" outlineLevel="0" collapsed="false">
      <c r="J1280" s="142"/>
    </row>
    <row r="1281" customFormat="false" ht="15.75" hidden="false" customHeight="true" outlineLevel="0" collapsed="false">
      <c r="J1281" s="142"/>
    </row>
    <row r="1282" customFormat="false" ht="15.75" hidden="false" customHeight="true" outlineLevel="0" collapsed="false">
      <c r="J1282" s="142"/>
    </row>
    <row r="1283" customFormat="false" ht="15.75" hidden="false" customHeight="true" outlineLevel="0" collapsed="false">
      <c r="J1283" s="142"/>
    </row>
    <row r="1284" customFormat="false" ht="15.75" hidden="false" customHeight="true" outlineLevel="0" collapsed="false">
      <c r="J1284" s="142"/>
    </row>
    <row r="1285" customFormat="false" ht="15.75" hidden="false" customHeight="true" outlineLevel="0" collapsed="false">
      <c r="J1285" s="142"/>
    </row>
    <row r="1286" customFormat="false" ht="15.75" hidden="false" customHeight="true" outlineLevel="0" collapsed="false">
      <c r="J1286" s="142"/>
    </row>
    <row r="1287" customFormat="false" ht="15.75" hidden="false" customHeight="true" outlineLevel="0" collapsed="false">
      <c r="J1287" s="142"/>
    </row>
    <row r="1288" customFormat="false" ht="15.75" hidden="false" customHeight="true" outlineLevel="0" collapsed="false">
      <c r="J1288" s="142"/>
    </row>
    <row r="1289" customFormat="false" ht="15.75" hidden="false" customHeight="true" outlineLevel="0" collapsed="false">
      <c r="J1289" s="142"/>
    </row>
    <row r="1290" customFormat="false" ht="15.75" hidden="false" customHeight="true" outlineLevel="0" collapsed="false">
      <c r="J1290" s="142"/>
    </row>
    <row r="1291" customFormat="false" ht="15.75" hidden="false" customHeight="true" outlineLevel="0" collapsed="false">
      <c r="J1291" s="142"/>
    </row>
    <row r="1292" customFormat="false" ht="15.75" hidden="false" customHeight="true" outlineLevel="0" collapsed="false">
      <c r="J1292" s="142"/>
    </row>
    <row r="1293" customFormat="false" ht="15.75" hidden="false" customHeight="true" outlineLevel="0" collapsed="false">
      <c r="J1293" s="142"/>
    </row>
    <row r="1294" customFormat="false" ht="15.75" hidden="false" customHeight="true" outlineLevel="0" collapsed="false">
      <c r="J1294" s="142"/>
    </row>
    <row r="1295" customFormat="false" ht="15.75" hidden="false" customHeight="true" outlineLevel="0" collapsed="false">
      <c r="J1295" s="142"/>
    </row>
    <row r="1296" customFormat="false" ht="15.75" hidden="false" customHeight="true" outlineLevel="0" collapsed="false">
      <c r="J1296" s="142"/>
    </row>
    <row r="1297" customFormat="false" ht="15.75" hidden="false" customHeight="true" outlineLevel="0" collapsed="false">
      <c r="J1297" s="142"/>
    </row>
    <row r="1298" customFormat="false" ht="15.75" hidden="false" customHeight="true" outlineLevel="0" collapsed="false">
      <c r="J1298" s="142"/>
    </row>
    <row r="1299" customFormat="false" ht="15.75" hidden="false" customHeight="true" outlineLevel="0" collapsed="false">
      <c r="J1299" s="142"/>
    </row>
    <row r="1300" customFormat="false" ht="15.75" hidden="false" customHeight="true" outlineLevel="0" collapsed="false">
      <c r="J1300" s="142"/>
    </row>
    <row r="1301" customFormat="false" ht="15.75" hidden="false" customHeight="true" outlineLevel="0" collapsed="false">
      <c r="J1301" s="142"/>
    </row>
    <row r="1302" customFormat="false" ht="15.75" hidden="false" customHeight="true" outlineLevel="0" collapsed="false">
      <c r="J1302" s="142"/>
    </row>
    <row r="1303" customFormat="false" ht="15.75" hidden="false" customHeight="true" outlineLevel="0" collapsed="false">
      <c r="J1303" s="142"/>
    </row>
    <row r="1304" customFormat="false" ht="15.75" hidden="false" customHeight="true" outlineLevel="0" collapsed="false">
      <c r="J1304" s="142"/>
    </row>
    <row r="1305" customFormat="false" ht="15.75" hidden="false" customHeight="true" outlineLevel="0" collapsed="false">
      <c r="J1305" s="142"/>
    </row>
    <row r="1306" customFormat="false" ht="15.75" hidden="false" customHeight="true" outlineLevel="0" collapsed="false">
      <c r="J1306" s="142"/>
    </row>
    <row r="1307" customFormat="false" ht="15.75" hidden="false" customHeight="true" outlineLevel="0" collapsed="false">
      <c r="J1307" s="142"/>
    </row>
    <row r="1308" customFormat="false" ht="15.75" hidden="false" customHeight="true" outlineLevel="0" collapsed="false">
      <c r="J1308" s="142"/>
    </row>
    <row r="1309" customFormat="false" ht="15.75" hidden="false" customHeight="true" outlineLevel="0" collapsed="false">
      <c r="J1309" s="142"/>
    </row>
    <row r="1310" customFormat="false" ht="15.75" hidden="false" customHeight="true" outlineLevel="0" collapsed="false">
      <c r="J1310" s="142"/>
    </row>
    <row r="1311" customFormat="false" ht="15.75" hidden="false" customHeight="true" outlineLevel="0" collapsed="false">
      <c r="J1311" s="142"/>
    </row>
    <row r="1312" customFormat="false" ht="15.75" hidden="false" customHeight="true" outlineLevel="0" collapsed="false">
      <c r="J1312" s="142"/>
    </row>
    <row r="1313" customFormat="false" ht="15.75" hidden="false" customHeight="true" outlineLevel="0" collapsed="false">
      <c r="J1313" s="142"/>
    </row>
    <row r="1314" customFormat="false" ht="15.75" hidden="false" customHeight="true" outlineLevel="0" collapsed="false">
      <c r="J1314" s="142"/>
    </row>
    <row r="1315" customFormat="false" ht="15.75" hidden="false" customHeight="true" outlineLevel="0" collapsed="false">
      <c r="J1315" s="142"/>
    </row>
    <row r="1316" customFormat="false" ht="15.75" hidden="false" customHeight="true" outlineLevel="0" collapsed="false">
      <c r="J1316" s="142"/>
    </row>
  </sheetData>
  <mergeCells count="39">
    <mergeCell ref="C321:D321"/>
    <mergeCell ref="E321:F321"/>
    <mergeCell ref="G321:H321"/>
    <mergeCell ref="C330:D330"/>
    <mergeCell ref="E330:F330"/>
    <mergeCell ref="G330:H330"/>
    <mergeCell ref="C337:D337"/>
    <mergeCell ref="E337:F337"/>
    <mergeCell ref="G337:H337"/>
    <mergeCell ref="C344:D344"/>
    <mergeCell ref="E344:F344"/>
    <mergeCell ref="G344:H344"/>
    <mergeCell ref="C351:D351"/>
    <mergeCell ref="E351:F351"/>
    <mergeCell ref="G351:H351"/>
    <mergeCell ref="C358:D358"/>
    <mergeCell ref="E358:F358"/>
    <mergeCell ref="G358:H358"/>
    <mergeCell ref="C366:D366"/>
    <mergeCell ref="E366:F366"/>
    <mergeCell ref="G366:H366"/>
    <mergeCell ref="C373:D373"/>
    <mergeCell ref="E373:F373"/>
    <mergeCell ref="G373:H373"/>
    <mergeCell ref="C381:D381"/>
    <mergeCell ref="E381:F381"/>
    <mergeCell ref="G381:H381"/>
    <mergeCell ref="C389:D389"/>
    <mergeCell ref="E389:F389"/>
    <mergeCell ref="G389:H389"/>
    <mergeCell ref="C396:D396"/>
    <mergeCell ref="E396:F396"/>
    <mergeCell ref="G396:H396"/>
    <mergeCell ref="C403:D403"/>
    <mergeCell ref="E403:F403"/>
    <mergeCell ref="G403:H403"/>
    <mergeCell ref="C410:D410"/>
    <mergeCell ref="E410:F410"/>
    <mergeCell ref="G410:H4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6" style="0" width="2.86"/>
    <col collapsed="false" customWidth="true" hidden="false" outlineLevel="0" max="7" min="7" style="0" width="15.43"/>
    <col collapsed="false" customWidth="true" hidden="false" outlineLevel="0" max="9" min="9" style="0" width="2.71"/>
    <col collapsed="false" customWidth="true" hidden="false" outlineLevel="0" max="11" min="11" style="0" width="4.29"/>
    <col collapsed="false" customWidth="true" hidden="false" outlineLevel="0" max="12" min="12" style="0" width="3"/>
    <col collapsed="false" customWidth="true" hidden="false" outlineLevel="0" max="13" min="13" style="0" width="16.71"/>
  </cols>
  <sheetData>
    <row r="1" customFormat="false" ht="13.8" hidden="true" customHeight="false" outlineLevel="0" collapsed="false">
      <c r="A1" s="34" t="s">
        <v>138</v>
      </c>
      <c r="B1" s="34" t="s">
        <v>184</v>
      </c>
      <c r="C1" s="34" t="s">
        <v>185</v>
      </c>
      <c r="D1" s="143"/>
      <c r="H1" s="144"/>
    </row>
    <row r="2" customFormat="false" ht="13.8" hidden="true" customHeight="false" outlineLevel="0" collapsed="false">
      <c r="A2" s="96" t="n">
        <v>45139</v>
      </c>
      <c r="B2" s="15" t="s">
        <v>186</v>
      </c>
      <c r="C2" s="15" t="s">
        <v>187</v>
      </c>
      <c r="D2" s="143"/>
      <c r="H2" s="144"/>
    </row>
    <row r="3" customFormat="false" ht="13.8" hidden="true" customHeight="false" outlineLevel="0" collapsed="false">
      <c r="B3" s="15" t="s">
        <v>186</v>
      </c>
      <c r="C3" s="15" t="s">
        <v>169</v>
      </c>
      <c r="D3" s="143"/>
      <c r="H3" s="144"/>
    </row>
    <row r="4" customFormat="false" ht="13.8" hidden="true" customHeight="false" outlineLevel="0" collapsed="false">
      <c r="A4" s="138" t="n">
        <v>45156</v>
      </c>
      <c r="B4" s="15" t="s">
        <v>186</v>
      </c>
      <c r="C4" s="15" t="s">
        <v>15</v>
      </c>
      <c r="D4" s="143"/>
      <c r="H4" s="144"/>
    </row>
    <row r="5" customFormat="false" ht="13.8" hidden="true" customHeight="false" outlineLevel="0" collapsed="false">
      <c r="A5" s="96" t="n">
        <v>45152</v>
      </c>
      <c r="B5" s="15" t="s">
        <v>186</v>
      </c>
      <c r="C5" s="15" t="s">
        <v>20</v>
      </c>
      <c r="D5" s="143"/>
      <c r="H5" s="144"/>
    </row>
    <row r="6" customFormat="false" ht="13.8" hidden="true" customHeight="false" outlineLevel="0" collapsed="false">
      <c r="A6" s="96" t="n">
        <v>45159</v>
      </c>
      <c r="B6" s="15" t="s">
        <v>186</v>
      </c>
      <c r="C6" s="15" t="s">
        <v>20</v>
      </c>
      <c r="D6" s="143"/>
      <c r="H6" s="144"/>
    </row>
    <row r="7" customFormat="false" ht="13.8" hidden="true" customHeight="false" outlineLevel="0" collapsed="false">
      <c r="A7" s="117" t="n">
        <v>45166</v>
      </c>
      <c r="B7" s="15" t="s">
        <v>186</v>
      </c>
      <c r="C7" s="15" t="s">
        <v>187</v>
      </c>
      <c r="D7" s="143"/>
      <c r="H7" s="144"/>
    </row>
    <row r="8" customFormat="false" ht="13.8" hidden="true" customHeight="false" outlineLevel="0" collapsed="false">
      <c r="A8" s="117" t="n">
        <v>45173</v>
      </c>
      <c r="B8" s="15" t="s">
        <v>186</v>
      </c>
      <c r="C8" s="15" t="s">
        <v>188</v>
      </c>
      <c r="D8" s="143"/>
      <c r="H8" s="144"/>
    </row>
    <row r="9" customFormat="false" ht="13.8" hidden="true" customHeight="false" outlineLevel="0" collapsed="false">
      <c r="A9" s="117" t="n">
        <v>45175</v>
      </c>
      <c r="B9" s="15" t="s">
        <v>16</v>
      </c>
      <c r="C9" s="15" t="s">
        <v>189</v>
      </c>
      <c r="D9" s="143"/>
      <c r="H9" s="144"/>
    </row>
    <row r="10" customFormat="false" ht="13.8" hidden="true" customHeight="false" outlineLevel="0" collapsed="false">
      <c r="B10" s="15" t="s">
        <v>16</v>
      </c>
      <c r="C10" s="15" t="s">
        <v>190</v>
      </c>
      <c r="D10" s="143"/>
      <c r="H10" s="144"/>
    </row>
    <row r="11" customFormat="false" ht="13.8" hidden="true" customHeight="false" outlineLevel="0" collapsed="false">
      <c r="B11" s="15" t="s">
        <v>186</v>
      </c>
      <c r="C11" s="145" t="n">
        <v>45</v>
      </c>
      <c r="D11" s="143"/>
      <c r="H11" s="144"/>
    </row>
    <row r="12" customFormat="false" ht="13.8" hidden="true" customHeight="false" outlineLevel="0" collapsed="false">
      <c r="A12" s="117" t="n">
        <v>45180</v>
      </c>
      <c r="B12" s="15" t="s">
        <v>186</v>
      </c>
      <c r="C12" s="15" t="s">
        <v>191</v>
      </c>
      <c r="D12" s="143"/>
      <c r="H12" s="144"/>
    </row>
    <row r="13" customFormat="false" ht="13.8" hidden="true" customHeight="false" outlineLevel="0" collapsed="false">
      <c r="A13" s="117" t="n">
        <v>45184</v>
      </c>
      <c r="B13" s="15" t="s">
        <v>186</v>
      </c>
      <c r="C13" s="15" t="s">
        <v>192</v>
      </c>
      <c r="D13" s="143"/>
      <c r="H13" s="144"/>
    </row>
    <row r="14" customFormat="false" ht="13.8" hidden="true" customHeight="false" outlineLevel="0" collapsed="false">
      <c r="B14" s="15" t="s">
        <v>186</v>
      </c>
      <c r="C14" s="15" t="s">
        <v>193</v>
      </c>
      <c r="D14" s="143"/>
      <c r="H14" s="144"/>
    </row>
    <row r="15" customFormat="false" ht="13.8" hidden="true" customHeight="false" outlineLevel="0" collapsed="false">
      <c r="A15" s="117" t="n">
        <v>45194</v>
      </c>
      <c r="B15" s="15" t="s">
        <v>186</v>
      </c>
      <c r="C15" s="15" t="s">
        <v>194</v>
      </c>
      <c r="D15" s="143"/>
      <c r="H15" s="144"/>
    </row>
    <row r="16" customFormat="false" ht="13.8" hidden="true" customHeight="false" outlineLevel="0" collapsed="false">
      <c r="C16" s="15" t="s">
        <v>195</v>
      </c>
      <c r="D16" s="143"/>
      <c r="H16" s="144"/>
    </row>
    <row r="17" customFormat="false" ht="13.8" hidden="true" customHeight="false" outlineLevel="0" collapsed="false">
      <c r="A17" s="117" t="n">
        <v>45198</v>
      </c>
      <c r="B17" s="15" t="s">
        <v>16</v>
      </c>
      <c r="C17" s="15" t="s">
        <v>196</v>
      </c>
      <c r="D17" s="143"/>
      <c r="H17" s="144"/>
    </row>
    <row r="18" customFormat="false" ht="13.8" hidden="true" customHeight="false" outlineLevel="0" collapsed="false">
      <c r="C18" s="15" t="s">
        <v>197</v>
      </c>
      <c r="D18" s="143"/>
      <c r="H18" s="144"/>
    </row>
    <row r="19" customFormat="false" ht="13.8" hidden="true" customHeight="false" outlineLevel="0" collapsed="false">
      <c r="A19" s="146" t="n">
        <v>45205</v>
      </c>
      <c r="B19" s="15" t="s">
        <v>186</v>
      </c>
      <c r="C19" s="15" t="s">
        <v>197</v>
      </c>
      <c r="D19" s="143"/>
      <c r="H19" s="144"/>
    </row>
    <row r="20" customFormat="false" ht="13.8" hidden="true" customHeight="false" outlineLevel="0" collapsed="false">
      <c r="A20" s="117" t="n">
        <v>45211</v>
      </c>
      <c r="B20" s="15" t="s">
        <v>16</v>
      </c>
      <c r="C20" s="15" t="s">
        <v>198</v>
      </c>
      <c r="D20" s="143"/>
      <c r="H20" s="144"/>
    </row>
    <row r="21" customFormat="false" ht="13.8" hidden="true" customHeight="false" outlineLevel="0" collapsed="false">
      <c r="C21" s="15" t="s">
        <v>199</v>
      </c>
      <c r="D21" s="143"/>
      <c r="H21" s="144"/>
    </row>
    <row r="22" customFormat="false" ht="13.8" hidden="true" customHeight="false" outlineLevel="0" collapsed="false">
      <c r="A22" s="117" t="n">
        <v>45229</v>
      </c>
      <c r="B22" s="15" t="s">
        <v>186</v>
      </c>
      <c r="C22" s="15" t="s">
        <v>200</v>
      </c>
      <c r="D22" s="143"/>
      <c r="H22" s="144"/>
    </row>
    <row r="23" customFormat="false" ht="13.8" hidden="true" customHeight="false" outlineLevel="0" collapsed="false">
      <c r="A23" s="117" t="n">
        <v>45215</v>
      </c>
      <c r="B23" s="15" t="s">
        <v>186</v>
      </c>
      <c r="C23" s="15" t="s">
        <v>201</v>
      </c>
      <c r="D23" s="143"/>
      <c r="H23" s="144"/>
    </row>
    <row r="24" customFormat="false" ht="13.8" hidden="true" customHeight="false" outlineLevel="0" collapsed="false">
      <c r="D24" s="143"/>
      <c r="H24" s="144"/>
    </row>
    <row r="25" customFormat="false" ht="13.8" hidden="false" customHeight="false" outlineLevel="0" collapsed="false">
      <c r="A25" s="34" t="s">
        <v>138</v>
      </c>
      <c r="B25" s="34" t="s">
        <v>202</v>
      </c>
      <c r="C25" s="34" t="s">
        <v>145</v>
      </c>
      <c r="D25" s="147" t="s">
        <v>203</v>
      </c>
      <c r="E25" s="34" t="s">
        <v>204</v>
      </c>
      <c r="F25" s="34"/>
      <c r="G25" s="34" t="s">
        <v>205</v>
      </c>
      <c r="H25" s="144"/>
      <c r="J25" s="34" t="s">
        <v>141</v>
      </c>
      <c r="K25" s="148"/>
      <c r="L25" s="148"/>
      <c r="M25" s="34" t="s">
        <v>153</v>
      </c>
    </row>
    <row r="26" customFormat="false" ht="13.8" hidden="false" customHeight="false" outlineLevel="0" collapsed="false">
      <c r="A26" s="117" t="n">
        <v>45295</v>
      </c>
      <c r="B26" s="15" t="s">
        <v>186</v>
      </c>
      <c r="C26" s="15" t="s">
        <v>186</v>
      </c>
      <c r="D26" s="149" t="n">
        <f aca="false">-84+(84/4)</f>
        <v>-63</v>
      </c>
      <c r="E26" s="15" t="s">
        <v>155</v>
      </c>
      <c r="F26" s="15"/>
      <c r="G26" s="47" t="s">
        <v>206</v>
      </c>
      <c r="H26" s="150" t="n">
        <f aca="false">SUMIF(C$26:C$70,G26,D$26:D$70)</f>
        <v>-125.75</v>
      </c>
      <c r="J26" s="15" t="s">
        <v>207</v>
      </c>
      <c r="K26" s="15" t="n">
        <v>150</v>
      </c>
      <c r="M26" s="15" t="s">
        <v>207</v>
      </c>
      <c r="N26" s="15" t="n">
        <v>60</v>
      </c>
    </row>
    <row r="27" customFormat="false" ht="13.8" hidden="false" customHeight="false" outlineLevel="0" collapsed="false">
      <c r="C27" s="15" t="s">
        <v>206</v>
      </c>
      <c r="D27" s="149" t="n">
        <f aca="false">84/4</f>
        <v>21</v>
      </c>
      <c r="E27" s="15" t="s">
        <v>155</v>
      </c>
      <c r="F27" s="15"/>
      <c r="G27" s="47" t="s">
        <v>18</v>
      </c>
      <c r="H27" s="150" t="n">
        <f aca="false">SUMIF(C$26:C$70,G27,D$26:D$70)</f>
        <v>45</v>
      </c>
      <c r="J27" s="15" t="s">
        <v>208</v>
      </c>
      <c r="K27" s="15" t="n">
        <v>90</v>
      </c>
      <c r="M27" s="15" t="s">
        <v>209</v>
      </c>
      <c r="N27" s="15" t="n">
        <v>18</v>
      </c>
    </row>
    <row r="28" customFormat="false" ht="13.8" hidden="false" customHeight="false" outlineLevel="0" collapsed="false">
      <c r="C28" s="15" t="s">
        <v>16</v>
      </c>
      <c r="D28" s="149" t="n">
        <f aca="false">84/4</f>
        <v>21</v>
      </c>
      <c r="E28" s="15" t="s">
        <v>155</v>
      </c>
      <c r="F28" s="15"/>
      <c r="G28" s="47" t="s">
        <v>19</v>
      </c>
      <c r="H28" s="150" t="n">
        <f aca="false">SUMIF(C$26:C$70,G28,D$26:D$70)</f>
        <v>473.75</v>
      </c>
      <c r="M28" s="15" t="s">
        <v>210</v>
      </c>
      <c r="N28" s="15" t="n">
        <v>11</v>
      </c>
    </row>
    <row r="29" customFormat="false" ht="13.8" hidden="false" customHeight="false" outlineLevel="0" collapsed="false">
      <c r="C29" s="15" t="s">
        <v>19</v>
      </c>
      <c r="D29" s="149" t="n">
        <f aca="false">84/4</f>
        <v>21</v>
      </c>
      <c r="E29" s="15" t="s">
        <v>155</v>
      </c>
      <c r="F29" s="15"/>
      <c r="G29" s="47" t="s">
        <v>16</v>
      </c>
      <c r="H29" s="150" t="n">
        <f aca="false">SUMIF(C$26:C$70,G29,D$26:D$70)</f>
        <v>-322.75</v>
      </c>
    </row>
    <row r="30" customFormat="false" ht="13.8" hidden="false" customHeight="false" outlineLevel="0" collapsed="false">
      <c r="A30" s="117" t="n">
        <v>45630</v>
      </c>
      <c r="B30" s="15" t="s">
        <v>206</v>
      </c>
      <c r="C30" s="15" t="s">
        <v>206</v>
      </c>
      <c r="D30" s="149" t="n">
        <f aca="false">-SUM(D31:D33)</f>
        <v>-206.25</v>
      </c>
      <c r="E30" s="15" t="s">
        <v>153</v>
      </c>
      <c r="F30" s="15"/>
      <c r="G30" s="47" t="s">
        <v>186</v>
      </c>
      <c r="H30" s="150" t="n">
        <f aca="false">SUMIF(C$26:C$70,G30,D$26:D$70)</f>
        <v>-625.5</v>
      </c>
      <c r="M30" s="15" t="s">
        <v>211</v>
      </c>
    </row>
    <row r="31" customFormat="false" ht="13.8" hidden="false" customHeight="false" outlineLevel="0" collapsed="false">
      <c r="C31" s="15" t="s">
        <v>19</v>
      </c>
      <c r="D31" s="149" t="n">
        <f aca="false">60+11/4</f>
        <v>62.75</v>
      </c>
      <c r="E31" s="15" t="s">
        <v>153</v>
      </c>
      <c r="F31" s="15"/>
      <c r="G31" s="47" t="s">
        <v>212</v>
      </c>
      <c r="H31" s="150" t="n">
        <f aca="false">SUMIF(C$26:C$70,G31,D$26:D$70)</f>
        <v>150</v>
      </c>
      <c r="M31" s="15" t="s">
        <v>213</v>
      </c>
      <c r="N31" s="15" t="n">
        <v>100</v>
      </c>
    </row>
    <row r="32" customFormat="false" ht="13.8" hidden="false" customHeight="false" outlineLevel="0" collapsed="false">
      <c r="A32" s="117"/>
      <c r="C32" s="15" t="s">
        <v>158</v>
      </c>
      <c r="D32" s="149" t="n">
        <f aca="false">60+11/4</f>
        <v>62.75</v>
      </c>
      <c r="E32" s="15" t="s">
        <v>153</v>
      </c>
      <c r="F32" s="15"/>
      <c r="G32" s="47" t="s">
        <v>158</v>
      </c>
      <c r="H32" s="150" t="n">
        <f aca="false">SUMIF(C$26:C$70,G32,D$26:D$70)</f>
        <v>255.25</v>
      </c>
      <c r="M32" s="15" t="s">
        <v>214</v>
      </c>
    </row>
    <row r="33" customFormat="false" ht="13.8" hidden="false" customHeight="false" outlineLevel="0" collapsed="false">
      <c r="C33" s="15" t="s">
        <v>16</v>
      </c>
      <c r="D33" s="149" t="n">
        <f aca="false">+18+60+11/4</f>
        <v>80.75</v>
      </c>
      <c r="E33" s="15" t="s">
        <v>153</v>
      </c>
      <c r="F33" s="15"/>
      <c r="G33" s="47" t="s">
        <v>151</v>
      </c>
      <c r="H33" s="150" t="n">
        <f aca="false">SUMIF(C$26:C$70,G33,D$26:D$70)</f>
        <v>150</v>
      </c>
    </row>
    <row r="34" customFormat="false" ht="13.8" hidden="false" customHeight="false" outlineLevel="0" collapsed="false">
      <c r="A34" s="15" t="s">
        <v>215</v>
      </c>
      <c r="B34" s="15" t="s">
        <v>186</v>
      </c>
      <c r="C34" s="15" t="s">
        <v>212</v>
      </c>
      <c r="D34" s="149" t="n">
        <v>150</v>
      </c>
      <c r="E34" s="15" t="s">
        <v>141</v>
      </c>
      <c r="F34" s="15"/>
      <c r="G34" s="47" t="s">
        <v>17</v>
      </c>
      <c r="H34" s="150" t="n">
        <f aca="false">SUMIF(C$26:C$70,G34,D$26:D$70)</f>
        <v>0</v>
      </c>
    </row>
    <row r="35" customFormat="false" ht="13.8" hidden="false" customHeight="false" outlineLevel="0" collapsed="false">
      <c r="C35" s="15" t="s">
        <v>186</v>
      </c>
      <c r="D35" s="149" t="n">
        <v>-150</v>
      </c>
      <c r="E35" s="15" t="s">
        <v>141</v>
      </c>
    </row>
    <row r="36" customFormat="false" ht="13.8" hidden="false" customHeight="false" outlineLevel="0" collapsed="false">
      <c r="A36" s="15" t="s">
        <v>216</v>
      </c>
      <c r="B36" s="15" t="s">
        <v>16</v>
      </c>
      <c r="C36" s="15" t="s">
        <v>151</v>
      </c>
      <c r="D36" s="149" t="n">
        <v>150</v>
      </c>
      <c r="E36" s="15" t="s">
        <v>141</v>
      </c>
      <c r="G36" s="15" t="s">
        <v>217</v>
      </c>
      <c r="H36" s="144" t="n">
        <f aca="false">SUM(H25:H34)</f>
        <v>0</v>
      </c>
    </row>
    <row r="37" customFormat="false" ht="13.8" hidden="false" customHeight="false" outlineLevel="0" collapsed="false">
      <c r="C37" s="15" t="s">
        <v>16</v>
      </c>
      <c r="D37" s="149" t="n">
        <v>-150</v>
      </c>
      <c r="E37" s="15" t="s">
        <v>141</v>
      </c>
      <c r="H37" s="144"/>
    </row>
    <row r="38" customFormat="false" ht="13.8" hidden="false" customHeight="false" outlineLevel="0" collapsed="false">
      <c r="A38" s="117" t="n">
        <v>45356</v>
      </c>
      <c r="B38" s="15" t="s">
        <v>206</v>
      </c>
      <c r="C38" s="15" t="s">
        <v>16</v>
      </c>
      <c r="D38" s="149" t="n">
        <f aca="false">29*2+125</f>
        <v>183</v>
      </c>
      <c r="E38" s="15" t="s">
        <v>153</v>
      </c>
      <c r="F38" s="15" t="s">
        <v>218</v>
      </c>
      <c r="G38" s="15"/>
      <c r="H38" s="144"/>
    </row>
    <row r="39" customFormat="false" ht="13.8" hidden="false" customHeight="false" outlineLevel="0" collapsed="false">
      <c r="C39" s="15" t="s">
        <v>158</v>
      </c>
      <c r="D39" s="149" t="n">
        <v>125</v>
      </c>
      <c r="E39" s="15" t="s">
        <v>153</v>
      </c>
      <c r="G39" s="15"/>
      <c r="H39" s="144"/>
    </row>
    <row r="40" customFormat="false" ht="13.8" hidden="false" customHeight="false" outlineLevel="0" collapsed="false">
      <c r="A40" s="117"/>
      <c r="C40" s="15" t="s">
        <v>219</v>
      </c>
      <c r="D40" s="149" t="n">
        <v>25</v>
      </c>
      <c r="E40" s="15" t="s">
        <v>153</v>
      </c>
      <c r="H40" s="144"/>
    </row>
    <row r="41" customFormat="false" ht="13.8" hidden="false" customHeight="false" outlineLevel="0" collapsed="false">
      <c r="C41" s="15" t="s">
        <v>206</v>
      </c>
      <c r="D41" s="149" t="n">
        <f aca="false">-SUM(D38:D40)+25</f>
        <v>-308</v>
      </c>
      <c r="E41" s="15" t="s">
        <v>153</v>
      </c>
      <c r="H41" s="144"/>
    </row>
    <row r="42" customFormat="false" ht="13.8" hidden="false" customHeight="false" outlineLevel="0" collapsed="false">
      <c r="A42" s="117" t="n">
        <v>45418</v>
      </c>
      <c r="B42" s="15" t="s">
        <v>186</v>
      </c>
      <c r="C42" s="15" t="s">
        <v>19</v>
      </c>
      <c r="D42" s="144" t="n">
        <v>195</v>
      </c>
      <c r="E42" s="15" t="s">
        <v>141</v>
      </c>
      <c r="H42" s="144"/>
    </row>
    <row r="43" customFormat="false" ht="13.8" hidden="false" customHeight="false" outlineLevel="0" collapsed="false">
      <c r="C43" s="15" t="s">
        <v>16</v>
      </c>
      <c r="D43" s="144" t="n">
        <v>-45</v>
      </c>
      <c r="E43" s="15" t="s">
        <v>141</v>
      </c>
      <c r="H43" s="144"/>
    </row>
    <row r="44" customFormat="false" ht="13.8" hidden="false" customHeight="false" outlineLevel="0" collapsed="false">
      <c r="C44" s="15" t="s">
        <v>186</v>
      </c>
      <c r="D44" s="144" t="n">
        <v>-195</v>
      </c>
      <c r="E44" s="15" t="s">
        <v>141</v>
      </c>
      <c r="H44" s="144"/>
    </row>
    <row r="45" customFormat="false" ht="13.8" hidden="false" customHeight="false" outlineLevel="0" collapsed="false">
      <c r="A45" s="117"/>
      <c r="C45" s="15" t="s">
        <v>18</v>
      </c>
      <c r="D45" s="144" t="n">
        <v>45</v>
      </c>
      <c r="E45" s="15" t="s">
        <v>141</v>
      </c>
      <c r="H45" s="144"/>
    </row>
    <row r="46" customFormat="false" ht="13.8" hidden="false" customHeight="false" outlineLevel="0" collapsed="false">
      <c r="A46" s="117" t="n">
        <v>45422</v>
      </c>
      <c r="C46" s="15" t="s">
        <v>16</v>
      </c>
      <c r="D46" s="149" t="n">
        <f aca="false">-90+(90/4)</f>
        <v>-67.5</v>
      </c>
      <c r="H46" s="144"/>
    </row>
    <row r="47" customFormat="false" ht="13.8" hidden="false" customHeight="false" outlineLevel="0" collapsed="false">
      <c r="C47" s="15" t="s">
        <v>186</v>
      </c>
      <c r="D47" s="149" t="n">
        <f aca="false">90/4-150</f>
        <v>-127.5</v>
      </c>
      <c r="H47" s="144"/>
    </row>
    <row r="48" customFormat="false" ht="13.8" hidden="false" customHeight="false" outlineLevel="0" collapsed="false">
      <c r="C48" s="15" t="s">
        <v>206</v>
      </c>
      <c r="D48" s="149" t="n">
        <f aca="false">90/4+150</f>
        <v>172.5</v>
      </c>
      <c r="H48" s="144"/>
    </row>
    <row r="49" customFormat="false" ht="13.8" hidden="false" customHeight="false" outlineLevel="0" collapsed="false">
      <c r="A49" s="117"/>
      <c r="C49" s="15" t="s">
        <v>158</v>
      </c>
      <c r="D49" s="149" t="n">
        <f aca="false">90/4</f>
        <v>22.5</v>
      </c>
      <c r="H49" s="144"/>
    </row>
    <row r="50" customFormat="false" ht="13.8" hidden="false" customHeight="false" outlineLevel="0" collapsed="false">
      <c r="A50" s="117" t="n">
        <v>45429</v>
      </c>
      <c r="B50" s="15" t="s">
        <v>16</v>
      </c>
      <c r="C50" s="15" t="s">
        <v>186</v>
      </c>
      <c r="D50" s="149" t="n">
        <v>-90</v>
      </c>
      <c r="H50" s="144"/>
    </row>
    <row r="51" customFormat="false" ht="13.8" hidden="false" customHeight="false" outlineLevel="0" collapsed="false">
      <c r="C51" s="15" t="s">
        <v>16</v>
      </c>
      <c r="D51" s="149" t="n">
        <f aca="false">-300-90+180/4</f>
        <v>-345</v>
      </c>
      <c r="H51" s="144"/>
    </row>
    <row r="52" customFormat="false" ht="13.8" hidden="false" customHeight="false" outlineLevel="0" collapsed="false">
      <c r="C52" s="15" t="s">
        <v>158</v>
      </c>
      <c r="D52" s="149" t="n">
        <f aca="false">180/4</f>
        <v>45</v>
      </c>
      <c r="H52" s="144"/>
    </row>
    <row r="53" customFormat="false" ht="13.8" hidden="false" customHeight="false" outlineLevel="0" collapsed="false">
      <c r="A53" s="117"/>
      <c r="C53" s="15" t="s">
        <v>206</v>
      </c>
      <c r="D53" s="149" t="n">
        <f aca="false">150+180/4</f>
        <v>195</v>
      </c>
      <c r="H53" s="144"/>
    </row>
    <row r="54" customFormat="false" ht="13.8" hidden="false" customHeight="false" outlineLevel="0" collapsed="false">
      <c r="A54" s="117"/>
      <c r="C54" s="15" t="s">
        <v>19</v>
      </c>
      <c r="D54" s="149" t="n">
        <v>195</v>
      </c>
      <c r="H54" s="144"/>
    </row>
    <row r="55" customFormat="false" ht="13.8" hidden="false" customHeight="false" outlineLevel="0" collapsed="false">
      <c r="D55" s="149"/>
      <c r="H55" s="144"/>
    </row>
    <row r="56" customFormat="false" ht="13.8" hidden="false" customHeight="false" outlineLevel="0" collapsed="false">
      <c r="D56" s="149"/>
      <c r="H56" s="144"/>
    </row>
    <row r="57" customFormat="false" ht="13.8" hidden="false" customHeight="false" outlineLevel="0" collapsed="false">
      <c r="D57" s="149"/>
      <c r="H57" s="144"/>
    </row>
    <row r="58" customFormat="false" ht="13.8" hidden="false" customHeight="false" outlineLevel="0" collapsed="false">
      <c r="A58" s="117"/>
      <c r="D58" s="143"/>
      <c r="H58" s="144"/>
    </row>
    <row r="59" customFormat="false" ht="13.8" hidden="false" customHeight="false" outlineLevel="0" collapsed="false">
      <c r="D59" s="143"/>
      <c r="H59" s="144"/>
    </row>
    <row r="60" customFormat="false" ht="13.8" hidden="false" customHeight="false" outlineLevel="0" collapsed="false">
      <c r="D60" s="149"/>
      <c r="H60" s="144"/>
    </row>
    <row r="61" customFormat="false" ht="15" hidden="false" customHeight="false" outlineLevel="0" collapsed="false">
      <c r="D61" s="143"/>
      <c r="H61" s="144"/>
    </row>
    <row r="62" customFormat="false" ht="15" hidden="false" customHeight="false" outlineLevel="0" collapsed="false">
      <c r="D62" s="143"/>
      <c r="H62" s="144"/>
    </row>
    <row r="63" customFormat="false" ht="15" hidden="false" customHeight="false" outlineLevel="0" collapsed="false">
      <c r="D63" s="143"/>
      <c r="H63" s="144"/>
    </row>
    <row r="64" customFormat="false" ht="15" hidden="false" customHeight="false" outlineLevel="0" collapsed="false">
      <c r="D64" s="143"/>
      <c r="H64" s="144"/>
    </row>
    <row r="65" customFormat="false" ht="15" hidden="false" customHeight="false" outlineLevel="0" collapsed="false">
      <c r="D65" s="143"/>
      <c r="H65" s="144"/>
    </row>
    <row r="66" customFormat="false" ht="15" hidden="false" customHeight="false" outlineLevel="0" collapsed="false">
      <c r="D66" s="143"/>
      <c r="H66" s="144"/>
    </row>
    <row r="67" customFormat="false" ht="15" hidden="false" customHeight="false" outlineLevel="0" collapsed="false">
      <c r="D67" s="143"/>
      <c r="H67" s="144"/>
    </row>
    <row r="68" customFormat="false" ht="15" hidden="false" customHeight="false" outlineLevel="0" collapsed="false">
      <c r="D68" s="143"/>
      <c r="H68" s="144"/>
    </row>
    <row r="69" customFormat="false" ht="15" hidden="false" customHeight="false" outlineLevel="0" collapsed="false">
      <c r="D69" s="143"/>
      <c r="H69" s="144"/>
    </row>
    <row r="70" customFormat="false" ht="15" hidden="false" customHeight="false" outlineLevel="0" collapsed="false">
      <c r="D70" s="143"/>
      <c r="H70" s="144"/>
    </row>
    <row r="71" customFormat="false" ht="15" hidden="false" customHeight="false" outlineLevel="0" collapsed="false">
      <c r="D71" s="143"/>
      <c r="H71" s="144"/>
    </row>
    <row r="72" customFormat="false" ht="15" hidden="false" customHeight="false" outlineLevel="0" collapsed="false">
      <c r="D72" s="143"/>
      <c r="H72" s="144"/>
    </row>
    <row r="73" customFormat="false" ht="15" hidden="false" customHeight="false" outlineLevel="0" collapsed="false">
      <c r="D73" s="143"/>
      <c r="H73" s="144"/>
    </row>
    <row r="74" customFormat="false" ht="15" hidden="false" customHeight="false" outlineLevel="0" collapsed="false">
      <c r="D74" s="143"/>
      <c r="H74" s="144"/>
    </row>
    <row r="75" customFormat="false" ht="15" hidden="false" customHeight="false" outlineLevel="0" collapsed="false">
      <c r="D75" s="143"/>
      <c r="H75" s="144"/>
    </row>
    <row r="76" customFormat="false" ht="15" hidden="false" customHeight="false" outlineLevel="0" collapsed="false">
      <c r="D76" s="143"/>
      <c r="H76" s="144"/>
    </row>
    <row r="77" customFormat="false" ht="15" hidden="false" customHeight="false" outlineLevel="0" collapsed="false">
      <c r="D77" s="143"/>
      <c r="H77" s="144"/>
    </row>
    <row r="78" customFormat="false" ht="15" hidden="false" customHeight="false" outlineLevel="0" collapsed="false">
      <c r="D78" s="143"/>
      <c r="H78" s="144"/>
    </row>
    <row r="79" customFormat="false" ht="15" hidden="false" customHeight="false" outlineLevel="0" collapsed="false">
      <c r="D79" s="143"/>
      <c r="H79" s="144"/>
    </row>
    <row r="80" customFormat="false" ht="15" hidden="false" customHeight="false" outlineLevel="0" collapsed="false">
      <c r="D80" s="143"/>
      <c r="H80" s="144"/>
    </row>
    <row r="81" customFormat="false" ht="15" hidden="false" customHeight="false" outlineLevel="0" collapsed="false">
      <c r="D81" s="143"/>
      <c r="H81" s="144"/>
    </row>
    <row r="82" customFormat="false" ht="15" hidden="false" customHeight="false" outlineLevel="0" collapsed="false">
      <c r="D82" s="143"/>
      <c r="H82" s="144"/>
    </row>
    <row r="83" customFormat="false" ht="15" hidden="false" customHeight="false" outlineLevel="0" collapsed="false">
      <c r="D83" s="143"/>
      <c r="H83" s="144"/>
    </row>
    <row r="84" customFormat="false" ht="15" hidden="false" customHeight="false" outlineLevel="0" collapsed="false">
      <c r="D84" s="143"/>
      <c r="H84" s="144"/>
    </row>
    <row r="85" customFormat="false" ht="15" hidden="false" customHeight="false" outlineLevel="0" collapsed="false">
      <c r="D85" s="143"/>
      <c r="H85" s="144"/>
    </row>
    <row r="86" customFormat="false" ht="15" hidden="false" customHeight="false" outlineLevel="0" collapsed="false">
      <c r="D86" s="143"/>
      <c r="H86" s="144"/>
    </row>
    <row r="87" customFormat="false" ht="15" hidden="false" customHeight="false" outlineLevel="0" collapsed="false">
      <c r="D87" s="143"/>
      <c r="H87" s="144"/>
    </row>
    <row r="88" customFormat="false" ht="15" hidden="false" customHeight="false" outlineLevel="0" collapsed="false">
      <c r="D88" s="143"/>
      <c r="H88" s="144"/>
    </row>
    <row r="89" customFormat="false" ht="15" hidden="false" customHeight="false" outlineLevel="0" collapsed="false">
      <c r="D89" s="143"/>
      <c r="H89" s="144"/>
    </row>
    <row r="90" customFormat="false" ht="15" hidden="false" customHeight="false" outlineLevel="0" collapsed="false">
      <c r="D90" s="143"/>
      <c r="H90" s="144"/>
    </row>
    <row r="91" customFormat="false" ht="15" hidden="false" customHeight="false" outlineLevel="0" collapsed="false">
      <c r="D91" s="143"/>
      <c r="H91" s="144"/>
    </row>
    <row r="92" customFormat="false" ht="15" hidden="false" customHeight="false" outlineLevel="0" collapsed="false">
      <c r="D92" s="143"/>
      <c r="H92" s="144"/>
    </row>
    <row r="93" customFormat="false" ht="15" hidden="false" customHeight="false" outlineLevel="0" collapsed="false">
      <c r="D93" s="143"/>
      <c r="H93" s="144"/>
    </row>
    <row r="94" customFormat="false" ht="15" hidden="false" customHeight="false" outlineLevel="0" collapsed="false">
      <c r="D94" s="143"/>
      <c r="H94" s="144"/>
    </row>
    <row r="95" customFormat="false" ht="15" hidden="false" customHeight="false" outlineLevel="0" collapsed="false">
      <c r="D95" s="143"/>
      <c r="H95" s="144"/>
    </row>
    <row r="96" customFormat="false" ht="15" hidden="false" customHeight="false" outlineLevel="0" collapsed="false">
      <c r="D96" s="143"/>
      <c r="H96" s="144"/>
    </row>
    <row r="97" customFormat="false" ht="15" hidden="false" customHeight="false" outlineLevel="0" collapsed="false">
      <c r="D97" s="143"/>
      <c r="H97" s="144"/>
    </row>
    <row r="98" customFormat="false" ht="15" hidden="false" customHeight="false" outlineLevel="0" collapsed="false">
      <c r="D98" s="143"/>
      <c r="H98" s="144"/>
    </row>
    <row r="99" customFormat="false" ht="15" hidden="false" customHeight="false" outlineLevel="0" collapsed="false">
      <c r="D99" s="143"/>
      <c r="H99" s="144"/>
    </row>
    <row r="100" customFormat="false" ht="15" hidden="false" customHeight="false" outlineLevel="0" collapsed="false">
      <c r="D100" s="143"/>
      <c r="H100" s="144"/>
    </row>
    <row r="101" customFormat="false" ht="15" hidden="false" customHeight="false" outlineLevel="0" collapsed="false">
      <c r="D101" s="143"/>
      <c r="H101" s="144"/>
    </row>
    <row r="102" customFormat="false" ht="15" hidden="false" customHeight="false" outlineLevel="0" collapsed="false">
      <c r="D102" s="143"/>
      <c r="H102" s="144"/>
    </row>
    <row r="103" customFormat="false" ht="15" hidden="false" customHeight="false" outlineLevel="0" collapsed="false">
      <c r="D103" s="143"/>
      <c r="H103" s="144"/>
    </row>
    <row r="104" customFormat="false" ht="15" hidden="false" customHeight="false" outlineLevel="0" collapsed="false">
      <c r="D104" s="143"/>
      <c r="H104" s="144"/>
    </row>
    <row r="105" customFormat="false" ht="15" hidden="false" customHeight="false" outlineLevel="0" collapsed="false">
      <c r="D105" s="143"/>
      <c r="H105" s="144"/>
    </row>
    <row r="106" customFormat="false" ht="15" hidden="false" customHeight="false" outlineLevel="0" collapsed="false">
      <c r="D106" s="143"/>
      <c r="H106" s="144"/>
    </row>
    <row r="107" customFormat="false" ht="15" hidden="false" customHeight="false" outlineLevel="0" collapsed="false">
      <c r="D107" s="143"/>
      <c r="H107" s="144"/>
    </row>
    <row r="108" customFormat="false" ht="15" hidden="false" customHeight="false" outlineLevel="0" collapsed="false">
      <c r="D108" s="143"/>
      <c r="H108" s="144"/>
    </row>
    <row r="109" customFormat="false" ht="15" hidden="false" customHeight="false" outlineLevel="0" collapsed="false">
      <c r="D109" s="143"/>
      <c r="H109" s="144"/>
    </row>
    <row r="110" customFormat="false" ht="15" hidden="false" customHeight="false" outlineLevel="0" collapsed="false">
      <c r="D110" s="143"/>
      <c r="H110" s="144"/>
    </row>
    <row r="111" customFormat="false" ht="15" hidden="false" customHeight="false" outlineLevel="0" collapsed="false">
      <c r="D111" s="143"/>
      <c r="H111" s="144"/>
    </row>
    <row r="112" customFormat="false" ht="15" hidden="false" customHeight="false" outlineLevel="0" collapsed="false">
      <c r="D112" s="143"/>
      <c r="H112" s="144"/>
    </row>
    <row r="113" customFormat="false" ht="15" hidden="false" customHeight="false" outlineLevel="0" collapsed="false">
      <c r="D113" s="143"/>
      <c r="H113" s="144"/>
    </row>
    <row r="114" customFormat="false" ht="15" hidden="false" customHeight="false" outlineLevel="0" collapsed="false">
      <c r="D114" s="143"/>
      <c r="H114" s="144"/>
    </row>
    <row r="115" customFormat="false" ht="15" hidden="false" customHeight="false" outlineLevel="0" collapsed="false">
      <c r="D115" s="143"/>
      <c r="H115" s="144"/>
    </row>
    <row r="116" customFormat="false" ht="15" hidden="false" customHeight="false" outlineLevel="0" collapsed="false">
      <c r="D116" s="143"/>
      <c r="H116" s="144"/>
    </row>
    <row r="117" customFormat="false" ht="15" hidden="false" customHeight="false" outlineLevel="0" collapsed="false">
      <c r="D117" s="143"/>
      <c r="H117" s="144"/>
    </row>
    <row r="118" customFormat="false" ht="15" hidden="false" customHeight="false" outlineLevel="0" collapsed="false">
      <c r="D118" s="143"/>
      <c r="H118" s="144"/>
    </row>
    <row r="119" customFormat="false" ht="15" hidden="false" customHeight="false" outlineLevel="0" collapsed="false">
      <c r="D119" s="143"/>
      <c r="H119" s="144"/>
    </row>
    <row r="120" customFormat="false" ht="15" hidden="false" customHeight="false" outlineLevel="0" collapsed="false">
      <c r="D120" s="143"/>
      <c r="H120" s="144"/>
    </row>
    <row r="121" customFormat="false" ht="15" hidden="false" customHeight="false" outlineLevel="0" collapsed="false">
      <c r="D121" s="143"/>
      <c r="H121" s="144"/>
    </row>
    <row r="122" customFormat="false" ht="15" hidden="false" customHeight="false" outlineLevel="0" collapsed="false">
      <c r="D122" s="143"/>
      <c r="H122" s="144"/>
    </row>
    <row r="123" customFormat="false" ht="15" hidden="false" customHeight="false" outlineLevel="0" collapsed="false">
      <c r="D123" s="143"/>
      <c r="H123" s="144"/>
    </row>
    <row r="124" customFormat="false" ht="15" hidden="false" customHeight="false" outlineLevel="0" collapsed="false">
      <c r="D124" s="143"/>
      <c r="H124" s="144"/>
    </row>
    <row r="125" customFormat="false" ht="15" hidden="false" customHeight="false" outlineLevel="0" collapsed="false">
      <c r="D125" s="143"/>
      <c r="H125" s="144"/>
    </row>
    <row r="126" customFormat="false" ht="15" hidden="false" customHeight="false" outlineLevel="0" collapsed="false">
      <c r="D126" s="143"/>
      <c r="H126" s="144"/>
    </row>
    <row r="127" customFormat="false" ht="15" hidden="false" customHeight="false" outlineLevel="0" collapsed="false">
      <c r="D127" s="143"/>
      <c r="H127" s="144"/>
    </row>
    <row r="128" customFormat="false" ht="15" hidden="false" customHeight="false" outlineLevel="0" collapsed="false">
      <c r="D128" s="143"/>
      <c r="H128" s="144"/>
    </row>
    <row r="129" customFormat="false" ht="15" hidden="false" customHeight="false" outlineLevel="0" collapsed="false">
      <c r="D129" s="143"/>
      <c r="H129" s="144"/>
    </row>
    <row r="130" customFormat="false" ht="15" hidden="false" customHeight="false" outlineLevel="0" collapsed="false">
      <c r="D130" s="143"/>
      <c r="H130" s="144"/>
    </row>
    <row r="131" customFormat="false" ht="15" hidden="false" customHeight="false" outlineLevel="0" collapsed="false">
      <c r="D131" s="143"/>
      <c r="H131" s="144"/>
    </row>
    <row r="132" customFormat="false" ht="15" hidden="false" customHeight="false" outlineLevel="0" collapsed="false">
      <c r="D132" s="143"/>
      <c r="H132" s="144"/>
    </row>
    <row r="133" customFormat="false" ht="15" hidden="false" customHeight="false" outlineLevel="0" collapsed="false">
      <c r="D133" s="143"/>
      <c r="H133" s="144"/>
    </row>
    <row r="134" customFormat="false" ht="15" hidden="false" customHeight="false" outlineLevel="0" collapsed="false">
      <c r="D134" s="143"/>
      <c r="H134" s="144"/>
    </row>
    <row r="135" customFormat="false" ht="15" hidden="false" customHeight="false" outlineLevel="0" collapsed="false">
      <c r="D135" s="143"/>
      <c r="H135" s="144"/>
    </row>
    <row r="136" customFormat="false" ht="15" hidden="false" customHeight="false" outlineLevel="0" collapsed="false">
      <c r="D136" s="143"/>
      <c r="H136" s="144"/>
    </row>
    <row r="137" customFormat="false" ht="15" hidden="false" customHeight="false" outlineLevel="0" collapsed="false">
      <c r="D137" s="143"/>
      <c r="H137" s="144"/>
    </row>
    <row r="138" customFormat="false" ht="15" hidden="false" customHeight="false" outlineLevel="0" collapsed="false">
      <c r="D138" s="143"/>
      <c r="H138" s="144"/>
    </row>
    <row r="139" customFormat="false" ht="15" hidden="false" customHeight="false" outlineLevel="0" collapsed="false">
      <c r="D139" s="143"/>
      <c r="H139" s="144"/>
    </row>
    <row r="140" customFormat="false" ht="15" hidden="false" customHeight="false" outlineLevel="0" collapsed="false">
      <c r="D140" s="143"/>
      <c r="H140" s="144"/>
    </row>
    <row r="141" customFormat="false" ht="15" hidden="false" customHeight="false" outlineLevel="0" collapsed="false">
      <c r="D141" s="143"/>
      <c r="H141" s="144"/>
    </row>
    <row r="142" customFormat="false" ht="15" hidden="false" customHeight="false" outlineLevel="0" collapsed="false">
      <c r="D142" s="143"/>
      <c r="H142" s="144"/>
    </row>
    <row r="143" customFormat="false" ht="15" hidden="false" customHeight="false" outlineLevel="0" collapsed="false">
      <c r="D143" s="143"/>
      <c r="H143" s="144"/>
    </row>
    <row r="144" customFormat="false" ht="15" hidden="false" customHeight="false" outlineLevel="0" collapsed="false">
      <c r="D144" s="143"/>
      <c r="H144" s="144"/>
    </row>
    <row r="145" customFormat="false" ht="15" hidden="false" customHeight="false" outlineLevel="0" collapsed="false">
      <c r="D145" s="143"/>
      <c r="H145" s="144"/>
    </row>
    <row r="146" customFormat="false" ht="15" hidden="false" customHeight="false" outlineLevel="0" collapsed="false">
      <c r="D146" s="143"/>
      <c r="H146" s="144"/>
    </row>
    <row r="147" customFormat="false" ht="15" hidden="false" customHeight="false" outlineLevel="0" collapsed="false">
      <c r="D147" s="143"/>
      <c r="H147" s="144"/>
    </row>
    <row r="148" customFormat="false" ht="15" hidden="false" customHeight="false" outlineLevel="0" collapsed="false">
      <c r="D148" s="143"/>
      <c r="H148" s="144"/>
    </row>
    <row r="149" customFormat="false" ht="15" hidden="false" customHeight="false" outlineLevel="0" collapsed="false">
      <c r="D149" s="143"/>
      <c r="H149" s="144"/>
    </row>
    <row r="150" customFormat="false" ht="15" hidden="false" customHeight="false" outlineLevel="0" collapsed="false">
      <c r="D150" s="143"/>
      <c r="H150" s="144"/>
    </row>
    <row r="151" customFormat="false" ht="15" hidden="false" customHeight="false" outlineLevel="0" collapsed="false">
      <c r="D151" s="143"/>
      <c r="H151" s="144"/>
    </row>
    <row r="152" customFormat="false" ht="15" hidden="false" customHeight="false" outlineLevel="0" collapsed="false">
      <c r="D152" s="143"/>
      <c r="H152" s="144"/>
    </row>
    <row r="153" customFormat="false" ht="15" hidden="false" customHeight="false" outlineLevel="0" collapsed="false">
      <c r="D153" s="143"/>
      <c r="H153" s="144"/>
    </row>
    <row r="154" customFormat="false" ht="15" hidden="false" customHeight="false" outlineLevel="0" collapsed="false">
      <c r="D154" s="143"/>
      <c r="H154" s="144"/>
    </row>
    <row r="155" customFormat="false" ht="15" hidden="false" customHeight="false" outlineLevel="0" collapsed="false">
      <c r="D155" s="143"/>
      <c r="H155" s="144"/>
    </row>
    <row r="156" customFormat="false" ht="15" hidden="false" customHeight="false" outlineLevel="0" collapsed="false">
      <c r="D156" s="143"/>
      <c r="H156" s="144"/>
    </row>
    <row r="157" customFormat="false" ht="15" hidden="false" customHeight="false" outlineLevel="0" collapsed="false">
      <c r="D157" s="143"/>
      <c r="H157" s="144"/>
    </row>
    <row r="158" customFormat="false" ht="15" hidden="false" customHeight="false" outlineLevel="0" collapsed="false">
      <c r="D158" s="143"/>
      <c r="H158" s="144"/>
    </row>
    <row r="159" customFormat="false" ht="15" hidden="false" customHeight="false" outlineLevel="0" collapsed="false">
      <c r="D159" s="143"/>
      <c r="H159" s="144"/>
    </row>
    <row r="160" customFormat="false" ht="15" hidden="false" customHeight="false" outlineLevel="0" collapsed="false">
      <c r="D160" s="143"/>
      <c r="H160" s="144"/>
    </row>
    <row r="161" customFormat="false" ht="15" hidden="false" customHeight="false" outlineLevel="0" collapsed="false">
      <c r="D161" s="143"/>
      <c r="H161" s="144"/>
    </row>
    <row r="162" customFormat="false" ht="15" hidden="false" customHeight="false" outlineLevel="0" collapsed="false">
      <c r="D162" s="143"/>
      <c r="H162" s="144"/>
    </row>
    <row r="163" customFormat="false" ht="15" hidden="false" customHeight="false" outlineLevel="0" collapsed="false">
      <c r="D163" s="143"/>
      <c r="H163" s="144"/>
    </row>
    <row r="164" customFormat="false" ht="15" hidden="false" customHeight="false" outlineLevel="0" collapsed="false">
      <c r="D164" s="143"/>
      <c r="H164" s="144"/>
    </row>
    <row r="165" customFormat="false" ht="15" hidden="false" customHeight="false" outlineLevel="0" collapsed="false">
      <c r="D165" s="143"/>
      <c r="H165" s="144"/>
    </row>
    <row r="166" customFormat="false" ht="15" hidden="false" customHeight="false" outlineLevel="0" collapsed="false">
      <c r="D166" s="143"/>
      <c r="H166" s="144"/>
    </row>
    <row r="167" customFormat="false" ht="15" hidden="false" customHeight="false" outlineLevel="0" collapsed="false">
      <c r="D167" s="143"/>
      <c r="H167" s="144"/>
    </row>
    <row r="168" customFormat="false" ht="15" hidden="false" customHeight="false" outlineLevel="0" collapsed="false">
      <c r="D168" s="143"/>
      <c r="H168" s="144"/>
    </row>
    <row r="169" customFormat="false" ht="15" hidden="false" customHeight="false" outlineLevel="0" collapsed="false">
      <c r="D169" s="143"/>
      <c r="H169" s="144"/>
    </row>
    <row r="170" customFormat="false" ht="15" hidden="false" customHeight="false" outlineLevel="0" collapsed="false">
      <c r="D170" s="143"/>
      <c r="H170" s="144"/>
    </row>
    <row r="171" customFormat="false" ht="15" hidden="false" customHeight="false" outlineLevel="0" collapsed="false">
      <c r="D171" s="143"/>
      <c r="H171" s="144"/>
    </row>
    <row r="172" customFormat="false" ht="15" hidden="false" customHeight="false" outlineLevel="0" collapsed="false">
      <c r="D172" s="143"/>
      <c r="H172" s="144"/>
    </row>
    <row r="173" customFormat="false" ht="15" hidden="false" customHeight="false" outlineLevel="0" collapsed="false">
      <c r="D173" s="143"/>
      <c r="H173" s="144"/>
    </row>
    <row r="174" customFormat="false" ht="15" hidden="false" customHeight="false" outlineLevel="0" collapsed="false">
      <c r="D174" s="143"/>
      <c r="H174" s="144"/>
    </row>
    <row r="175" customFormat="false" ht="15" hidden="false" customHeight="false" outlineLevel="0" collapsed="false">
      <c r="D175" s="143"/>
      <c r="H175" s="144"/>
    </row>
    <row r="176" customFormat="false" ht="15" hidden="false" customHeight="false" outlineLevel="0" collapsed="false">
      <c r="D176" s="143"/>
      <c r="H176" s="144"/>
    </row>
    <row r="177" customFormat="false" ht="15" hidden="false" customHeight="false" outlineLevel="0" collapsed="false">
      <c r="D177" s="143"/>
      <c r="H177" s="144"/>
    </row>
    <row r="178" customFormat="false" ht="15" hidden="false" customHeight="false" outlineLevel="0" collapsed="false">
      <c r="D178" s="143"/>
      <c r="H178" s="144"/>
    </row>
    <row r="179" customFormat="false" ht="15" hidden="false" customHeight="false" outlineLevel="0" collapsed="false">
      <c r="D179" s="143"/>
      <c r="H179" s="144"/>
    </row>
    <row r="180" customFormat="false" ht="15" hidden="false" customHeight="false" outlineLevel="0" collapsed="false">
      <c r="D180" s="143"/>
      <c r="H180" s="144"/>
    </row>
    <row r="181" customFormat="false" ht="15" hidden="false" customHeight="false" outlineLevel="0" collapsed="false">
      <c r="D181" s="143"/>
      <c r="H181" s="144"/>
    </row>
    <row r="182" customFormat="false" ht="15" hidden="false" customHeight="false" outlineLevel="0" collapsed="false">
      <c r="D182" s="143"/>
      <c r="H182" s="144"/>
    </row>
    <row r="183" customFormat="false" ht="15" hidden="false" customHeight="false" outlineLevel="0" collapsed="false">
      <c r="D183" s="143"/>
      <c r="H183" s="144"/>
    </row>
    <row r="184" customFormat="false" ht="15" hidden="false" customHeight="false" outlineLevel="0" collapsed="false">
      <c r="D184" s="143"/>
      <c r="H184" s="144"/>
    </row>
    <row r="185" customFormat="false" ht="15" hidden="false" customHeight="false" outlineLevel="0" collapsed="false">
      <c r="D185" s="143"/>
      <c r="H185" s="144"/>
    </row>
    <row r="186" customFormat="false" ht="15" hidden="false" customHeight="false" outlineLevel="0" collapsed="false">
      <c r="D186" s="143"/>
      <c r="H186" s="144"/>
    </row>
    <row r="187" customFormat="false" ht="15" hidden="false" customHeight="false" outlineLevel="0" collapsed="false">
      <c r="D187" s="143"/>
      <c r="H187" s="144"/>
    </row>
    <row r="188" customFormat="false" ht="15" hidden="false" customHeight="false" outlineLevel="0" collapsed="false">
      <c r="D188" s="143"/>
      <c r="H188" s="144"/>
    </row>
    <row r="189" customFormat="false" ht="15" hidden="false" customHeight="false" outlineLevel="0" collapsed="false">
      <c r="D189" s="143"/>
      <c r="H189" s="144"/>
    </row>
    <row r="190" customFormat="false" ht="15" hidden="false" customHeight="false" outlineLevel="0" collapsed="false">
      <c r="D190" s="143"/>
      <c r="H190" s="144"/>
    </row>
    <row r="191" customFormat="false" ht="15" hidden="false" customHeight="false" outlineLevel="0" collapsed="false">
      <c r="D191" s="143"/>
      <c r="H191" s="144"/>
    </row>
    <row r="192" customFormat="false" ht="15" hidden="false" customHeight="false" outlineLevel="0" collapsed="false">
      <c r="D192" s="143"/>
      <c r="H192" s="144"/>
    </row>
    <row r="193" customFormat="false" ht="15" hidden="false" customHeight="false" outlineLevel="0" collapsed="false">
      <c r="D193" s="143"/>
      <c r="H193" s="144"/>
    </row>
    <row r="194" customFormat="false" ht="15" hidden="false" customHeight="false" outlineLevel="0" collapsed="false">
      <c r="D194" s="143"/>
      <c r="H194" s="144"/>
    </row>
    <row r="195" customFormat="false" ht="15" hidden="false" customHeight="false" outlineLevel="0" collapsed="false">
      <c r="D195" s="143"/>
      <c r="H195" s="144"/>
    </row>
    <row r="196" customFormat="false" ht="15" hidden="false" customHeight="false" outlineLevel="0" collapsed="false">
      <c r="D196" s="143"/>
      <c r="H196" s="144"/>
    </row>
    <row r="197" customFormat="false" ht="15" hidden="false" customHeight="false" outlineLevel="0" collapsed="false">
      <c r="D197" s="143"/>
      <c r="H197" s="144"/>
    </row>
    <row r="198" customFormat="false" ht="15" hidden="false" customHeight="false" outlineLevel="0" collapsed="false">
      <c r="D198" s="143"/>
      <c r="H198" s="144"/>
    </row>
    <row r="199" customFormat="false" ht="15" hidden="false" customHeight="false" outlineLevel="0" collapsed="false">
      <c r="D199" s="143"/>
      <c r="H199" s="144"/>
    </row>
    <row r="200" customFormat="false" ht="15" hidden="false" customHeight="false" outlineLevel="0" collapsed="false">
      <c r="D200" s="143"/>
      <c r="H200" s="144"/>
    </row>
    <row r="201" customFormat="false" ht="15" hidden="false" customHeight="false" outlineLevel="0" collapsed="false">
      <c r="D201" s="143"/>
      <c r="H201" s="144"/>
    </row>
    <row r="202" customFormat="false" ht="15" hidden="false" customHeight="false" outlineLevel="0" collapsed="false">
      <c r="D202" s="143"/>
      <c r="H202" s="144"/>
    </row>
    <row r="203" customFormat="false" ht="15" hidden="false" customHeight="false" outlineLevel="0" collapsed="false">
      <c r="D203" s="143"/>
      <c r="H203" s="144"/>
    </row>
    <row r="204" customFormat="false" ht="15" hidden="false" customHeight="false" outlineLevel="0" collapsed="false">
      <c r="D204" s="143"/>
      <c r="H204" s="144"/>
    </row>
    <row r="205" customFormat="false" ht="15" hidden="false" customHeight="false" outlineLevel="0" collapsed="false">
      <c r="D205" s="143"/>
      <c r="H205" s="144"/>
    </row>
    <row r="206" customFormat="false" ht="15" hidden="false" customHeight="false" outlineLevel="0" collapsed="false">
      <c r="D206" s="143"/>
      <c r="H206" s="144"/>
    </row>
    <row r="207" customFormat="false" ht="15" hidden="false" customHeight="false" outlineLevel="0" collapsed="false">
      <c r="D207" s="143"/>
      <c r="H207" s="144"/>
    </row>
    <row r="208" customFormat="false" ht="15" hidden="false" customHeight="false" outlineLevel="0" collapsed="false">
      <c r="D208" s="143"/>
      <c r="H208" s="144"/>
    </row>
    <row r="209" customFormat="false" ht="15" hidden="false" customHeight="false" outlineLevel="0" collapsed="false">
      <c r="D209" s="143"/>
      <c r="H209" s="144"/>
    </row>
    <row r="210" customFormat="false" ht="15" hidden="false" customHeight="false" outlineLevel="0" collapsed="false">
      <c r="D210" s="143"/>
      <c r="H210" s="144"/>
    </row>
    <row r="211" customFormat="false" ht="15" hidden="false" customHeight="false" outlineLevel="0" collapsed="false">
      <c r="D211" s="143"/>
      <c r="H211" s="144"/>
    </row>
    <row r="212" customFormat="false" ht="15" hidden="false" customHeight="false" outlineLevel="0" collapsed="false">
      <c r="D212" s="143"/>
      <c r="H212" s="144"/>
    </row>
    <row r="213" customFormat="false" ht="15" hidden="false" customHeight="false" outlineLevel="0" collapsed="false">
      <c r="D213" s="143"/>
      <c r="H213" s="144"/>
    </row>
    <row r="214" customFormat="false" ht="15" hidden="false" customHeight="false" outlineLevel="0" collapsed="false">
      <c r="D214" s="143"/>
      <c r="H214" s="144"/>
    </row>
    <row r="215" customFormat="false" ht="15" hidden="false" customHeight="false" outlineLevel="0" collapsed="false">
      <c r="D215" s="143"/>
      <c r="H215" s="144"/>
    </row>
    <row r="216" customFormat="false" ht="15" hidden="false" customHeight="false" outlineLevel="0" collapsed="false">
      <c r="D216" s="143"/>
      <c r="H216" s="144"/>
    </row>
    <row r="217" customFormat="false" ht="15" hidden="false" customHeight="false" outlineLevel="0" collapsed="false">
      <c r="D217" s="143"/>
      <c r="H217" s="144"/>
    </row>
    <row r="218" customFormat="false" ht="15" hidden="false" customHeight="false" outlineLevel="0" collapsed="false">
      <c r="D218" s="143"/>
      <c r="H218" s="144"/>
    </row>
    <row r="219" customFormat="false" ht="15" hidden="false" customHeight="false" outlineLevel="0" collapsed="false">
      <c r="D219" s="143"/>
      <c r="H219" s="144"/>
    </row>
    <row r="220" customFormat="false" ht="15" hidden="false" customHeight="false" outlineLevel="0" collapsed="false">
      <c r="D220" s="143"/>
      <c r="H220" s="144"/>
    </row>
    <row r="221" customFormat="false" ht="15" hidden="false" customHeight="false" outlineLevel="0" collapsed="false">
      <c r="D221" s="143"/>
      <c r="H221" s="144"/>
    </row>
    <row r="222" customFormat="false" ht="15" hidden="false" customHeight="false" outlineLevel="0" collapsed="false">
      <c r="D222" s="143"/>
      <c r="H222" s="144"/>
    </row>
    <row r="223" customFormat="false" ht="15" hidden="false" customHeight="false" outlineLevel="0" collapsed="false">
      <c r="D223" s="143"/>
      <c r="H223" s="144"/>
    </row>
    <row r="224" customFormat="false" ht="15" hidden="false" customHeight="false" outlineLevel="0" collapsed="false">
      <c r="D224" s="143"/>
      <c r="H224" s="144"/>
    </row>
    <row r="225" customFormat="false" ht="15" hidden="false" customHeight="false" outlineLevel="0" collapsed="false">
      <c r="D225" s="143"/>
      <c r="H225" s="144"/>
    </row>
    <row r="226" customFormat="false" ht="15" hidden="false" customHeight="false" outlineLevel="0" collapsed="false">
      <c r="D226" s="143"/>
      <c r="H226" s="144"/>
    </row>
    <row r="227" customFormat="false" ht="15" hidden="false" customHeight="false" outlineLevel="0" collapsed="false">
      <c r="D227" s="143"/>
      <c r="H227" s="144"/>
    </row>
    <row r="228" customFormat="false" ht="15" hidden="false" customHeight="false" outlineLevel="0" collapsed="false">
      <c r="D228" s="143"/>
      <c r="H228" s="144"/>
    </row>
    <row r="229" customFormat="false" ht="15" hidden="false" customHeight="false" outlineLevel="0" collapsed="false">
      <c r="D229" s="143"/>
      <c r="H229" s="144"/>
    </row>
    <row r="230" customFormat="false" ht="15" hidden="false" customHeight="false" outlineLevel="0" collapsed="false">
      <c r="D230" s="143"/>
      <c r="H230" s="144"/>
    </row>
    <row r="231" customFormat="false" ht="15" hidden="false" customHeight="false" outlineLevel="0" collapsed="false">
      <c r="D231" s="143"/>
      <c r="H231" s="144"/>
    </row>
    <row r="232" customFormat="false" ht="15" hidden="false" customHeight="false" outlineLevel="0" collapsed="false">
      <c r="D232" s="143"/>
      <c r="H232" s="144"/>
    </row>
    <row r="233" customFormat="false" ht="15" hidden="false" customHeight="false" outlineLevel="0" collapsed="false">
      <c r="D233" s="143"/>
      <c r="H233" s="144"/>
    </row>
    <row r="234" customFormat="false" ht="15" hidden="false" customHeight="false" outlineLevel="0" collapsed="false">
      <c r="D234" s="143"/>
      <c r="H234" s="144"/>
    </row>
    <row r="235" customFormat="false" ht="15" hidden="false" customHeight="false" outlineLevel="0" collapsed="false">
      <c r="D235" s="143"/>
      <c r="H235" s="144"/>
    </row>
    <row r="236" customFormat="false" ht="15" hidden="false" customHeight="false" outlineLevel="0" collapsed="false">
      <c r="D236" s="143"/>
      <c r="H236" s="144"/>
    </row>
    <row r="237" customFormat="false" ht="15" hidden="false" customHeight="false" outlineLevel="0" collapsed="false">
      <c r="D237" s="143"/>
      <c r="H237" s="144"/>
    </row>
    <row r="238" customFormat="false" ht="15" hidden="false" customHeight="false" outlineLevel="0" collapsed="false">
      <c r="D238" s="143"/>
      <c r="H238" s="144"/>
    </row>
    <row r="239" customFormat="false" ht="15" hidden="false" customHeight="false" outlineLevel="0" collapsed="false">
      <c r="D239" s="143"/>
      <c r="H239" s="144"/>
    </row>
    <row r="240" customFormat="false" ht="15" hidden="false" customHeight="false" outlineLevel="0" collapsed="false">
      <c r="D240" s="143"/>
      <c r="H240" s="144"/>
    </row>
    <row r="241" customFormat="false" ht="15" hidden="false" customHeight="false" outlineLevel="0" collapsed="false">
      <c r="D241" s="143"/>
      <c r="H241" s="144"/>
    </row>
    <row r="242" customFormat="false" ht="15" hidden="false" customHeight="false" outlineLevel="0" collapsed="false">
      <c r="D242" s="143"/>
      <c r="H242" s="144"/>
    </row>
    <row r="243" customFormat="false" ht="15" hidden="false" customHeight="false" outlineLevel="0" collapsed="false">
      <c r="D243" s="143"/>
      <c r="H243" s="144"/>
    </row>
    <row r="244" customFormat="false" ht="15" hidden="false" customHeight="false" outlineLevel="0" collapsed="false">
      <c r="D244" s="143"/>
      <c r="H244" s="144"/>
    </row>
    <row r="245" customFormat="false" ht="15" hidden="false" customHeight="false" outlineLevel="0" collapsed="false">
      <c r="D245" s="143"/>
      <c r="H245" s="144"/>
    </row>
    <row r="246" customFormat="false" ht="15" hidden="false" customHeight="false" outlineLevel="0" collapsed="false">
      <c r="D246" s="143"/>
      <c r="H246" s="144"/>
    </row>
    <row r="247" customFormat="false" ht="15" hidden="false" customHeight="false" outlineLevel="0" collapsed="false">
      <c r="D247" s="143"/>
      <c r="H247" s="144"/>
    </row>
    <row r="248" customFormat="false" ht="15" hidden="false" customHeight="false" outlineLevel="0" collapsed="false">
      <c r="D248" s="143"/>
      <c r="H248" s="144"/>
    </row>
    <row r="249" customFormat="false" ht="15" hidden="false" customHeight="false" outlineLevel="0" collapsed="false">
      <c r="D249" s="143"/>
      <c r="H249" s="144"/>
    </row>
    <row r="250" customFormat="false" ht="15" hidden="false" customHeight="false" outlineLevel="0" collapsed="false">
      <c r="D250" s="143"/>
      <c r="H250" s="144"/>
    </row>
    <row r="251" customFormat="false" ht="15" hidden="false" customHeight="false" outlineLevel="0" collapsed="false">
      <c r="D251" s="143"/>
      <c r="H251" s="144"/>
    </row>
    <row r="252" customFormat="false" ht="15" hidden="false" customHeight="false" outlineLevel="0" collapsed="false">
      <c r="D252" s="143"/>
      <c r="H252" s="144"/>
    </row>
    <row r="253" customFormat="false" ht="15" hidden="false" customHeight="false" outlineLevel="0" collapsed="false">
      <c r="D253" s="143"/>
      <c r="H253" s="144"/>
    </row>
    <row r="254" customFormat="false" ht="15" hidden="false" customHeight="false" outlineLevel="0" collapsed="false">
      <c r="D254" s="143"/>
      <c r="H254" s="144"/>
    </row>
    <row r="255" customFormat="false" ht="15" hidden="false" customHeight="false" outlineLevel="0" collapsed="false">
      <c r="D255" s="143"/>
      <c r="H255" s="144"/>
    </row>
    <row r="256" customFormat="false" ht="15" hidden="false" customHeight="false" outlineLevel="0" collapsed="false">
      <c r="D256" s="143"/>
      <c r="H256" s="144"/>
    </row>
    <row r="257" customFormat="false" ht="15" hidden="false" customHeight="false" outlineLevel="0" collapsed="false">
      <c r="D257" s="143"/>
      <c r="H257" s="144"/>
    </row>
    <row r="258" customFormat="false" ht="15" hidden="false" customHeight="false" outlineLevel="0" collapsed="false">
      <c r="D258" s="143"/>
      <c r="H258" s="144"/>
    </row>
    <row r="259" customFormat="false" ht="15" hidden="false" customHeight="false" outlineLevel="0" collapsed="false">
      <c r="D259" s="143"/>
      <c r="H259" s="144"/>
    </row>
    <row r="260" customFormat="false" ht="15" hidden="false" customHeight="false" outlineLevel="0" collapsed="false">
      <c r="D260" s="143"/>
      <c r="H260" s="144"/>
    </row>
    <row r="261" customFormat="false" ht="15" hidden="false" customHeight="false" outlineLevel="0" collapsed="false">
      <c r="D261" s="143"/>
      <c r="H261" s="144"/>
    </row>
    <row r="262" customFormat="false" ht="15" hidden="false" customHeight="false" outlineLevel="0" collapsed="false">
      <c r="D262" s="143"/>
      <c r="H262" s="144"/>
    </row>
    <row r="263" customFormat="false" ht="15" hidden="false" customHeight="false" outlineLevel="0" collapsed="false">
      <c r="D263" s="143"/>
      <c r="H263" s="144"/>
    </row>
    <row r="264" customFormat="false" ht="15" hidden="false" customHeight="false" outlineLevel="0" collapsed="false">
      <c r="D264" s="143"/>
      <c r="H264" s="144"/>
    </row>
    <row r="265" customFormat="false" ht="15" hidden="false" customHeight="false" outlineLevel="0" collapsed="false">
      <c r="D265" s="143"/>
      <c r="H265" s="144"/>
    </row>
    <row r="266" customFormat="false" ht="15" hidden="false" customHeight="false" outlineLevel="0" collapsed="false">
      <c r="D266" s="143"/>
      <c r="H266" s="144"/>
    </row>
    <row r="267" customFormat="false" ht="15" hidden="false" customHeight="false" outlineLevel="0" collapsed="false">
      <c r="D267" s="143"/>
      <c r="H267" s="144"/>
    </row>
    <row r="268" customFormat="false" ht="15" hidden="false" customHeight="false" outlineLevel="0" collapsed="false">
      <c r="D268" s="143"/>
      <c r="H268" s="144"/>
    </row>
    <row r="269" customFormat="false" ht="15" hidden="false" customHeight="false" outlineLevel="0" collapsed="false">
      <c r="D269" s="143"/>
      <c r="H269" s="144"/>
    </row>
    <row r="270" customFormat="false" ht="15" hidden="false" customHeight="false" outlineLevel="0" collapsed="false">
      <c r="D270" s="143"/>
      <c r="H270" s="144"/>
    </row>
    <row r="271" customFormat="false" ht="15" hidden="false" customHeight="false" outlineLevel="0" collapsed="false">
      <c r="D271" s="143"/>
      <c r="H271" s="144"/>
    </row>
    <row r="272" customFormat="false" ht="15" hidden="false" customHeight="false" outlineLevel="0" collapsed="false">
      <c r="D272" s="143"/>
      <c r="H272" s="144"/>
    </row>
    <row r="273" customFormat="false" ht="15" hidden="false" customHeight="false" outlineLevel="0" collapsed="false">
      <c r="D273" s="143"/>
      <c r="H273" s="144"/>
    </row>
    <row r="274" customFormat="false" ht="15" hidden="false" customHeight="false" outlineLevel="0" collapsed="false">
      <c r="D274" s="143"/>
      <c r="H274" s="144"/>
    </row>
    <row r="275" customFormat="false" ht="15" hidden="false" customHeight="false" outlineLevel="0" collapsed="false">
      <c r="D275" s="143"/>
      <c r="H275" s="144"/>
    </row>
    <row r="276" customFormat="false" ht="15" hidden="false" customHeight="false" outlineLevel="0" collapsed="false">
      <c r="D276" s="143"/>
      <c r="H276" s="144"/>
    </row>
    <row r="277" customFormat="false" ht="15" hidden="false" customHeight="false" outlineLevel="0" collapsed="false">
      <c r="D277" s="143"/>
      <c r="H277" s="144"/>
    </row>
    <row r="278" customFormat="false" ht="15" hidden="false" customHeight="false" outlineLevel="0" collapsed="false">
      <c r="D278" s="143"/>
      <c r="H278" s="144"/>
    </row>
    <row r="279" customFormat="false" ht="15" hidden="false" customHeight="false" outlineLevel="0" collapsed="false">
      <c r="D279" s="143"/>
      <c r="H279" s="144"/>
    </row>
    <row r="280" customFormat="false" ht="15" hidden="false" customHeight="false" outlineLevel="0" collapsed="false">
      <c r="D280" s="143"/>
      <c r="H280" s="144"/>
    </row>
    <row r="281" customFormat="false" ht="15" hidden="false" customHeight="false" outlineLevel="0" collapsed="false">
      <c r="D281" s="143"/>
      <c r="H281" s="144"/>
    </row>
    <row r="282" customFormat="false" ht="15" hidden="false" customHeight="false" outlineLevel="0" collapsed="false">
      <c r="D282" s="143"/>
      <c r="H282" s="144"/>
    </row>
    <row r="283" customFormat="false" ht="15" hidden="false" customHeight="false" outlineLevel="0" collapsed="false">
      <c r="D283" s="143"/>
      <c r="H283" s="144"/>
    </row>
    <row r="284" customFormat="false" ht="15" hidden="false" customHeight="false" outlineLevel="0" collapsed="false">
      <c r="D284" s="143"/>
      <c r="H284" s="144"/>
    </row>
    <row r="285" customFormat="false" ht="15" hidden="false" customHeight="false" outlineLevel="0" collapsed="false">
      <c r="D285" s="143"/>
      <c r="H285" s="144"/>
    </row>
    <row r="286" customFormat="false" ht="15" hidden="false" customHeight="false" outlineLevel="0" collapsed="false">
      <c r="D286" s="143"/>
      <c r="H286" s="144"/>
    </row>
    <row r="287" customFormat="false" ht="15" hidden="false" customHeight="false" outlineLevel="0" collapsed="false">
      <c r="D287" s="143"/>
      <c r="H287" s="144"/>
    </row>
    <row r="288" customFormat="false" ht="15" hidden="false" customHeight="false" outlineLevel="0" collapsed="false">
      <c r="D288" s="143"/>
      <c r="H288" s="144"/>
    </row>
    <row r="289" customFormat="false" ht="15" hidden="false" customHeight="false" outlineLevel="0" collapsed="false">
      <c r="D289" s="143"/>
      <c r="H289" s="144"/>
    </row>
    <row r="290" customFormat="false" ht="15" hidden="false" customHeight="false" outlineLevel="0" collapsed="false">
      <c r="D290" s="143"/>
      <c r="H290" s="144"/>
    </row>
    <row r="291" customFormat="false" ht="15" hidden="false" customHeight="false" outlineLevel="0" collapsed="false">
      <c r="D291" s="143"/>
      <c r="H291" s="144"/>
    </row>
    <row r="292" customFormat="false" ht="15" hidden="false" customHeight="false" outlineLevel="0" collapsed="false">
      <c r="D292" s="143"/>
      <c r="H292" s="144"/>
    </row>
    <row r="293" customFormat="false" ht="15" hidden="false" customHeight="false" outlineLevel="0" collapsed="false">
      <c r="D293" s="143"/>
      <c r="H293" s="144"/>
    </row>
    <row r="294" customFormat="false" ht="15" hidden="false" customHeight="false" outlineLevel="0" collapsed="false">
      <c r="D294" s="143"/>
      <c r="H294" s="144"/>
    </row>
    <row r="295" customFormat="false" ht="15" hidden="false" customHeight="false" outlineLevel="0" collapsed="false">
      <c r="D295" s="143"/>
      <c r="H295" s="144"/>
    </row>
    <row r="296" customFormat="false" ht="15" hidden="false" customHeight="false" outlineLevel="0" collapsed="false">
      <c r="D296" s="143"/>
      <c r="H296" s="144"/>
    </row>
    <row r="297" customFormat="false" ht="15" hidden="false" customHeight="false" outlineLevel="0" collapsed="false">
      <c r="D297" s="143"/>
      <c r="H297" s="144"/>
    </row>
    <row r="298" customFormat="false" ht="15" hidden="false" customHeight="false" outlineLevel="0" collapsed="false">
      <c r="D298" s="143"/>
      <c r="H298" s="144"/>
    </row>
    <row r="299" customFormat="false" ht="15" hidden="false" customHeight="false" outlineLevel="0" collapsed="false">
      <c r="D299" s="143"/>
      <c r="H299" s="144"/>
    </row>
    <row r="300" customFormat="false" ht="15" hidden="false" customHeight="false" outlineLevel="0" collapsed="false">
      <c r="D300" s="143"/>
      <c r="H300" s="144"/>
    </row>
    <row r="301" customFormat="false" ht="15" hidden="false" customHeight="false" outlineLevel="0" collapsed="false">
      <c r="D301" s="143"/>
      <c r="H301" s="144"/>
    </row>
    <row r="302" customFormat="false" ht="15" hidden="false" customHeight="false" outlineLevel="0" collapsed="false">
      <c r="D302" s="143"/>
      <c r="H302" s="144"/>
    </row>
    <row r="303" customFormat="false" ht="15" hidden="false" customHeight="false" outlineLevel="0" collapsed="false">
      <c r="D303" s="143"/>
      <c r="H303" s="144"/>
    </row>
    <row r="304" customFormat="false" ht="15" hidden="false" customHeight="false" outlineLevel="0" collapsed="false">
      <c r="D304" s="143"/>
      <c r="H304" s="144"/>
    </row>
    <row r="305" customFormat="false" ht="15" hidden="false" customHeight="false" outlineLevel="0" collapsed="false">
      <c r="D305" s="143"/>
      <c r="H305" s="144"/>
    </row>
    <row r="306" customFormat="false" ht="15" hidden="false" customHeight="false" outlineLevel="0" collapsed="false">
      <c r="D306" s="143"/>
      <c r="H306" s="144"/>
    </row>
    <row r="307" customFormat="false" ht="15" hidden="false" customHeight="false" outlineLevel="0" collapsed="false">
      <c r="D307" s="143"/>
      <c r="H307" s="144"/>
    </row>
    <row r="308" customFormat="false" ht="15" hidden="false" customHeight="false" outlineLevel="0" collapsed="false">
      <c r="D308" s="143"/>
      <c r="H308" s="144"/>
    </row>
    <row r="309" customFormat="false" ht="15" hidden="false" customHeight="false" outlineLevel="0" collapsed="false">
      <c r="D309" s="143"/>
      <c r="H309" s="144"/>
    </row>
    <row r="310" customFormat="false" ht="15" hidden="false" customHeight="false" outlineLevel="0" collapsed="false">
      <c r="D310" s="143"/>
      <c r="H310" s="144"/>
    </row>
    <row r="311" customFormat="false" ht="15" hidden="false" customHeight="false" outlineLevel="0" collapsed="false">
      <c r="D311" s="143"/>
      <c r="H311" s="144"/>
    </row>
    <row r="312" customFormat="false" ht="15" hidden="false" customHeight="false" outlineLevel="0" collapsed="false">
      <c r="D312" s="143"/>
      <c r="H312" s="144"/>
    </row>
    <row r="313" customFormat="false" ht="15" hidden="false" customHeight="false" outlineLevel="0" collapsed="false">
      <c r="D313" s="143"/>
      <c r="H313" s="144"/>
    </row>
    <row r="314" customFormat="false" ht="15" hidden="false" customHeight="false" outlineLevel="0" collapsed="false">
      <c r="D314" s="143"/>
      <c r="H314" s="144"/>
    </row>
    <row r="315" customFormat="false" ht="15" hidden="false" customHeight="false" outlineLevel="0" collapsed="false">
      <c r="D315" s="143"/>
      <c r="H315" s="144"/>
    </row>
    <row r="316" customFormat="false" ht="15" hidden="false" customHeight="false" outlineLevel="0" collapsed="false">
      <c r="D316" s="143"/>
      <c r="H316" s="144"/>
    </row>
    <row r="317" customFormat="false" ht="15" hidden="false" customHeight="false" outlineLevel="0" collapsed="false">
      <c r="D317" s="143"/>
      <c r="H317" s="144"/>
    </row>
    <row r="318" customFormat="false" ht="15" hidden="false" customHeight="false" outlineLevel="0" collapsed="false">
      <c r="D318" s="143"/>
      <c r="H318" s="144"/>
    </row>
    <row r="319" customFormat="false" ht="15" hidden="false" customHeight="false" outlineLevel="0" collapsed="false">
      <c r="D319" s="143"/>
      <c r="H319" s="144"/>
    </row>
    <row r="320" customFormat="false" ht="15" hidden="false" customHeight="false" outlineLevel="0" collapsed="false">
      <c r="D320" s="143"/>
      <c r="H320" s="144"/>
    </row>
    <row r="321" customFormat="false" ht="15" hidden="false" customHeight="false" outlineLevel="0" collapsed="false">
      <c r="D321" s="143"/>
      <c r="H321" s="144"/>
    </row>
    <row r="322" customFormat="false" ht="15" hidden="false" customHeight="false" outlineLevel="0" collapsed="false">
      <c r="D322" s="143"/>
      <c r="H322" s="144"/>
    </row>
    <row r="323" customFormat="false" ht="15" hidden="false" customHeight="false" outlineLevel="0" collapsed="false">
      <c r="D323" s="143"/>
      <c r="H323" s="144"/>
    </row>
    <row r="324" customFormat="false" ht="15" hidden="false" customHeight="false" outlineLevel="0" collapsed="false">
      <c r="D324" s="143"/>
      <c r="H324" s="144"/>
    </row>
    <row r="325" customFormat="false" ht="15" hidden="false" customHeight="false" outlineLevel="0" collapsed="false">
      <c r="D325" s="143"/>
      <c r="H325" s="144"/>
    </row>
    <row r="326" customFormat="false" ht="15" hidden="false" customHeight="false" outlineLevel="0" collapsed="false">
      <c r="D326" s="143"/>
      <c r="H326" s="144"/>
    </row>
    <row r="327" customFormat="false" ht="15" hidden="false" customHeight="false" outlineLevel="0" collapsed="false">
      <c r="D327" s="143"/>
      <c r="H327" s="144"/>
    </row>
    <row r="328" customFormat="false" ht="15" hidden="false" customHeight="false" outlineLevel="0" collapsed="false">
      <c r="D328" s="143"/>
      <c r="H328" s="144"/>
    </row>
    <row r="329" customFormat="false" ht="15" hidden="false" customHeight="false" outlineLevel="0" collapsed="false">
      <c r="D329" s="143"/>
      <c r="H329" s="144"/>
    </row>
    <row r="330" customFormat="false" ht="15" hidden="false" customHeight="false" outlineLevel="0" collapsed="false">
      <c r="D330" s="143"/>
      <c r="H330" s="144"/>
    </row>
    <row r="331" customFormat="false" ht="15" hidden="false" customHeight="false" outlineLevel="0" collapsed="false">
      <c r="D331" s="143"/>
      <c r="H331" s="144"/>
    </row>
    <row r="332" customFormat="false" ht="15" hidden="false" customHeight="false" outlineLevel="0" collapsed="false">
      <c r="D332" s="143"/>
      <c r="H332" s="144"/>
    </row>
    <row r="333" customFormat="false" ht="15" hidden="false" customHeight="false" outlineLevel="0" collapsed="false">
      <c r="D333" s="143"/>
      <c r="H333" s="144"/>
    </row>
    <row r="334" customFormat="false" ht="15" hidden="false" customHeight="false" outlineLevel="0" collapsed="false">
      <c r="D334" s="143"/>
      <c r="H334" s="144"/>
    </row>
    <row r="335" customFormat="false" ht="15" hidden="false" customHeight="false" outlineLevel="0" collapsed="false">
      <c r="D335" s="143"/>
      <c r="H335" s="144"/>
    </row>
    <row r="336" customFormat="false" ht="15" hidden="false" customHeight="false" outlineLevel="0" collapsed="false">
      <c r="D336" s="143"/>
      <c r="H336" s="144"/>
    </row>
    <row r="337" customFormat="false" ht="15" hidden="false" customHeight="false" outlineLevel="0" collapsed="false">
      <c r="D337" s="143"/>
      <c r="H337" s="144"/>
    </row>
    <row r="338" customFormat="false" ht="15" hidden="false" customHeight="false" outlineLevel="0" collapsed="false">
      <c r="D338" s="143"/>
      <c r="H338" s="144"/>
    </row>
    <row r="339" customFormat="false" ht="15" hidden="false" customHeight="false" outlineLevel="0" collapsed="false">
      <c r="D339" s="143"/>
      <c r="H339" s="144"/>
    </row>
    <row r="340" customFormat="false" ht="15" hidden="false" customHeight="false" outlineLevel="0" collapsed="false">
      <c r="D340" s="143"/>
      <c r="H340" s="144"/>
    </row>
    <row r="341" customFormat="false" ht="15" hidden="false" customHeight="false" outlineLevel="0" collapsed="false">
      <c r="D341" s="143"/>
      <c r="H341" s="144"/>
    </row>
    <row r="342" customFormat="false" ht="15" hidden="false" customHeight="false" outlineLevel="0" collapsed="false">
      <c r="D342" s="143"/>
      <c r="H342" s="144"/>
    </row>
    <row r="343" customFormat="false" ht="15" hidden="false" customHeight="false" outlineLevel="0" collapsed="false">
      <c r="D343" s="143"/>
      <c r="H343" s="144"/>
    </row>
    <row r="344" customFormat="false" ht="15" hidden="false" customHeight="false" outlineLevel="0" collapsed="false">
      <c r="D344" s="143"/>
      <c r="H344" s="144"/>
    </row>
    <row r="345" customFormat="false" ht="15" hidden="false" customHeight="false" outlineLevel="0" collapsed="false">
      <c r="D345" s="143"/>
      <c r="H345" s="144"/>
    </row>
    <row r="346" customFormat="false" ht="15" hidden="false" customHeight="false" outlineLevel="0" collapsed="false">
      <c r="D346" s="143"/>
      <c r="H346" s="144"/>
    </row>
    <row r="347" customFormat="false" ht="15" hidden="false" customHeight="false" outlineLevel="0" collapsed="false">
      <c r="D347" s="143"/>
      <c r="H347" s="144"/>
    </row>
    <row r="348" customFormat="false" ht="15" hidden="false" customHeight="false" outlineLevel="0" collapsed="false">
      <c r="D348" s="143"/>
      <c r="H348" s="144"/>
    </row>
    <row r="349" customFormat="false" ht="15" hidden="false" customHeight="false" outlineLevel="0" collapsed="false">
      <c r="D349" s="143"/>
      <c r="H349" s="144"/>
    </row>
    <row r="350" customFormat="false" ht="15" hidden="false" customHeight="false" outlineLevel="0" collapsed="false">
      <c r="D350" s="143"/>
      <c r="H350" s="144"/>
    </row>
    <row r="351" customFormat="false" ht="15" hidden="false" customHeight="false" outlineLevel="0" collapsed="false">
      <c r="D351" s="143"/>
      <c r="H351" s="144"/>
    </row>
    <row r="352" customFormat="false" ht="15" hidden="false" customHeight="false" outlineLevel="0" collapsed="false">
      <c r="D352" s="143"/>
      <c r="H352" s="144"/>
    </row>
    <row r="353" customFormat="false" ht="15" hidden="false" customHeight="false" outlineLevel="0" collapsed="false">
      <c r="D353" s="143"/>
      <c r="H353" s="144"/>
    </row>
    <row r="354" customFormat="false" ht="15" hidden="false" customHeight="false" outlineLevel="0" collapsed="false">
      <c r="D354" s="143"/>
      <c r="H354" s="144"/>
    </row>
    <row r="355" customFormat="false" ht="15" hidden="false" customHeight="false" outlineLevel="0" collapsed="false">
      <c r="D355" s="143"/>
      <c r="H355" s="144"/>
    </row>
    <row r="356" customFormat="false" ht="15" hidden="false" customHeight="false" outlineLevel="0" collapsed="false">
      <c r="D356" s="143"/>
      <c r="H356" s="144"/>
    </row>
    <row r="357" customFormat="false" ht="15" hidden="false" customHeight="false" outlineLevel="0" collapsed="false">
      <c r="D357" s="143"/>
      <c r="H357" s="144"/>
    </row>
    <row r="358" customFormat="false" ht="15" hidden="false" customHeight="false" outlineLevel="0" collapsed="false">
      <c r="D358" s="143"/>
      <c r="H358" s="144"/>
    </row>
    <row r="359" customFormat="false" ht="15" hidden="false" customHeight="false" outlineLevel="0" collapsed="false">
      <c r="D359" s="143"/>
      <c r="H359" s="144"/>
    </row>
    <row r="360" customFormat="false" ht="15" hidden="false" customHeight="false" outlineLevel="0" collapsed="false">
      <c r="D360" s="143"/>
      <c r="H360" s="144"/>
    </row>
    <row r="361" customFormat="false" ht="15" hidden="false" customHeight="false" outlineLevel="0" collapsed="false">
      <c r="D361" s="143"/>
      <c r="H361" s="144"/>
    </row>
    <row r="362" customFormat="false" ht="15" hidden="false" customHeight="false" outlineLevel="0" collapsed="false">
      <c r="D362" s="143"/>
      <c r="H362" s="144"/>
    </row>
    <row r="363" customFormat="false" ht="15" hidden="false" customHeight="false" outlineLevel="0" collapsed="false">
      <c r="D363" s="143"/>
      <c r="H363" s="144"/>
    </row>
    <row r="364" customFormat="false" ht="15" hidden="false" customHeight="false" outlineLevel="0" collapsed="false">
      <c r="D364" s="143"/>
      <c r="H364" s="144"/>
    </row>
    <row r="365" customFormat="false" ht="15" hidden="false" customHeight="false" outlineLevel="0" collapsed="false">
      <c r="D365" s="143"/>
      <c r="H365" s="144"/>
    </row>
    <row r="366" customFormat="false" ht="15" hidden="false" customHeight="false" outlineLevel="0" collapsed="false">
      <c r="D366" s="143"/>
      <c r="H366" s="144"/>
    </row>
    <row r="367" customFormat="false" ht="15" hidden="false" customHeight="false" outlineLevel="0" collapsed="false">
      <c r="D367" s="143"/>
      <c r="H367" s="144"/>
    </row>
    <row r="368" customFormat="false" ht="15" hidden="false" customHeight="false" outlineLevel="0" collapsed="false">
      <c r="D368" s="143"/>
      <c r="H368" s="144"/>
    </row>
    <row r="369" customFormat="false" ht="15" hidden="false" customHeight="false" outlineLevel="0" collapsed="false">
      <c r="D369" s="143"/>
      <c r="H369" s="144"/>
    </row>
    <row r="370" customFormat="false" ht="15" hidden="false" customHeight="false" outlineLevel="0" collapsed="false">
      <c r="D370" s="143"/>
      <c r="H370" s="144"/>
    </row>
    <row r="371" customFormat="false" ht="15" hidden="false" customHeight="false" outlineLevel="0" collapsed="false">
      <c r="D371" s="143"/>
      <c r="H371" s="144"/>
    </row>
    <row r="372" customFormat="false" ht="15" hidden="false" customHeight="false" outlineLevel="0" collapsed="false">
      <c r="D372" s="143"/>
      <c r="H372" s="144"/>
    </row>
    <row r="373" customFormat="false" ht="15" hidden="false" customHeight="false" outlineLevel="0" collapsed="false">
      <c r="D373" s="143"/>
      <c r="H373" s="144"/>
    </row>
    <row r="374" customFormat="false" ht="15" hidden="false" customHeight="false" outlineLevel="0" collapsed="false">
      <c r="D374" s="143"/>
      <c r="H374" s="144"/>
    </row>
    <row r="375" customFormat="false" ht="15" hidden="false" customHeight="false" outlineLevel="0" collapsed="false">
      <c r="D375" s="143"/>
      <c r="H375" s="144"/>
    </row>
    <row r="376" customFormat="false" ht="15" hidden="false" customHeight="false" outlineLevel="0" collapsed="false">
      <c r="D376" s="143"/>
      <c r="H376" s="144"/>
    </row>
    <row r="377" customFormat="false" ht="15" hidden="false" customHeight="false" outlineLevel="0" collapsed="false">
      <c r="D377" s="143"/>
      <c r="H377" s="144"/>
    </row>
    <row r="378" customFormat="false" ht="15" hidden="false" customHeight="false" outlineLevel="0" collapsed="false">
      <c r="D378" s="143"/>
      <c r="H378" s="144"/>
    </row>
    <row r="379" customFormat="false" ht="15" hidden="false" customHeight="false" outlineLevel="0" collapsed="false">
      <c r="D379" s="143"/>
      <c r="H379" s="144"/>
    </row>
    <row r="380" customFormat="false" ht="15" hidden="false" customHeight="false" outlineLevel="0" collapsed="false">
      <c r="D380" s="143"/>
      <c r="H380" s="144"/>
    </row>
    <row r="381" customFormat="false" ht="15" hidden="false" customHeight="false" outlineLevel="0" collapsed="false">
      <c r="D381" s="143"/>
      <c r="H381" s="144"/>
    </row>
    <row r="382" customFormat="false" ht="15" hidden="false" customHeight="false" outlineLevel="0" collapsed="false">
      <c r="D382" s="143"/>
      <c r="H382" s="144"/>
    </row>
    <row r="383" customFormat="false" ht="15" hidden="false" customHeight="false" outlineLevel="0" collapsed="false">
      <c r="D383" s="143"/>
      <c r="H383" s="144"/>
    </row>
    <row r="384" customFormat="false" ht="15" hidden="false" customHeight="false" outlineLevel="0" collapsed="false">
      <c r="D384" s="143"/>
      <c r="H384" s="144"/>
    </row>
    <row r="385" customFormat="false" ht="15" hidden="false" customHeight="false" outlineLevel="0" collapsed="false">
      <c r="D385" s="143"/>
      <c r="H385" s="144"/>
    </row>
    <row r="386" customFormat="false" ht="15" hidden="false" customHeight="false" outlineLevel="0" collapsed="false">
      <c r="D386" s="143"/>
      <c r="H386" s="144"/>
    </row>
    <row r="387" customFormat="false" ht="15" hidden="false" customHeight="false" outlineLevel="0" collapsed="false">
      <c r="D387" s="143"/>
      <c r="H387" s="144"/>
    </row>
    <row r="388" customFormat="false" ht="15" hidden="false" customHeight="false" outlineLevel="0" collapsed="false">
      <c r="D388" s="143"/>
      <c r="H388" s="144"/>
    </row>
    <row r="389" customFormat="false" ht="15" hidden="false" customHeight="false" outlineLevel="0" collapsed="false">
      <c r="D389" s="143"/>
      <c r="H389" s="144"/>
    </row>
    <row r="390" customFormat="false" ht="15" hidden="false" customHeight="false" outlineLevel="0" collapsed="false">
      <c r="D390" s="143"/>
      <c r="H390" s="144"/>
    </row>
    <row r="391" customFormat="false" ht="15" hidden="false" customHeight="false" outlineLevel="0" collapsed="false">
      <c r="D391" s="143"/>
      <c r="H391" s="144"/>
    </row>
    <row r="392" customFormat="false" ht="15" hidden="false" customHeight="false" outlineLevel="0" collapsed="false">
      <c r="D392" s="143"/>
      <c r="H392" s="144"/>
    </row>
    <row r="393" customFormat="false" ht="15" hidden="false" customHeight="false" outlineLevel="0" collapsed="false">
      <c r="D393" s="143"/>
      <c r="H393" s="144"/>
    </row>
    <row r="394" customFormat="false" ht="15" hidden="false" customHeight="false" outlineLevel="0" collapsed="false">
      <c r="D394" s="143"/>
      <c r="H394" s="144"/>
    </row>
    <row r="395" customFormat="false" ht="15" hidden="false" customHeight="false" outlineLevel="0" collapsed="false">
      <c r="D395" s="143"/>
      <c r="H395" s="144"/>
    </row>
    <row r="396" customFormat="false" ht="15" hidden="false" customHeight="false" outlineLevel="0" collapsed="false">
      <c r="D396" s="143"/>
      <c r="H396" s="144"/>
    </row>
    <row r="397" customFormat="false" ht="15" hidden="false" customHeight="false" outlineLevel="0" collapsed="false">
      <c r="D397" s="143"/>
      <c r="H397" s="144"/>
    </row>
    <row r="398" customFormat="false" ht="15" hidden="false" customHeight="false" outlineLevel="0" collapsed="false">
      <c r="D398" s="143"/>
      <c r="H398" s="144"/>
    </row>
    <row r="399" customFormat="false" ht="15" hidden="false" customHeight="false" outlineLevel="0" collapsed="false">
      <c r="D399" s="143"/>
      <c r="H399" s="144"/>
    </row>
    <row r="400" customFormat="false" ht="15" hidden="false" customHeight="false" outlineLevel="0" collapsed="false">
      <c r="D400" s="143"/>
      <c r="H400" s="144"/>
    </row>
    <row r="401" customFormat="false" ht="15" hidden="false" customHeight="false" outlineLevel="0" collapsed="false">
      <c r="D401" s="143"/>
      <c r="H401" s="144"/>
    </row>
    <row r="402" customFormat="false" ht="15" hidden="false" customHeight="false" outlineLevel="0" collapsed="false">
      <c r="D402" s="143"/>
      <c r="H402" s="144"/>
    </row>
    <row r="403" customFormat="false" ht="15" hidden="false" customHeight="false" outlineLevel="0" collapsed="false">
      <c r="D403" s="143"/>
      <c r="H403" s="144"/>
    </row>
    <row r="404" customFormat="false" ht="15" hidden="false" customHeight="false" outlineLevel="0" collapsed="false">
      <c r="D404" s="143"/>
      <c r="H404" s="144"/>
    </row>
    <row r="405" customFormat="false" ht="15" hidden="false" customHeight="false" outlineLevel="0" collapsed="false">
      <c r="D405" s="143"/>
      <c r="H405" s="144"/>
    </row>
    <row r="406" customFormat="false" ht="15" hidden="false" customHeight="false" outlineLevel="0" collapsed="false">
      <c r="D406" s="143"/>
      <c r="H406" s="144"/>
    </row>
    <row r="407" customFormat="false" ht="15" hidden="false" customHeight="false" outlineLevel="0" collapsed="false">
      <c r="D407" s="143"/>
      <c r="H407" s="144"/>
    </row>
    <row r="408" customFormat="false" ht="15" hidden="false" customHeight="false" outlineLevel="0" collapsed="false">
      <c r="D408" s="143"/>
      <c r="H408" s="144"/>
    </row>
    <row r="409" customFormat="false" ht="15" hidden="false" customHeight="false" outlineLevel="0" collapsed="false">
      <c r="D409" s="143"/>
      <c r="H409" s="144"/>
    </row>
    <row r="410" customFormat="false" ht="15" hidden="false" customHeight="false" outlineLevel="0" collapsed="false">
      <c r="D410" s="143"/>
      <c r="H410" s="144"/>
    </row>
    <row r="411" customFormat="false" ht="15" hidden="false" customHeight="false" outlineLevel="0" collapsed="false">
      <c r="D411" s="143"/>
      <c r="H411" s="144"/>
    </row>
    <row r="412" customFormat="false" ht="15" hidden="false" customHeight="false" outlineLevel="0" collapsed="false">
      <c r="D412" s="143"/>
      <c r="H412" s="144"/>
    </row>
    <row r="413" customFormat="false" ht="15" hidden="false" customHeight="false" outlineLevel="0" collapsed="false">
      <c r="D413" s="143"/>
      <c r="H413" s="144"/>
    </row>
    <row r="414" customFormat="false" ht="15" hidden="false" customHeight="false" outlineLevel="0" collapsed="false">
      <c r="D414" s="143"/>
      <c r="H414" s="144"/>
    </row>
    <row r="415" customFormat="false" ht="15" hidden="false" customHeight="false" outlineLevel="0" collapsed="false">
      <c r="D415" s="143"/>
      <c r="H415" s="144"/>
    </row>
    <row r="416" customFormat="false" ht="15" hidden="false" customHeight="false" outlineLevel="0" collapsed="false">
      <c r="D416" s="143"/>
      <c r="H416" s="144"/>
    </row>
    <row r="417" customFormat="false" ht="15" hidden="false" customHeight="false" outlineLevel="0" collapsed="false">
      <c r="D417" s="143"/>
      <c r="H417" s="144"/>
    </row>
    <row r="418" customFormat="false" ht="15" hidden="false" customHeight="false" outlineLevel="0" collapsed="false">
      <c r="D418" s="143"/>
      <c r="H418" s="144"/>
    </row>
    <row r="419" customFormat="false" ht="15" hidden="false" customHeight="false" outlineLevel="0" collapsed="false">
      <c r="D419" s="143"/>
      <c r="H419" s="144"/>
    </row>
    <row r="420" customFormat="false" ht="15" hidden="false" customHeight="false" outlineLevel="0" collapsed="false">
      <c r="D420" s="143"/>
      <c r="H420" s="144"/>
    </row>
    <row r="421" customFormat="false" ht="15" hidden="false" customHeight="false" outlineLevel="0" collapsed="false">
      <c r="D421" s="143"/>
      <c r="H421" s="144"/>
    </row>
    <row r="422" customFormat="false" ht="15" hidden="false" customHeight="false" outlineLevel="0" collapsed="false">
      <c r="D422" s="143"/>
      <c r="H422" s="144"/>
    </row>
    <row r="423" customFormat="false" ht="15" hidden="false" customHeight="false" outlineLevel="0" collapsed="false">
      <c r="D423" s="143"/>
      <c r="H423" s="144"/>
    </row>
    <row r="424" customFormat="false" ht="15" hidden="false" customHeight="false" outlineLevel="0" collapsed="false">
      <c r="D424" s="143"/>
      <c r="H424" s="144"/>
    </row>
    <row r="425" customFormat="false" ht="15" hidden="false" customHeight="false" outlineLevel="0" collapsed="false">
      <c r="D425" s="143"/>
      <c r="H425" s="144"/>
    </row>
    <row r="426" customFormat="false" ht="15" hidden="false" customHeight="false" outlineLevel="0" collapsed="false">
      <c r="D426" s="143"/>
      <c r="H426" s="144"/>
    </row>
    <row r="427" customFormat="false" ht="15" hidden="false" customHeight="false" outlineLevel="0" collapsed="false">
      <c r="D427" s="143"/>
      <c r="H427" s="144"/>
    </row>
    <row r="428" customFormat="false" ht="15" hidden="false" customHeight="false" outlineLevel="0" collapsed="false">
      <c r="D428" s="143"/>
      <c r="H428" s="144"/>
    </row>
    <row r="429" customFormat="false" ht="15" hidden="false" customHeight="false" outlineLevel="0" collapsed="false">
      <c r="D429" s="143"/>
      <c r="H429" s="144"/>
    </row>
    <row r="430" customFormat="false" ht="15" hidden="false" customHeight="false" outlineLevel="0" collapsed="false">
      <c r="D430" s="143"/>
      <c r="H430" s="144"/>
    </row>
    <row r="431" customFormat="false" ht="15" hidden="false" customHeight="false" outlineLevel="0" collapsed="false">
      <c r="D431" s="143"/>
      <c r="H431" s="144"/>
    </row>
    <row r="432" customFormat="false" ht="15" hidden="false" customHeight="false" outlineLevel="0" collapsed="false">
      <c r="D432" s="143"/>
      <c r="H432" s="144"/>
    </row>
    <row r="433" customFormat="false" ht="15" hidden="false" customHeight="false" outlineLevel="0" collapsed="false">
      <c r="D433" s="143"/>
      <c r="H433" s="144"/>
    </row>
    <row r="434" customFormat="false" ht="15" hidden="false" customHeight="false" outlineLevel="0" collapsed="false">
      <c r="D434" s="143"/>
      <c r="H434" s="144"/>
    </row>
    <row r="435" customFormat="false" ht="15" hidden="false" customHeight="false" outlineLevel="0" collapsed="false">
      <c r="D435" s="143"/>
      <c r="H435" s="144"/>
    </row>
    <row r="436" customFormat="false" ht="15" hidden="false" customHeight="false" outlineLevel="0" collapsed="false">
      <c r="D436" s="143"/>
      <c r="H436" s="144"/>
    </row>
    <row r="437" customFormat="false" ht="15" hidden="false" customHeight="false" outlineLevel="0" collapsed="false">
      <c r="D437" s="143"/>
      <c r="H437" s="144"/>
    </row>
    <row r="438" customFormat="false" ht="15" hidden="false" customHeight="false" outlineLevel="0" collapsed="false">
      <c r="D438" s="143"/>
      <c r="H438" s="144"/>
    </row>
    <row r="439" customFormat="false" ht="15" hidden="false" customHeight="false" outlineLevel="0" collapsed="false">
      <c r="D439" s="143"/>
      <c r="H439" s="144"/>
    </row>
    <row r="440" customFormat="false" ht="15" hidden="false" customHeight="false" outlineLevel="0" collapsed="false">
      <c r="D440" s="143"/>
      <c r="H440" s="144"/>
    </row>
    <row r="441" customFormat="false" ht="15" hidden="false" customHeight="false" outlineLevel="0" collapsed="false">
      <c r="D441" s="143"/>
      <c r="H441" s="144"/>
    </row>
    <row r="442" customFormat="false" ht="15" hidden="false" customHeight="false" outlineLevel="0" collapsed="false">
      <c r="D442" s="143"/>
      <c r="H442" s="144"/>
    </row>
    <row r="443" customFormat="false" ht="15" hidden="false" customHeight="false" outlineLevel="0" collapsed="false">
      <c r="D443" s="143"/>
      <c r="H443" s="144"/>
    </row>
    <row r="444" customFormat="false" ht="15" hidden="false" customHeight="false" outlineLevel="0" collapsed="false">
      <c r="D444" s="143"/>
      <c r="H444" s="144"/>
    </row>
    <row r="445" customFormat="false" ht="15" hidden="false" customHeight="false" outlineLevel="0" collapsed="false">
      <c r="D445" s="143"/>
      <c r="H445" s="144"/>
    </row>
    <row r="446" customFormat="false" ht="15" hidden="false" customHeight="false" outlineLevel="0" collapsed="false">
      <c r="D446" s="143"/>
      <c r="H446" s="144"/>
    </row>
    <row r="447" customFormat="false" ht="15" hidden="false" customHeight="false" outlineLevel="0" collapsed="false">
      <c r="D447" s="143"/>
      <c r="H447" s="144"/>
    </row>
    <row r="448" customFormat="false" ht="15" hidden="false" customHeight="false" outlineLevel="0" collapsed="false">
      <c r="D448" s="143"/>
      <c r="H448" s="144"/>
    </row>
    <row r="449" customFormat="false" ht="15" hidden="false" customHeight="false" outlineLevel="0" collapsed="false">
      <c r="D449" s="143"/>
      <c r="H449" s="144"/>
    </row>
    <row r="450" customFormat="false" ht="15" hidden="false" customHeight="false" outlineLevel="0" collapsed="false">
      <c r="D450" s="143"/>
      <c r="H450" s="144"/>
    </row>
    <row r="451" customFormat="false" ht="15" hidden="false" customHeight="false" outlineLevel="0" collapsed="false">
      <c r="D451" s="143"/>
      <c r="H451" s="144"/>
    </row>
    <row r="452" customFormat="false" ht="15" hidden="false" customHeight="false" outlineLevel="0" collapsed="false">
      <c r="D452" s="143"/>
      <c r="H452" s="144"/>
    </row>
    <row r="453" customFormat="false" ht="15" hidden="false" customHeight="false" outlineLevel="0" collapsed="false">
      <c r="D453" s="143"/>
      <c r="H453" s="144"/>
    </row>
    <row r="454" customFormat="false" ht="15" hidden="false" customHeight="false" outlineLevel="0" collapsed="false">
      <c r="D454" s="143"/>
      <c r="H454" s="144"/>
    </row>
    <row r="455" customFormat="false" ht="15" hidden="false" customHeight="false" outlineLevel="0" collapsed="false">
      <c r="D455" s="143"/>
      <c r="H455" s="144"/>
    </row>
    <row r="456" customFormat="false" ht="15" hidden="false" customHeight="false" outlineLevel="0" collapsed="false">
      <c r="D456" s="143"/>
      <c r="H456" s="144"/>
    </row>
    <row r="457" customFormat="false" ht="15" hidden="false" customHeight="false" outlineLevel="0" collapsed="false">
      <c r="D457" s="143"/>
      <c r="H457" s="144"/>
    </row>
    <row r="458" customFormat="false" ht="15" hidden="false" customHeight="false" outlineLevel="0" collapsed="false">
      <c r="D458" s="143"/>
      <c r="H458" s="144"/>
    </row>
    <row r="459" customFormat="false" ht="15" hidden="false" customHeight="false" outlineLevel="0" collapsed="false">
      <c r="D459" s="143"/>
      <c r="H459" s="144"/>
    </row>
    <row r="460" customFormat="false" ht="15" hidden="false" customHeight="false" outlineLevel="0" collapsed="false">
      <c r="D460" s="143"/>
      <c r="H460" s="144"/>
    </row>
    <row r="461" customFormat="false" ht="15" hidden="false" customHeight="false" outlineLevel="0" collapsed="false">
      <c r="D461" s="143"/>
      <c r="H461" s="144"/>
    </row>
    <row r="462" customFormat="false" ht="15" hidden="false" customHeight="false" outlineLevel="0" collapsed="false">
      <c r="D462" s="143"/>
      <c r="H462" s="144"/>
    </row>
    <row r="463" customFormat="false" ht="15" hidden="false" customHeight="false" outlineLevel="0" collapsed="false">
      <c r="D463" s="143"/>
      <c r="H463" s="144"/>
    </row>
    <row r="464" customFormat="false" ht="15" hidden="false" customHeight="false" outlineLevel="0" collapsed="false">
      <c r="D464" s="143"/>
      <c r="H464" s="144"/>
    </row>
    <row r="465" customFormat="false" ht="15" hidden="false" customHeight="false" outlineLevel="0" collapsed="false">
      <c r="D465" s="143"/>
      <c r="H465" s="144"/>
    </row>
    <row r="466" customFormat="false" ht="15" hidden="false" customHeight="false" outlineLevel="0" collapsed="false">
      <c r="D466" s="143"/>
      <c r="H466" s="144"/>
    </row>
    <row r="467" customFormat="false" ht="15" hidden="false" customHeight="false" outlineLevel="0" collapsed="false">
      <c r="D467" s="143"/>
      <c r="H467" s="144"/>
    </row>
    <row r="468" customFormat="false" ht="15" hidden="false" customHeight="false" outlineLevel="0" collapsed="false">
      <c r="D468" s="143"/>
      <c r="H468" s="144"/>
    </row>
    <row r="469" customFormat="false" ht="15" hidden="false" customHeight="false" outlineLevel="0" collapsed="false">
      <c r="D469" s="143"/>
      <c r="H469" s="144"/>
    </row>
    <row r="470" customFormat="false" ht="15" hidden="false" customHeight="false" outlineLevel="0" collapsed="false">
      <c r="D470" s="143"/>
      <c r="H470" s="144"/>
    </row>
    <row r="471" customFormat="false" ht="15" hidden="false" customHeight="false" outlineLevel="0" collapsed="false">
      <c r="D471" s="143"/>
      <c r="H471" s="144"/>
    </row>
    <row r="472" customFormat="false" ht="15" hidden="false" customHeight="false" outlineLevel="0" collapsed="false">
      <c r="D472" s="143"/>
      <c r="H472" s="144"/>
    </row>
    <row r="473" customFormat="false" ht="15" hidden="false" customHeight="false" outlineLevel="0" collapsed="false">
      <c r="D473" s="143"/>
      <c r="H473" s="144"/>
    </row>
    <row r="474" customFormat="false" ht="15" hidden="false" customHeight="false" outlineLevel="0" collapsed="false">
      <c r="D474" s="143"/>
      <c r="H474" s="144"/>
    </row>
    <row r="475" customFormat="false" ht="15" hidden="false" customHeight="false" outlineLevel="0" collapsed="false">
      <c r="D475" s="143"/>
      <c r="H475" s="144"/>
    </row>
    <row r="476" customFormat="false" ht="15" hidden="false" customHeight="false" outlineLevel="0" collapsed="false">
      <c r="D476" s="143"/>
      <c r="H476" s="144"/>
    </row>
    <row r="477" customFormat="false" ht="15" hidden="false" customHeight="false" outlineLevel="0" collapsed="false">
      <c r="D477" s="143"/>
      <c r="H477" s="144"/>
    </row>
    <row r="478" customFormat="false" ht="15" hidden="false" customHeight="false" outlineLevel="0" collapsed="false">
      <c r="D478" s="143"/>
      <c r="H478" s="144"/>
    </row>
    <row r="479" customFormat="false" ht="15" hidden="false" customHeight="false" outlineLevel="0" collapsed="false">
      <c r="D479" s="143"/>
      <c r="H479" s="144"/>
    </row>
    <row r="480" customFormat="false" ht="15" hidden="false" customHeight="false" outlineLevel="0" collapsed="false">
      <c r="D480" s="143"/>
      <c r="H480" s="144"/>
    </row>
    <row r="481" customFormat="false" ht="15" hidden="false" customHeight="false" outlineLevel="0" collapsed="false">
      <c r="D481" s="143"/>
      <c r="H481" s="144"/>
    </row>
    <row r="482" customFormat="false" ht="15" hidden="false" customHeight="false" outlineLevel="0" collapsed="false">
      <c r="D482" s="143"/>
      <c r="H482" s="144"/>
    </row>
    <row r="483" customFormat="false" ht="15" hidden="false" customHeight="false" outlineLevel="0" collapsed="false">
      <c r="D483" s="143"/>
      <c r="H483" s="144"/>
    </row>
    <row r="484" customFormat="false" ht="15" hidden="false" customHeight="false" outlineLevel="0" collapsed="false">
      <c r="D484" s="143"/>
      <c r="H484" s="144"/>
    </row>
    <row r="485" customFormat="false" ht="15" hidden="false" customHeight="false" outlineLevel="0" collapsed="false">
      <c r="D485" s="143"/>
      <c r="H485" s="144"/>
    </row>
    <row r="486" customFormat="false" ht="15" hidden="false" customHeight="false" outlineLevel="0" collapsed="false">
      <c r="D486" s="143"/>
      <c r="H486" s="144"/>
    </row>
    <row r="487" customFormat="false" ht="15" hidden="false" customHeight="false" outlineLevel="0" collapsed="false">
      <c r="D487" s="143"/>
      <c r="H487" s="144"/>
    </row>
    <row r="488" customFormat="false" ht="15" hidden="false" customHeight="false" outlineLevel="0" collapsed="false">
      <c r="D488" s="143"/>
      <c r="H488" s="144"/>
    </row>
    <row r="489" customFormat="false" ht="15" hidden="false" customHeight="false" outlineLevel="0" collapsed="false">
      <c r="D489" s="143"/>
      <c r="H489" s="144"/>
    </row>
    <row r="490" customFormat="false" ht="15" hidden="false" customHeight="false" outlineLevel="0" collapsed="false">
      <c r="D490" s="143"/>
      <c r="H490" s="144"/>
    </row>
    <row r="491" customFormat="false" ht="15" hidden="false" customHeight="false" outlineLevel="0" collapsed="false">
      <c r="D491" s="143"/>
      <c r="H491" s="144"/>
    </row>
    <row r="492" customFormat="false" ht="15" hidden="false" customHeight="false" outlineLevel="0" collapsed="false">
      <c r="D492" s="143"/>
      <c r="H492" s="144"/>
    </row>
    <row r="493" customFormat="false" ht="15" hidden="false" customHeight="false" outlineLevel="0" collapsed="false">
      <c r="D493" s="143"/>
      <c r="H493" s="144"/>
    </row>
    <row r="494" customFormat="false" ht="15" hidden="false" customHeight="false" outlineLevel="0" collapsed="false">
      <c r="D494" s="143"/>
      <c r="H494" s="144"/>
    </row>
    <row r="495" customFormat="false" ht="15" hidden="false" customHeight="false" outlineLevel="0" collapsed="false">
      <c r="D495" s="143"/>
      <c r="H495" s="144"/>
    </row>
    <row r="496" customFormat="false" ht="15" hidden="false" customHeight="false" outlineLevel="0" collapsed="false">
      <c r="D496" s="143"/>
      <c r="H496" s="144"/>
    </row>
    <row r="497" customFormat="false" ht="15" hidden="false" customHeight="false" outlineLevel="0" collapsed="false">
      <c r="D497" s="143"/>
      <c r="H497" s="144"/>
    </row>
    <row r="498" customFormat="false" ht="15" hidden="false" customHeight="false" outlineLevel="0" collapsed="false">
      <c r="D498" s="143"/>
      <c r="H498" s="144"/>
    </row>
    <row r="499" customFormat="false" ht="15" hidden="false" customHeight="false" outlineLevel="0" collapsed="false">
      <c r="D499" s="143"/>
      <c r="H499" s="144"/>
    </row>
    <row r="500" customFormat="false" ht="15" hidden="false" customHeight="false" outlineLevel="0" collapsed="false">
      <c r="D500" s="143"/>
      <c r="H500" s="144"/>
    </row>
    <row r="501" customFormat="false" ht="15" hidden="false" customHeight="false" outlineLevel="0" collapsed="false">
      <c r="D501" s="143"/>
      <c r="H501" s="144"/>
    </row>
    <row r="502" customFormat="false" ht="15" hidden="false" customHeight="false" outlineLevel="0" collapsed="false">
      <c r="D502" s="143"/>
      <c r="H502" s="144"/>
    </row>
    <row r="503" customFormat="false" ht="15" hidden="false" customHeight="false" outlineLevel="0" collapsed="false">
      <c r="D503" s="143"/>
      <c r="H503" s="144"/>
    </row>
    <row r="504" customFormat="false" ht="15" hidden="false" customHeight="false" outlineLevel="0" collapsed="false">
      <c r="D504" s="143"/>
      <c r="H504" s="144"/>
    </row>
    <row r="505" customFormat="false" ht="15" hidden="false" customHeight="false" outlineLevel="0" collapsed="false">
      <c r="D505" s="143"/>
      <c r="H505" s="144"/>
    </row>
    <row r="506" customFormat="false" ht="15" hidden="false" customHeight="false" outlineLevel="0" collapsed="false">
      <c r="D506" s="143"/>
      <c r="H506" s="144"/>
    </row>
    <row r="507" customFormat="false" ht="15" hidden="false" customHeight="false" outlineLevel="0" collapsed="false">
      <c r="D507" s="143"/>
      <c r="H507" s="144"/>
    </row>
    <row r="508" customFormat="false" ht="15" hidden="false" customHeight="false" outlineLevel="0" collapsed="false">
      <c r="D508" s="143"/>
      <c r="H508" s="144"/>
    </row>
    <row r="509" customFormat="false" ht="15" hidden="false" customHeight="false" outlineLevel="0" collapsed="false">
      <c r="D509" s="143"/>
      <c r="H509" s="144"/>
    </row>
    <row r="510" customFormat="false" ht="15" hidden="false" customHeight="false" outlineLevel="0" collapsed="false">
      <c r="D510" s="143"/>
      <c r="H510" s="144"/>
    </row>
    <row r="511" customFormat="false" ht="15" hidden="false" customHeight="false" outlineLevel="0" collapsed="false">
      <c r="D511" s="143"/>
      <c r="H511" s="144"/>
    </row>
    <row r="512" customFormat="false" ht="15" hidden="false" customHeight="false" outlineLevel="0" collapsed="false">
      <c r="D512" s="143"/>
      <c r="H512" s="144"/>
    </row>
    <row r="513" customFormat="false" ht="15" hidden="false" customHeight="false" outlineLevel="0" collapsed="false">
      <c r="D513" s="143"/>
      <c r="H513" s="144"/>
    </row>
    <row r="514" customFormat="false" ht="15" hidden="false" customHeight="false" outlineLevel="0" collapsed="false">
      <c r="D514" s="143"/>
      <c r="H514" s="144"/>
    </row>
    <row r="515" customFormat="false" ht="15" hidden="false" customHeight="false" outlineLevel="0" collapsed="false">
      <c r="D515" s="143"/>
      <c r="H515" s="144"/>
    </row>
    <row r="516" customFormat="false" ht="15" hidden="false" customHeight="false" outlineLevel="0" collapsed="false">
      <c r="D516" s="143"/>
      <c r="H516" s="144"/>
    </row>
    <row r="517" customFormat="false" ht="15" hidden="false" customHeight="false" outlineLevel="0" collapsed="false">
      <c r="D517" s="143"/>
      <c r="H517" s="144"/>
    </row>
    <row r="518" customFormat="false" ht="15" hidden="false" customHeight="false" outlineLevel="0" collapsed="false">
      <c r="D518" s="143"/>
      <c r="H518" s="144"/>
    </row>
    <row r="519" customFormat="false" ht="15" hidden="false" customHeight="false" outlineLevel="0" collapsed="false">
      <c r="D519" s="143"/>
      <c r="H519" s="144"/>
    </row>
    <row r="520" customFormat="false" ht="15" hidden="false" customHeight="false" outlineLevel="0" collapsed="false">
      <c r="D520" s="143"/>
      <c r="H520" s="144"/>
    </row>
    <row r="521" customFormat="false" ht="15" hidden="false" customHeight="false" outlineLevel="0" collapsed="false">
      <c r="D521" s="143"/>
      <c r="H521" s="144"/>
    </row>
    <row r="522" customFormat="false" ht="15" hidden="false" customHeight="false" outlineLevel="0" collapsed="false">
      <c r="D522" s="143"/>
      <c r="H522" s="144"/>
    </row>
    <row r="523" customFormat="false" ht="15" hidden="false" customHeight="false" outlineLevel="0" collapsed="false">
      <c r="D523" s="143"/>
      <c r="H523" s="144"/>
    </row>
    <row r="524" customFormat="false" ht="15" hidden="false" customHeight="false" outlineLevel="0" collapsed="false">
      <c r="D524" s="143"/>
      <c r="H524" s="144"/>
    </row>
    <row r="525" customFormat="false" ht="15" hidden="false" customHeight="false" outlineLevel="0" collapsed="false">
      <c r="D525" s="143"/>
      <c r="H525" s="144"/>
    </row>
    <row r="526" customFormat="false" ht="15" hidden="false" customHeight="false" outlineLevel="0" collapsed="false">
      <c r="D526" s="143"/>
      <c r="H526" s="144"/>
    </row>
    <row r="527" customFormat="false" ht="15" hidden="false" customHeight="false" outlineLevel="0" collapsed="false">
      <c r="D527" s="143"/>
      <c r="H527" s="144"/>
    </row>
    <row r="528" customFormat="false" ht="15" hidden="false" customHeight="false" outlineLevel="0" collapsed="false">
      <c r="D528" s="143"/>
      <c r="H528" s="144"/>
    </row>
    <row r="529" customFormat="false" ht="15" hidden="false" customHeight="false" outlineLevel="0" collapsed="false">
      <c r="D529" s="143"/>
      <c r="H529" s="144"/>
    </row>
    <row r="530" customFormat="false" ht="15" hidden="false" customHeight="false" outlineLevel="0" collapsed="false">
      <c r="D530" s="143"/>
      <c r="H530" s="144"/>
    </row>
    <row r="531" customFormat="false" ht="15" hidden="false" customHeight="false" outlineLevel="0" collapsed="false">
      <c r="D531" s="143"/>
      <c r="H531" s="144"/>
    </row>
    <row r="532" customFormat="false" ht="15" hidden="false" customHeight="false" outlineLevel="0" collapsed="false">
      <c r="D532" s="143"/>
      <c r="H532" s="144"/>
    </row>
    <row r="533" customFormat="false" ht="15" hidden="false" customHeight="false" outlineLevel="0" collapsed="false">
      <c r="D533" s="143"/>
      <c r="H533" s="144"/>
    </row>
    <row r="534" customFormat="false" ht="15" hidden="false" customHeight="false" outlineLevel="0" collapsed="false">
      <c r="D534" s="143"/>
      <c r="H534" s="144"/>
    </row>
    <row r="535" customFormat="false" ht="15" hidden="false" customHeight="false" outlineLevel="0" collapsed="false">
      <c r="D535" s="143"/>
      <c r="H535" s="144"/>
    </row>
    <row r="536" customFormat="false" ht="15" hidden="false" customHeight="false" outlineLevel="0" collapsed="false">
      <c r="D536" s="143"/>
      <c r="H536" s="144"/>
    </row>
    <row r="537" customFormat="false" ht="15" hidden="false" customHeight="false" outlineLevel="0" collapsed="false">
      <c r="D537" s="143"/>
      <c r="H537" s="144"/>
    </row>
    <row r="538" customFormat="false" ht="15" hidden="false" customHeight="false" outlineLevel="0" collapsed="false">
      <c r="D538" s="143"/>
      <c r="H538" s="144"/>
    </row>
    <row r="539" customFormat="false" ht="15" hidden="false" customHeight="false" outlineLevel="0" collapsed="false">
      <c r="D539" s="143"/>
      <c r="H539" s="144"/>
    </row>
    <row r="540" customFormat="false" ht="15" hidden="false" customHeight="false" outlineLevel="0" collapsed="false">
      <c r="D540" s="143"/>
      <c r="H540" s="144"/>
    </row>
    <row r="541" customFormat="false" ht="15" hidden="false" customHeight="false" outlineLevel="0" collapsed="false">
      <c r="D541" s="143"/>
      <c r="H541" s="144"/>
    </row>
    <row r="542" customFormat="false" ht="15" hidden="false" customHeight="false" outlineLevel="0" collapsed="false">
      <c r="D542" s="143"/>
      <c r="H542" s="144"/>
    </row>
    <row r="543" customFormat="false" ht="15" hidden="false" customHeight="false" outlineLevel="0" collapsed="false">
      <c r="D543" s="143"/>
      <c r="H543" s="144"/>
    </row>
    <row r="544" customFormat="false" ht="15" hidden="false" customHeight="false" outlineLevel="0" collapsed="false">
      <c r="D544" s="143"/>
      <c r="H544" s="144"/>
    </row>
    <row r="545" customFormat="false" ht="15" hidden="false" customHeight="false" outlineLevel="0" collapsed="false">
      <c r="D545" s="143"/>
      <c r="H545" s="144"/>
    </row>
    <row r="546" customFormat="false" ht="15" hidden="false" customHeight="false" outlineLevel="0" collapsed="false">
      <c r="D546" s="143"/>
      <c r="H546" s="144"/>
    </row>
    <row r="547" customFormat="false" ht="15" hidden="false" customHeight="false" outlineLevel="0" collapsed="false">
      <c r="D547" s="143"/>
      <c r="H547" s="144"/>
    </row>
    <row r="548" customFormat="false" ht="15" hidden="false" customHeight="false" outlineLevel="0" collapsed="false">
      <c r="D548" s="143"/>
      <c r="H548" s="144"/>
    </row>
    <row r="549" customFormat="false" ht="15" hidden="false" customHeight="false" outlineLevel="0" collapsed="false">
      <c r="D549" s="143"/>
      <c r="H549" s="144"/>
    </row>
    <row r="550" customFormat="false" ht="15" hidden="false" customHeight="false" outlineLevel="0" collapsed="false">
      <c r="D550" s="143"/>
      <c r="H550" s="144"/>
    </row>
    <row r="551" customFormat="false" ht="15" hidden="false" customHeight="false" outlineLevel="0" collapsed="false">
      <c r="D551" s="143"/>
      <c r="H551" s="144"/>
    </row>
    <row r="552" customFormat="false" ht="15" hidden="false" customHeight="false" outlineLevel="0" collapsed="false">
      <c r="D552" s="143"/>
      <c r="H552" s="144"/>
    </row>
    <row r="553" customFormat="false" ht="15" hidden="false" customHeight="false" outlineLevel="0" collapsed="false">
      <c r="D553" s="143"/>
      <c r="H553" s="144"/>
    </row>
    <row r="554" customFormat="false" ht="15" hidden="false" customHeight="false" outlineLevel="0" collapsed="false">
      <c r="D554" s="143"/>
      <c r="H554" s="144"/>
    </row>
    <row r="555" customFormat="false" ht="15" hidden="false" customHeight="false" outlineLevel="0" collapsed="false">
      <c r="D555" s="143"/>
      <c r="H555" s="144"/>
    </row>
    <row r="556" customFormat="false" ht="15" hidden="false" customHeight="false" outlineLevel="0" collapsed="false">
      <c r="D556" s="143"/>
      <c r="H556" s="144"/>
    </row>
    <row r="557" customFormat="false" ht="15" hidden="false" customHeight="false" outlineLevel="0" collapsed="false">
      <c r="D557" s="143"/>
      <c r="H557" s="144"/>
    </row>
    <row r="558" customFormat="false" ht="15" hidden="false" customHeight="false" outlineLevel="0" collapsed="false">
      <c r="D558" s="143"/>
      <c r="H558" s="144"/>
    </row>
    <row r="559" customFormat="false" ht="15" hidden="false" customHeight="false" outlineLevel="0" collapsed="false">
      <c r="D559" s="143"/>
      <c r="H559" s="144"/>
    </row>
    <row r="560" customFormat="false" ht="15" hidden="false" customHeight="false" outlineLevel="0" collapsed="false">
      <c r="D560" s="143"/>
      <c r="H560" s="144"/>
    </row>
    <row r="561" customFormat="false" ht="15" hidden="false" customHeight="false" outlineLevel="0" collapsed="false">
      <c r="D561" s="143"/>
      <c r="H561" s="144"/>
    </row>
    <row r="562" customFormat="false" ht="15" hidden="false" customHeight="false" outlineLevel="0" collapsed="false">
      <c r="D562" s="143"/>
      <c r="H562" s="144"/>
    </row>
    <row r="563" customFormat="false" ht="15" hidden="false" customHeight="false" outlineLevel="0" collapsed="false">
      <c r="D563" s="143"/>
      <c r="H563" s="144"/>
    </row>
    <row r="564" customFormat="false" ht="15" hidden="false" customHeight="false" outlineLevel="0" collapsed="false">
      <c r="D564" s="143"/>
      <c r="H564" s="144"/>
    </row>
    <row r="565" customFormat="false" ht="15" hidden="false" customHeight="false" outlineLevel="0" collapsed="false">
      <c r="D565" s="143"/>
      <c r="H565" s="144"/>
    </row>
    <row r="566" customFormat="false" ht="15" hidden="false" customHeight="false" outlineLevel="0" collapsed="false">
      <c r="D566" s="143"/>
      <c r="H566" s="144"/>
    </row>
    <row r="567" customFormat="false" ht="15" hidden="false" customHeight="false" outlineLevel="0" collapsed="false">
      <c r="D567" s="143"/>
      <c r="H567" s="144"/>
    </row>
    <row r="568" customFormat="false" ht="15" hidden="false" customHeight="false" outlineLevel="0" collapsed="false">
      <c r="D568" s="143"/>
      <c r="H568" s="144"/>
    </row>
    <row r="569" customFormat="false" ht="15" hidden="false" customHeight="false" outlineLevel="0" collapsed="false">
      <c r="D569" s="143"/>
      <c r="H569" s="144"/>
    </row>
    <row r="570" customFormat="false" ht="15" hidden="false" customHeight="false" outlineLevel="0" collapsed="false">
      <c r="D570" s="143"/>
      <c r="H570" s="144"/>
    </row>
    <row r="571" customFormat="false" ht="15" hidden="false" customHeight="false" outlineLevel="0" collapsed="false">
      <c r="D571" s="143"/>
      <c r="H571" s="144"/>
    </row>
    <row r="572" customFormat="false" ht="15" hidden="false" customHeight="false" outlineLevel="0" collapsed="false">
      <c r="D572" s="143"/>
      <c r="H572" s="144"/>
    </row>
    <row r="573" customFormat="false" ht="15" hidden="false" customHeight="false" outlineLevel="0" collapsed="false">
      <c r="D573" s="143"/>
      <c r="H573" s="144"/>
    </row>
    <row r="574" customFormat="false" ht="15" hidden="false" customHeight="false" outlineLevel="0" collapsed="false">
      <c r="D574" s="143"/>
      <c r="H574" s="144"/>
    </row>
    <row r="575" customFormat="false" ht="15" hidden="false" customHeight="false" outlineLevel="0" collapsed="false">
      <c r="D575" s="143"/>
      <c r="H575" s="144"/>
    </row>
    <row r="576" customFormat="false" ht="15" hidden="false" customHeight="false" outlineLevel="0" collapsed="false">
      <c r="D576" s="143"/>
      <c r="H576" s="144"/>
    </row>
    <row r="577" customFormat="false" ht="15" hidden="false" customHeight="false" outlineLevel="0" collapsed="false">
      <c r="D577" s="143"/>
      <c r="H577" s="144"/>
    </row>
    <row r="578" customFormat="false" ht="15" hidden="false" customHeight="false" outlineLevel="0" collapsed="false">
      <c r="D578" s="143"/>
      <c r="H578" s="144"/>
    </row>
    <row r="579" customFormat="false" ht="15" hidden="false" customHeight="false" outlineLevel="0" collapsed="false">
      <c r="D579" s="143"/>
      <c r="H579" s="144"/>
    </row>
    <row r="580" customFormat="false" ht="15" hidden="false" customHeight="false" outlineLevel="0" collapsed="false">
      <c r="D580" s="143"/>
      <c r="H580" s="144"/>
    </row>
    <row r="581" customFormat="false" ht="15" hidden="false" customHeight="false" outlineLevel="0" collapsed="false">
      <c r="D581" s="143"/>
      <c r="H581" s="144"/>
    </row>
    <row r="582" customFormat="false" ht="15" hidden="false" customHeight="false" outlineLevel="0" collapsed="false">
      <c r="D582" s="143"/>
      <c r="H582" s="144"/>
    </row>
    <row r="583" customFormat="false" ht="15" hidden="false" customHeight="false" outlineLevel="0" collapsed="false">
      <c r="D583" s="143"/>
      <c r="H583" s="144"/>
    </row>
    <row r="584" customFormat="false" ht="15" hidden="false" customHeight="false" outlineLevel="0" collapsed="false">
      <c r="D584" s="143"/>
      <c r="H584" s="144"/>
    </row>
    <row r="585" customFormat="false" ht="15" hidden="false" customHeight="false" outlineLevel="0" collapsed="false">
      <c r="D585" s="143"/>
      <c r="H585" s="144"/>
    </row>
    <row r="586" customFormat="false" ht="15" hidden="false" customHeight="false" outlineLevel="0" collapsed="false">
      <c r="D586" s="143"/>
      <c r="H586" s="144"/>
    </row>
    <row r="587" customFormat="false" ht="15" hidden="false" customHeight="false" outlineLevel="0" collapsed="false">
      <c r="D587" s="143"/>
      <c r="H587" s="144"/>
    </row>
    <row r="588" customFormat="false" ht="15" hidden="false" customHeight="false" outlineLevel="0" collapsed="false">
      <c r="D588" s="143"/>
      <c r="H588" s="144"/>
    </row>
    <row r="589" customFormat="false" ht="15" hidden="false" customHeight="false" outlineLevel="0" collapsed="false">
      <c r="D589" s="143"/>
      <c r="H589" s="144"/>
    </row>
    <row r="590" customFormat="false" ht="15" hidden="false" customHeight="false" outlineLevel="0" collapsed="false">
      <c r="D590" s="143"/>
      <c r="H590" s="144"/>
    </row>
    <row r="591" customFormat="false" ht="15" hidden="false" customHeight="false" outlineLevel="0" collapsed="false">
      <c r="D591" s="143"/>
      <c r="H591" s="144"/>
    </row>
    <row r="592" customFormat="false" ht="15" hidden="false" customHeight="false" outlineLevel="0" collapsed="false">
      <c r="D592" s="143"/>
      <c r="H592" s="144"/>
    </row>
    <row r="593" customFormat="false" ht="15" hidden="false" customHeight="false" outlineLevel="0" collapsed="false">
      <c r="D593" s="143"/>
      <c r="H593" s="144"/>
    </row>
    <row r="594" customFormat="false" ht="15" hidden="false" customHeight="false" outlineLevel="0" collapsed="false">
      <c r="D594" s="143"/>
      <c r="H594" s="144"/>
    </row>
    <row r="595" customFormat="false" ht="15" hidden="false" customHeight="false" outlineLevel="0" collapsed="false">
      <c r="D595" s="143"/>
      <c r="H595" s="144"/>
    </row>
    <row r="596" customFormat="false" ht="15" hidden="false" customHeight="false" outlineLevel="0" collapsed="false">
      <c r="D596" s="143"/>
      <c r="H596" s="144"/>
    </row>
    <row r="597" customFormat="false" ht="15" hidden="false" customHeight="false" outlineLevel="0" collapsed="false">
      <c r="D597" s="143"/>
      <c r="H597" s="144"/>
    </row>
    <row r="598" customFormat="false" ht="15" hidden="false" customHeight="false" outlineLevel="0" collapsed="false">
      <c r="D598" s="143"/>
      <c r="H598" s="144"/>
    </row>
    <row r="599" customFormat="false" ht="15" hidden="false" customHeight="false" outlineLevel="0" collapsed="false">
      <c r="D599" s="143"/>
      <c r="H599" s="144"/>
    </row>
    <row r="600" customFormat="false" ht="15" hidden="false" customHeight="false" outlineLevel="0" collapsed="false">
      <c r="D600" s="143"/>
      <c r="H600" s="144"/>
    </row>
    <row r="601" customFormat="false" ht="15" hidden="false" customHeight="false" outlineLevel="0" collapsed="false">
      <c r="D601" s="143"/>
      <c r="H601" s="144"/>
    </row>
    <row r="602" customFormat="false" ht="15" hidden="false" customHeight="false" outlineLevel="0" collapsed="false">
      <c r="D602" s="143"/>
      <c r="H602" s="144"/>
    </row>
    <row r="603" customFormat="false" ht="15" hidden="false" customHeight="false" outlineLevel="0" collapsed="false">
      <c r="D603" s="143"/>
      <c r="H603" s="144"/>
    </row>
    <row r="604" customFormat="false" ht="15" hidden="false" customHeight="false" outlineLevel="0" collapsed="false">
      <c r="D604" s="143"/>
      <c r="H604" s="144"/>
    </row>
    <row r="605" customFormat="false" ht="15" hidden="false" customHeight="false" outlineLevel="0" collapsed="false">
      <c r="D605" s="143"/>
      <c r="H605" s="144"/>
    </row>
    <row r="606" customFormat="false" ht="15" hidden="false" customHeight="false" outlineLevel="0" collapsed="false">
      <c r="D606" s="143"/>
      <c r="H606" s="144"/>
    </row>
    <row r="607" customFormat="false" ht="15" hidden="false" customHeight="false" outlineLevel="0" collapsed="false">
      <c r="D607" s="143"/>
      <c r="H607" s="144"/>
    </row>
    <row r="608" customFormat="false" ht="15" hidden="false" customHeight="false" outlineLevel="0" collapsed="false">
      <c r="D608" s="143"/>
      <c r="H608" s="144"/>
    </row>
    <row r="609" customFormat="false" ht="15" hidden="false" customHeight="false" outlineLevel="0" collapsed="false">
      <c r="D609" s="143"/>
      <c r="H609" s="144"/>
    </row>
    <row r="610" customFormat="false" ht="15" hidden="false" customHeight="false" outlineLevel="0" collapsed="false">
      <c r="D610" s="143"/>
      <c r="H610" s="144"/>
    </row>
    <row r="611" customFormat="false" ht="15" hidden="false" customHeight="false" outlineLevel="0" collapsed="false">
      <c r="D611" s="143"/>
      <c r="H611" s="144"/>
    </row>
    <row r="612" customFormat="false" ht="15" hidden="false" customHeight="false" outlineLevel="0" collapsed="false">
      <c r="D612" s="143"/>
      <c r="H612" s="144"/>
    </row>
    <row r="613" customFormat="false" ht="15" hidden="false" customHeight="false" outlineLevel="0" collapsed="false">
      <c r="D613" s="143"/>
      <c r="H613" s="144"/>
    </row>
    <row r="614" customFormat="false" ht="15" hidden="false" customHeight="false" outlineLevel="0" collapsed="false">
      <c r="D614" s="143"/>
      <c r="H614" s="144"/>
    </row>
    <row r="615" customFormat="false" ht="15" hidden="false" customHeight="false" outlineLevel="0" collapsed="false">
      <c r="D615" s="143"/>
      <c r="H615" s="144"/>
    </row>
    <row r="616" customFormat="false" ht="15" hidden="false" customHeight="false" outlineLevel="0" collapsed="false">
      <c r="D616" s="143"/>
      <c r="H616" s="144"/>
    </row>
    <row r="617" customFormat="false" ht="15" hidden="false" customHeight="false" outlineLevel="0" collapsed="false">
      <c r="D617" s="143"/>
      <c r="H617" s="144"/>
    </row>
    <row r="618" customFormat="false" ht="15" hidden="false" customHeight="false" outlineLevel="0" collapsed="false">
      <c r="D618" s="143"/>
      <c r="H618" s="144"/>
    </row>
    <row r="619" customFormat="false" ht="15" hidden="false" customHeight="false" outlineLevel="0" collapsed="false">
      <c r="D619" s="143"/>
      <c r="H619" s="144"/>
    </row>
    <row r="620" customFormat="false" ht="15" hidden="false" customHeight="false" outlineLevel="0" collapsed="false">
      <c r="D620" s="143"/>
      <c r="H620" s="144"/>
    </row>
    <row r="621" customFormat="false" ht="15" hidden="false" customHeight="false" outlineLevel="0" collapsed="false">
      <c r="D621" s="143"/>
      <c r="H621" s="144"/>
    </row>
    <row r="622" customFormat="false" ht="15" hidden="false" customHeight="false" outlineLevel="0" collapsed="false">
      <c r="D622" s="143"/>
      <c r="H622" s="144"/>
    </row>
    <row r="623" customFormat="false" ht="15" hidden="false" customHeight="false" outlineLevel="0" collapsed="false">
      <c r="D623" s="143"/>
      <c r="H623" s="144"/>
    </row>
    <row r="624" customFormat="false" ht="15" hidden="false" customHeight="false" outlineLevel="0" collapsed="false">
      <c r="D624" s="143"/>
      <c r="H624" s="144"/>
    </row>
    <row r="625" customFormat="false" ht="15" hidden="false" customHeight="false" outlineLevel="0" collapsed="false">
      <c r="D625" s="143"/>
      <c r="H625" s="144"/>
    </row>
    <row r="626" customFormat="false" ht="15" hidden="false" customHeight="false" outlineLevel="0" collapsed="false">
      <c r="D626" s="143"/>
      <c r="H626" s="144"/>
    </row>
    <row r="627" customFormat="false" ht="15" hidden="false" customHeight="false" outlineLevel="0" collapsed="false">
      <c r="D627" s="143"/>
      <c r="H627" s="144"/>
    </row>
    <row r="628" customFormat="false" ht="15" hidden="false" customHeight="false" outlineLevel="0" collapsed="false">
      <c r="D628" s="143"/>
      <c r="H628" s="144"/>
    </row>
    <row r="629" customFormat="false" ht="15" hidden="false" customHeight="false" outlineLevel="0" collapsed="false">
      <c r="D629" s="143"/>
      <c r="H629" s="144"/>
    </row>
    <row r="630" customFormat="false" ht="15" hidden="false" customHeight="false" outlineLevel="0" collapsed="false">
      <c r="D630" s="143"/>
      <c r="H630" s="144"/>
    </row>
    <row r="631" customFormat="false" ht="15" hidden="false" customHeight="false" outlineLevel="0" collapsed="false">
      <c r="D631" s="143"/>
      <c r="H631" s="144"/>
    </row>
    <row r="632" customFormat="false" ht="15" hidden="false" customHeight="false" outlineLevel="0" collapsed="false">
      <c r="D632" s="143"/>
      <c r="H632" s="144"/>
    </row>
    <row r="633" customFormat="false" ht="15" hidden="false" customHeight="false" outlineLevel="0" collapsed="false">
      <c r="D633" s="143"/>
      <c r="H633" s="144"/>
    </row>
    <row r="634" customFormat="false" ht="15" hidden="false" customHeight="false" outlineLevel="0" collapsed="false">
      <c r="D634" s="143"/>
      <c r="H634" s="144"/>
    </row>
    <row r="635" customFormat="false" ht="15" hidden="false" customHeight="false" outlineLevel="0" collapsed="false">
      <c r="D635" s="143"/>
      <c r="H635" s="144"/>
    </row>
    <row r="636" customFormat="false" ht="15" hidden="false" customHeight="false" outlineLevel="0" collapsed="false">
      <c r="D636" s="143"/>
      <c r="H636" s="144"/>
    </row>
    <row r="637" customFormat="false" ht="15" hidden="false" customHeight="false" outlineLevel="0" collapsed="false">
      <c r="D637" s="143"/>
      <c r="H637" s="144"/>
    </row>
    <row r="638" customFormat="false" ht="15" hidden="false" customHeight="false" outlineLevel="0" collapsed="false">
      <c r="D638" s="143"/>
      <c r="H638" s="144"/>
    </row>
    <row r="639" customFormat="false" ht="15" hidden="false" customHeight="false" outlineLevel="0" collapsed="false">
      <c r="D639" s="143"/>
      <c r="H639" s="144"/>
    </row>
    <row r="640" customFormat="false" ht="15" hidden="false" customHeight="false" outlineLevel="0" collapsed="false">
      <c r="D640" s="143"/>
      <c r="H640" s="144"/>
    </row>
    <row r="641" customFormat="false" ht="15" hidden="false" customHeight="false" outlineLevel="0" collapsed="false">
      <c r="D641" s="143"/>
      <c r="H641" s="144"/>
    </row>
    <row r="642" customFormat="false" ht="15" hidden="false" customHeight="false" outlineLevel="0" collapsed="false">
      <c r="D642" s="143"/>
      <c r="H642" s="144"/>
    </row>
    <row r="643" customFormat="false" ht="15" hidden="false" customHeight="false" outlineLevel="0" collapsed="false">
      <c r="D643" s="143"/>
      <c r="H643" s="144"/>
    </row>
    <row r="644" customFormat="false" ht="15" hidden="false" customHeight="false" outlineLevel="0" collapsed="false">
      <c r="D644" s="143"/>
      <c r="H644" s="144"/>
    </row>
    <row r="645" customFormat="false" ht="15" hidden="false" customHeight="false" outlineLevel="0" collapsed="false">
      <c r="D645" s="143"/>
      <c r="H645" s="144"/>
    </row>
    <row r="646" customFormat="false" ht="15" hidden="false" customHeight="false" outlineLevel="0" collapsed="false">
      <c r="D646" s="143"/>
      <c r="H646" s="144"/>
    </row>
    <row r="647" customFormat="false" ht="15" hidden="false" customHeight="false" outlineLevel="0" collapsed="false">
      <c r="D647" s="143"/>
      <c r="H647" s="144"/>
    </row>
    <row r="648" customFormat="false" ht="15" hidden="false" customHeight="false" outlineLevel="0" collapsed="false">
      <c r="D648" s="143"/>
      <c r="H648" s="144"/>
    </row>
    <row r="649" customFormat="false" ht="15" hidden="false" customHeight="false" outlineLevel="0" collapsed="false">
      <c r="D649" s="143"/>
      <c r="H649" s="144"/>
    </row>
    <row r="650" customFormat="false" ht="15" hidden="false" customHeight="false" outlineLevel="0" collapsed="false">
      <c r="D650" s="143"/>
      <c r="H650" s="144"/>
    </row>
    <row r="651" customFormat="false" ht="15" hidden="false" customHeight="false" outlineLevel="0" collapsed="false">
      <c r="D651" s="143"/>
      <c r="H651" s="144"/>
    </row>
    <row r="652" customFormat="false" ht="15" hidden="false" customHeight="false" outlineLevel="0" collapsed="false">
      <c r="D652" s="143"/>
      <c r="H652" s="144"/>
    </row>
    <row r="653" customFormat="false" ht="15" hidden="false" customHeight="false" outlineLevel="0" collapsed="false">
      <c r="D653" s="143"/>
      <c r="H653" s="144"/>
    </row>
    <row r="654" customFormat="false" ht="15" hidden="false" customHeight="false" outlineLevel="0" collapsed="false">
      <c r="D654" s="143"/>
      <c r="H654" s="144"/>
    </row>
    <row r="655" customFormat="false" ht="15" hidden="false" customHeight="false" outlineLevel="0" collapsed="false">
      <c r="D655" s="143"/>
      <c r="H655" s="144"/>
    </row>
    <row r="656" customFormat="false" ht="15" hidden="false" customHeight="false" outlineLevel="0" collapsed="false">
      <c r="D656" s="143"/>
      <c r="H656" s="144"/>
    </row>
    <row r="657" customFormat="false" ht="15" hidden="false" customHeight="false" outlineLevel="0" collapsed="false">
      <c r="D657" s="143"/>
      <c r="H657" s="144"/>
    </row>
    <row r="658" customFormat="false" ht="15" hidden="false" customHeight="false" outlineLevel="0" collapsed="false">
      <c r="D658" s="143"/>
      <c r="H658" s="144"/>
    </row>
    <row r="659" customFormat="false" ht="15" hidden="false" customHeight="false" outlineLevel="0" collapsed="false">
      <c r="D659" s="143"/>
      <c r="H659" s="144"/>
    </row>
    <row r="660" customFormat="false" ht="15" hidden="false" customHeight="false" outlineLevel="0" collapsed="false">
      <c r="D660" s="143"/>
      <c r="H660" s="144"/>
    </row>
    <row r="661" customFormat="false" ht="15" hidden="false" customHeight="false" outlineLevel="0" collapsed="false">
      <c r="D661" s="143"/>
      <c r="H661" s="144"/>
    </row>
    <row r="662" customFormat="false" ht="15" hidden="false" customHeight="false" outlineLevel="0" collapsed="false">
      <c r="D662" s="143"/>
      <c r="H662" s="144"/>
    </row>
    <row r="663" customFormat="false" ht="15" hidden="false" customHeight="false" outlineLevel="0" collapsed="false">
      <c r="D663" s="143"/>
      <c r="H663" s="144"/>
    </row>
    <row r="664" customFormat="false" ht="15" hidden="false" customHeight="false" outlineLevel="0" collapsed="false">
      <c r="D664" s="143"/>
      <c r="H664" s="144"/>
    </row>
    <row r="665" customFormat="false" ht="15" hidden="false" customHeight="false" outlineLevel="0" collapsed="false">
      <c r="D665" s="143"/>
      <c r="H665" s="144"/>
    </row>
    <row r="666" customFormat="false" ht="15" hidden="false" customHeight="false" outlineLevel="0" collapsed="false">
      <c r="D666" s="143"/>
      <c r="H666" s="144"/>
    </row>
    <row r="667" customFormat="false" ht="15" hidden="false" customHeight="false" outlineLevel="0" collapsed="false">
      <c r="D667" s="143"/>
      <c r="H667" s="144"/>
    </row>
    <row r="668" customFormat="false" ht="15" hidden="false" customHeight="false" outlineLevel="0" collapsed="false">
      <c r="D668" s="143"/>
      <c r="H668" s="144"/>
    </row>
    <row r="669" customFormat="false" ht="15" hidden="false" customHeight="false" outlineLevel="0" collapsed="false">
      <c r="D669" s="143"/>
      <c r="H669" s="144"/>
    </row>
    <row r="670" customFormat="false" ht="15" hidden="false" customHeight="false" outlineLevel="0" collapsed="false">
      <c r="D670" s="143"/>
      <c r="H670" s="144"/>
    </row>
    <row r="671" customFormat="false" ht="15" hidden="false" customHeight="false" outlineLevel="0" collapsed="false">
      <c r="D671" s="143"/>
      <c r="H671" s="144"/>
    </row>
    <row r="672" customFormat="false" ht="15" hidden="false" customHeight="false" outlineLevel="0" collapsed="false">
      <c r="D672" s="143"/>
      <c r="H672" s="144"/>
    </row>
    <row r="673" customFormat="false" ht="15" hidden="false" customHeight="false" outlineLevel="0" collapsed="false">
      <c r="D673" s="143"/>
      <c r="H673" s="144"/>
    </row>
    <row r="674" customFormat="false" ht="15" hidden="false" customHeight="false" outlineLevel="0" collapsed="false">
      <c r="D674" s="143"/>
      <c r="H674" s="144"/>
    </row>
    <row r="675" customFormat="false" ht="15" hidden="false" customHeight="false" outlineLevel="0" collapsed="false">
      <c r="D675" s="143"/>
      <c r="H675" s="144"/>
    </row>
    <row r="676" customFormat="false" ht="15" hidden="false" customHeight="false" outlineLevel="0" collapsed="false">
      <c r="D676" s="143"/>
      <c r="H676" s="144"/>
    </row>
    <row r="677" customFormat="false" ht="15" hidden="false" customHeight="false" outlineLevel="0" collapsed="false">
      <c r="D677" s="143"/>
      <c r="H677" s="144"/>
    </row>
    <row r="678" customFormat="false" ht="15" hidden="false" customHeight="false" outlineLevel="0" collapsed="false">
      <c r="D678" s="143"/>
      <c r="H678" s="144"/>
    </row>
    <row r="679" customFormat="false" ht="15" hidden="false" customHeight="false" outlineLevel="0" collapsed="false">
      <c r="D679" s="143"/>
      <c r="H679" s="144"/>
    </row>
    <row r="680" customFormat="false" ht="15" hidden="false" customHeight="false" outlineLevel="0" collapsed="false">
      <c r="D680" s="143"/>
      <c r="H680" s="144"/>
    </row>
    <row r="681" customFormat="false" ht="15" hidden="false" customHeight="false" outlineLevel="0" collapsed="false">
      <c r="D681" s="143"/>
      <c r="H681" s="144"/>
    </row>
    <row r="682" customFormat="false" ht="15" hidden="false" customHeight="false" outlineLevel="0" collapsed="false">
      <c r="D682" s="143"/>
      <c r="H682" s="144"/>
    </row>
    <row r="683" customFormat="false" ht="15" hidden="false" customHeight="false" outlineLevel="0" collapsed="false">
      <c r="D683" s="143"/>
      <c r="H683" s="144"/>
    </row>
    <row r="684" customFormat="false" ht="15" hidden="false" customHeight="false" outlineLevel="0" collapsed="false">
      <c r="D684" s="143"/>
      <c r="H684" s="144"/>
    </row>
    <row r="685" customFormat="false" ht="15" hidden="false" customHeight="false" outlineLevel="0" collapsed="false">
      <c r="D685" s="143"/>
      <c r="H685" s="144"/>
    </row>
    <row r="686" customFormat="false" ht="15" hidden="false" customHeight="false" outlineLevel="0" collapsed="false">
      <c r="D686" s="143"/>
      <c r="H686" s="144"/>
    </row>
    <row r="687" customFormat="false" ht="15" hidden="false" customHeight="false" outlineLevel="0" collapsed="false">
      <c r="D687" s="143"/>
      <c r="H687" s="144"/>
    </row>
    <row r="688" customFormat="false" ht="15" hidden="false" customHeight="false" outlineLevel="0" collapsed="false">
      <c r="D688" s="143"/>
      <c r="H688" s="144"/>
    </row>
    <row r="689" customFormat="false" ht="15" hidden="false" customHeight="false" outlineLevel="0" collapsed="false">
      <c r="D689" s="143"/>
      <c r="H689" s="144"/>
    </row>
    <row r="690" customFormat="false" ht="15" hidden="false" customHeight="false" outlineLevel="0" collapsed="false">
      <c r="D690" s="143"/>
      <c r="H690" s="144"/>
    </row>
    <row r="691" customFormat="false" ht="15" hidden="false" customHeight="false" outlineLevel="0" collapsed="false">
      <c r="D691" s="143"/>
      <c r="H691" s="144"/>
    </row>
    <row r="692" customFormat="false" ht="15" hidden="false" customHeight="false" outlineLevel="0" collapsed="false">
      <c r="D692" s="143"/>
      <c r="H692" s="144"/>
    </row>
    <row r="693" customFormat="false" ht="15" hidden="false" customHeight="false" outlineLevel="0" collapsed="false">
      <c r="D693" s="143"/>
      <c r="H693" s="144"/>
    </row>
    <row r="694" customFormat="false" ht="15" hidden="false" customHeight="false" outlineLevel="0" collapsed="false">
      <c r="D694" s="143"/>
      <c r="H694" s="144"/>
    </row>
    <row r="695" customFormat="false" ht="15" hidden="false" customHeight="false" outlineLevel="0" collapsed="false">
      <c r="D695" s="143"/>
      <c r="H695" s="144"/>
    </row>
    <row r="696" customFormat="false" ht="15" hidden="false" customHeight="false" outlineLevel="0" collapsed="false">
      <c r="D696" s="143"/>
      <c r="H696" s="144"/>
    </row>
    <row r="697" customFormat="false" ht="15" hidden="false" customHeight="false" outlineLevel="0" collapsed="false">
      <c r="D697" s="143"/>
      <c r="H697" s="144"/>
    </row>
    <row r="698" customFormat="false" ht="15" hidden="false" customHeight="false" outlineLevel="0" collapsed="false">
      <c r="D698" s="143"/>
      <c r="H698" s="144"/>
    </row>
    <row r="699" customFormat="false" ht="15" hidden="false" customHeight="false" outlineLevel="0" collapsed="false">
      <c r="D699" s="143"/>
      <c r="H699" s="144"/>
    </row>
    <row r="700" customFormat="false" ht="15" hidden="false" customHeight="false" outlineLevel="0" collapsed="false">
      <c r="D700" s="143"/>
      <c r="H700" s="144"/>
    </row>
    <row r="701" customFormat="false" ht="15" hidden="false" customHeight="false" outlineLevel="0" collapsed="false">
      <c r="D701" s="143"/>
      <c r="H701" s="144"/>
    </row>
    <row r="702" customFormat="false" ht="15" hidden="false" customHeight="false" outlineLevel="0" collapsed="false">
      <c r="D702" s="143"/>
      <c r="H702" s="144"/>
    </row>
    <row r="703" customFormat="false" ht="15" hidden="false" customHeight="false" outlineLevel="0" collapsed="false">
      <c r="D703" s="143"/>
      <c r="H703" s="144"/>
    </row>
    <row r="704" customFormat="false" ht="15" hidden="false" customHeight="false" outlineLevel="0" collapsed="false">
      <c r="D704" s="143"/>
      <c r="H704" s="144"/>
    </row>
    <row r="705" customFormat="false" ht="15" hidden="false" customHeight="false" outlineLevel="0" collapsed="false">
      <c r="D705" s="143"/>
      <c r="H705" s="144"/>
    </row>
    <row r="706" customFormat="false" ht="15" hidden="false" customHeight="false" outlineLevel="0" collapsed="false">
      <c r="D706" s="143"/>
      <c r="H706" s="144"/>
    </row>
    <row r="707" customFormat="false" ht="15" hidden="false" customHeight="false" outlineLevel="0" collapsed="false">
      <c r="D707" s="143"/>
      <c r="H707" s="144"/>
    </row>
    <row r="708" customFormat="false" ht="15" hidden="false" customHeight="false" outlineLevel="0" collapsed="false">
      <c r="D708" s="143"/>
      <c r="H708" s="144"/>
    </row>
    <row r="709" customFormat="false" ht="15" hidden="false" customHeight="false" outlineLevel="0" collapsed="false">
      <c r="D709" s="143"/>
      <c r="H709" s="144"/>
    </row>
    <row r="710" customFormat="false" ht="15" hidden="false" customHeight="false" outlineLevel="0" collapsed="false">
      <c r="D710" s="143"/>
      <c r="H710" s="144"/>
    </row>
    <row r="711" customFormat="false" ht="15" hidden="false" customHeight="false" outlineLevel="0" collapsed="false">
      <c r="D711" s="143"/>
      <c r="H711" s="144"/>
    </row>
    <row r="712" customFormat="false" ht="15" hidden="false" customHeight="false" outlineLevel="0" collapsed="false">
      <c r="D712" s="143"/>
      <c r="H712" s="144"/>
    </row>
    <row r="713" customFormat="false" ht="15" hidden="false" customHeight="false" outlineLevel="0" collapsed="false">
      <c r="D713" s="143"/>
      <c r="H713" s="144"/>
    </row>
    <row r="714" customFormat="false" ht="15" hidden="false" customHeight="false" outlineLevel="0" collapsed="false">
      <c r="D714" s="143"/>
      <c r="H714" s="144"/>
    </row>
    <row r="715" customFormat="false" ht="15" hidden="false" customHeight="false" outlineLevel="0" collapsed="false">
      <c r="D715" s="143"/>
      <c r="H715" s="144"/>
    </row>
    <row r="716" customFormat="false" ht="15" hidden="false" customHeight="false" outlineLevel="0" collapsed="false">
      <c r="D716" s="143"/>
      <c r="H716" s="144"/>
    </row>
    <row r="717" customFormat="false" ht="15" hidden="false" customHeight="false" outlineLevel="0" collapsed="false">
      <c r="D717" s="143"/>
      <c r="H717" s="144"/>
    </row>
    <row r="718" customFormat="false" ht="15" hidden="false" customHeight="false" outlineLevel="0" collapsed="false">
      <c r="D718" s="143"/>
      <c r="H718" s="144"/>
    </row>
    <row r="719" customFormat="false" ht="15" hidden="false" customHeight="false" outlineLevel="0" collapsed="false">
      <c r="D719" s="143"/>
      <c r="H719" s="144"/>
    </row>
    <row r="720" customFormat="false" ht="15" hidden="false" customHeight="false" outlineLevel="0" collapsed="false">
      <c r="D720" s="143"/>
      <c r="H720" s="144"/>
    </row>
    <row r="721" customFormat="false" ht="15" hidden="false" customHeight="false" outlineLevel="0" collapsed="false">
      <c r="D721" s="143"/>
      <c r="H721" s="144"/>
    </row>
    <row r="722" customFormat="false" ht="15" hidden="false" customHeight="false" outlineLevel="0" collapsed="false">
      <c r="D722" s="143"/>
      <c r="H722" s="144"/>
    </row>
    <row r="723" customFormat="false" ht="15" hidden="false" customHeight="false" outlineLevel="0" collapsed="false">
      <c r="D723" s="143"/>
      <c r="H723" s="144"/>
    </row>
    <row r="724" customFormat="false" ht="15" hidden="false" customHeight="false" outlineLevel="0" collapsed="false">
      <c r="D724" s="143"/>
      <c r="H724" s="144"/>
    </row>
    <row r="725" customFormat="false" ht="15" hidden="false" customHeight="false" outlineLevel="0" collapsed="false">
      <c r="D725" s="143"/>
      <c r="H725" s="144"/>
    </row>
    <row r="726" customFormat="false" ht="15" hidden="false" customHeight="false" outlineLevel="0" collapsed="false">
      <c r="D726" s="143"/>
      <c r="H726" s="144"/>
    </row>
    <row r="727" customFormat="false" ht="15" hidden="false" customHeight="false" outlineLevel="0" collapsed="false">
      <c r="D727" s="143"/>
      <c r="H727" s="144"/>
    </row>
    <row r="728" customFormat="false" ht="15" hidden="false" customHeight="false" outlineLevel="0" collapsed="false">
      <c r="D728" s="143"/>
      <c r="H728" s="144"/>
    </row>
    <row r="729" customFormat="false" ht="15" hidden="false" customHeight="false" outlineLevel="0" collapsed="false">
      <c r="D729" s="143"/>
      <c r="H729" s="144"/>
    </row>
    <row r="730" customFormat="false" ht="15" hidden="false" customHeight="false" outlineLevel="0" collapsed="false">
      <c r="D730" s="143"/>
      <c r="H730" s="144"/>
    </row>
    <row r="731" customFormat="false" ht="15" hidden="false" customHeight="false" outlineLevel="0" collapsed="false">
      <c r="D731" s="143"/>
      <c r="H731" s="144"/>
    </row>
    <row r="732" customFormat="false" ht="15" hidden="false" customHeight="false" outlineLevel="0" collapsed="false">
      <c r="D732" s="143"/>
      <c r="H732" s="144"/>
    </row>
    <row r="733" customFormat="false" ht="15" hidden="false" customHeight="false" outlineLevel="0" collapsed="false">
      <c r="D733" s="143"/>
      <c r="H733" s="144"/>
    </row>
    <row r="734" customFormat="false" ht="15" hidden="false" customHeight="false" outlineLevel="0" collapsed="false">
      <c r="D734" s="143"/>
      <c r="H734" s="144"/>
    </row>
    <row r="735" customFormat="false" ht="15" hidden="false" customHeight="false" outlineLevel="0" collapsed="false">
      <c r="D735" s="143"/>
      <c r="H735" s="144"/>
    </row>
    <row r="736" customFormat="false" ht="15" hidden="false" customHeight="false" outlineLevel="0" collapsed="false">
      <c r="D736" s="143"/>
      <c r="H736" s="144"/>
    </row>
    <row r="737" customFormat="false" ht="15" hidden="false" customHeight="false" outlineLevel="0" collapsed="false">
      <c r="D737" s="143"/>
      <c r="H737" s="144"/>
    </row>
    <row r="738" customFormat="false" ht="15" hidden="false" customHeight="false" outlineLevel="0" collapsed="false">
      <c r="D738" s="143"/>
      <c r="H738" s="144"/>
    </row>
    <row r="739" customFormat="false" ht="15" hidden="false" customHeight="false" outlineLevel="0" collapsed="false">
      <c r="D739" s="143"/>
      <c r="H739" s="144"/>
    </row>
    <row r="740" customFormat="false" ht="15" hidden="false" customHeight="false" outlineLevel="0" collapsed="false">
      <c r="D740" s="143"/>
      <c r="H740" s="144"/>
    </row>
    <row r="741" customFormat="false" ht="15" hidden="false" customHeight="false" outlineLevel="0" collapsed="false">
      <c r="D741" s="143"/>
      <c r="H741" s="144"/>
    </row>
    <row r="742" customFormat="false" ht="15" hidden="false" customHeight="false" outlineLevel="0" collapsed="false">
      <c r="D742" s="143"/>
      <c r="H742" s="144"/>
    </row>
    <row r="743" customFormat="false" ht="15" hidden="false" customHeight="false" outlineLevel="0" collapsed="false">
      <c r="D743" s="143"/>
      <c r="H743" s="144"/>
    </row>
    <row r="744" customFormat="false" ht="15" hidden="false" customHeight="false" outlineLevel="0" collapsed="false">
      <c r="D744" s="143"/>
      <c r="H744" s="144"/>
    </row>
    <row r="745" customFormat="false" ht="15" hidden="false" customHeight="false" outlineLevel="0" collapsed="false">
      <c r="D745" s="143"/>
      <c r="H745" s="144"/>
    </row>
    <row r="746" customFormat="false" ht="15" hidden="false" customHeight="false" outlineLevel="0" collapsed="false">
      <c r="D746" s="143"/>
      <c r="H746" s="144"/>
    </row>
    <row r="747" customFormat="false" ht="15" hidden="false" customHeight="false" outlineLevel="0" collapsed="false">
      <c r="D747" s="143"/>
      <c r="H747" s="144"/>
    </row>
    <row r="748" customFormat="false" ht="15" hidden="false" customHeight="false" outlineLevel="0" collapsed="false">
      <c r="D748" s="143"/>
      <c r="H748" s="144"/>
    </row>
    <row r="749" customFormat="false" ht="15" hidden="false" customHeight="false" outlineLevel="0" collapsed="false">
      <c r="D749" s="143"/>
      <c r="H749" s="144"/>
    </row>
    <row r="750" customFormat="false" ht="15" hidden="false" customHeight="false" outlineLevel="0" collapsed="false">
      <c r="D750" s="143"/>
      <c r="H750" s="144"/>
    </row>
    <row r="751" customFormat="false" ht="15" hidden="false" customHeight="false" outlineLevel="0" collapsed="false">
      <c r="D751" s="143"/>
      <c r="H751" s="144"/>
    </row>
    <row r="752" customFormat="false" ht="15" hidden="false" customHeight="false" outlineLevel="0" collapsed="false">
      <c r="D752" s="143"/>
      <c r="H752" s="144"/>
    </row>
    <row r="753" customFormat="false" ht="15" hidden="false" customHeight="false" outlineLevel="0" collapsed="false">
      <c r="D753" s="143"/>
      <c r="H753" s="144"/>
    </row>
    <row r="754" customFormat="false" ht="15" hidden="false" customHeight="false" outlineLevel="0" collapsed="false">
      <c r="D754" s="143"/>
      <c r="H754" s="144"/>
    </row>
    <row r="755" customFormat="false" ht="15" hidden="false" customHeight="false" outlineLevel="0" collapsed="false">
      <c r="D755" s="143"/>
      <c r="H755" s="144"/>
    </row>
    <row r="756" customFormat="false" ht="15" hidden="false" customHeight="false" outlineLevel="0" collapsed="false">
      <c r="D756" s="143"/>
      <c r="H756" s="144"/>
    </row>
    <row r="757" customFormat="false" ht="15" hidden="false" customHeight="false" outlineLevel="0" collapsed="false">
      <c r="D757" s="143"/>
      <c r="H757" s="144"/>
    </row>
    <row r="758" customFormat="false" ht="15" hidden="false" customHeight="false" outlineLevel="0" collapsed="false">
      <c r="D758" s="143"/>
      <c r="H758" s="144"/>
    </row>
    <row r="759" customFormat="false" ht="15" hidden="false" customHeight="false" outlineLevel="0" collapsed="false">
      <c r="D759" s="143"/>
      <c r="H759" s="144"/>
    </row>
    <row r="760" customFormat="false" ht="15" hidden="false" customHeight="false" outlineLevel="0" collapsed="false">
      <c r="D760" s="143"/>
      <c r="H760" s="144"/>
    </row>
    <row r="761" customFormat="false" ht="15" hidden="false" customHeight="false" outlineLevel="0" collapsed="false">
      <c r="D761" s="143"/>
      <c r="H761" s="144"/>
    </row>
    <row r="762" customFormat="false" ht="15" hidden="false" customHeight="false" outlineLevel="0" collapsed="false">
      <c r="D762" s="143"/>
      <c r="H762" s="144"/>
    </row>
    <row r="763" customFormat="false" ht="15" hidden="false" customHeight="false" outlineLevel="0" collapsed="false">
      <c r="D763" s="143"/>
      <c r="H763" s="144"/>
    </row>
    <row r="764" customFormat="false" ht="15" hidden="false" customHeight="false" outlineLevel="0" collapsed="false">
      <c r="D764" s="143"/>
      <c r="H764" s="144"/>
    </row>
    <row r="765" customFormat="false" ht="15" hidden="false" customHeight="false" outlineLevel="0" collapsed="false">
      <c r="D765" s="143"/>
      <c r="H765" s="144"/>
    </row>
    <row r="766" customFormat="false" ht="15" hidden="false" customHeight="false" outlineLevel="0" collapsed="false">
      <c r="D766" s="143"/>
      <c r="H766" s="144"/>
    </row>
    <row r="767" customFormat="false" ht="15" hidden="false" customHeight="false" outlineLevel="0" collapsed="false">
      <c r="D767" s="143"/>
      <c r="H767" s="144"/>
    </row>
    <row r="768" customFormat="false" ht="15" hidden="false" customHeight="false" outlineLevel="0" collapsed="false">
      <c r="D768" s="143"/>
      <c r="H768" s="144"/>
    </row>
    <row r="769" customFormat="false" ht="15" hidden="false" customHeight="false" outlineLevel="0" collapsed="false">
      <c r="D769" s="143"/>
      <c r="H769" s="144"/>
    </row>
    <row r="770" customFormat="false" ht="15" hidden="false" customHeight="false" outlineLevel="0" collapsed="false">
      <c r="D770" s="143"/>
      <c r="H770" s="144"/>
    </row>
    <row r="771" customFormat="false" ht="15" hidden="false" customHeight="false" outlineLevel="0" collapsed="false">
      <c r="D771" s="143"/>
      <c r="H771" s="144"/>
    </row>
    <row r="772" customFormat="false" ht="15" hidden="false" customHeight="false" outlineLevel="0" collapsed="false">
      <c r="D772" s="143"/>
      <c r="H772" s="144"/>
    </row>
    <row r="773" customFormat="false" ht="15" hidden="false" customHeight="false" outlineLevel="0" collapsed="false">
      <c r="D773" s="143"/>
      <c r="H773" s="144"/>
    </row>
    <row r="774" customFormat="false" ht="15" hidden="false" customHeight="false" outlineLevel="0" collapsed="false">
      <c r="D774" s="143"/>
      <c r="H774" s="144"/>
    </row>
    <row r="775" customFormat="false" ht="15" hidden="false" customHeight="false" outlineLevel="0" collapsed="false">
      <c r="D775" s="143"/>
      <c r="H775" s="144"/>
    </row>
    <row r="776" customFormat="false" ht="15" hidden="false" customHeight="false" outlineLevel="0" collapsed="false">
      <c r="D776" s="143"/>
      <c r="H776" s="144"/>
    </row>
    <row r="777" customFormat="false" ht="15" hidden="false" customHeight="false" outlineLevel="0" collapsed="false">
      <c r="D777" s="143"/>
      <c r="H777" s="144"/>
    </row>
    <row r="778" customFormat="false" ht="15" hidden="false" customHeight="false" outlineLevel="0" collapsed="false">
      <c r="D778" s="143"/>
      <c r="H778" s="144"/>
    </row>
    <row r="779" customFormat="false" ht="15" hidden="false" customHeight="false" outlineLevel="0" collapsed="false">
      <c r="D779" s="143"/>
      <c r="H779" s="144"/>
    </row>
    <row r="780" customFormat="false" ht="15" hidden="false" customHeight="false" outlineLevel="0" collapsed="false">
      <c r="D780" s="143"/>
      <c r="H780" s="144"/>
    </row>
    <row r="781" customFormat="false" ht="15" hidden="false" customHeight="false" outlineLevel="0" collapsed="false">
      <c r="D781" s="143"/>
      <c r="H781" s="144"/>
    </row>
    <row r="782" customFormat="false" ht="15" hidden="false" customHeight="false" outlineLevel="0" collapsed="false">
      <c r="D782" s="143"/>
      <c r="H782" s="144"/>
    </row>
    <row r="783" customFormat="false" ht="15" hidden="false" customHeight="false" outlineLevel="0" collapsed="false">
      <c r="D783" s="143"/>
      <c r="H783" s="144"/>
    </row>
    <row r="784" customFormat="false" ht="15" hidden="false" customHeight="false" outlineLevel="0" collapsed="false">
      <c r="D784" s="143"/>
      <c r="H784" s="144"/>
    </row>
    <row r="785" customFormat="false" ht="15" hidden="false" customHeight="false" outlineLevel="0" collapsed="false">
      <c r="D785" s="143"/>
      <c r="H785" s="144"/>
    </row>
    <row r="786" customFormat="false" ht="15" hidden="false" customHeight="false" outlineLevel="0" collapsed="false">
      <c r="D786" s="143"/>
      <c r="H786" s="144"/>
    </row>
    <row r="787" customFormat="false" ht="15" hidden="false" customHeight="false" outlineLevel="0" collapsed="false">
      <c r="D787" s="143"/>
      <c r="H787" s="144"/>
    </row>
    <row r="788" customFormat="false" ht="15" hidden="false" customHeight="false" outlineLevel="0" collapsed="false">
      <c r="D788" s="143"/>
      <c r="H788" s="144"/>
    </row>
    <row r="789" customFormat="false" ht="15" hidden="false" customHeight="false" outlineLevel="0" collapsed="false">
      <c r="D789" s="143"/>
      <c r="H789" s="144"/>
    </row>
    <row r="790" customFormat="false" ht="15" hidden="false" customHeight="false" outlineLevel="0" collapsed="false">
      <c r="D790" s="143"/>
      <c r="H790" s="144"/>
    </row>
    <row r="791" customFormat="false" ht="15" hidden="false" customHeight="false" outlineLevel="0" collapsed="false">
      <c r="D791" s="143"/>
      <c r="H791" s="144"/>
    </row>
    <row r="792" customFormat="false" ht="15" hidden="false" customHeight="false" outlineLevel="0" collapsed="false">
      <c r="D792" s="143"/>
      <c r="H792" s="144"/>
    </row>
    <row r="793" customFormat="false" ht="15" hidden="false" customHeight="false" outlineLevel="0" collapsed="false">
      <c r="D793" s="143"/>
      <c r="H793" s="144"/>
    </row>
    <row r="794" customFormat="false" ht="15" hidden="false" customHeight="false" outlineLevel="0" collapsed="false">
      <c r="D794" s="143"/>
      <c r="H794" s="144"/>
    </row>
    <row r="795" customFormat="false" ht="15" hidden="false" customHeight="false" outlineLevel="0" collapsed="false">
      <c r="D795" s="143"/>
      <c r="H795" s="144"/>
    </row>
    <row r="796" customFormat="false" ht="15" hidden="false" customHeight="false" outlineLevel="0" collapsed="false">
      <c r="D796" s="143"/>
      <c r="H796" s="144"/>
    </row>
    <row r="797" customFormat="false" ht="15" hidden="false" customHeight="false" outlineLevel="0" collapsed="false">
      <c r="D797" s="143"/>
      <c r="H797" s="144"/>
    </row>
    <row r="798" customFormat="false" ht="15" hidden="false" customHeight="false" outlineLevel="0" collapsed="false">
      <c r="D798" s="143"/>
      <c r="H798" s="144"/>
    </row>
    <row r="799" customFormat="false" ht="15" hidden="false" customHeight="false" outlineLevel="0" collapsed="false">
      <c r="D799" s="143"/>
      <c r="H799" s="144"/>
    </row>
    <row r="800" customFormat="false" ht="15" hidden="false" customHeight="false" outlineLevel="0" collapsed="false">
      <c r="D800" s="143"/>
      <c r="H800" s="144"/>
    </row>
    <row r="801" customFormat="false" ht="15" hidden="false" customHeight="false" outlineLevel="0" collapsed="false">
      <c r="D801" s="143"/>
      <c r="H801" s="144"/>
    </row>
    <row r="802" customFormat="false" ht="15" hidden="false" customHeight="false" outlineLevel="0" collapsed="false">
      <c r="D802" s="143"/>
      <c r="H802" s="144"/>
    </row>
    <row r="803" customFormat="false" ht="15" hidden="false" customHeight="false" outlineLevel="0" collapsed="false">
      <c r="D803" s="143"/>
      <c r="H803" s="144"/>
    </row>
    <row r="804" customFormat="false" ht="15" hidden="false" customHeight="false" outlineLevel="0" collapsed="false">
      <c r="D804" s="143"/>
      <c r="H804" s="144"/>
    </row>
    <row r="805" customFormat="false" ht="15" hidden="false" customHeight="false" outlineLevel="0" collapsed="false">
      <c r="D805" s="143"/>
      <c r="H805" s="144"/>
    </row>
    <row r="806" customFormat="false" ht="15" hidden="false" customHeight="false" outlineLevel="0" collapsed="false">
      <c r="D806" s="143"/>
      <c r="H806" s="144"/>
    </row>
    <row r="807" customFormat="false" ht="15" hidden="false" customHeight="false" outlineLevel="0" collapsed="false">
      <c r="D807" s="143"/>
      <c r="H807" s="144"/>
    </row>
    <row r="808" customFormat="false" ht="15" hidden="false" customHeight="false" outlineLevel="0" collapsed="false">
      <c r="D808" s="143"/>
      <c r="H808" s="144"/>
    </row>
    <row r="809" customFormat="false" ht="15" hidden="false" customHeight="false" outlineLevel="0" collapsed="false">
      <c r="D809" s="143"/>
      <c r="H809" s="144"/>
    </row>
    <row r="810" customFormat="false" ht="15" hidden="false" customHeight="false" outlineLevel="0" collapsed="false">
      <c r="D810" s="143"/>
      <c r="H810" s="144"/>
    </row>
    <row r="811" customFormat="false" ht="15" hidden="false" customHeight="false" outlineLevel="0" collapsed="false">
      <c r="D811" s="143"/>
      <c r="H811" s="144"/>
    </row>
    <row r="812" customFormat="false" ht="15" hidden="false" customHeight="false" outlineLevel="0" collapsed="false">
      <c r="D812" s="143"/>
      <c r="H812" s="144"/>
    </row>
    <row r="813" customFormat="false" ht="15" hidden="false" customHeight="false" outlineLevel="0" collapsed="false">
      <c r="D813" s="143"/>
      <c r="H813" s="144"/>
    </row>
    <row r="814" customFormat="false" ht="15" hidden="false" customHeight="false" outlineLevel="0" collapsed="false">
      <c r="D814" s="143"/>
      <c r="H814" s="144"/>
    </row>
    <row r="815" customFormat="false" ht="15" hidden="false" customHeight="false" outlineLevel="0" collapsed="false">
      <c r="D815" s="143"/>
      <c r="H815" s="144"/>
    </row>
    <row r="816" customFormat="false" ht="15" hidden="false" customHeight="false" outlineLevel="0" collapsed="false">
      <c r="D816" s="143"/>
      <c r="H816" s="144"/>
    </row>
    <row r="817" customFormat="false" ht="15" hidden="false" customHeight="false" outlineLevel="0" collapsed="false">
      <c r="D817" s="143"/>
      <c r="H817" s="144"/>
    </row>
    <row r="818" customFormat="false" ht="15" hidden="false" customHeight="false" outlineLevel="0" collapsed="false">
      <c r="D818" s="143"/>
      <c r="H818" s="144"/>
    </row>
    <row r="819" customFormat="false" ht="15" hidden="false" customHeight="false" outlineLevel="0" collapsed="false">
      <c r="D819" s="143"/>
      <c r="H819" s="144"/>
    </row>
    <row r="820" customFormat="false" ht="15" hidden="false" customHeight="false" outlineLevel="0" collapsed="false">
      <c r="D820" s="143"/>
      <c r="H820" s="144"/>
    </row>
    <row r="821" customFormat="false" ht="15" hidden="false" customHeight="false" outlineLevel="0" collapsed="false">
      <c r="D821" s="143"/>
      <c r="H821" s="144"/>
    </row>
    <row r="822" customFormat="false" ht="15" hidden="false" customHeight="false" outlineLevel="0" collapsed="false">
      <c r="D822" s="143"/>
      <c r="H822" s="144"/>
    </row>
    <row r="823" customFormat="false" ht="15" hidden="false" customHeight="false" outlineLevel="0" collapsed="false">
      <c r="D823" s="143"/>
      <c r="H823" s="144"/>
    </row>
    <row r="824" customFormat="false" ht="15" hidden="false" customHeight="false" outlineLevel="0" collapsed="false">
      <c r="D824" s="143"/>
      <c r="H824" s="144"/>
    </row>
    <row r="825" customFormat="false" ht="15" hidden="false" customHeight="false" outlineLevel="0" collapsed="false">
      <c r="D825" s="143"/>
      <c r="H825" s="144"/>
    </row>
    <row r="826" customFormat="false" ht="15" hidden="false" customHeight="false" outlineLevel="0" collapsed="false">
      <c r="D826" s="143"/>
      <c r="H826" s="144"/>
    </row>
    <row r="827" customFormat="false" ht="15" hidden="false" customHeight="false" outlineLevel="0" collapsed="false">
      <c r="D827" s="143"/>
      <c r="H827" s="144"/>
    </row>
    <row r="828" customFormat="false" ht="15" hidden="false" customHeight="false" outlineLevel="0" collapsed="false">
      <c r="D828" s="143"/>
      <c r="H828" s="144"/>
    </row>
    <row r="829" customFormat="false" ht="15" hidden="false" customHeight="false" outlineLevel="0" collapsed="false">
      <c r="D829" s="143"/>
      <c r="H829" s="144"/>
    </row>
    <row r="830" customFormat="false" ht="15" hidden="false" customHeight="false" outlineLevel="0" collapsed="false">
      <c r="D830" s="143"/>
      <c r="H830" s="144"/>
    </row>
    <row r="831" customFormat="false" ht="15" hidden="false" customHeight="false" outlineLevel="0" collapsed="false">
      <c r="D831" s="143"/>
      <c r="H831" s="144"/>
    </row>
    <row r="832" customFormat="false" ht="15" hidden="false" customHeight="false" outlineLevel="0" collapsed="false">
      <c r="D832" s="143"/>
      <c r="H832" s="144"/>
    </row>
    <row r="833" customFormat="false" ht="15" hidden="false" customHeight="false" outlineLevel="0" collapsed="false">
      <c r="D833" s="143"/>
      <c r="H833" s="144"/>
    </row>
    <row r="834" customFormat="false" ht="15" hidden="false" customHeight="false" outlineLevel="0" collapsed="false">
      <c r="D834" s="143"/>
      <c r="H834" s="144"/>
    </row>
    <row r="835" customFormat="false" ht="15" hidden="false" customHeight="false" outlineLevel="0" collapsed="false">
      <c r="D835" s="143"/>
      <c r="H835" s="144"/>
    </row>
    <row r="836" customFormat="false" ht="15" hidden="false" customHeight="false" outlineLevel="0" collapsed="false">
      <c r="D836" s="143"/>
      <c r="H836" s="144"/>
    </row>
    <row r="837" customFormat="false" ht="15" hidden="false" customHeight="false" outlineLevel="0" collapsed="false">
      <c r="D837" s="143"/>
      <c r="H837" s="144"/>
    </row>
    <row r="838" customFormat="false" ht="15" hidden="false" customHeight="false" outlineLevel="0" collapsed="false">
      <c r="D838" s="143"/>
      <c r="H838" s="144"/>
    </row>
    <row r="839" customFormat="false" ht="15" hidden="false" customHeight="false" outlineLevel="0" collapsed="false">
      <c r="D839" s="143"/>
      <c r="H839" s="144"/>
    </row>
    <row r="840" customFormat="false" ht="15" hidden="false" customHeight="false" outlineLevel="0" collapsed="false">
      <c r="D840" s="143"/>
      <c r="H840" s="144"/>
    </row>
    <row r="841" customFormat="false" ht="15" hidden="false" customHeight="false" outlineLevel="0" collapsed="false">
      <c r="D841" s="143"/>
      <c r="H841" s="144"/>
    </row>
    <row r="842" customFormat="false" ht="15" hidden="false" customHeight="false" outlineLevel="0" collapsed="false">
      <c r="D842" s="143"/>
      <c r="H842" s="144"/>
    </row>
    <row r="843" customFormat="false" ht="15" hidden="false" customHeight="false" outlineLevel="0" collapsed="false">
      <c r="D843" s="143"/>
      <c r="H843" s="144"/>
    </row>
    <row r="844" customFormat="false" ht="15" hidden="false" customHeight="false" outlineLevel="0" collapsed="false">
      <c r="D844" s="143"/>
      <c r="H844" s="144"/>
    </row>
    <row r="845" customFormat="false" ht="15" hidden="false" customHeight="false" outlineLevel="0" collapsed="false">
      <c r="D845" s="143"/>
      <c r="H845" s="144"/>
    </row>
    <row r="846" customFormat="false" ht="15" hidden="false" customHeight="false" outlineLevel="0" collapsed="false">
      <c r="D846" s="143"/>
      <c r="H846" s="144"/>
    </row>
    <row r="847" customFormat="false" ht="15" hidden="false" customHeight="false" outlineLevel="0" collapsed="false">
      <c r="D847" s="143"/>
      <c r="H847" s="144"/>
    </row>
    <row r="848" customFormat="false" ht="15" hidden="false" customHeight="false" outlineLevel="0" collapsed="false">
      <c r="D848" s="143"/>
      <c r="H848" s="144"/>
    </row>
    <row r="849" customFormat="false" ht="15" hidden="false" customHeight="false" outlineLevel="0" collapsed="false">
      <c r="D849" s="143"/>
      <c r="H849" s="144"/>
    </row>
    <row r="850" customFormat="false" ht="15" hidden="false" customHeight="false" outlineLevel="0" collapsed="false">
      <c r="D850" s="143"/>
      <c r="H850" s="144"/>
    </row>
    <row r="851" customFormat="false" ht="15" hidden="false" customHeight="false" outlineLevel="0" collapsed="false">
      <c r="D851" s="143"/>
      <c r="H851" s="144"/>
    </row>
    <row r="852" customFormat="false" ht="15" hidden="false" customHeight="false" outlineLevel="0" collapsed="false">
      <c r="D852" s="143"/>
      <c r="H852" s="144"/>
    </row>
    <row r="853" customFormat="false" ht="15" hidden="false" customHeight="false" outlineLevel="0" collapsed="false">
      <c r="D853" s="143"/>
      <c r="H853" s="144"/>
    </row>
    <row r="854" customFormat="false" ht="15" hidden="false" customHeight="false" outlineLevel="0" collapsed="false">
      <c r="D854" s="143"/>
      <c r="H854" s="144"/>
    </row>
    <row r="855" customFormat="false" ht="15" hidden="false" customHeight="false" outlineLevel="0" collapsed="false">
      <c r="D855" s="143"/>
      <c r="H855" s="144"/>
    </row>
    <row r="856" customFormat="false" ht="15" hidden="false" customHeight="false" outlineLevel="0" collapsed="false">
      <c r="D856" s="143"/>
      <c r="H856" s="144"/>
    </row>
    <row r="857" customFormat="false" ht="15" hidden="false" customHeight="false" outlineLevel="0" collapsed="false">
      <c r="D857" s="143"/>
      <c r="H857" s="144"/>
    </row>
    <row r="858" customFormat="false" ht="15" hidden="false" customHeight="false" outlineLevel="0" collapsed="false">
      <c r="D858" s="143"/>
      <c r="H858" s="144"/>
    </row>
    <row r="859" customFormat="false" ht="15" hidden="false" customHeight="false" outlineLevel="0" collapsed="false">
      <c r="D859" s="143"/>
      <c r="H859" s="144"/>
    </row>
    <row r="860" customFormat="false" ht="15" hidden="false" customHeight="false" outlineLevel="0" collapsed="false">
      <c r="D860" s="143"/>
      <c r="H860" s="144"/>
    </row>
    <row r="861" customFormat="false" ht="15" hidden="false" customHeight="false" outlineLevel="0" collapsed="false">
      <c r="D861" s="143"/>
      <c r="H861" s="144"/>
    </row>
    <row r="862" customFormat="false" ht="15" hidden="false" customHeight="false" outlineLevel="0" collapsed="false">
      <c r="D862" s="143"/>
      <c r="H862" s="144"/>
    </row>
    <row r="863" customFormat="false" ht="15" hidden="false" customHeight="false" outlineLevel="0" collapsed="false">
      <c r="D863" s="143"/>
      <c r="H863" s="144"/>
    </row>
    <row r="864" customFormat="false" ht="15" hidden="false" customHeight="false" outlineLevel="0" collapsed="false">
      <c r="D864" s="143"/>
      <c r="H864" s="144"/>
    </row>
    <row r="865" customFormat="false" ht="15" hidden="false" customHeight="false" outlineLevel="0" collapsed="false">
      <c r="D865" s="143"/>
      <c r="H865" s="144"/>
    </row>
    <row r="866" customFormat="false" ht="15" hidden="false" customHeight="false" outlineLevel="0" collapsed="false">
      <c r="D866" s="143"/>
      <c r="H866" s="144"/>
    </row>
    <row r="867" customFormat="false" ht="15" hidden="false" customHeight="false" outlineLevel="0" collapsed="false">
      <c r="D867" s="143"/>
      <c r="H867" s="144"/>
    </row>
    <row r="868" customFormat="false" ht="15" hidden="false" customHeight="false" outlineLevel="0" collapsed="false">
      <c r="D868" s="143"/>
      <c r="H868" s="144"/>
    </row>
    <row r="869" customFormat="false" ht="15" hidden="false" customHeight="false" outlineLevel="0" collapsed="false">
      <c r="D869" s="143"/>
      <c r="H869" s="144"/>
    </row>
    <row r="870" customFormat="false" ht="15" hidden="false" customHeight="false" outlineLevel="0" collapsed="false">
      <c r="D870" s="143"/>
      <c r="H870" s="144"/>
    </row>
    <row r="871" customFormat="false" ht="15" hidden="false" customHeight="false" outlineLevel="0" collapsed="false">
      <c r="D871" s="143"/>
      <c r="H871" s="144"/>
    </row>
    <row r="872" customFormat="false" ht="15" hidden="false" customHeight="false" outlineLevel="0" collapsed="false">
      <c r="D872" s="143"/>
      <c r="H872" s="144"/>
    </row>
    <row r="873" customFormat="false" ht="15" hidden="false" customHeight="false" outlineLevel="0" collapsed="false">
      <c r="D873" s="143"/>
      <c r="H873" s="144"/>
    </row>
    <row r="874" customFormat="false" ht="15" hidden="false" customHeight="false" outlineLevel="0" collapsed="false">
      <c r="D874" s="143"/>
      <c r="H874" s="144"/>
    </row>
    <row r="875" customFormat="false" ht="15" hidden="false" customHeight="false" outlineLevel="0" collapsed="false">
      <c r="D875" s="143"/>
      <c r="H875" s="144"/>
    </row>
    <row r="876" customFormat="false" ht="15" hidden="false" customHeight="false" outlineLevel="0" collapsed="false">
      <c r="D876" s="143"/>
      <c r="H876" s="144"/>
    </row>
    <row r="877" customFormat="false" ht="15" hidden="false" customHeight="false" outlineLevel="0" collapsed="false">
      <c r="D877" s="143"/>
      <c r="H877" s="144"/>
    </row>
    <row r="878" customFormat="false" ht="15" hidden="false" customHeight="false" outlineLevel="0" collapsed="false">
      <c r="D878" s="143"/>
      <c r="H878" s="144"/>
    </row>
    <row r="879" customFormat="false" ht="15" hidden="false" customHeight="false" outlineLevel="0" collapsed="false">
      <c r="D879" s="143"/>
      <c r="H879" s="144"/>
    </row>
    <row r="880" customFormat="false" ht="15" hidden="false" customHeight="false" outlineLevel="0" collapsed="false">
      <c r="D880" s="143"/>
      <c r="H880" s="144"/>
    </row>
    <row r="881" customFormat="false" ht="15" hidden="false" customHeight="false" outlineLevel="0" collapsed="false">
      <c r="D881" s="143"/>
      <c r="H881" s="144"/>
    </row>
    <row r="882" customFormat="false" ht="15" hidden="false" customHeight="false" outlineLevel="0" collapsed="false">
      <c r="D882" s="143"/>
      <c r="H882" s="144"/>
    </row>
    <row r="883" customFormat="false" ht="15" hidden="false" customHeight="false" outlineLevel="0" collapsed="false">
      <c r="D883" s="143"/>
      <c r="H883" s="144"/>
    </row>
    <row r="884" customFormat="false" ht="15" hidden="false" customHeight="false" outlineLevel="0" collapsed="false">
      <c r="D884" s="143"/>
      <c r="H884" s="144"/>
    </row>
    <row r="885" customFormat="false" ht="15" hidden="false" customHeight="false" outlineLevel="0" collapsed="false">
      <c r="D885" s="143"/>
      <c r="H885" s="144"/>
    </row>
    <row r="886" customFormat="false" ht="15" hidden="false" customHeight="false" outlineLevel="0" collapsed="false">
      <c r="D886" s="143"/>
      <c r="H886" s="144"/>
    </row>
    <row r="887" customFormat="false" ht="15" hidden="false" customHeight="false" outlineLevel="0" collapsed="false">
      <c r="D887" s="143"/>
      <c r="H887" s="144"/>
    </row>
    <row r="888" customFormat="false" ht="15" hidden="false" customHeight="false" outlineLevel="0" collapsed="false">
      <c r="D888" s="143"/>
      <c r="H888" s="144"/>
    </row>
    <row r="889" customFormat="false" ht="15" hidden="false" customHeight="false" outlineLevel="0" collapsed="false">
      <c r="D889" s="143"/>
      <c r="H889" s="144"/>
    </row>
    <row r="890" customFormat="false" ht="15" hidden="false" customHeight="false" outlineLevel="0" collapsed="false">
      <c r="D890" s="143"/>
      <c r="H890" s="144"/>
    </row>
    <row r="891" customFormat="false" ht="15" hidden="false" customHeight="false" outlineLevel="0" collapsed="false">
      <c r="D891" s="143"/>
      <c r="H891" s="144"/>
    </row>
    <row r="892" customFormat="false" ht="15" hidden="false" customHeight="false" outlineLevel="0" collapsed="false">
      <c r="D892" s="143"/>
      <c r="H892" s="144"/>
    </row>
    <row r="893" customFormat="false" ht="15" hidden="false" customHeight="false" outlineLevel="0" collapsed="false">
      <c r="D893" s="143"/>
      <c r="H893" s="144"/>
    </row>
    <row r="894" customFormat="false" ht="15" hidden="false" customHeight="false" outlineLevel="0" collapsed="false">
      <c r="D894" s="143"/>
      <c r="H894" s="144"/>
    </row>
    <row r="895" customFormat="false" ht="15" hidden="false" customHeight="false" outlineLevel="0" collapsed="false">
      <c r="D895" s="143"/>
      <c r="H895" s="144"/>
    </row>
    <row r="896" customFormat="false" ht="15" hidden="false" customHeight="false" outlineLevel="0" collapsed="false">
      <c r="D896" s="143"/>
      <c r="H896" s="144"/>
    </row>
    <row r="897" customFormat="false" ht="15" hidden="false" customHeight="false" outlineLevel="0" collapsed="false">
      <c r="D897" s="143"/>
      <c r="H897" s="144"/>
    </row>
    <row r="898" customFormat="false" ht="15" hidden="false" customHeight="false" outlineLevel="0" collapsed="false">
      <c r="D898" s="143"/>
      <c r="H898" s="144"/>
    </row>
    <row r="899" customFormat="false" ht="15" hidden="false" customHeight="false" outlineLevel="0" collapsed="false">
      <c r="D899" s="143"/>
      <c r="H899" s="144"/>
    </row>
    <row r="900" customFormat="false" ht="15" hidden="false" customHeight="false" outlineLevel="0" collapsed="false">
      <c r="D900" s="143"/>
      <c r="H900" s="144"/>
    </row>
    <row r="901" customFormat="false" ht="15" hidden="false" customHeight="false" outlineLevel="0" collapsed="false">
      <c r="D901" s="143"/>
      <c r="H901" s="144"/>
    </row>
    <row r="902" customFormat="false" ht="15" hidden="false" customHeight="false" outlineLevel="0" collapsed="false">
      <c r="D902" s="143"/>
      <c r="H902" s="144"/>
    </row>
    <row r="903" customFormat="false" ht="15" hidden="false" customHeight="false" outlineLevel="0" collapsed="false">
      <c r="D903" s="143"/>
      <c r="H903" s="144"/>
    </row>
    <row r="904" customFormat="false" ht="15" hidden="false" customHeight="false" outlineLevel="0" collapsed="false">
      <c r="D904" s="143"/>
      <c r="H904" s="144"/>
    </row>
    <row r="905" customFormat="false" ht="15" hidden="false" customHeight="false" outlineLevel="0" collapsed="false">
      <c r="D905" s="143"/>
      <c r="H905" s="144"/>
    </row>
    <row r="906" customFormat="false" ht="15" hidden="false" customHeight="false" outlineLevel="0" collapsed="false">
      <c r="D906" s="143"/>
      <c r="H906" s="144"/>
    </row>
    <row r="907" customFormat="false" ht="15" hidden="false" customHeight="false" outlineLevel="0" collapsed="false">
      <c r="D907" s="143"/>
      <c r="H907" s="144"/>
    </row>
    <row r="908" customFormat="false" ht="15" hidden="false" customHeight="false" outlineLevel="0" collapsed="false">
      <c r="D908" s="143"/>
      <c r="H908" s="144"/>
    </row>
    <row r="909" customFormat="false" ht="15" hidden="false" customHeight="false" outlineLevel="0" collapsed="false">
      <c r="D909" s="143"/>
      <c r="H909" s="144"/>
    </row>
    <row r="910" customFormat="false" ht="15" hidden="false" customHeight="false" outlineLevel="0" collapsed="false">
      <c r="D910" s="143"/>
      <c r="H910" s="144"/>
    </row>
    <row r="911" customFormat="false" ht="15" hidden="false" customHeight="false" outlineLevel="0" collapsed="false">
      <c r="D911" s="143"/>
      <c r="H911" s="144"/>
    </row>
    <row r="912" customFormat="false" ht="15" hidden="false" customHeight="false" outlineLevel="0" collapsed="false">
      <c r="D912" s="143"/>
      <c r="H912" s="144"/>
    </row>
    <row r="913" customFormat="false" ht="15" hidden="false" customHeight="false" outlineLevel="0" collapsed="false">
      <c r="D913" s="143"/>
      <c r="H913" s="144"/>
    </row>
    <row r="914" customFormat="false" ht="15" hidden="false" customHeight="false" outlineLevel="0" collapsed="false">
      <c r="D914" s="143"/>
      <c r="H914" s="144"/>
    </row>
    <row r="915" customFormat="false" ht="15" hidden="false" customHeight="false" outlineLevel="0" collapsed="false">
      <c r="D915" s="143"/>
      <c r="H915" s="144"/>
    </row>
    <row r="916" customFormat="false" ht="15" hidden="false" customHeight="false" outlineLevel="0" collapsed="false">
      <c r="D916" s="143"/>
      <c r="H916" s="144"/>
    </row>
    <row r="917" customFormat="false" ht="15" hidden="false" customHeight="false" outlineLevel="0" collapsed="false">
      <c r="D917" s="143"/>
      <c r="H917" s="144"/>
    </row>
    <row r="918" customFormat="false" ht="15" hidden="false" customHeight="false" outlineLevel="0" collapsed="false">
      <c r="D918" s="143"/>
      <c r="H918" s="144"/>
    </row>
    <row r="919" customFormat="false" ht="15" hidden="false" customHeight="false" outlineLevel="0" collapsed="false">
      <c r="D919" s="143"/>
      <c r="H919" s="144"/>
    </row>
    <row r="920" customFormat="false" ht="15" hidden="false" customHeight="false" outlineLevel="0" collapsed="false">
      <c r="D920" s="143"/>
      <c r="H920" s="144"/>
    </row>
    <row r="921" customFormat="false" ht="15" hidden="false" customHeight="false" outlineLevel="0" collapsed="false">
      <c r="D921" s="143"/>
      <c r="H921" s="144"/>
    </row>
    <row r="922" customFormat="false" ht="15" hidden="false" customHeight="false" outlineLevel="0" collapsed="false">
      <c r="D922" s="143"/>
      <c r="H922" s="144"/>
    </row>
    <row r="923" customFormat="false" ht="15" hidden="false" customHeight="false" outlineLevel="0" collapsed="false">
      <c r="D923" s="143"/>
      <c r="H923" s="144"/>
    </row>
    <row r="924" customFormat="false" ht="15" hidden="false" customHeight="false" outlineLevel="0" collapsed="false">
      <c r="D924" s="143"/>
      <c r="H924" s="144"/>
    </row>
    <row r="925" customFormat="false" ht="15" hidden="false" customHeight="false" outlineLevel="0" collapsed="false">
      <c r="D925" s="143"/>
      <c r="H925" s="144"/>
    </row>
    <row r="926" customFormat="false" ht="15" hidden="false" customHeight="false" outlineLevel="0" collapsed="false">
      <c r="D926" s="143"/>
      <c r="H926" s="144"/>
    </row>
    <row r="927" customFormat="false" ht="15" hidden="false" customHeight="false" outlineLevel="0" collapsed="false">
      <c r="D927" s="143"/>
      <c r="H927" s="144"/>
    </row>
    <row r="928" customFormat="false" ht="15" hidden="false" customHeight="false" outlineLevel="0" collapsed="false">
      <c r="D928" s="143"/>
      <c r="H928" s="144"/>
    </row>
    <row r="929" customFormat="false" ht="15" hidden="false" customHeight="false" outlineLevel="0" collapsed="false">
      <c r="D929" s="143"/>
      <c r="H929" s="144"/>
    </row>
    <row r="930" customFormat="false" ht="15" hidden="false" customHeight="false" outlineLevel="0" collapsed="false">
      <c r="D930" s="143"/>
      <c r="H930" s="144"/>
    </row>
    <row r="931" customFormat="false" ht="15" hidden="false" customHeight="false" outlineLevel="0" collapsed="false">
      <c r="D931" s="143"/>
      <c r="H931" s="144"/>
    </row>
    <row r="932" customFormat="false" ht="15" hidden="false" customHeight="false" outlineLevel="0" collapsed="false">
      <c r="D932" s="143"/>
      <c r="H932" s="144"/>
    </row>
    <row r="933" customFormat="false" ht="15" hidden="false" customHeight="false" outlineLevel="0" collapsed="false">
      <c r="D933" s="143"/>
      <c r="H933" s="144"/>
    </row>
    <row r="934" customFormat="false" ht="15" hidden="false" customHeight="false" outlineLevel="0" collapsed="false">
      <c r="D934" s="143"/>
      <c r="H934" s="144"/>
    </row>
    <row r="935" customFormat="false" ht="15" hidden="false" customHeight="false" outlineLevel="0" collapsed="false">
      <c r="D935" s="143"/>
      <c r="H935" s="144"/>
    </row>
    <row r="936" customFormat="false" ht="15" hidden="false" customHeight="false" outlineLevel="0" collapsed="false">
      <c r="D936" s="143"/>
      <c r="H936" s="144"/>
    </row>
    <row r="937" customFormat="false" ht="15" hidden="false" customHeight="false" outlineLevel="0" collapsed="false">
      <c r="D937" s="143"/>
      <c r="H937" s="144"/>
    </row>
    <row r="938" customFormat="false" ht="15" hidden="false" customHeight="false" outlineLevel="0" collapsed="false">
      <c r="D938" s="143"/>
      <c r="H938" s="144"/>
    </row>
    <row r="939" customFormat="false" ht="15" hidden="false" customHeight="false" outlineLevel="0" collapsed="false">
      <c r="D939" s="143"/>
      <c r="H939" s="144"/>
    </row>
    <row r="940" customFormat="false" ht="15" hidden="false" customHeight="false" outlineLevel="0" collapsed="false">
      <c r="D940" s="143"/>
      <c r="H940" s="144"/>
    </row>
    <row r="941" customFormat="false" ht="15" hidden="false" customHeight="false" outlineLevel="0" collapsed="false">
      <c r="D941" s="143"/>
      <c r="H941" s="144"/>
    </row>
    <row r="942" customFormat="false" ht="15" hidden="false" customHeight="false" outlineLevel="0" collapsed="false">
      <c r="D942" s="143"/>
      <c r="H942" s="144"/>
    </row>
    <row r="943" customFormat="false" ht="15" hidden="false" customHeight="false" outlineLevel="0" collapsed="false">
      <c r="D943" s="143"/>
      <c r="H943" s="144"/>
    </row>
    <row r="944" customFormat="false" ht="15" hidden="false" customHeight="false" outlineLevel="0" collapsed="false">
      <c r="D944" s="143"/>
      <c r="H944" s="144"/>
    </row>
    <row r="945" customFormat="false" ht="15" hidden="false" customHeight="false" outlineLevel="0" collapsed="false">
      <c r="D945" s="143"/>
      <c r="H945" s="144"/>
    </row>
    <row r="946" customFormat="false" ht="15" hidden="false" customHeight="false" outlineLevel="0" collapsed="false">
      <c r="D946" s="143"/>
      <c r="H946" s="144"/>
    </row>
    <row r="947" customFormat="false" ht="15" hidden="false" customHeight="false" outlineLevel="0" collapsed="false">
      <c r="D947" s="143"/>
      <c r="H947" s="144"/>
    </row>
    <row r="948" customFormat="false" ht="15" hidden="false" customHeight="false" outlineLevel="0" collapsed="false">
      <c r="D948" s="143"/>
      <c r="H948" s="144"/>
    </row>
    <row r="949" customFormat="false" ht="15" hidden="false" customHeight="false" outlineLevel="0" collapsed="false">
      <c r="D949" s="143"/>
      <c r="H949" s="144"/>
    </row>
    <row r="950" customFormat="false" ht="15" hidden="false" customHeight="false" outlineLevel="0" collapsed="false">
      <c r="D950" s="143"/>
      <c r="H950" s="144"/>
    </row>
    <row r="951" customFormat="false" ht="15" hidden="false" customHeight="false" outlineLevel="0" collapsed="false">
      <c r="D951" s="143"/>
      <c r="H951" s="144"/>
    </row>
    <row r="952" customFormat="false" ht="15" hidden="false" customHeight="false" outlineLevel="0" collapsed="false">
      <c r="D952" s="143"/>
      <c r="H952" s="144"/>
    </row>
    <row r="953" customFormat="false" ht="15" hidden="false" customHeight="false" outlineLevel="0" collapsed="false">
      <c r="D953" s="143"/>
      <c r="H953" s="144"/>
    </row>
    <row r="954" customFormat="false" ht="15" hidden="false" customHeight="false" outlineLevel="0" collapsed="false">
      <c r="D954" s="143"/>
      <c r="H954" s="144"/>
    </row>
    <row r="955" customFormat="false" ht="15" hidden="false" customHeight="false" outlineLevel="0" collapsed="false">
      <c r="D955" s="143"/>
      <c r="H955" s="144"/>
    </row>
    <row r="956" customFormat="false" ht="15" hidden="false" customHeight="false" outlineLevel="0" collapsed="false">
      <c r="D956" s="143"/>
      <c r="H956" s="144"/>
    </row>
    <row r="957" customFormat="false" ht="15" hidden="false" customHeight="false" outlineLevel="0" collapsed="false">
      <c r="D957" s="143"/>
      <c r="H957" s="144"/>
    </row>
    <row r="958" customFormat="false" ht="15" hidden="false" customHeight="false" outlineLevel="0" collapsed="false">
      <c r="D958" s="143"/>
      <c r="H958" s="144"/>
    </row>
    <row r="959" customFormat="false" ht="15" hidden="false" customHeight="false" outlineLevel="0" collapsed="false">
      <c r="D959" s="143"/>
      <c r="H959" s="144"/>
    </row>
    <row r="960" customFormat="false" ht="15" hidden="false" customHeight="false" outlineLevel="0" collapsed="false">
      <c r="D960" s="143"/>
      <c r="H960" s="144"/>
    </row>
    <row r="961" customFormat="false" ht="15" hidden="false" customHeight="false" outlineLevel="0" collapsed="false">
      <c r="D961" s="143"/>
      <c r="H961" s="144"/>
    </row>
    <row r="962" customFormat="false" ht="15" hidden="false" customHeight="false" outlineLevel="0" collapsed="false">
      <c r="D962" s="143"/>
      <c r="H962" s="144"/>
    </row>
    <row r="963" customFormat="false" ht="15" hidden="false" customHeight="false" outlineLevel="0" collapsed="false">
      <c r="D963" s="143"/>
      <c r="H963" s="144"/>
    </row>
    <row r="964" customFormat="false" ht="15" hidden="false" customHeight="false" outlineLevel="0" collapsed="false">
      <c r="D964" s="143"/>
      <c r="H964" s="144"/>
    </row>
    <row r="965" customFormat="false" ht="15" hidden="false" customHeight="false" outlineLevel="0" collapsed="false">
      <c r="D965" s="143"/>
      <c r="H965" s="144"/>
    </row>
    <row r="966" customFormat="false" ht="15" hidden="false" customHeight="false" outlineLevel="0" collapsed="false">
      <c r="D966" s="143"/>
      <c r="H966" s="144"/>
    </row>
    <row r="967" customFormat="false" ht="15" hidden="false" customHeight="false" outlineLevel="0" collapsed="false">
      <c r="D967" s="143"/>
      <c r="H967" s="144"/>
    </row>
    <row r="968" customFormat="false" ht="15" hidden="false" customHeight="false" outlineLevel="0" collapsed="false">
      <c r="D968" s="143"/>
      <c r="H968" s="144"/>
    </row>
    <row r="969" customFormat="false" ht="15" hidden="false" customHeight="false" outlineLevel="0" collapsed="false">
      <c r="D969" s="143"/>
      <c r="H969" s="144"/>
    </row>
    <row r="970" customFormat="false" ht="15" hidden="false" customHeight="false" outlineLevel="0" collapsed="false">
      <c r="D970" s="143"/>
      <c r="H970" s="144"/>
    </row>
    <row r="971" customFormat="false" ht="15" hidden="false" customHeight="false" outlineLevel="0" collapsed="false">
      <c r="D971" s="143"/>
      <c r="H971" s="144"/>
    </row>
    <row r="972" customFormat="false" ht="15" hidden="false" customHeight="false" outlineLevel="0" collapsed="false">
      <c r="D972" s="143"/>
      <c r="H972" s="144"/>
    </row>
    <row r="973" customFormat="false" ht="15" hidden="false" customHeight="false" outlineLevel="0" collapsed="false">
      <c r="D973" s="143"/>
      <c r="H973" s="144"/>
    </row>
    <row r="974" customFormat="false" ht="15" hidden="false" customHeight="false" outlineLevel="0" collapsed="false">
      <c r="D974" s="143"/>
      <c r="H974" s="144"/>
    </row>
    <row r="975" customFormat="false" ht="15" hidden="false" customHeight="false" outlineLevel="0" collapsed="false">
      <c r="D975" s="143"/>
      <c r="H975" s="144"/>
    </row>
    <row r="976" customFormat="false" ht="15" hidden="false" customHeight="false" outlineLevel="0" collapsed="false">
      <c r="D976" s="143"/>
      <c r="H976" s="144"/>
    </row>
    <row r="977" customFormat="false" ht="15" hidden="false" customHeight="false" outlineLevel="0" collapsed="false">
      <c r="D977" s="143"/>
      <c r="H977" s="144"/>
    </row>
    <row r="978" customFormat="false" ht="15" hidden="false" customHeight="false" outlineLevel="0" collapsed="false">
      <c r="D978" s="143"/>
      <c r="H978" s="144"/>
    </row>
    <row r="979" customFormat="false" ht="15" hidden="false" customHeight="false" outlineLevel="0" collapsed="false">
      <c r="D979" s="143"/>
      <c r="H979" s="144"/>
    </row>
    <row r="980" customFormat="false" ht="15" hidden="false" customHeight="false" outlineLevel="0" collapsed="false">
      <c r="D980" s="143"/>
      <c r="H980" s="144"/>
    </row>
    <row r="981" customFormat="false" ht="15" hidden="false" customHeight="false" outlineLevel="0" collapsed="false">
      <c r="D981" s="143"/>
      <c r="H981" s="144"/>
    </row>
    <row r="982" customFormat="false" ht="15" hidden="false" customHeight="false" outlineLevel="0" collapsed="false">
      <c r="D982" s="143"/>
      <c r="H982" s="144"/>
    </row>
    <row r="983" customFormat="false" ht="15" hidden="false" customHeight="false" outlineLevel="0" collapsed="false">
      <c r="D983" s="143"/>
      <c r="H983" s="144"/>
    </row>
    <row r="984" customFormat="false" ht="15" hidden="false" customHeight="false" outlineLevel="0" collapsed="false">
      <c r="D984" s="143"/>
      <c r="H984" s="144"/>
    </row>
    <row r="985" customFormat="false" ht="15" hidden="false" customHeight="false" outlineLevel="0" collapsed="false">
      <c r="D985" s="143"/>
      <c r="H985" s="144"/>
    </row>
    <row r="986" customFormat="false" ht="15" hidden="false" customHeight="false" outlineLevel="0" collapsed="false">
      <c r="D986" s="143"/>
      <c r="H986" s="144"/>
    </row>
    <row r="987" customFormat="false" ht="15" hidden="false" customHeight="false" outlineLevel="0" collapsed="false">
      <c r="D987" s="143"/>
      <c r="H987" s="144"/>
    </row>
    <row r="988" customFormat="false" ht="15" hidden="false" customHeight="false" outlineLevel="0" collapsed="false">
      <c r="D988" s="143"/>
      <c r="H988" s="144"/>
    </row>
    <row r="989" customFormat="false" ht="15" hidden="false" customHeight="false" outlineLevel="0" collapsed="false">
      <c r="D989" s="143"/>
      <c r="H989" s="144"/>
    </row>
    <row r="990" customFormat="false" ht="15" hidden="false" customHeight="false" outlineLevel="0" collapsed="false">
      <c r="D990" s="143"/>
      <c r="H990" s="144"/>
    </row>
    <row r="991" customFormat="false" ht="15" hidden="false" customHeight="false" outlineLevel="0" collapsed="false">
      <c r="D991" s="143"/>
      <c r="H991" s="144"/>
    </row>
    <row r="992" customFormat="false" ht="15" hidden="false" customHeight="false" outlineLevel="0" collapsed="false">
      <c r="D992" s="143"/>
      <c r="H992" s="144"/>
    </row>
    <row r="993" customFormat="false" ht="15" hidden="false" customHeight="false" outlineLevel="0" collapsed="false">
      <c r="D993" s="143"/>
      <c r="H993" s="144"/>
    </row>
    <row r="994" customFormat="false" ht="15" hidden="false" customHeight="false" outlineLevel="0" collapsed="false">
      <c r="D994" s="143"/>
      <c r="H994" s="144"/>
    </row>
    <row r="995" customFormat="false" ht="15" hidden="false" customHeight="false" outlineLevel="0" collapsed="false">
      <c r="D995" s="143"/>
      <c r="H995" s="144"/>
    </row>
    <row r="996" customFormat="false" ht="15" hidden="false" customHeight="false" outlineLevel="0" collapsed="false">
      <c r="D996" s="143"/>
      <c r="H996" s="144"/>
    </row>
    <row r="997" customFormat="false" ht="15" hidden="false" customHeight="false" outlineLevel="0" collapsed="false">
      <c r="D997" s="143"/>
      <c r="H997" s="144"/>
    </row>
    <row r="998" customFormat="false" ht="15" hidden="false" customHeight="false" outlineLevel="0" collapsed="false">
      <c r="D998" s="143"/>
      <c r="H998" s="144"/>
    </row>
    <row r="999" customFormat="false" ht="15" hidden="false" customHeight="false" outlineLevel="0" collapsed="false">
      <c r="D999" s="143"/>
      <c r="H999" s="144"/>
    </row>
    <row r="1000" customFormat="false" ht="15" hidden="false" customHeight="false" outlineLevel="0" collapsed="false">
      <c r="D1000" s="143"/>
      <c r="H1000" s="144"/>
    </row>
    <row r="1001" customFormat="false" ht="15" hidden="false" customHeight="false" outlineLevel="0" collapsed="false">
      <c r="D1001" s="1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6" style="0" width="2.86"/>
    <col collapsed="false" customWidth="true" hidden="false" outlineLevel="0" max="7" min="7" style="0" width="15.43"/>
    <col collapsed="false" customWidth="true" hidden="false" outlineLevel="0" max="9" min="9" style="0" width="2.71"/>
    <col collapsed="false" customWidth="true" hidden="false" outlineLevel="0" max="11" min="11" style="0" width="4.29"/>
    <col collapsed="false" customWidth="true" hidden="false" outlineLevel="0" max="12" min="12" style="0" width="3"/>
    <col collapsed="false" customWidth="true" hidden="false" outlineLevel="0" max="13" min="13" style="0" width="16.71"/>
  </cols>
  <sheetData>
    <row r="1" customFormat="false" ht="13.8" hidden="true" customHeight="false" outlineLevel="0" collapsed="false">
      <c r="A1" s="34" t="s">
        <v>138</v>
      </c>
      <c r="B1" s="34" t="s">
        <v>184</v>
      </c>
      <c r="C1" s="34" t="s">
        <v>185</v>
      </c>
      <c r="D1" s="143"/>
      <c r="H1" s="144"/>
    </row>
    <row r="2" customFormat="false" ht="13.8" hidden="true" customHeight="false" outlineLevel="0" collapsed="false">
      <c r="A2" s="96" t="n">
        <v>45139</v>
      </c>
      <c r="B2" s="15" t="s">
        <v>186</v>
      </c>
      <c r="C2" s="15" t="s">
        <v>187</v>
      </c>
      <c r="D2" s="143"/>
      <c r="H2" s="144"/>
    </row>
    <row r="3" customFormat="false" ht="13.8" hidden="true" customHeight="false" outlineLevel="0" collapsed="false">
      <c r="B3" s="15" t="s">
        <v>186</v>
      </c>
      <c r="C3" s="15" t="s">
        <v>169</v>
      </c>
      <c r="D3" s="143"/>
      <c r="H3" s="144"/>
    </row>
    <row r="4" customFormat="false" ht="13.8" hidden="true" customHeight="false" outlineLevel="0" collapsed="false">
      <c r="A4" s="138" t="n">
        <v>45156</v>
      </c>
      <c r="B4" s="15" t="s">
        <v>186</v>
      </c>
      <c r="C4" s="15" t="s">
        <v>15</v>
      </c>
      <c r="D4" s="143"/>
      <c r="H4" s="144"/>
    </row>
    <row r="5" customFormat="false" ht="13.8" hidden="true" customHeight="false" outlineLevel="0" collapsed="false">
      <c r="A5" s="96" t="n">
        <v>45152</v>
      </c>
      <c r="B5" s="15" t="s">
        <v>186</v>
      </c>
      <c r="C5" s="15" t="s">
        <v>20</v>
      </c>
      <c r="D5" s="143"/>
      <c r="H5" s="144"/>
    </row>
    <row r="6" customFormat="false" ht="13.8" hidden="true" customHeight="false" outlineLevel="0" collapsed="false">
      <c r="A6" s="96" t="n">
        <v>45159</v>
      </c>
      <c r="B6" s="15" t="s">
        <v>186</v>
      </c>
      <c r="C6" s="15" t="s">
        <v>20</v>
      </c>
      <c r="D6" s="143"/>
      <c r="H6" s="144"/>
    </row>
    <row r="7" customFormat="false" ht="13.8" hidden="true" customHeight="false" outlineLevel="0" collapsed="false">
      <c r="A7" s="117" t="n">
        <v>45166</v>
      </c>
      <c r="B7" s="15" t="s">
        <v>186</v>
      </c>
      <c r="C7" s="15" t="s">
        <v>187</v>
      </c>
      <c r="D7" s="143"/>
      <c r="H7" s="144"/>
    </row>
    <row r="8" customFormat="false" ht="13.8" hidden="true" customHeight="false" outlineLevel="0" collapsed="false">
      <c r="A8" s="117" t="n">
        <v>45173</v>
      </c>
      <c r="B8" s="15" t="s">
        <v>186</v>
      </c>
      <c r="C8" s="15" t="s">
        <v>188</v>
      </c>
      <c r="D8" s="143"/>
      <c r="H8" s="144"/>
    </row>
    <row r="9" customFormat="false" ht="13.8" hidden="true" customHeight="false" outlineLevel="0" collapsed="false">
      <c r="A9" s="117" t="n">
        <v>45175</v>
      </c>
      <c r="B9" s="15" t="s">
        <v>16</v>
      </c>
      <c r="C9" s="15" t="s">
        <v>189</v>
      </c>
      <c r="D9" s="143"/>
      <c r="H9" s="144"/>
    </row>
    <row r="10" customFormat="false" ht="13.8" hidden="true" customHeight="false" outlineLevel="0" collapsed="false">
      <c r="B10" s="15" t="s">
        <v>16</v>
      </c>
      <c r="C10" s="15" t="s">
        <v>190</v>
      </c>
      <c r="D10" s="143"/>
      <c r="H10" s="144"/>
    </row>
    <row r="11" customFormat="false" ht="13.8" hidden="true" customHeight="false" outlineLevel="0" collapsed="false">
      <c r="B11" s="15" t="s">
        <v>186</v>
      </c>
      <c r="C11" s="145" t="n">
        <v>45</v>
      </c>
      <c r="D11" s="143"/>
      <c r="H11" s="144"/>
    </row>
    <row r="12" customFormat="false" ht="13.8" hidden="true" customHeight="false" outlineLevel="0" collapsed="false">
      <c r="A12" s="117" t="n">
        <v>45180</v>
      </c>
      <c r="B12" s="15" t="s">
        <v>186</v>
      </c>
      <c r="C12" s="15" t="s">
        <v>191</v>
      </c>
      <c r="D12" s="143"/>
      <c r="H12" s="144"/>
    </row>
    <row r="13" customFormat="false" ht="13.8" hidden="true" customHeight="false" outlineLevel="0" collapsed="false">
      <c r="A13" s="117" t="n">
        <v>45184</v>
      </c>
      <c r="B13" s="15" t="s">
        <v>186</v>
      </c>
      <c r="C13" s="15" t="s">
        <v>192</v>
      </c>
      <c r="D13" s="143"/>
      <c r="H13" s="144"/>
    </row>
    <row r="14" customFormat="false" ht="13.8" hidden="true" customHeight="false" outlineLevel="0" collapsed="false">
      <c r="B14" s="15" t="s">
        <v>186</v>
      </c>
      <c r="C14" s="15" t="s">
        <v>193</v>
      </c>
      <c r="D14" s="143"/>
      <c r="H14" s="144"/>
    </row>
    <row r="15" customFormat="false" ht="13.8" hidden="true" customHeight="false" outlineLevel="0" collapsed="false">
      <c r="A15" s="117" t="n">
        <v>45194</v>
      </c>
      <c r="B15" s="15" t="s">
        <v>186</v>
      </c>
      <c r="C15" s="15" t="s">
        <v>194</v>
      </c>
      <c r="D15" s="143"/>
      <c r="H15" s="144"/>
    </row>
    <row r="16" customFormat="false" ht="13.8" hidden="true" customHeight="false" outlineLevel="0" collapsed="false">
      <c r="C16" s="15" t="s">
        <v>195</v>
      </c>
      <c r="D16" s="143"/>
      <c r="H16" s="144"/>
    </row>
    <row r="17" customFormat="false" ht="13.8" hidden="true" customHeight="false" outlineLevel="0" collapsed="false">
      <c r="A17" s="117" t="n">
        <v>45198</v>
      </c>
      <c r="B17" s="15" t="s">
        <v>16</v>
      </c>
      <c r="C17" s="15" t="s">
        <v>196</v>
      </c>
      <c r="D17" s="143"/>
      <c r="H17" s="144"/>
    </row>
    <row r="18" customFormat="false" ht="13.8" hidden="true" customHeight="false" outlineLevel="0" collapsed="false">
      <c r="C18" s="15" t="s">
        <v>197</v>
      </c>
      <c r="D18" s="143"/>
      <c r="H18" s="144"/>
    </row>
    <row r="19" customFormat="false" ht="13.8" hidden="true" customHeight="false" outlineLevel="0" collapsed="false">
      <c r="A19" s="146" t="n">
        <v>45205</v>
      </c>
      <c r="B19" s="15" t="s">
        <v>186</v>
      </c>
      <c r="C19" s="15" t="s">
        <v>197</v>
      </c>
      <c r="D19" s="143"/>
      <c r="H19" s="144"/>
    </row>
    <row r="20" customFormat="false" ht="13.8" hidden="true" customHeight="false" outlineLevel="0" collapsed="false">
      <c r="A20" s="117" t="n">
        <v>45211</v>
      </c>
      <c r="B20" s="15" t="s">
        <v>16</v>
      </c>
      <c r="C20" s="15" t="s">
        <v>198</v>
      </c>
      <c r="D20" s="143"/>
      <c r="H20" s="144"/>
    </row>
    <row r="21" customFormat="false" ht="13.8" hidden="true" customHeight="false" outlineLevel="0" collapsed="false">
      <c r="C21" s="15" t="s">
        <v>199</v>
      </c>
      <c r="D21" s="143"/>
      <c r="H21" s="144"/>
    </row>
    <row r="22" customFormat="false" ht="13.8" hidden="true" customHeight="false" outlineLevel="0" collapsed="false">
      <c r="A22" s="117" t="n">
        <v>45229</v>
      </c>
      <c r="B22" s="15" t="s">
        <v>186</v>
      </c>
      <c r="C22" s="15" t="s">
        <v>200</v>
      </c>
      <c r="D22" s="143"/>
      <c r="H22" s="144"/>
    </row>
    <row r="23" customFormat="false" ht="13.8" hidden="true" customHeight="false" outlineLevel="0" collapsed="false">
      <c r="A23" s="117" t="n">
        <v>45215</v>
      </c>
      <c r="B23" s="15" t="s">
        <v>186</v>
      </c>
      <c r="C23" s="15" t="s">
        <v>201</v>
      </c>
      <c r="D23" s="143"/>
      <c r="H23" s="144"/>
    </row>
    <row r="24" customFormat="false" ht="13.8" hidden="true" customHeight="false" outlineLevel="0" collapsed="false">
      <c r="D24" s="143"/>
      <c r="H24" s="144"/>
    </row>
    <row r="25" customFormat="false" ht="13.8" hidden="false" customHeight="false" outlineLevel="0" collapsed="false">
      <c r="A25" s="34" t="s">
        <v>138</v>
      </c>
      <c r="B25" s="34" t="s">
        <v>202</v>
      </c>
      <c r="C25" s="34" t="s">
        <v>145</v>
      </c>
      <c r="D25" s="147" t="s">
        <v>203</v>
      </c>
      <c r="E25" s="34" t="s">
        <v>204</v>
      </c>
      <c r="F25" s="34"/>
      <c r="G25" s="34" t="s">
        <v>220</v>
      </c>
      <c r="H25" s="144"/>
      <c r="J25" s="34" t="s">
        <v>141</v>
      </c>
      <c r="K25" s="148"/>
      <c r="L25" s="148"/>
      <c r="M25" s="34" t="s">
        <v>153</v>
      </c>
    </row>
    <row r="26" customFormat="false" ht="13.8" hidden="false" customHeight="false" outlineLevel="0" collapsed="false">
      <c r="A26" s="117" t="n">
        <v>45341</v>
      </c>
      <c r="B26" s="15" t="s">
        <v>186</v>
      </c>
      <c r="C26" s="15" t="s">
        <v>150</v>
      </c>
      <c r="D26" s="149" t="n">
        <v>700</v>
      </c>
      <c r="E26" s="15" t="s">
        <v>141</v>
      </c>
      <c r="F26" s="15"/>
      <c r="G26" s="47" t="s">
        <v>206</v>
      </c>
      <c r="H26" s="150" t="n">
        <f aca="false">SUMIF(C$26:C$70,G26,D$26:D$70)</f>
        <v>-266.25</v>
      </c>
      <c r="J26" s="15" t="s">
        <v>207</v>
      </c>
      <c r="K26" s="15" t="n">
        <v>150</v>
      </c>
      <c r="M26" s="15" t="s">
        <v>207</v>
      </c>
      <c r="N26" s="15" t="n">
        <v>60</v>
      </c>
    </row>
    <row r="27" customFormat="false" ht="13.8" hidden="false" customHeight="false" outlineLevel="0" collapsed="false">
      <c r="C27" s="15" t="s">
        <v>186</v>
      </c>
      <c r="D27" s="149" t="n">
        <v>-1000</v>
      </c>
      <c r="E27" s="15" t="s">
        <v>141</v>
      </c>
      <c r="F27" s="15"/>
      <c r="G27" s="47" t="s">
        <v>150</v>
      </c>
      <c r="H27" s="150" t="n">
        <f aca="false">SUMIF(C$26:C$70,G27,D$26:D$70)</f>
        <v>1148.5</v>
      </c>
      <c r="J27" s="15" t="s">
        <v>208</v>
      </c>
      <c r="K27" s="15" t="n">
        <v>90</v>
      </c>
      <c r="M27" s="15" t="s">
        <v>209</v>
      </c>
      <c r="N27" s="15" t="n">
        <v>18</v>
      </c>
    </row>
    <row r="28" customFormat="false" ht="13.8" hidden="false" customHeight="false" outlineLevel="0" collapsed="false">
      <c r="C28" s="15" t="s">
        <v>16</v>
      </c>
      <c r="D28" s="149" t="n">
        <v>0</v>
      </c>
      <c r="E28" s="15" t="s">
        <v>141</v>
      </c>
      <c r="F28" s="15"/>
      <c r="G28" s="47" t="s">
        <v>19</v>
      </c>
      <c r="H28" s="150" t="n">
        <f aca="false">SUMIF(C$26:C$70,G28,D$26:D$70)</f>
        <v>392.5</v>
      </c>
      <c r="M28" s="15" t="s">
        <v>210</v>
      </c>
      <c r="N28" s="15" t="n">
        <v>11</v>
      </c>
    </row>
    <row r="29" customFormat="false" ht="13.8" hidden="false" customHeight="false" outlineLevel="0" collapsed="false">
      <c r="C29" s="15" t="s">
        <v>14</v>
      </c>
      <c r="D29" s="149" t="n">
        <v>0</v>
      </c>
      <c r="E29" s="15" t="s">
        <v>141</v>
      </c>
      <c r="F29" s="15"/>
      <c r="G29" s="47" t="s">
        <v>16</v>
      </c>
      <c r="H29" s="150" t="n">
        <f aca="false">SUMIF(C$26:C$70,G29,D$26:D$70)</f>
        <v>-460.25</v>
      </c>
    </row>
    <row r="30" customFormat="false" ht="13.8" hidden="false" customHeight="false" outlineLevel="0" collapsed="false">
      <c r="A30" s="117"/>
      <c r="B30" s="15"/>
      <c r="C30" s="15" t="s">
        <v>212</v>
      </c>
      <c r="D30" s="149" t="n">
        <v>150</v>
      </c>
      <c r="E30" s="15" t="s">
        <v>141</v>
      </c>
      <c r="F30" s="15"/>
      <c r="G30" s="47" t="s">
        <v>186</v>
      </c>
      <c r="H30" s="150" t="n">
        <f aca="false">SUMIF(C$26:C$70,G30,D$26:D$70)</f>
        <v>-1364.75</v>
      </c>
    </row>
    <row r="31" customFormat="false" ht="13.8" hidden="false" customHeight="false" outlineLevel="0" collapsed="false">
      <c r="C31" s="15" t="s">
        <v>151</v>
      </c>
      <c r="D31" s="149" t="n">
        <v>150</v>
      </c>
      <c r="E31" s="15" t="s">
        <v>141</v>
      </c>
      <c r="F31" s="15"/>
      <c r="G31" s="47" t="s">
        <v>212</v>
      </c>
      <c r="H31" s="150" t="n">
        <f aca="false">SUMIF(C$26:C$70,G31,D$26:D$70)</f>
        <v>360</v>
      </c>
    </row>
    <row r="32" customFormat="false" ht="13.8" hidden="false" customHeight="false" outlineLevel="0" collapsed="false">
      <c r="A32" s="117" t="n">
        <v>45338</v>
      </c>
      <c r="B32" s="15" t="s">
        <v>221</v>
      </c>
      <c r="C32" s="15" t="s">
        <v>212</v>
      </c>
      <c r="D32" s="149" t="n">
        <v>60</v>
      </c>
      <c r="E32" s="15" t="s">
        <v>153</v>
      </c>
      <c r="F32" s="15"/>
      <c r="G32" s="47" t="s">
        <v>158</v>
      </c>
      <c r="H32" s="150" t="n">
        <f aca="false">SUMIF(C$26:C$70,G32,D$26:D$70)</f>
        <v>107.75</v>
      </c>
    </row>
    <row r="33" customFormat="false" ht="13.8" hidden="false" customHeight="false" outlineLevel="0" collapsed="false">
      <c r="C33" s="15" t="s">
        <v>206</v>
      </c>
      <c r="D33" s="151" t="n">
        <v>-60</v>
      </c>
      <c r="E33" s="15" t="s">
        <v>153</v>
      </c>
      <c r="F33" s="15"/>
      <c r="G33" s="47" t="s">
        <v>151</v>
      </c>
      <c r="H33" s="150" t="n">
        <f aca="false">SUMIF(C$26:C$70,G33,D$26:D$70)</f>
        <v>150</v>
      </c>
    </row>
    <row r="34" customFormat="false" ht="13.8" hidden="false" customHeight="false" outlineLevel="0" collapsed="false">
      <c r="A34" s="117"/>
      <c r="B34" s="15"/>
      <c r="C34" s="15" t="s">
        <v>19</v>
      </c>
      <c r="D34" s="149" t="n">
        <v>0</v>
      </c>
      <c r="E34" s="15" t="s">
        <v>153</v>
      </c>
      <c r="F34" s="15"/>
      <c r="G34" s="47" t="s">
        <v>17</v>
      </c>
      <c r="H34" s="150" t="n">
        <f aca="false">SUMIF(C$26:C$70,G34,D$26:D$70)</f>
        <v>-67.5</v>
      </c>
    </row>
    <row r="35" customFormat="false" ht="13.8" hidden="false" customHeight="false" outlineLevel="0" collapsed="false">
      <c r="C35" s="15" t="s">
        <v>151</v>
      </c>
      <c r="D35" s="149" t="n">
        <v>0</v>
      </c>
      <c r="E35" s="15" t="s">
        <v>153</v>
      </c>
    </row>
    <row r="36" customFormat="false" ht="13.8" hidden="false" customHeight="false" outlineLevel="0" collapsed="false">
      <c r="A36" s="117" t="n">
        <v>45348</v>
      </c>
      <c r="B36" s="15" t="s">
        <v>186</v>
      </c>
      <c r="C36" s="15" t="s">
        <v>212</v>
      </c>
      <c r="D36" s="149" t="n">
        <v>150</v>
      </c>
      <c r="E36" s="15" t="s">
        <v>141</v>
      </c>
      <c r="G36" s="15" t="s">
        <v>217</v>
      </c>
      <c r="H36" s="144" t="n">
        <f aca="false">SUM(H25:H34)</f>
        <v>0</v>
      </c>
    </row>
    <row r="37" customFormat="false" ht="13.8" hidden="false" customHeight="false" outlineLevel="0" collapsed="false">
      <c r="C37" s="15" t="s">
        <v>186</v>
      </c>
      <c r="D37" s="149" t="n">
        <v>-150</v>
      </c>
      <c r="E37" s="15" t="s">
        <v>141</v>
      </c>
      <c r="H37" s="144"/>
    </row>
    <row r="38" customFormat="false" ht="13.8" hidden="false" customHeight="false" outlineLevel="0" collapsed="false">
      <c r="A38" s="117" t="n">
        <v>45352</v>
      </c>
      <c r="B38" s="15" t="s">
        <v>186</v>
      </c>
      <c r="C38" s="15" t="s">
        <v>150</v>
      </c>
      <c r="D38" s="149" t="n">
        <v>150</v>
      </c>
      <c r="E38" s="15" t="s">
        <v>141</v>
      </c>
      <c r="G38" s="15"/>
      <c r="H38" s="144"/>
    </row>
    <row r="39" customFormat="false" ht="13.8" hidden="false" customHeight="false" outlineLevel="0" collapsed="false">
      <c r="C39" s="15" t="s">
        <v>186</v>
      </c>
      <c r="D39" s="149" t="n">
        <v>-150</v>
      </c>
      <c r="E39" s="15" t="s">
        <v>141</v>
      </c>
      <c r="G39" s="15"/>
      <c r="H39" s="144"/>
    </row>
    <row r="40" customFormat="false" ht="13.8" hidden="false" customHeight="false" outlineLevel="0" collapsed="false">
      <c r="A40" s="117" t="n">
        <v>45359</v>
      </c>
      <c r="B40" s="15" t="s">
        <v>16</v>
      </c>
      <c r="C40" s="15" t="s">
        <v>16</v>
      </c>
      <c r="D40" s="149" t="n">
        <f aca="false">-70-300-126+90/4</f>
        <v>-473.5</v>
      </c>
      <c r="E40" s="15" t="s">
        <v>141</v>
      </c>
      <c r="H40" s="144"/>
    </row>
    <row r="41" customFormat="false" ht="13.8" hidden="false" customHeight="false" outlineLevel="0" collapsed="false">
      <c r="C41" s="15" t="s">
        <v>19</v>
      </c>
      <c r="D41" s="149" t="n">
        <f aca="false">+150+70+90/4</f>
        <v>242.5</v>
      </c>
      <c r="E41" s="15" t="s">
        <v>141</v>
      </c>
      <c r="H41" s="144"/>
    </row>
    <row r="42" customFormat="false" ht="13.8" hidden="false" customHeight="false" outlineLevel="0" collapsed="false">
      <c r="A42" s="117"/>
      <c r="B42" s="15"/>
      <c r="C42" s="15" t="s">
        <v>158</v>
      </c>
      <c r="D42" s="149" t="n">
        <f aca="false">90/4</f>
        <v>22.5</v>
      </c>
      <c r="E42" s="15" t="s">
        <v>141</v>
      </c>
      <c r="G42" s="15"/>
      <c r="H42" s="144"/>
    </row>
    <row r="43" customFormat="false" ht="13.8" hidden="false" customHeight="false" outlineLevel="0" collapsed="false">
      <c r="C43" s="15" t="s">
        <v>150</v>
      </c>
      <c r="D43" s="149" t="n">
        <f aca="false">150+126+90/4</f>
        <v>298.5</v>
      </c>
      <c r="E43" s="15" t="s">
        <v>141</v>
      </c>
      <c r="G43" s="15"/>
      <c r="H43" s="144"/>
    </row>
    <row r="44" customFormat="false" ht="13.8" hidden="false" customHeight="false" outlineLevel="0" collapsed="false">
      <c r="C44" s="15" t="s">
        <v>17</v>
      </c>
      <c r="D44" s="149" t="n">
        <v>-90</v>
      </c>
      <c r="E44" s="15" t="s">
        <v>141</v>
      </c>
      <c r="H44" s="144"/>
    </row>
    <row r="45" customFormat="false" ht="13.8" hidden="false" customHeight="false" outlineLevel="0" collapsed="false">
      <c r="A45" s="117" t="n">
        <v>45362</v>
      </c>
      <c r="B45" s="15" t="s">
        <v>16</v>
      </c>
      <c r="C45" s="15" t="s">
        <v>16</v>
      </c>
      <c r="D45" s="149" t="n">
        <f aca="false">-90+90/4</f>
        <v>-67.5</v>
      </c>
      <c r="E45" s="15" t="s">
        <v>141</v>
      </c>
      <c r="H45" s="144"/>
    </row>
    <row r="46" customFormat="false" ht="13.8" hidden="false" customHeight="false" outlineLevel="0" collapsed="false">
      <c r="A46" s="117"/>
      <c r="B46" s="15"/>
      <c r="C46" s="15" t="s">
        <v>17</v>
      </c>
      <c r="D46" s="149" t="n">
        <f aca="false">90/4</f>
        <v>22.5</v>
      </c>
      <c r="E46" s="15" t="s">
        <v>141</v>
      </c>
      <c r="H46" s="144"/>
    </row>
    <row r="47" customFormat="false" ht="13.8" hidden="false" customHeight="false" outlineLevel="0" collapsed="false">
      <c r="C47" s="15" t="s">
        <v>158</v>
      </c>
      <c r="D47" s="149" t="n">
        <f aca="false">90/4</f>
        <v>22.5</v>
      </c>
      <c r="E47" s="15" t="s">
        <v>141</v>
      </c>
      <c r="H47" s="144"/>
    </row>
    <row r="48" customFormat="false" ht="13.8" hidden="false" customHeight="false" outlineLevel="0" collapsed="false">
      <c r="C48" s="15" t="s">
        <v>186</v>
      </c>
      <c r="D48" s="149" t="n">
        <f aca="false">90/4</f>
        <v>22.5</v>
      </c>
      <c r="E48" s="15" t="s">
        <v>141</v>
      </c>
      <c r="H48" s="144"/>
    </row>
    <row r="49" customFormat="false" ht="13.8" hidden="false" customHeight="false" outlineLevel="0" collapsed="false">
      <c r="A49" s="117" t="n">
        <v>45373</v>
      </c>
      <c r="B49" s="15" t="s">
        <v>206</v>
      </c>
      <c r="C49" s="15" t="s">
        <v>206</v>
      </c>
      <c r="D49" s="149" t="n">
        <f aca="false">-SUM(D50:D52)</f>
        <v>-206.25</v>
      </c>
      <c r="E49" s="15" t="s">
        <v>153</v>
      </c>
      <c r="H49" s="144"/>
    </row>
    <row r="50" customFormat="false" ht="13.8" hidden="false" customHeight="false" outlineLevel="0" collapsed="false">
      <c r="A50" s="117"/>
      <c r="B50" s="15"/>
      <c r="C50" s="15" t="s">
        <v>16</v>
      </c>
      <c r="D50" s="149" t="n">
        <f aca="false">60+18+11/4</f>
        <v>80.75</v>
      </c>
      <c r="E50" s="15" t="s">
        <v>153</v>
      </c>
      <c r="H50" s="144"/>
    </row>
    <row r="51" customFormat="false" ht="13.8" hidden="false" customHeight="false" outlineLevel="0" collapsed="false">
      <c r="C51" s="15" t="s">
        <v>158</v>
      </c>
      <c r="D51" s="149" t="n">
        <f aca="false">60+11/4</f>
        <v>62.75</v>
      </c>
      <c r="E51" s="15" t="s">
        <v>153</v>
      </c>
      <c r="H51" s="144"/>
    </row>
    <row r="52" customFormat="false" ht="13.8" hidden="false" customHeight="false" outlineLevel="0" collapsed="false">
      <c r="C52" s="15" t="s">
        <v>186</v>
      </c>
      <c r="D52" s="149" t="n">
        <f aca="false">60+11/4</f>
        <v>62.75</v>
      </c>
      <c r="E52" s="15" t="s">
        <v>153</v>
      </c>
      <c r="H52" s="144"/>
    </row>
    <row r="53" customFormat="false" ht="13.8" hidden="false" customHeight="false" outlineLevel="0" collapsed="false">
      <c r="A53" s="117" t="n">
        <v>45376</v>
      </c>
      <c r="B53" s="15" t="s">
        <v>186</v>
      </c>
      <c r="C53" s="15" t="s">
        <v>186</v>
      </c>
      <c r="D53" s="149" t="n">
        <v>-150</v>
      </c>
      <c r="E53" s="15" t="s">
        <v>141</v>
      </c>
      <c r="H53" s="144"/>
    </row>
    <row r="54" customFormat="false" ht="13.8" hidden="false" customHeight="false" outlineLevel="0" collapsed="false">
      <c r="A54" s="117"/>
      <c r="B54" s="15"/>
      <c r="C54" s="15" t="s">
        <v>19</v>
      </c>
      <c r="D54" s="149" t="n">
        <v>150</v>
      </c>
      <c r="E54" s="15" t="s">
        <v>141</v>
      </c>
      <c r="H54" s="144"/>
    </row>
    <row r="55" customFormat="false" ht="13.8" hidden="false" customHeight="false" outlineLevel="0" collapsed="false">
      <c r="C55" s="15"/>
      <c r="D55" s="149"/>
      <c r="E55" s="15"/>
      <c r="H55" s="144"/>
    </row>
    <row r="56" customFormat="false" ht="13.8" hidden="false" customHeight="false" outlineLevel="0" collapsed="false">
      <c r="C56" s="15"/>
      <c r="D56" s="149"/>
      <c r="E56" s="15"/>
      <c r="H56" s="144"/>
    </row>
    <row r="57" customFormat="false" ht="13.8" hidden="false" customHeight="false" outlineLevel="0" collapsed="false">
      <c r="C57" s="15"/>
      <c r="D57" s="149"/>
      <c r="E57" s="15"/>
      <c r="H57" s="144"/>
    </row>
    <row r="58" customFormat="false" ht="13.8" hidden="false" customHeight="false" outlineLevel="0" collapsed="false">
      <c r="A58" s="117"/>
      <c r="B58" s="15"/>
      <c r="C58" s="15"/>
      <c r="D58" s="143"/>
      <c r="E58" s="15"/>
      <c r="H58" s="144"/>
    </row>
    <row r="59" customFormat="false" ht="13.8" hidden="false" customHeight="false" outlineLevel="0" collapsed="false">
      <c r="C59" s="15"/>
      <c r="D59" s="143"/>
      <c r="E59" s="15"/>
      <c r="H59" s="144"/>
    </row>
    <row r="60" customFormat="false" ht="13.8" hidden="false" customHeight="false" outlineLevel="0" collapsed="false">
      <c r="C60" s="15"/>
      <c r="D60" s="149"/>
      <c r="E60" s="15"/>
      <c r="H60" s="144"/>
    </row>
    <row r="61" customFormat="false" ht="13.8" hidden="false" customHeight="false" outlineLevel="0" collapsed="false">
      <c r="C61" s="15"/>
      <c r="D61" s="143"/>
      <c r="E61" s="15"/>
      <c r="H61" s="144"/>
    </row>
    <row r="62" customFormat="false" ht="15" hidden="false" customHeight="false" outlineLevel="0" collapsed="false">
      <c r="D62" s="143"/>
      <c r="H62" s="144"/>
    </row>
    <row r="63" customFormat="false" ht="15" hidden="false" customHeight="false" outlineLevel="0" collapsed="false">
      <c r="D63" s="143"/>
      <c r="H63" s="144"/>
    </row>
    <row r="64" customFormat="false" ht="15" hidden="false" customHeight="false" outlineLevel="0" collapsed="false">
      <c r="D64" s="143"/>
      <c r="H64" s="144"/>
    </row>
    <row r="65" customFormat="false" ht="15" hidden="false" customHeight="false" outlineLevel="0" collapsed="false">
      <c r="D65" s="143"/>
      <c r="H65" s="144"/>
    </row>
    <row r="66" customFormat="false" ht="15" hidden="false" customHeight="false" outlineLevel="0" collapsed="false">
      <c r="D66" s="143"/>
      <c r="H66" s="144"/>
    </row>
    <row r="67" customFormat="false" ht="15" hidden="false" customHeight="false" outlineLevel="0" collapsed="false">
      <c r="D67" s="143"/>
      <c r="H67" s="144"/>
    </row>
    <row r="68" customFormat="false" ht="15" hidden="false" customHeight="false" outlineLevel="0" collapsed="false">
      <c r="D68" s="143"/>
      <c r="H68" s="144"/>
    </row>
    <row r="69" customFormat="false" ht="15" hidden="false" customHeight="false" outlineLevel="0" collapsed="false">
      <c r="D69" s="143"/>
      <c r="H69" s="144"/>
    </row>
    <row r="70" customFormat="false" ht="15" hidden="false" customHeight="false" outlineLevel="0" collapsed="false">
      <c r="D70" s="143"/>
      <c r="H70" s="144"/>
    </row>
    <row r="71" customFormat="false" ht="15" hidden="false" customHeight="false" outlineLevel="0" collapsed="false">
      <c r="D71" s="143"/>
      <c r="H71" s="144"/>
    </row>
    <row r="72" customFormat="false" ht="15" hidden="false" customHeight="false" outlineLevel="0" collapsed="false">
      <c r="D72" s="143"/>
      <c r="H72" s="144"/>
    </row>
    <row r="73" customFormat="false" ht="15" hidden="false" customHeight="false" outlineLevel="0" collapsed="false">
      <c r="D73" s="143"/>
      <c r="H73" s="144"/>
    </row>
    <row r="74" customFormat="false" ht="15" hidden="false" customHeight="false" outlineLevel="0" collapsed="false">
      <c r="D74" s="143"/>
      <c r="H74" s="144"/>
    </row>
    <row r="75" customFormat="false" ht="15" hidden="false" customHeight="false" outlineLevel="0" collapsed="false">
      <c r="D75" s="143"/>
      <c r="H75" s="144"/>
    </row>
    <row r="76" customFormat="false" ht="15" hidden="false" customHeight="false" outlineLevel="0" collapsed="false">
      <c r="D76" s="143"/>
      <c r="H76" s="144"/>
    </row>
    <row r="77" customFormat="false" ht="15" hidden="false" customHeight="false" outlineLevel="0" collapsed="false">
      <c r="D77" s="143"/>
      <c r="H77" s="144"/>
    </row>
    <row r="78" customFormat="false" ht="15" hidden="false" customHeight="false" outlineLevel="0" collapsed="false">
      <c r="D78" s="143"/>
      <c r="H78" s="144"/>
    </row>
    <row r="79" customFormat="false" ht="15" hidden="false" customHeight="false" outlineLevel="0" collapsed="false">
      <c r="D79" s="143"/>
      <c r="H79" s="144"/>
    </row>
    <row r="80" customFormat="false" ht="15" hidden="false" customHeight="false" outlineLevel="0" collapsed="false">
      <c r="D80" s="143"/>
      <c r="H80" s="144"/>
    </row>
    <row r="81" customFormat="false" ht="15" hidden="false" customHeight="false" outlineLevel="0" collapsed="false">
      <c r="D81" s="143"/>
      <c r="H81" s="144"/>
    </row>
    <row r="82" customFormat="false" ht="15" hidden="false" customHeight="false" outlineLevel="0" collapsed="false">
      <c r="D82" s="143"/>
      <c r="H82" s="144"/>
    </row>
    <row r="83" customFormat="false" ht="15" hidden="false" customHeight="false" outlineLevel="0" collapsed="false">
      <c r="D83" s="143"/>
      <c r="H83" s="144"/>
    </row>
    <row r="84" customFormat="false" ht="15" hidden="false" customHeight="false" outlineLevel="0" collapsed="false">
      <c r="D84" s="143"/>
      <c r="H84" s="144"/>
    </row>
    <row r="85" customFormat="false" ht="15" hidden="false" customHeight="false" outlineLevel="0" collapsed="false">
      <c r="D85" s="143"/>
      <c r="H85" s="144"/>
    </row>
    <row r="86" customFormat="false" ht="15" hidden="false" customHeight="false" outlineLevel="0" collapsed="false">
      <c r="D86" s="143"/>
      <c r="H86" s="144"/>
    </row>
    <row r="87" customFormat="false" ht="15" hidden="false" customHeight="false" outlineLevel="0" collapsed="false">
      <c r="D87" s="143"/>
      <c r="H87" s="144"/>
    </row>
    <row r="88" customFormat="false" ht="15" hidden="false" customHeight="false" outlineLevel="0" collapsed="false">
      <c r="D88" s="143"/>
      <c r="H88" s="144"/>
    </row>
    <row r="89" customFormat="false" ht="15" hidden="false" customHeight="false" outlineLevel="0" collapsed="false">
      <c r="D89" s="143"/>
      <c r="H89" s="144"/>
    </row>
    <row r="90" customFormat="false" ht="15" hidden="false" customHeight="false" outlineLevel="0" collapsed="false">
      <c r="D90" s="143"/>
      <c r="H90" s="144"/>
    </row>
    <row r="91" customFormat="false" ht="15" hidden="false" customHeight="false" outlineLevel="0" collapsed="false">
      <c r="D91" s="143"/>
      <c r="H91" s="144"/>
    </row>
    <row r="92" customFormat="false" ht="15" hidden="false" customHeight="false" outlineLevel="0" collapsed="false">
      <c r="D92" s="143"/>
      <c r="H92" s="144"/>
    </row>
    <row r="93" customFormat="false" ht="15" hidden="false" customHeight="false" outlineLevel="0" collapsed="false">
      <c r="D93" s="143"/>
      <c r="H93" s="144"/>
    </row>
    <row r="94" customFormat="false" ht="15" hidden="false" customHeight="false" outlineLevel="0" collapsed="false">
      <c r="D94" s="143"/>
      <c r="H94" s="144"/>
    </row>
    <row r="95" customFormat="false" ht="15" hidden="false" customHeight="false" outlineLevel="0" collapsed="false">
      <c r="D95" s="143"/>
      <c r="H95" s="144"/>
    </row>
    <row r="96" customFormat="false" ht="15" hidden="false" customHeight="false" outlineLevel="0" collapsed="false">
      <c r="D96" s="143"/>
      <c r="H96" s="144"/>
    </row>
    <row r="97" customFormat="false" ht="15" hidden="false" customHeight="false" outlineLevel="0" collapsed="false">
      <c r="D97" s="143"/>
      <c r="H97" s="144"/>
    </row>
    <row r="98" customFormat="false" ht="15" hidden="false" customHeight="false" outlineLevel="0" collapsed="false">
      <c r="D98" s="143"/>
      <c r="H98" s="144"/>
    </row>
    <row r="99" customFormat="false" ht="15" hidden="false" customHeight="false" outlineLevel="0" collapsed="false">
      <c r="D99" s="143"/>
      <c r="H99" s="144"/>
    </row>
    <row r="100" customFormat="false" ht="15" hidden="false" customHeight="false" outlineLevel="0" collapsed="false">
      <c r="D100" s="143"/>
      <c r="H100" s="144"/>
    </row>
    <row r="101" customFormat="false" ht="15" hidden="false" customHeight="false" outlineLevel="0" collapsed="false">
      <c r="D101" s="143"/>
      <c r="H101" s="144"/>
    </row>
    <row r="102" customFormat="false" ht="15" hidden="false" customHeight="false" outlineLevel="0" collapsed="false">
      <c r="D102" s="143"/>
      <c r="H102" s="144"/>
    </row>
    <row r="103" customFormat="false" ht="15" hidden="false" customHeight="false" outlineLevel="0" collapsed="false">
      <c r="D103" s="143"/>
      <c r="H103" s="144"/>
    </row>
    <row r="104" customFormat="false" ht="15" hidden="false" customHeight="false" outlineLevel="0" collapsed="false">
      <c r="D104" s="143"/>
      <c r="H104" s="144"/>
    </row>
    <row r="105" customFormat="false" ht="15" hidden="false" customHeight="false" outlineLevel="0" collapsed="false">
      <c r="D105" s="143"/>
      <c r="H105" s="144"/>
    </row>
    <row r="106" customFormat="false" ht="15" hidden="false" customHeight="false" outlineLevel="0" collapsed="false">
      <c r="D106" s="143"/>
      <c r="H106" s="144"/>
    </row>
    <row r="107" customFormat="false" ht="15" hidden="false" customHeight="false" outlineLevel="0" collapsed="false">
      <c r="D107" s="143"/>
      <c r="H107" s="144"/>
    </row>
    <row r="108" customFormat="false" ht="15" hidden="false" customHeight="false" outlineLevel="0" collapsed="false">
      <c r="D108" s="143"/>
      <c r="H108" s="144"/>
    </row>
    <row r="109" customFormat="false" ht="15" hidden="false" customHeight="false" outlineLevel="0" collapsed="false">
      <c r="D109" s="143"/>
      <c r="H109" s="144"/>
    </row>
    <row r="110" customFormat="false" ht="15" hidden="false" customHeight="false" outlineLevel="0" collapsed="false">
      <c r="D110" s="143"/>
      <c r="H110" s="144"/>
    </row>
    <row r="111" customFormat="false" ht="15" hidden="false" customHeight="false" outlineLevel="0" collapsed="false">
      <c r="D111" s="143"/>
      <c r="H111" s="144"/>
    </row>
    <row r="112" customFormat="false" ht="15" hidden="false" customHeight="false" outlineLevel="0" collapsed="false">
      <c r="D112" s="143"/>
      <c r="H112" s="144"/>
    </row>
    <row r="113" customFormat="false" ht="15" hidden="false" customHeight="false" outlineLevel="0" collapsed="false">
      <c r="D113" s="143"/>
      <c r="H113" s="144"/>
    </row>
    <row r="114" customFormat="false" ht="15" hidden="false" customHeight="false" outlineLevel="0" collapsed="false">
      <c r="D114" s="143"/>
      <c r="H114" s="144"/>
    </row>
    <row r="115" customFormat="false" ht="15" hidden="false" customHeight="false" outlineLevel="0" collapsed="false">
      <c r="D115" s="143"/>
      <c r="H115" s="144"/>
    </row>
    <row r="116" customFormat="false" ht="15" hidden="false" customHeight="false" outlineLevel="0" collapsed="false">
      <c r="D116" s="143"/>
      <c r="H116" s="144"/>
    </row>
    <row r="117" customFormat="false" ht="15" hidden="false" customHeight="false" outlineLevel="0" collapsed="false">
      <c r="D117" s="143"/>
      <c r="H117" s="144"/>
    </row>
    <row r="118" customFormat="false" ht="15" hidden="false" customHeight="false" outlineLevel="0" collapsed="false">
      <c r="D118" s="143"/>
      <c r="H118" s="144"/>
    </row>
    <row r="119" customFormat="false" ht="15" hidden="false" customHeight="false" outlineLevel="0" collapsed="false">
      <c r="D119" s="143"/>
      <c r="H119" s="144"/>
    </row>
    <row r="120" customFormat="false" ht="15" hidden="false" customHeight="false" outlineLevel="0" collapsed="false">
      <c r="D120" s="143"/>
      <c r="H120" s="144"/>
    </row>
    <row r="121" customFormat="false" ht="15" hidden="false" customHeight="false" outlineLevel="0" collapsed="false">
      <c r="D121" s="143"/>
      <c r="H121" s="144"/>
    </row>
    <row r="122" customFormat="false" ht="15" hidden="false" customHeight="false" outlineLevel="0" collapsed="false">
      <c r="D122" s="143"/>
      <c r="H122" s="144"/>
    </row>
    <row r="123" customFormat="false" ht="15" hidden="false" customHeight="false" outlineLevel="0" collapsed="false">
      <c r="D123" s="143"/>
      <c r="H123" s="144"/>
    </row>
    <row r="124" customFormat="false" ht="15" hidden="false" customHeight="false" outlineLevel="0" collapsed="false">
      <c r="D124" s="143"/>
      <c r="H124" s="144"/>
    </row>
    <row r="125" customFormat="false" ht="15" hidden="false" customHeight="false" outlineLevel="0" collapsed="false">
      <c r="D125" s="143"/>
      <c r="H125" s="144"/>
    </row>
    <row r="126" customFormat="false" ht="15" hidden="false" customHeight="false" outlineLevel="0" collapsed="false">
      <c r="D126" s="143"/>
      <c r="H126" s="144"/>
    </row>
    <row r="127" customFormat="false" ht="15" hidden="false" customHeight="false" outlineLevel="0" collapsed="false">
      <c r="D127" s="143"/>
      <c r="H127" s="144"/>
    </row>
    <row r="128" customFormat="false" ht="15" hidden="false" customHeight="false" outlineLevel="0" collapsed="false">
      <c r="D128" s="143"/>
      <c r="H128" s="144"/>
    </row>
    <row r="129" customFormat="false" ht="15" hidden="false" customHeight="false" outlineLevel="0" collapsed="false">
      <c r="D129" s="143"/>
      <c r="H129" s="144"/>
    </row>
    <row r="130" customFormat="false" ht="15" hidden="false" customHeight="false" outlineLevel="0" collapsed="false">
      <c r="D130" s="143"/>
      <c r="H130" s="144"/>
    </row>
    <row r="131" customFormat="false" ht="15" hidden="false" customHeight="false" outlineLevel="0" collapsed="false">
      <c r="D131" s="143"/>
      <c r="H131" s="144"/>
    </row>
    <row r="132" customFormat="false" ht="15" hidden="false" customHeight="false" outlineLevel="0" collapsed="false">
      <c r="D132" s="143"/>
      <c r="H132" s="144"/>
    </row>
    <row r="133" customFormat="false" ht="15" hidden="false" customHeight="false" outlineLevel="0" collapsed="false">
      <c r="D133" s="143"/>
      <c r="H133" s="144"/>
    </row>
    <row r="134" customFormat="false" ht="15" hidden="false" customHeight="false" outlineLevel="0" collapsed="false">
      <c r="D134" s="143"/>
      <c r="H134" s="144"/>
    </row>
    <row r="135" customFormat="false" ht="15" hidden="false" customHeight="false" outlineLevel="0" collapsed="false">
      <c r="D135" s="143"/>
      <c r="H135" s="144"/>
    </row>
    <row r="136" customFormat="false" ht="15" hidden="false" customHeight="false" outlineLevel="0" collapsed="false">
      <c r="D136" s="143"/>
      <c r="H136" s="144"/>
    </row>
    <row r="137" customFormat="false" ht="15" hidden="false" customHeight="false" outlineLevel="0" collapsed="false">
      <c r="D137" s="143"/>
      <c r="H137" s="144"/>
    </row>
    <row r="138" customFormat="false" ht="15" hidden="false" customHeight="false" outlineLevel="0" collapsed="false">
      <c r="D138" s="143"/>
      <c r="H138" s="144"/>
    </row>
    <row r="139" customFormat="false" ht="15" hidden="false" customHeight="false" outlineLevel="0" collapsed="false">
      <c r="D139" s="143"/>
      <c r="H139" s="144"/>
    </row>
    <row r="140" customFormat="false" ht="15" hidden="false" customHeight="false" outlineLevel="0" collapsed="false">
      <c r="D140" s="143"/>
      <c r="H140" s="144"/>
    </row>
    <row r="141" customFormat="false" ht="15" hidden="false" customHeight="false" outlineLevel="0" collapsed="false">
      <c r="D141" s="143"/>
      <c r="H141" s="144"/>
    </row>
    <row r="142" customFormat="false" ht="15" hidden="false" customHeight="false" outlineLevel="0" collapsed="false">
      <c r="D142" s="143"/>
      <c r="H142" s="144"/>
    </row>
    <row r="143" customFormat="false" ht="15" hidden="false" customHeight="false" outlineLevel="0" collapsed="false">
      <c r="D143" s="143"/>
      <c r="H143" s="144"/>
    </row>
    <row r="144" customFormat="false" ht="15" hidden="false" customHeight="false" outlineLevel="0" collapsed="false">
      <c r="D144" s="143"/>
      <c r="H144" s="144"/>
    </row>
    <row r="145" customFormat="false" ht="15" hidden="false" customHeight="false" outlineLevel="0" collapsed="false">
      <c r="D145" s="143"/>
      <c r="H145" s="144"/>
    </row>
    <row r="146" customFormat="false" ht="15" hidden="false" customHeight="false" outlineLevel="0" collapsed="false">
      <c r="D146" s="143"/>
      <c r="H146" s="144"/>
    </row>
    <row r="147" customFormat="false" ht="15" hidden="false" customHeight="false" outlineLevel="0" collapsed="false">
      <c r="D147" s="143"/>
      <c r="H147" s="144"/>
    </row>
    <row r="148" customFormat="false" ht="15" hidden="false" customHeight="false" outlineLevel="0" collapsed="false">
      <c r="D148" s="143"/>
      <c r="H148" s="144"/>
    </row>
    <row r="149" customFormat="false" ht="15" hidden="false" customHeight="false" outlineLevel="0" collapsed="false">
      <c r="D149" s="143"/>
      <c r="H149" s="144"/>
    </row>
    <row r="150" customFormat="false" ht="15" hidden="false" customHeight="false" outlineLevel="0" collapsed="false">
      <c r="D150" s="143"/>
      <c r="H150" s="144"/>
    </row>
    <row r="151" customFormat="false" ht="15" hidden="false" customHeight="false" outlineLevel="0" collapsed="false">
      <c r="D151" s="143"/>
      <c r="H151" s="144"/>
    </row>
    <row r="152" customFormat="false" ht="15" hidden="false" customHeight="false" outlineLevel="0" collapsed="false">
      <c r="D152" s="143"/>
      <c r="H152" s="144"/>
    </row>
    <row r="153" customFormat="false" ht="15" hidden="false" customHeight="false" outlineLevel="0" collapsed="false">
      <c r="D153" s="143"/>
      <c r="H153" s="144"/>
    </row>
    <row r="154" customFormat="false" ht="15" hidden="false" customHeight="false" outlineLevel="0" collapsed="false">
      <c r="D154" s="143"/>
      <c r="H154" s="144"/>
    </row>
    <row r="155" customFormat="false" ht="15" hidden="false" customHeight="false" outlineLevel="0" collapsed="false">
      <c r="D155" s="143"/>
      <c r="H155" s="144"/>
    </row>
    <row r="156" customFormat="false" ht="15" hidden="false" customHeight="false" outlineLevel="0" collapsed="false">
      <c r="D156" s="143"/>
      <c r="H156" s="144"/>
    </row>
    <row r="157" customFormat="false" ht="15" hidden="false" customHeight="false" outlineLevel="0" collapsed="false">
      <c r="D157" s="143"/>
      <c r="H157" s="144"/>
    </row>
    <row r="158" customFormat="false" ht="15" hidden="false" customHeight="false" outlineLevel="0" collapsed="false">
      <c r="D158" s="143"/>
      <c r="H158" s="144"/>
    </row>
    <row r="159" customFormat="false" ht="15" hidden="false" customHeight="false" outlineLevel="0" collapsed="false">
      <c r="D159" s="143"/>
      <c r="H159" s="144"/>
    </row>
    <row r="160" customFormat="false" ht="15" hidden="false" customHeight="false" outlineLevel="0" collapsed="false">
      <c r="D160" s="143"/>
      <c r="H160" s="144"/>
    </row>
    <row r="161" customFormat="false" ht="15" hidden="false" customHeight="false" outlineLevel="0" collapsed="false">
      <c r="D161" s="143"/>
      <c r="H161" s="144"/>
    </row>
    <row r="162" customFormat="false" ht="15" hidden="false" customHeight="false" outlineLevel="0" collapsed="false">
      <c r="D162" s="143"/>
      <c r="H162" s="144"/>
    </row>
    <row r="163" customFormat="false" ht="15" hidden="false" customHeight="false" outlineLevel="0" collapsed="false">
      <c r="D163" s="143"/>
      <c r="H163" s="144"/>
    </row>
    <row r="164" customFormat="false" ht="15" hidden="false" customHeight="false" outlineLevel="0" collapsed="false">
      <c r="D164" s="143"/>
      <c r="H164" s="144"/>
    </row>
    <row r="165" customFormat="false" ht="15" hidden="false" customHeight="false" outlineLevel="0" collapsed="false">
      <c r="D165" s="143"/>
      <c r="H165" s="144"/>
    </row>
    <row r="166" customFormat="false" ht="15" hidden="false" customHeight="false" outlineLevel="0" collapsed="false">
      <c r="D166" s="143"/>
      <c r="H166" s="144"/>
    </row>
    <row r="167" customFormat="false" ht="15" hidden="false" customHeight="false" outlineLevel="0" collapsed="false">
      <c r="D167" s="143"/>
      <c r="H167" s="144"/>
    </row>
    <row r="168" customFormat="false" ht="15" hidden="false" customHeight="false" outlineLevel="0" collapsed="false">
      <c r="D168" s="143"/>
      <c r="H168" s="144"/>
    </row>
    <row r="169" customFormat="false" ht="15" hidden="false" customHeight="false" outlineLevel="0" collapsed="false">
      <c r="D169" s="143"/>
      <c r="H169" s="144"/>
    </row>
    <row r="170" customFormat="false" ht="15" hidden="false" customHeight="false" outlineLevel="0" collapsed="false">
      <c r="D170" s="143"/>
      <c r="H170" s="144"/>
    </row>
    <row r="171" customFormat="false" ht="15" hidden="false" customHeight="false" outlineLevel="0" collapsed="false">
      <c r="D171" s="143"/>
      <c r="H171" s="144"/>
    </row>
    <row r="172" customFormat="false" ht="15" hidden="false" customHeight="false" outlineLevel="0" collapsed="false">
      <c r="D172" s="143"/>
      <c r="H172" s="144"/>
    </row>
    <row r="173" customFormat="false" ht="15" hidden="false" customHeight="false" outlineLevel="0" collapsed="false">
      <c r="D173" s="143"/>
      <c r="H173" s="144"/>
    </row>
    <row r="174" customFormat="false" ht="15" hidden="false" customHeight="false" outlineLevel="0" collapsed="false">
      <c r="D174" s="143"/>
      <c r="H174" s="144"/>
    </row>
    <row r="175" customFormat="false" ht="15" hidden="false" customHeight="false" outlineLevel="0" collapsed="false">
      <c r="D175" s="143"/>
      <c r="H175" s="144"/>
    </row>
    <row r="176" customFormat="false" ht="15" hidden="false" customHeight="false" outlineLevel="0" collapsed="false">
      <c r="D176" s="143"/>
      <c r="H176" s="144"/>
    </row>
    <row r="177" customFormat="false" ht="15" hidden="false" customHeight="false" outlineLevel="0" collapsed="false">
      <c r="D177" s="143"/>
      <c r="H177" s="144"/>
    </row>
    <row r="178" customFormat="false" ht="15" hidden="false" customHeight="false" outlineLevel="0" collapsed="false">
      <c r="D178" s="143"/>
      <c r="H178" s="144"/>
    </row>
    <row r="179" customFormat="false" ht="15" hidden="false" customHeight="false" outlineLevel="0" collapsed="false">
      <c r="D179" s="143"/>
      <c r="H179" s="144"/>
    </row>
    <row r="180" customFormat="false" ht="15" hidden="false" customHeight="false" outlineLevel="0" collapsed="false">
      <c r="D180" s="143"/>
      <c r="H180" s="144"/>
    </row>
    <row r="181" customFormat="false" ht="15" hidden="false" customHeight="false" outlineLevel="0" collapsed="false">
      <c r="D181" s="143"/>
      <c r="H181" s="144"/>
    </row>
    <row r="182" customFormat="false" ht="15" hidden="false" customHeight="false" outlineLevel="0" collapsed="false">
      <c r="D182" s="143"/>
      <c r="H182" s="144"/>
    </row>
    <row r="183" customFormat="false" ht="15" hidden="false" customHeight="false" outlineLevel="0" collapsed="false">
      <c r="D183" s="143"/>
      <c r="H183" s="144"/>
    </row>
    <row r="184" customFormat="false" ht="15" hidden="false" customHeight="false" outlineLevel="0" collapsed="false">
      <c r="D184" s="143"/>
      <c r="H184" s="144"/>
    </row>
    <row r="185" customFormat="false" ht="15" hidden="false" customHeight="false" outlineLevel="0" collapsed="false">
      <c r="D185" s="143"/>
      <c r="H185" s="144"/>
    </row>
    <row r="186" customFormat="false" ht="15" hidden="false" customHeight="false" outlineLevel="0" collapsed="false">
      <c r="D186" s="143"/>
      <c r="H186" s="144"/>
    </row>
    <row r="187" customFormat="false" ht="15" hidden="false" customHeight="false" outlineLevel="0" collapsed="false">
      <c r="D187" s="143"/>
      <c r="H187" s="144"/>
    </row>
    <row r="188" customFormat="false" ht="15" hidden="false" customHeight="false" outlineLevel="0" collapsed="false">
      <c r="D188" s="143"/>
      <c r="H188" s="144"/>
    </row>
    <row r="189" customFormat="false" ht="15" hidden="false" customHeight="false" outlineLevel="0" collapsed="false">
      <c r="D189" s="143"/>
      <c r="H189" s="144"/>
    </row>
    <row r="190" customFormat="false" ht="15" hidden="false" customHeight="false" outlineLevel="0" collapsed="false">
      <c r="D190" s="143"/>
      <c r="H190" s="144"/>
    </row>
    <row r="191" customFormat="false" ht="15" hidden="false" customHeight="false" outlineLevel="0" collapsed="false">
      <c r="D191" s="143"/>
      <c r="H191" s="144"/>
    </row>
    <row r="192" customFormat="false" ht="15" hidden="false" customHeight="false" outlineLevel="0" collapsed="false">
      <c r="D192" s="143"/>
      <c r="H192" s="144"/>
    </row>
    <row r="193" customFormat="false" ht="15" hidden="false" customHeight="false" outlineLevel="0" collapsed="false">
      <c r="D193" s="143"/>
      <c r="H193" s="144"/>
    </row>
    <row r="194" customFormat="false" ht="15" hidden="false" customHeight="false" outlineLevel="0" collapsed="false">
      <c r="D194" s="143"/>
      <c r="H194" s="144"/>
    </row>
    <row r="195" customFormat="false" ht="15" hidden="false" customHeight="false" outlineLevel="0" collapsed="false">
      <c r="D195" s="143"/>
      <c r="H195" s="144"/>
    </row>
    <row r="196" customFormat="false" ht="15" hidden="false" customHeight="false" outlineLevel="0" collapsed="false">
      <c r="D196" s="143"/>
      <c r="H196" s="144"/>
    </row>
    <row r="197" customFormat="false" ht="15" hidden="false" customHeight="false" outlineLevel="0" collapsed="false">
      <c r="D197" s="143"/>
      <c r="H197" s="144"/>
    </row>
    <row r="198" customFormat="false" ht="15" hidden="false" customHeight="false" outlineLevel="0" collapsed="false">
      <c r="D198" s="143"/>
      <c r="H198" s="144"/>
    </row>
    <row r="199" customFormat="false" ht="15" hidden="false" customHeight="false" outlineLevel="0" collapsed="false">
      <c r="D199" s="143"/>
      <c r="H199" s="144"/>
    </row>
    <row r="200" customFormat="false" ht="15" hidden="false" customHeight="false" outlineLevel="0" collapsed="false">
      <c r="D200" s="143"/>
      <c r="H200" s="144"/>
    </row>
    <row r="201" customFormat="false" ht="15" hidden="false" customHeight="false" outlineLevel="0" collapsed="false">
      <c r="D201" s="143"/>
      <c r="H201" s="144"/>
    </row>
    <row r="202" customFormat="false" ht="15" hidden="false" customHeight="false" outlineLevel="0" collapsed="false">
      <c r="D202" s="143"/>
      <c r="H202" s="144"/>
    </row>
    <row r="203" customFormat="false" ht="15" hidden="false" customHeight="false" outlineLevel="0" collapsed="false">
      <c r="D203" s="143"/>
      <c r="H203" s="144"/>
    </row>
    <row r="204" customFormat="false" ht="15" hidden="false" customHeight="false" outlineLevel="0" collapsed="false">
      <c r="D204" s="143"/>
      <c r="H204" s="144"/>
    </row>
    <row r="205" customFormat="false" ht="15" hidden="false" customHeight="false" outlineLevel="0" collapsed="false">
      <c r="D205" s="143"/>
      <c r="H205" s="144"/>
    </row>
    <row r="206" customFormat="false" ht="15" hidden="false" customHeight="false" outlineLevel="0" collapsed="false">
      <c r="D206" s="143"/>
      <c r="H206" s="144"/>
    </row>
    <row r="207" customFormat="false" ht="15" hidden="false" customHeight="false" outlineLevel="0" collapsed="false">
      <c r="D207" s="143"/>
      <c r="H207" s="144"/>
    </row>
    <row r="208" customFormat="false" ht="15" hidden="false" customHeight="false" outlineLevel="0" collapsed="false">
      <c r="D208" s="143"/>
      <c r="H208" s="144"/>
    </row>
    <row r="209" customFormat="false" ht="15" hidden="false" customHeight="false" outlineLevel="0" collapsed="false">
      <c r="D209" s="143"/>
      <c r="H209" s="144"/>
    </row>
    <row r="210" customFormat="false" ht="15" hidden="false" customHeight="false" outlineLevel="0" collapsed="false">
      <c r="D210" s="143"/>
      <c r="H210" s="144"/>
    </row>
    <row r="211" customFormat="false" ht="15" hidden="false" customHeight="false" outlineLevel="0" collapsed="false">
      <c r="D211" s="143"/>
      <c r="H211" s="144"/>
    </row>
    <row r="212" customFormat="false" ht="15" hidden="false" customHeight="false" outlineLevel="0" collapsed="false">
      <c r="D212" s="143"/>
      <c r="H212" s="144"/>
    </row>
    <row r="213" customFormat="false" ht="15" hidden="false" customHeight="false" outlineLevel="0" collapsed="false">
      <c r="D213" s="143"/>
      <c r="H213" s="144"/>
    </row>
    <row r="214" customFormat="false" ht="15" hidden="false" customHeight="false" outlineLevel="0" collapsed="false">
      <c r="D214" s="143"/>
      <c r="H214" s="144"/>
    </row>
    <row r="215" customFormat="false" ht="15" hidden="false" customHeight="false" outlineLevel="0" collapsed="false">
      <c r="D215" s="143"/>
      <c r="H215" s="144"/>
    </row>
    <row r="216" customFormat="false" ht="15" hidden="false" customHeight="false" outlineLevel="0" collapsed="false">
      <c r="D216" s="143"/>
      <c r="H216" s="144"/>
    </row>
    <row r="217" customFormat="false" ht="15" hidden="false" customHeight="false" outlineLevel="0" collapsed="false">
      <c r="D217" s="143"/>
      <c r="H217" s="144"/>
    </row>
    <row r="218" customFormat="false" ht="15" hidden="false" customHeight="false" outlineLevel="0" collapsed="false">
      <c r="D218" s="143"/>
      <c r="H218" s="144"/>
    </row>
    <row r="219" customFormat="false" ht="15" hidden="false" customHeight="false" outlineLevel="0" collapsed="false">
      <c r="D219" s="143"/>
      <c r="H219" s="144"/>
    </row>
    <row r="220" customFormat="false" ht="15" hidden="false" customHeight="false" outlineLevel="0" collapsed="false">
      <c r="D220" s="143"/>
      <c r="H220" s="144"/>
    </row>
    <row r="221" customFormat="false" ht="15" hidden="false" customHeight="false" outlineLevel="0" collapsed="false">
      <c r="D221" s="143"/>
      <c r="H221" s="144"/>
    </row>
    <row r="222" customFormat="false" ht="15" hidden="false" customHeight="false" outlineLevel="0" collapsed="false">
      <c r="D222" s="143"/>
      <c r="H222" s="144"/>
    </row>
    <row r="223" customFormat="false" ht="15" hidden="false" customHeight="false" outlineLevel="0" collapsed="false">
      <c r="D223" s="143"/>
      <c r="H223" s="144"/>
    </row>
    <row r="224" customFormat="false" ht="15" hidden="false" customHeight="false" outlineLevel="0" collapsed="false">
      <c r="D224" s="143"/>
      <c r="H224" s="144"/>
    </row>
    <row r="225" customFormat="false" ht="15" hidden="false" customHeight="false" outlineLevel="0" collapsed="false">
      <c r="D225" s="143"/>
      <c r="H225" s="144"/>
    </row>
    <row r="226" customFormat="false" ht="15" hidden="false" customHeight="false" outlineLevel="0" collapsed="false">
      <c r="D226" s="143"/>
      <c r="H226" s="144"/>
    </row>
    <row r="227" customFormat="false" ht="15" hidden="false" customHeight="false" outlineLevel="0" collapsed="false">
      <c r="D227" s="143"/>
      <c r="H227" s="144"/>
    </row>
    <row r="228" customFormat="false" ht="15" hidden="false" customHeight="false" outlineLevel="0" collapsed="false">
      <c r="D228" s="143"/>
      <c r="H228" s="144"/>
    </row>
    <row r="229" customFormat="false" ht="15" hidden="false" customHeight="false" outlineLevel="0" collapsed="false">
      <c r="D229" s="143"/>
      <c r="H229" s="144"/>
    </row>
    <row r="230" customFormat="false" ht="15" hidden="false" customHeight="false" outlineLevel="0" collapsed="false">
      <c r="D230" s="143"/>
      <c r="H230" s="144"/>
    </row>
    <row r="231" customFormat="false" ht="15" hidden="false" customHeight="false" outlineLevel="0" collapsed="false">
      <c r="D231" s="143"/>
      <c r="H231" s="144"/>
    </row>
    <row r="232" customFormat="false" ht="15" hidden="false" customHeight="false" outlineLevel="0" collapsed="false">
      <c r="D232" s="143"/>
      <c r="H232" s="144"/>
    </row>
    <row r="233" customFormat="false" ht="15" hidden="false" customHeight="false" outlineLevel="0" collapsed="false">
      <c r="D233" s="143"/>
      <c r="H233" s="144"/>
    </row>
    <row r="234" customFormat="false" ht="15" hidden="false" customHeight="false" outlineLevel="0" collapsed="false">
      <c r="D234" s="143"/>
      <c r="H234" s="144"/>
    </row>
    <row r="235" customFormat="false" ht="15" hidden="false" customHeight="false" outlineLevel="0" collapsed="false">
      <c r="D235" s="143"/>
      <c r="H235" s="144"/>
    </row>
    <row r="236" customFormat="false" ht="15" hidden="false" customHeight="false" outlineLevel="0" collapsed="false">
      <c r="D236" s="143"/>
      <c r="H236" s="144"/>
    </row>
    <row r="237" customFormat="false" ht="15" hidden="false" customHeight="false" outlineLevel="0" collapsed="false">
      <c r="D237" s="143"/>
      <c r="H237" s="144"/>
    </row>
    <row r="238" customFormat="false" ht="15" hidden="false" customHeight="false" outlineLevel="0" collapsed="false">
      <c r="D238" s="143"/>
      <c r="H238" s="144"/>
    </row>
    <row r="239" customFormat="false" ht="15" hidden="false" customHeight="false" outlineLevel="0" collapsed="false">
      <c r="D239" s="143"/>
      <c r="H239" s="144"/>
    </row>
    <row r="240" customFormat="false" ht="15" hidden="false" customHeight="false" outlineLevel="0" collapsed="false">
      <c r="D240" s="143"/>
      <c r="H240" s="144"/>
    </row>
    <row r="241" customFormat="false" ht="15" hidden="false" customHeight="false" outlineLevel="0" collapsed="false">
      <c r="D241" s="143"/>
      <c r="H241" s="144"/>
    </row>
    <row r="242" customFormat="false" ht="15" hidden="false" customHeight="false" outlineLevel="0" collapsed="false">
      <c r="D242" s="143"/>
      <c r="H242" s="144"/>
    </row>
    <row r="243" customFormat="false" ht="15" hidden="false" customHeight="false" outlineLevel="0" collapsed="false">
      <c r="D243" s="143"/>
      <c r="H243" s="144"/>
    </row>
    <row r="244" customFormat="false" ht="15" hidden="false" customHeight="false" outlineLevel="0" collapsed="false">
      <c r="D244" s="143"/>
      <c r="H244" s="144"/>
    </row>
    <row r="245" customFormat="false" ht="15" hidden="false" customHeight="false" outlineLevel="0" collapsed="false">
      <c r="D245" s="143"/>
      <c r="H245" s="144"/>
    </row>
    <row r="246" customFormat="false" ht="15" hidden="false" customHeight="false" outlineLevel="0" collapsed="false">
      <c r="D246" s="143"/>
      <c r="H246" s="144"/>
    </row>
    <row r="247" customFormat="false" ht="15" hidden="false" customHeight="false" outlineLevel="0" collapsed="false">
      <c r="D247" s="143"/>
      <c r="H247" s="144"/>
    </row>
    <row r="248" customFormat="false" ht="15" hidden="false" customHeight="false" outlineLevel="0" collapsed="false">
      <c r="D248" s="143"/>
      <c r="H248" s="144"/>
    </row>
    <row r="249" customFormat="false" ht="15" hidden="false" customHeight="false" outlineLevel="0" collapsed="false">
      <c r="D249" s="143"/>
      <c r="H249" s="144"/>
    </row>
    <row r="250" customFormat="false" ht="15" hidden="false" customHeight="false" outlineLevel="0" collapsed="false">
      <c r="D250" s="143"/>
      <c r="H250" s="144"/>
    </row>
    <row r="251" customFormat="false" ht="15" hidden="false" customHeight="false" outlineLevel="0" collapsed="false">
      <c r="D251" s="143"/>
      <c r="H251" s="144"/>
    </row>
    <row r="252" customFormat="false" ht="15" hidden="false" customHeight="false" outlineLevel="0" collapsed="false">
      <c r="D252" s="143"/>
      <c r="H252" s="144"/>
    </row>
    <row r="253" customFormat="false" ht="15" hidden="false" customHeight="false" outlineLevel="0" collapsed="false">
      <c r="D253" s="143"/>
      <c r="H253" s="144"/>
    </row>
    <row r="254" customFormat="false" ht="15" hidden="false" customHeight="false" outlineLevel="0" collapsed="false">
      <c r="D254" s="143"/>
      <c r="H254" s="144"/>
    </row>
    <row r="255" customFormat="false" ht="15" hidden="false" customHeight="false" outlineLevel="0" collapsed="false">
      <c r="D255" s="143"/>
      <c r="H255" s="144"/>
    </row>
    <row r="256" customFormat="false" ht="15" hidden="false" customHeight="false" outlineLevel="0" collapsed="false">
      <c r="D256" s="143"/>
      <c r="H256" s="144"/>
    </row>
    <row r="257" customFormat="false" ht="15" hidden="false" customHeight="false" outlineLevel="0" collapsed="false">
      <c r="D257" s="143"/>
      <c r="H257" s="144"/>
    </row>
    <row r="258" customFormat="false" ht="15" hidden="false" customHeight="false" outlineLevel="0" collapsed="false">
      <c r="D258" s="143"/>
      <c r="H258" s="144"/>
    </row>
    <row r="259" customFormat="false" ht="15" hidden="false" customHeight="false" outlineLevel="0" collapsed="false">
      <c r="D259" s="143"/>
      <c r="H259" s="144"/>
    </row>
    <row r="260" customFormat="false" ht="15" hidden="false" customHeight="false" outlineLevel="0" collapsed="false">
      <c r="D260" s="143"/>
      <c r="H260" s="144"/>
    </row>
    <row r="261" customFormat="false" ht="15" hidden="false" customHeight="false" outlineLevel="0" collapsed="false">
      <c r="D261" s="143"/>
      <c r="H261" s="144"/>
    </row>
    <row r="262" customFormat="false" ht="15" hidden="false" customHeight="false" outlineLevel="0" collapsed="false">
      <c r="D262" s="143"/>
      <c r="H262" s="144"/>
    </row>
    <row r="263" customFormat="false" ht="15" hidden="false" customHeight="false" outlineLevel="0" collapsed="false">
      <c r="D263" s="143"/>
      <c r="H263" s="144"/>
    </row>
    <row r="264" customFormat="false" ht="15" hidden="false" customHeight="false" outlineLevel="0" collapsed="false">
      <c r="D264" s="143"/>
      <c r="H264" s="144"/>
    </row>
    <row r="265" customFormat="false" ht="15" hidden="false" customHeight="false" outlineLevel="0" collapsed="false">
      <c r="D265" s="143"/>
      <c r="H265" s="144"/>
    </row>
    <row r="266" customFormat="false" ht="15" hidden="false" customHeight="false" outlineLevel="0" collapsed="false">
      <c r="D266" s="143"/>
      <c r="H266" s="144"/>
    </row>
    <row r="267" customFormat="false" ht="15" hidden="false" customHeight="false" outlineLevel="0" collapsed="false">
      <c r="D267" s="143"/>
      <c r="H267" s="144"/>
    </row>
    <row r="268" customFormat="false" ht="15" hidden="false" customHeight="false" outlineLevel="0" collapsed="false">
      <c r="D268" s="143"/>
      <c r="H268" s="144"/>
    </row>
    <row r="269" customFormat="false" ht="15" hidden="false" customHeight="false" outlineLevel="0" collapsed="false">
      <c r="D269" s="143"/>
      <c r="H269" s="144"/>
    </row>
    <row r="270" customFormat="false" ht="15" hidden="false" customHeight="false" outlineLevel="0" collapsed="false">
      <c r="D270" s="143"/>
      <c r="H270" s="144"/>
    </row>
    <row r="271" customFormat="false" ht="15" hidden="false" customHeight="false" outlineLevel="0" collapsed="false">
      <c r="D271" s="143"/>
      <c r="H271" s="144"/>
    </row>
    <row r="272" customFormat="false" ht="15" hidden="false" customHeight="false" outlineLevel="0" collapsed="false">
      <c r="D272" s="143"/>
      <c r="H272" s="144"/>
    </row>
    <row r="273" customFormat="false" ht="15" hidden="false" customHeight="false" outlineLevel="0" collapsed="false">
      <c r="D273" s="143"/>
      <c r="H273" s="144"/>
    </row>
    <row r="274" customFormat="false" ht="15" hidden="false" customHeight="false" outlineLevel="0" collapsed="false">
      <c r="D274" s="143"/>
      <c r="H274" s="144"/>
    </row>
    <row r="275" customFormat="false" ht="15" hidden="false" customHeight="false" outlineLevel="0" collapsed="false">
      <c r="D275" s="143"/>
      <c r="H275" s="144"/>
    </row>
    <row r="276" customFormat="false" ht="15" hidden="false" customHeight="false" outlineLevel="0" collapsed="false">
      <c r="D276" s="143"/>
      <c r="H276" s="144"/>
    </row>
    <row r="277" customFormat="false" ht="15" hidden="false" customHeight="false" outlineLevel="0" collapsed="false">
      <c r="D277" s="143"/>
      <c r="H277" s="144"/>
    </row>
    <row r="278" customFormat="false" ht="15" hidden="false" customHeight="false" outlineLevel="0" collapsed="false">
      <c r="D278" s="143"/>
      <c r="H278" s="144"/>
    </row>
    <row r="279" customFormat="false" ht="15" hidden="false" customHeight="false" outlineLevel="0" collapsed="false">
      <c r="D279" s="143"/>
      <c r="H279" s="144"/>
    </row>
    <row r="280" customFormat="false" ht="15" hidden="false" customHeight="false" outlineLevel="0" collapsed="false">
      <c r="D280" s="143"/>
      <c r="H280" s="144"/>
    </row>
    <row r="281" customFormat="false" ht="15" hidden="false" customHeight="false" outlineLevel="0" collapsed="false">
      <c r="D281" s="143"/>
      <c r="H281" s="144"/>
    </row>
    <row r="282" customFormat="false" ht="15" hidden="false" customHeight="false" outlineLevel="0" collapsed="false">
      <c r="D282" s="143"/>
      <c r="H282" s="144"/>
    </row>
    <row r="283" customFormat="false" ht="15" hidden="false" customHeight="false" outlineLevel="0" collapsed="false">
      <c r="D283" s="143"/>
      <c r="H283" s="144"/>
    </row>
    <row r="284" customFormat="false" ht="15" hidden="false" customHeight="false" outlineLevel="0" collapsed="false">
      <c r="D284" s="143"/>
      <c r="H284" s="144"/>
    </row>
    <row r="285" customFormat="false" ht="15" hidden="false" customHeight="false" outlineLevel="0" collapsed="false">
      <c r="D285" s="143"/>
      <c r="H285" s="144"/>
    </row>
    <row r="286" customFormat="false" ht="15" hidden="false" customHeight="false" outlineLevel="0" collapsed="false">
      <c r="D286" s="143"/>
      <c r="H286" s="144"/>
    </row>
    <row r="287" customFormat="false" ht="15" hidden="false" customHeight="false" outlineLevel="0" collapsed="false">
      <c r="D287" s="143"/>
      <c r="H287" s="144"/>
    </row>
    <row r="288" customFormat="false" ht="15" hidden="false" customHeight="false" outlineLevel="0" collapsed="false">
      <c r="D288" s="143"/>
      <c r="H288" s="144"/>
    </row>
    <row r="289" customFormat="false" ht="15" hidden="false" customHeight="false" outlineLevel="0" collapsed="false">
      <c r="D289" s="143"/>
      <c r="H289" s="144"/>
    </row>
    <row r="290" customFormat="false" ht="15" hidden="false" customHeight="false" outlineLevel="0" collapsed="false">
      <c r="D290" s="143"/>
      <c r="H290" s="144"/>
    </row>
    <row r="291" customFormat="false" ht="15" hidden="false" customHeight="false" outlineLevel="0" collapsed="false">
      <c r="D291" s="143"/>
      <c r="H291" s="144"/>
    </row>
    <row r="292" customFormat="false" ht="15" hidden="false" customHeight="false" outlineLevel="0" collapsed="false">
      <c r="D292" s="143"/>
      <c r="H292" s="144"/>
    </row>
    <row r="293" customFormat="false" ht="15" hidden="false" customHeight="false" outlineLevel="0" collapsed="false">
      <c r="D293" s="143"/>
      <c r="H293" s="144"/>
    </row>
    <row r="294" customFormat="false" ht="15" hidden="false" customHeight="false" outlineLevel="0" collapsed="false">
      <c r="D294" s="143"/>
      <c r="H294" s="144"/>
    </row>
    <row r="295" customFormat="false" ht="15" hidden="false" customHeight="false" outlineLevel="0" collapsed="false">
      <c r="D295" s="143"/>
      <c r="H295" s="144"/>
    </row>
    <row r="296" customFormat="false" ht="15" hidden="false" customHeight="false" outlineLevel="0" collapsed="false">
      <c r="D296" s="143"/>
      <c r="H296" s="144"/>
    </row>
    <row r="297" customFormat="false" ht="15" hidden="false" customHeight="false" outlineLevel="0" collapsed="false">
      <c r="D297" s="143"/>
      <c r="H297" s="144"/>
    </row>
    <row r="298" customFormat="false" ht="15" hidden="false" customHeight="false" outlineLevel="0" collapsed="false">
      <c r="D298" s="143"/>
      <c r="H298" s="144"/>
    </row>
    <row r="299" customFormat="false" ht="15" hidden="false" customHeight="false" outlineLevel="0" collapsed="false">
      <c r="D299" s="143"/>
      <c r="H299" s="144"/>
    </row>
    <row r="300" customFormat="false" ht="15" hidden="false" customHeight="false" outlineLevel="0" collapsed="false">
      <c r="D300" s="143"/>
      <c r="H300" s="144"/>
    </row>
    <row r="301" customFormat="false" ht="15" hidden="false" customHeight="false" outlineLevel="0" collapsed="false">
      <c r="D301" s="143"/>
      <c r="H301" s="144"/>
    </row>
    <row r="302" customFormat="false" ht="15" hidden="false" customHeight="false" outlineLevel="0" collapsed="false">
      <c r="D302" s="143"/>
      <c r="H302" s="144"/>
    </row>
    <row r="303" customFormat="false" ht="15" hidden="false" customHeight="false" outlineLevel="0" collapsed="false">
      <c r="D303" s="143"/>
      <c r="H303" s="144"/>
    </row>
    <row r="304" customFormat="false" ht="15" hidden="false" customHeight="false" outlineLevel="0" collapsed="false">
      <c r="D304" s="143"/>
      <c r="H304" s="144"/>
    </row>
    <row r="305" customFormat="false" ht="15" hidden="false" customHeight="false" outlineLevel="0" collapsed="false">
      <c r="D305" s="143"/>
      <c r="H305" s="144"/>
    </row>
    <row r="306" customFormat="false" ht="15" hidden="false" customHeight="false" outlineLevel="0" collapsed="false">
      <c r="D306" s="143"/>
      <c r="H306" s="144"/>
    </row>
    <row r="307" customFormat="false" ht="15" hidden="false" customHeight="false" outlineLevel="0" collapsed="false">
      <c r="D307" s="143"/>
      <c r="H307" s="144"/>
    </row>
    <row r="308" customFormat="false" ht="15" hidden="false" customHeight="false" outlineLevel="0" collapsed="false">
      <c r="D308" s="143"/>
      <c r="H308" s="144"/>
    </row>
    <row r="309" customFormat="false" ht="15" hidden="false" customHeight="false" outlineLevel="0" collapsed="false">
      <c r="D309" s="143"/>
      <c r="H309" s="144"/>
    </row>
    <row r="310" customFormat="false" ht="15" hidden="false" customHeight="false" outlineLevel="0" collapsed="false">
      <c r="D310" s="143"/>
      <c r="H310" s="144"/>
    </row>
    <row r="311" customFormat="false" ht="15" hidden="false" customHeight="false" outlineLevel="0" collapsed="false">
      <c r="D311" s="143"/>
      <c r="H311" s="144"/>
    </row>
    <row r="312" customFormat="false" ht="15" hidden="false" customHeight="false" outlineLevel="0" collapsed="false">
      <c r="D312" s="143"/>
      <c r="H312" s="144"/>
    </row>
    <row r="313" customFormat="false" ht="15" hidden="false" customHeight="false" outlineLevel="0" collapsed="false">
      <c r="D313" s="143"/>
      <c r="H313" s="144"/>
    </row>
    <row r="314" customFormat="false" ht="15" hidden="false" customHeight="false" outlineLevel="0" collapsed="false">
      <c r="D314" s="143"/>
      <c r="H314" s="144"/>
    </row>
    <row r="315" customFormat="false" ht="15" hidden="false" customHeight="false" outlineLevel="0" collapsed="false">
      <c r="D315" s="143"/>
      <c r="H315" s="144"/>
    </row>
    <row r="316" customFormat="false" ht="15" hidden="false" customHeight="false" outlineLevel="0" collapsed="false">
      <c r="D316" s="143"/>
      <c r="H316" s="144"/>
    </row>
    <row r="317" customFormat="false" ht="15" hidden="false" customHeight="false" outlineLevel="0" collapsed="false">
      <c r="D317" s="143"/>
      <c r="H317" s="144"/>
    </row>
    <row r="318" customFormat="false" ht="15" hidden="false" customHeight="false" outlineLevel="0" collapsed="false">
      <c r="D318" s="143"/>
      <c r="H318" s="144"/>
    </row>
    <row r="319" customFormat="false" ht="15" hidden="false" customHeight="false" outlineLevel="0" collapsed="false">
      <c r="D319" s="143"/>
      <c r="H319" s="144"/>
    </row>
    <row r="320" customFormat="false" ht="15" hidden="false" customHeight="false" outlineLevel="0" collapsed="false">
      <c r="D320" s="143"/>
      <c r="H320" s="144"/>
    </row>
    <row r="321" customFormat="false" ht="15" hidden="false" customHeight="false" outlineLevel="0" collapsed="false">
      <c r="D321" s="143"/>
      <c r="H321" s="144"/>
    </row>
    <row r="322" customFormat="false" ht="15" hidden="false" customHeight="false" outlineLevel="0" collapsed="false">
      <c r="D322" s="143"/>
      <c r="H322" s="144"/>
    </row>
    <row r="323" customFormat="false" ht="15" hidden="false" customHeight="false" outlineLevel="0" collapsed="false">
      <c r="D323" s="143"/>
      <c r="H323" s="144"/>
    </row>
    <row r="324" customFormat="false" ht="15" hidden="false" customHeight="false" outlineLevel="0" collapsed="false">
      <c r="D324" s="143"/>
      <c r="H324" s="144"/>
    </row>
    <row r="325" customFormat="false" ht="15" hidden="false" customHeight="false" outlineLevel="0" collapsed="false">
      <c r="D325" s="143"/>
      <c r="H325" s="144"/>
    </row>
    <row r="326" customFormat="false" ht="15" hidden="false" customHeight="false" outlineLevel="0" collapsed="false">
      <c r="D326" s="143"/>
      <c r="H326" s="144"/>
    </row>
    <row r="327" customFormat="false" ht="15" hidden="false" customHeight="false" outlineLevel="0" collapsed="false">
      <c r="D327" s="143"/>
      <c r="H327" s="144"/>
    </row>
    <row r="328" customFormat="false" ht="15" hidden="false" customHeight="false" outlineLevel="0" collapsed="false">
      <c r="D328" s="143"/>
      <c r="H328" s="144"/>
    </row>
    <row r="329" customFormat="false" ht="15" hidden="false" customHeight="false" outlineLevel="0" collapsed="false">
      <c r="D329" s="143"/>
      <c r="H329" s="144"/>
    </row>
    <row r="330" customFormat="false" ht="15" hidden="false" customHeight="false" outlineLevel="0" collapsed="false">
      <c r="D330" s="143"/>
      <c r="H330" s="144"/>
    </row>
    <row r="331" customFormat="false" ht="15" hidden="false" customHeight="false" outlineLevel="0" collapsed="false">
      <c r="D331" s="143"/>
      <c r="H331" s="144"/>
    </row>
    <row r="332" customFormat="false" ht="15" hidden="false" customHeight="false" outlineLevel="0" collapsed="false">
      <c r="D332" s="143"/>
      <c r="H332" s="144"/>
    </row>
    <row r="333" customFormat="false" ht="15" hidden="false" customHeight="false" outlineLevel="0" collapsed="false">
      <c r="D333" s="143"/>
      <c r="H333" s="144"/>
    </row>
    <row r="334" customFormat="false" ht="15" hidden="false" customHeight="false" outlineLevel="0" collapsed="false">
      <c r="D334" s="143"/>
      <c r="H334" s="144"/>
    </row>
    <row r="335" customFormat="false" ht="15" hidden="false" customHeight="false" outlineLevel="0" collapsed="false">
      <c r="D335" s="143"/>
      <c r="H335" s="144"/>
    </row>
    <row r="336" customFormat="false" ht="15" hidden="false" customHeight="false" outlineLevel="0" collapsed="false">
      <c r="D336" s="143"/>
      <c r="H336" s="144"/>
    </row>
    <row r="337" customFormat="false" ht="15" hidden="false" customHeight="false" outlineLevel="0" collapsed="false">
      <c r="D337" s="143"/>
      <c r="H337" s="144"/>
    </row>
    <row r="338" customFormat="false" ht="15" hidden="false" customHeight="false" outlineLevel="0" collapsed="false">
      <c r="D338" s="143"/>
      <c r="H338" s="144"/>
    </row>
    <row r="339" customFormat="false" ht="15" hidden="false" customHeight="false" outlineLevel="0" collapsed="false">
      <c r="D339" s="143"/>
      <c r="H339" s="144"/>
    </row>
    <row r="340" customFormat="false" ht="15" hidden="false" customHeight="false" outlineLevel="0" collapsed="false">
      <c r="D340" s="143"/>
      <c r="H340" s="144"/>
    </row>
    <row r="341" customFormat="false" ht="15" hidden="false" customHeight="false" outlineLevel="0" collapsed="false">
      <c r="D341" s="143"/>
      <c r="H341" s="144"/>
    </row>
    <row r="342" customFormat="false" ht="15" hidden="false" customHeight="false" outlineLevel="0" collapsed="false">
      <c r="D342" s="143"/>
      <c r="H342" s="144"/>
    </row>
    <row r="343" customFormat="false" ht="15" hidden="false" customHeight="false" outlineLevel="0" collapsed="false">
      <c r="D343" s="143"/>
      <c r="H343" s="144"/>
    </row>
    <row r="344" customFormat="false" ht="15" hidden="false" customHeight="false" outlineLevel="0" collapsed="false">
      <c r="D344" s="143"/>
      <c r="H344" s="144"/>
    </row>
    <row r="345" customFormat="false" ht="15" hidden="false" customHeight="false" outlineLevel="0" collapsed="false">
      <c r="D345" s="143"/>
      <c r="H345" s="144"/>
    </row>
    <row r="346" customFormat="false" ht="15" hidden="false" customHeight="false" outlineLevel="0" collapsed="false">
      <c r="D346" s="143"/>
      <c r="H346" s="144"/>
    </row>
    <row r="347" customFormat="false" ht="15" hidden="false" customHeight="false" outlineLevel="0" collapsed="false">
      <c r="D347" s="143"/>
      <c r="H347" s="144"/>
    </row>
    <row r="348" customFormat="false" ht="15" hidden="false" customHeight="false" outlineLevel="0" collapsed="false">
      <c r="D348" s="143"/>
      <c r="H348" s="144"/>
    </row>
    <row r="349" customFormat="false" ht="15" hidden="false" customHeight="false" outlineLevel="0" collapsed="false">
      <c r="D349" s="143"/>
      <c r="H349" s="144"/>
    </row>
    <row r="350" customFormat="false" ht="15" hidden="false" customHeight="false" outlineLevel="0" collapsed="false">
      <c r="D350" s="143"/>
      <c r="H350" s="144"/>
    </row>
    <row r="351" customFormat="false" ht="15" hidden="false" customHeight="false" outlineLevel="0" collapsed="false">
      <c r="D351" s="143"/>
      <c r="H351" s="144"/>
    </row>
    <row r="352" customFormat="false" ht="15" hidden="false" customHeight="false" outlineLevel="0" collapsed="false">
      <c r="D352" s="143"/>
      <c r="H352" s="144"/>
    </row>
    <row r="353" customFormat="false" ht="15" hidden="false" customHeight="false" outlineLevel="0" collapsed="false">
      <c r="D353" s="143"/>
      <c r="H353" s="144"/>
    </row>
    <row r="354" customFormat="false" ht="15" hidden="false" customHeight="false" outlineLevel="0" collapsed="false">
      <c r="D354" s="143"/>
      <c r="H354" s="144"/>
    </row>
    <row r="355" customFormat="false" ht="15" hidden="false" customHeight="false" outlineLevel="0" collapsed="false">
      <c r="D355" s="143"/>
      <c r="H355" s="144"/>
    </row>
    <row r="356" customFormat="false" ht="15" hidden="false" customHeight="false" outlineLevel="0" collapsed="false">
      <c r="D356" s="143"/>
      <c r="H356" s="144"/>
    </row>
    <row r="357" customFormat="false" ht="15" hidden="false" customHeight="false" outlineLevel="0" collapsed="false">
      <c r="D357" s="143"/>
      <c r="H357" s="144"/>
    </row>
    <row r="358" customFormat="false" ht="15" hidden="false" customHeight="false" outlineLevel="0" collapsed="false">
      <c r="D358" s="143"/>
      <c r="H358" s="144"/>
    </row>
    <row r="359" customFormat="false" ht="15" hidden="false" customHeight="false" outlineLevel="0" collapsed="false">
      <c r="D359" s="143"/>
      <c r="H359" s="144"/>
    </row>
    <row r="360" customFormat="false" ht="15" hidden="false" customHeight="false" outlineLevel="0" collapsed="false">
      <c r="D360" s="143"/>
      <c r="H360" s="144"/>
    </row>
    <row r="361" customFormat="false" ht="15" hidden="false" customHeight="false" outlineLevel="0" collapsed="false">
      <c r="D361" s="143"/>
      <c r="H361" s="144"/>
    </row>
    <row r="362" customFormat="false" ht="15" hidden="false" customHeight="false" outlineLevel="0" collapsed="false">
      <c r="D362" s="143"/>
      <c r="H362" s="144"/>
    </row>
    <row r="363" customFormat="false" ht="15" hidden="false" customHeight="false" outlineLevel="0" collapsed="false">
      <c r="D363" s="143"/>
      <c r="H363" s="144"/>
    </row>
    <row r="364" customFormat="false" ht="15" hidden="false" customHeight="false" outlineLevel="0" collapsed="false">
      <c r="D364" s="143"/>
      <c r="H364" s="144"/>
    </row>
    <row r="365" customFormat="false" ht="15" hidden="false" customHeight="false" outlineLevel="0" collapsed="false">
      <c r="D365" s="143"/>
      <c r="H365" s="144"/>
    </row>
    <row r="366" customFormat="false" ht="15" hidden="false" customHeight="false" outlineLevel="0" collapsed="false">
      <c r="D366" s="143"/>
      <c r="H366" s="144"/>
    </row>
    <row r="367" customFormat="false" ht="15" hidden="false" customHeight="false" outlineLevel="0" collapsed="false">
      <c r="D367" s="143"/>
      <c r="H367" s="144"/>
    </row>
    <row r="368" customFormat="false" ht="15" hidden="false" customHeight="false" outlineLevel="0" collapsed="false">
      <c r="D368" s="143"/>
      <c r="H368" s="144"/>
    </row>
    <row r="369" customFormat="false" ht="15" hidden="false" customHeight="false" outlineLevel="0" collapsed="false">
      <c r="D369" s="143"/>
      <c r="H369" s="144"/>
    </row>
    <row r="370" customFormat="false" ht="15" hidden="false" customHeight="false" outlineLevel="0" collapsed="false">
      <c r="D370" s="143"/>
      <c r="H370" s="144"/>
    </row>
    <row r="371" customFormat="false" ht="15" hidden="false" customHeight="false" outlineLevel="0" collapsed="false">
      <c r="D371" s="143"/>
      <c r="H371" s="144"/>
    </row>
    <row r="372" customFormat="false" ht="15" hidden="false" customHeight="false" outlineLevel="0" collapsed="false">
      <c r="D372" s="143"/>
      <c r="H372" s="144"/>
    </row>
    <row r="373" customFormat="false" ht="15" hidden="false" customHeight="false" outlineLevel="0" collapsed="false">
      <c r="D373" s="143"/>
      <c r="H373" s="144"/>
    </row>
    <row r="374" customFormat="false" ht="15" hidden="false" customHeight="false" outlineLevel="0" collapsed="false">
      <c r="D374" s="143"/>
      <c r="H374" s="144"/>
    </row>
    <row r="375" customFormat="false" ht="15" hidden="false" customHeight="false" outlineLevel="0" collapsed="false">
      <c r="D375" s="143"/>
      <c r="H375" s="144"/>
    </row>
    <row r="376" customFormat="false" ht="15" hidden="false" customHeight="false" outlineLevel="0" collapsed="false">
      <c r="D376" s="143"/>
      <c r="H376" s="144"/>
    </row>
    <row r="377" customFormat="false" ht="15" hidden="false" customHeight="false" outlineLevel="0" collapsed="false">
      <c r="D377" s="143"/>
      <c r="H377" s="144"/>
    </row>
    <row r="378" customFormat="false" ht="15" hidden="false" customHeight="false" outlineLevel="0" collapsed="false">
      <c r="D378" s="143"/>
      <c r="H378" s="144"/>
    </row>
    <row r="379" customFormat="false" ht="15" hidden="false" customHeight="false" outlineLevel="0" collapsed="false">
      <c r="D379" s="143"/>
      <c r="H379" s="144"/>
    </row>
    <row r="380" customFormat="false" ht="15" hidden="false" customHeight="false" outlineLevel="0" collapsed="false">
      <c r="D380" s="143"/>
      <c r="H380" s="144"/>
    </row>
    <row r="381" customFormat="false" ht="15" hidden="false" customHeight="false" outlineLevel="0" collapsed="false">
      <c r="D381" s="143"/>
      <c r="H381" s="144"/>
    </row>
    <row r="382" customFormat="false" ht="15" hidden="false" customHeight="false" outlineLevel="0" collapsed="false">
      <c r="D382" s="143"/>
      <c r="H382" s="144"/>
    </row>
    <row r="383" customFormat="false" ht="15" hidden="false" customHeight="false" outlineLevel="0" collapsed="false">
      <c r="D383" s="143"/>
      <c r="H383" s="144"/>
    </row>
    <row r="384" customFormat="false" ht="15" hidden="false" customHeight="false" outlineLevel="0" collapsed="false">
      <c r="D384" s="143"/>
      <c r="H384" s="144"/>
    </row>
    <row r="385" customFormat="false" ht="15" hidden="false" customHeight="false" outlineLevel="0" collapsed="false">
      <c r="D385" s="143"/>
      <c r="H385" s="144"/>
    </row>
    <row r="386" customFormat="false" ht="15" hidden="false" customHeight="false" outlineLevel="0" collapsed="false">
      <c r="D386" s="143"/>
      <c r="H386" s="144"/>
    </row>
    <row r="387" customFormat="false" ht="15" hidden="false" customHeight="false" outlineLevel="0" collapsed="false">
      <c r="D387" s="143"/>
      <c r="H387" s="144"/>
    </row>
    <row r="388" customFormat="false" ht="15" hidden="false" customHeight="false" outlineLevel="0" collapsed="false">
      <c r="D388" s="143"/>
      <c r="H388" s="144"/>
    </row>
    <row r="389" customFormat="false" ht="15" hidden="false" customHeight="false" outlineLevel="0" collapsed="false">
      <c r="D389" s="143"/>
      <c r="H389" s="144"/>
    </row>
    <row r="390" customFormat="false" ht="15" hidden="false" customHeight="false" outlineLevel="0" collapsed="false">
      <c r="D390" s="143"/>
      <c r="H390" s="144"/>
    </row>
    <row r="391" customFormat="false" ht="15" hidden="false" customHeight="false" outlineLevel="0" collapsed="false">
      <c r="D391" s="143"/>
      <c r="H391" s="144"/>
    </row>
    <row r="392" customFormat="false" ht="15" hidden="false" customHeight="false" outlineLevel="0" collapsed="false">
      <c r="D392" s="143"/>
      <c r="H392" s="144"/>
    </row>
    <row r="393" customFormat="false" ht="15" hidden="false" customHeight="false" outlineLevel="0" collapsed="false">
      <c r="D393" s="143"/>
      <c r="H393" s="144"/>
    </row>
    <row r="394" customFormat="false" ht="15" hidden="false" customHeight="false" outlineLevel="0" collapsed="false">
      <c r="D394" s="143"/>
      <c r="H394" s="144"/>
    </row>
    <row r="395" customFormat="false" ht="15" hidden="false" customHeight="false" outlineLevel="0" collapsed="false">
      <c r="D395" s="143"/>
      <c r="H395" s="144"/>
    </row>
    <row r="396" customFormat="false" ht="15" hidden="false" customHeight="false" outlineLevel="0" collapsed="false">
      <c r="D396" s="143"/>
      <c r="H396" s="144"/>
    </row>
    <row r="397" customFormat="false" ht="15" hidden="false" customHeight="false" outlineLevel="0" collapsed="false">
      <c r="D397" s="143"/>
      <c r="H397" s="144"/>
    </row>
    <row r="398" customFormat="false" ht="15" hidden="false" customHeight="false" outlineLevel="0" collapsed="false">
      <c r="D398" s="143"/>
      <c r="H398" s="144"/>
    </row>
    <row r="399" customFormat="false" ht="15" hidden="false" customHeight="false" outlineLevel="0" collapsed="false">
      <c r="D399" s="143"/>
      <c r="H399" s="144"/>
    </row>
    <row r="400" customFormat="false" ht="15" hidden="false" customHeight="false" outlineLevel="0" collapsed="false">
      <c r="D400" s="143"/>
      <c r="H400" s="144"/>
    </row>
    <row r="401" customFormat="false" ht="15" hidden="false" customHeight="false" outlineLevel="0" collapsed="false">
      <c r="D401" s="143"/>
      <c r="H401" s="144"/>
    </row>
    <row r="402" customFormat="false" ht="15" hidden="false" customHeight="false" outlineLevel="0" collapsed="false">
      <c r="D402" s="143"/>
      <c r="H402" s="144"/>
    </row>
    <row r="403" customFormat="false" ht="15" hidden="false" customHeight="false" outlineLevel="0" collapsed="false">
      <c r="D403" s="143"/>
      <c r="H403" s="144"/>
    </row>
    <row r="404" customFormat="false" ht="15" hidden="false" customHeight="false" outlineLevel="0" collapsed="false">
      <c r="D404" s="143"/>
      <c r="H404" s="144"/>
    </row>
    <row r="405" customFormat="false" ht="15" hidden="false" customHeight="false" outlineLevel="0" collapsed="false">
      <c r="D405" s="143"/>
      <c r="H405" s="144"/>
    </row>
    <row r="406" customFormat="false" ht="15" hidden="false" customHeight="false" outlineLevel="0" collapsed="false">
      <c r="D406" s="143"/>
      <c r="H406" s="144"/>
    </row>
    <row r="407" customFormat="false" ht="15" hidden="false" customHeight="false" outlineLevel="0" collapsed="false">
      <c r="D407" s="143"/>
      <c r="H407" s="144"/>
    </row>
    <row r="408" customFormat="false" ht="15" hidden="false" customHeight="false" outlineLevel="0" collapsed="false">
      <c r="D408" s="143"/>
      <c r="H408" s="144"/>
    </row>
    <row r="409" customFormat="false" ht="15" hidden="false" customHeight="false" outlineLevel="0" collapsed="false">
      <c r="D409" s="143"/>
      <c r="H409" s="144"/>
    </row>
    <row r="410" customFormat="false" ht="15" hidden="false" customHeight="false" outlineLevel="0" collapsed="false">
      <c r="D410" s="143"/>
      <c r="H410" s="144"/>
    </row>
    <row r="411" customFormat="false" ht="15" hidden="false" customHeight="false" outlineLevel="0" collapsed="false">
      <c r="D411" s="143"/>
      <c r="H411" s="144"/>
    </row>
    <row r="412" customFormat="false" ht="15" hidden="false" customHeight="false" outlineLevel="0" collapsed="false">
      <c r="D412" s="143"/>
      <c r="H412" s="144"/>
    </row>
    <row r="413" customFormat="false" ht="15" hidden="false" customHeight="false" outlineLevel="0" collapsed="false">
      <c r="D413" s="143"/>
      <c r="H413" s="144"/>
    </row>
    <row r="414" customFormat="false" ht="15" hidden="false" customHeight="false" outlineLevel="0" collapsed="false">
      <c r="D414" s="143"/>
      <c r="H414" s="144"/>
    </row>
    <row r="415" customFormat="false" ht="15" hidden="false" customHeight="false" outlineLevel="0" collapsed="false">
      <c r="D415" s="143"/>
      <c r="H415" s="144"/>
    </row>
    <row r="416" customFormat="false" ht="15" hidden="false" customHeight="false" outlineLevel="0" collapsed="false">
      <c r="D416" s="143"/>
      <c r="H416" s="144"/>
    </row>
    <row r="417" customFormat="false" ht="15" hidden="false" customHeight="false" outlineLevel="0" collapsed="false">
      <c r="D417" s="143"/>
      <c r="H417" s="144"/>
    </row>
    <row r="418" customFormat="false" ht="15" hidden="false" customHeight="false" outlineLevel="0" collapsed="false">
      <c r="D418" s="143"/>
      <c r="H418" s="144"/>
    </row>
    <row r="419" customFormat="false" ht="15" hidden="false" customHeight="false" outlineLevel="0" collapsed="false">
      <c r="D419" s="143"/>
      <c r="H419" s="144"/>
    </row>
    <row r="420" customFormat="false" ht="15" hidden="false" customHeight="false" outlineLevel="0" collapsed="false">
      <c r="D420" s="143"/>
      <c r="H420" s="144"/>
    </row>
    <row r="421" customFormat="false" ht="15" hidden="false" customHeight="false" outlineLevel="0" collapsed="false">
      <c r="D421" s="143"/>
      <c r="H421" s="144"/>
    </row>
    <row r="422" customFormat="false" ht="15" hidden="false" customHeight="false" outlineLevel="0" collapsed="false">
      <c r="D422" s="143"/>
      <c r="H422" s="144"/>
    </row>
    <row r="423" customFormat="false" ht="15" hidden="false" customHeight="false" outlineLevel="0" collapsed="false">
      <c r="D423" s="143"/>
      <c r="H423" s="144"/>
    </row>
    <row r="424" customFormat="false" ht="15" hidden="false" customHeight="false" outlineLevel="0" collapsed="false">
      <c r="D424" s="143"/>
      <c r="H424" s="144"/>
    </row>
    <row r="425" customFormat="false" ht="15" hidden="false" customHeight="false" outlineLevel="0" collapsed="false">
      <c r="D425" s="143"/>
      <c r="H425" s="144"/>
    </row>
    <row r="426" customFormat="false" ht="15" hidden="false" customHeight="false" outlineLevel="0" collapsed="false">
      <c r="D426" s="143"/>
      <c r="H426" s="144"/>
    </row>
    <row r="427" customFormat="false" ht="15" hidden="false" customHeight="false" outlineLevel="0" collapsed="false">
      <c r="D427" s="143"/>
      <c r="H427" s="144"/>
    </row>
    <row r="428" customFormat="false" ht="15" hidden="false" customHeight="false" outlineLevel="0" collapsed="false">
      <c r="D428" s="143"/>
      <c r="H428" s="144"/>
    </row>
    <row r="429" customFormat="false" ht="15" hidden="false" customHeight="false" outlineLevel="0" collapsed="false">
      <c r="D429" s="143"/>
      <c r="H429" s="144"/>
    </row>
    <row r="430" customFormat="false" ht="15" hidden="false" customHeight="false" outlineLevel="0" collapsed="false">
      <c r="D430" s="143"/>
      <c r="H430" s="144"/>
    </row>
    <row r="431" customFormat="false" ht="15" hidden="false" customHeight="false" outlineLevel="0" collapsed="false">
      <c r="D431" s="143"/>
      <c r="H431" s="144"/>
    </row>
    <row r="432" customFormat="false" ht="15" hidden="false" customHeight="false" outlineLevel="0" collapsed="false">
      <c r="D432" s="143"/>
      <c r="H432" s="144"/>
    </row>
    <row r="433" customFormat="false" ht="15" hidden="false" customHeight="false" outlineLevel="0" collapsed="false">
      <c r="D433" s="143"/>
      <c r="H433" s="144"/>
    </row>
    <row r="434" customFormat="false" ht="15" hidden="false" customHeight="false" outlineLevel="0" collapsed="false">
      <c r="D434" s="143"/>
      <c r="H434" s="144"/>
    </row>
    <row r="435" customFormat="false" ht="15" hidden="false" customHeight="false" outlineLevel="0" collapsed="false">
      <c r="D435" s="143"/>
      <c r="H435" s="144"/>
    </row>
    <row r="436" customFormat="false" ht="15" hidden="false" customHeight="false" outlineLevel="0" collapsed="false">
      <c r="D436" s="143"/>
      <c r="H436" s="144"/>
    </row>
    <row r="437" customFormat="false" ht="15" hidden="false" customHeight="false" outlineLevel="0" collapsed="false">
      <c r="D437" s="143"/>
      <c r="H437" s="144"/>
    </row>
    <row r="438" customFormat="false" ht="15" hidden="false" customHeight="false" outlineLevel="0" collapsed="false">
      <c r="D438" s="143"/>
      <c r="H438" s="144"/>
    </row>
    <row r="439" customFormat="false" ht="15" hidden="false" customHeight="false" outlineLevel="0" collapsed="false">
      <c r="D439" s="143"/>
      <c r="H439" s="144"/>
    </row>
    <row r="440" customFormat="false" ht="15" hidden="false" customHeight="false" outlineLevel="0" collapsed="false">
      <c r="D440" s="143"/>
      <c r="H440" s="144"/>
    </row>
    <row r="441" customFormat="false" ht="15" hidden="false" customHeight="false" outlineLevel="0" collapsed="false">
      <c r="D441" s="143"/>
      <c r="H441" s="144"/>
    </row>
    <row r="442" customFormat="false" ht="15" hidden="false" customHeight="false" outlineLevel="0" collapsed="false">
      <c r="D442" s="143"/>
      <c r="H442" s="144"/>
    </row>
    <row r="443" customFormat="false" ht="15" hidden="false" customHeight="false" outlineLevel="0" collapsed="false">
      <c r="D443" s="143"/>
      <c r="H443" s="144"/>
    </row>
    <row r="444" customFormat="false" ht="15" hidden="false" customHeight="false" outlineLevel="0" collapsed="false">
      <c r="D444" s="143"/>
      <c r="H444" s="144"/>
    </row>
    <row r="445" customFormat="false" ht="15" hidden="false" customHeight="false" outlineLevel="0" collapsed="false">
      <c r="D445" s="143"/>
      <c r="H445" s="144"/>
    </row>
    <row r="446" customFormat="false" ht="15" hidden="false" customHeight="false" outlineLevel="0" collapsed="false">
      <c r="D446" s="143"/>
      <c r="H446" s="144"/>
    </row>
    <row r="447" customFormat="false" ht="15" hidden="false" customHeight="false" outlineLevel="0" collapsed="false">
      <c r="D447" s="143"/>
      <c r="H447" s="144"/>
    </row>
    <row r="448" customFormat="false" ht="15" hidden="false" customHeight="false" outlineLevel="0" collapsed="false">
      <c r="D448" s="143"/>
      <c r="H448" s="144"/>
    </row>
    <row r="449" customFormat="false" ht="15" hidden="false" customHeight="false" outlineLevel="0" collapsed="false">
      <c r="D449" s="143"/>
      <c r="H449" s="144"/>
    </row>
    <row r="450" customFormat="false" ht="15" hidden="false" customHeight="false" outlineLevel="0" collapsed="false">
      <c r="D450" s="143"/>
      <c r="H450" s="144"/>
    </row>
    <row r="451" customFormat="false" ht="15" hidden="false" customHeight="false" outlineLevel="0" collapsed="false">
      <c r="D451" s="143"/>
      <c r="H451" s="144"/>
    </row>
    <row r="452" customFormat="false" ht="15" hidden="false" customHeight="false" outlineLevel="0" collapsed="false">
      <c r="D452" s="143"/>
      <c r="H452" s="144"/>
    </row>
    <row r="453" customFormat="false" ht="15" hidden="false" customHeight="false" outlineLevel="0" collapsed="false">
      <c r="D453" s="143"/>
      <c r="H453" s="144"/>
    </row>
    <row r="454" customFormat="false" ht="15" hidden="false" customHeight="false" outlineLevel="0" collapsed="false">
      <c r="D454" s="143"/>
      <c r="H454" s="144"/>
    </row>
    <row r="455" customFormat="false" ht="15" hidden="false" customHeight="false" outlineLevel="0" collapsed="false">
      <c r="D455" s="143"/>
      <c r="H455" s="144"/>
    </row>
    <row r="456" customFormat="false" ht="15" hidden="false" customHeight="false" outlineLevel="0" collapsed="false">
      <c r="D456" s="143"/>
      <c r="H456" s="144"/>
    </row>
    <row r="457" customFormat="false" ht="15" hidden="false" customHeight="false" outlineLevel="0" collapsed="false">
      <c r="D457" s="143"/>
      <c r="H457" s="144"/>
    </row>
    <row r="458" customFormat="false" ht="15" hidden="false" customHeight="false" outlineLevel="0" collapsed="false">
      <c r="D458" s="143"/>
      <c r="H458" s="144"/>
    </row>
    <row r="459" customFormat="false" ht="15" hidden="false" customHeight="false" outlineLevel="0" collapsed="false">
      <c r="D459" s="143"/>
      <c r="H459" s="144"/>
    </row>
    <row r="460" customFormat="false" ht="15" hidden="false" customHeight="false" outlineLevel="0" collapsed="false">
      <c r="D460" s="143"/>
      <c r="H460" s="144"/>
    </row>
    <row r="461" customFormat="false" ht="15" hidden="false" customHeight="false" outlineLevel="0" collapsed="false">
      <c r="D461" s="143"/>
      <c r="H461" s="144"/>
    </row>
    <row r="462" customFormat="false" ht="15" hidden="false" customHeight="false" outlineLevel="0" collapsed="false">
      <c r="D462" s="143"/>
      <c r="H462" s="144"/>
    </row>
    <row r="463" customFormat="false" ht="15" hidden="false" customHeight="false" outlineLevel="0" collapsed="false">
      <c r="D463" s="143"/>
      <c r="H463" s="144"/>
    </row>
    <row r="464" customFormat="false" ht="15" hidden="false" customHeight="false" outlineLevel="0" collapsed="false">
      <c r="D464" s="143"/>
      <c r="H464" s="144"/>
    </row>
    <row r="465" customFormat="false" ht="15" hidden="false" customHeight="false" outlineLevel="0" collapsed="false">
      <c r="D465" s="143"/>
      <c r="H465" s="144"/>
    </row>
    <row r="466" customFormat="false" ht="15" hidden="false" customHeight="false" outlineLevel="0" collapsed="false">
      <c r="D466" s="143"/>
      <c r="H466" s="144"/>
    </row>
    <row r="467" customFormat="false" ht="15" hidden="false" customHeight="false" outlineLevel="0" collapsed="false">
      <c r="D467" s="143"/>
      <c r="H467" s="144"/>
    </row>
    <row r="468" customFormat="false" ht="15" hidden="false" customHeight="false" outlineLevel="0" collapsed="false">
      <c r="D468" s="143"/>
      <c r="H468" s="144"/>
    </row>
    <row r="469" customFormat="false" ht="15" hidden="false" customHeight="false" outlineLevel="0" collapsed="false">
      <c r="D469" s="143"/>
      <c r="H469" s="144"/>
    </row>
    <row r="470" customFormat="false" ht="15" hidden="false" customHeight="false" outlineLevel="0" collapsed="false">
      <c r="D470" s="143"/>
      <c r="H470" s="144"/>
    </row>
    <row r="471" customFormat="false" ht="15" hidden="false" customHeight="false" outlineLevel="0" collapsed="false">
      <c r="D471" s="143"/>
      <c r="H471" s="144"/>
    </row>
    <row r="472" customFormat="false" ht="15" hidden="false" customHeight="false" outlineLevel="0" collapsed="false">
      <c r="D472" s="143"/>
      <c r="H472" s="144"/>
    </row>
    <row r="473" customFormat="false" ht="15" hidden="false" customHeight="false" outlineLevel="0" collapsed="false">
      <c r="D473" s="143"/>
      <c r="H473" s="144"/>
    </row>
    <row r="474" customFormat="false" ht="15" hidden="false" customHeight="false" outlineLevel="0" collapsed="false">
      <c r="D474" s="143"/>
      <c r="H474" s="144"/>
    </row>
    <row r="475" customFormat="false" ht="15" hidden="false" customHeight="false" outlineLevel="0" collapsed="false">
      <c r="D475" s="143"/>
      <c r="H475" s="144"/>
    </row>
    <row r="476" customFormat="false" ht="15" hidden="false" customHeight="false" outlineLevel="0" collapsed="false">
      <c r="D476" s="143"/>
      <c r="H476" s="144"/>
    </row>
    <row r="477" customFormat="false" ht="15" hidden="false" customHeight="false" outlineLevel="0" collapsed="false">
      <c r="D477" s="143"/>
      <c r="H477" s="144"/>
    </row>
    <row r="478" customFormat="false" ht="15" hidden="false" customHeight="false" outlineLevel="0" collapsed="false">
      <c r="D478" s="143"/>
      <c r="H478" s="144"/>
    </row>
    <row r="479" customFormat="false" ht="15" hidden="false" customHeight="false" outlineLevel="0" collapsed="false">
      <c r="D479" s="143"/>
      <c r="H479" s="144"/>
    </row>
    <row r="480" customFormat="false" ht="15" hidden="false" customHeight="false" outlineLevel="0" collapsed="false">
      <c r="D480" s="143"/>
      <c r="H480" s="144"/>
    </row>
    <row r="481" customFormat="false" ht="15" hidden="false" customHeight="false" outlineLevel="0" collapsed="false">
      <c r="D481" s="143"/>
      <c r="H481" s="144"/>
    </row>
    <row r="482" customFormat="false" ht="15" hidden="false" customHeight="false" outlineLevel="0" collapsed="false">
      <c r="D482" s="143"/>
      <c r="H482" s="144"/>
    </row>
    <row r="483" customFormat="false" ht="15" hidden="false" customHeight="false" outlineLevel="0" collapsed="false">
      <c r="D483" s="143"/>
      <c r="H483" s="144"/>
    </row>
    <row r="484" customFormat="false" ht="15" hidden="false" customHeight="false" outlineLevel="0" collapsed="false">
      <c r="D484" s="143"/>
      <c r="H484" s="144"/>
    </row>
    <row r="485" customFormat="false" ht="15" hidden="false" customHeight="false" outlineLevel="0" collapsed="false">
      <c r="D485" s="143"/>
      <c r="H485" s="144"/>
    </row>
    <row r="486" customFormat="false" ht="15" hidden="false" customHeight="false" outlineLevel="0" collapsed="false">
      <c r="D486" s="143"/>
      <c r="H486" s="144"/>
    </row>
    <row r="487" customFormat="false" ht="15" hidden="false" customHeight="false" outlineLevel="0" collapsed="false">
      <c r="D487" s="143"/>
      <c r="H487" s="144"/>
    </row>
    <row r="488" customFormat="false" ht="15" hidden="false" customHeight="false" outlineLevel="0" collapsed="false">
      <c r="D488" s="143"/>
      <c r="H488" s="144"/>
    </row>
    <row r="489" customFormat="false" ht="15" hidden="false" customHeight="false" outlineLevel="0" collapsed="false">
      <c r="D489" s="143"/>
      <c r="H489" s="144"/>
    </row>
    <row r="490" customFormat="false" ht="15" hidden="false" customHeight="false" outlineLevel="0" collapsed="false">
      <c r="D490" s="143"/>
      <c r="H490" s="144"/>
    </row>
    <row r="491" customFormat="false" ht="15" hidden="false" customHeight="false" outlineLevel="0" collapsed="false">
      <c r="D491" s="143"/>
      <c r="H491" s="144"/>
    </row>
    <row r="492" customFormat="false" ht="15" hidden="false" customHeight="false" outlineLevel="0" collapsed="false">
      <c r="D492" s="143"/>
      <c r="H492" s="144"/>
    </row>
    <row r="493" customFormat="false" ht="15" hidden="false" customHeight="false" outlineLevel="0" collapsed="false">
      <c r="D493" s="143"/>
      <c r="H493" s="144"/>
    </row>
    <row r="494" customFormat="false" ht="15" hidden="false" customHeight="false" outlineLevel="0" collapsed="false">
      <c r="D494" s="143"/>
      <c r="H494" s="144"/>
    </row>
    <row r="495" customFormat="false" ht="15" hidden="false" customHeight="false" outlineLevel="0" collapsed="false">
      <c r="D495" s="143"/>
      <c r="H495" s="144"/>
    </row>
    <row r="496" customFormat="false" ht="15" hidden="false" customHeight="false" outlineLevel="0" collapsed="false">
      <c r="D496" s="143"/>
      <c r="H496" s="144"/>
    </row>
    <row r="497" customFormat="false" ht="15" hidden="false" customHeight="false" outlineLevel="0" collapsed="false">
      <c r="D497" s="143"/>
      <c r="H497" s="144"/>
    </row>
    <row r="498" customFormat="false" ht="15" hidden="false" customHeight="false" outlineLevel="0" collapsed="false">
      <c r="D498" s="143"/>
      <c r="H498" s="144"/>
    </row>
    <row r="499" customFormat="false" ht="15" hidden="false" customHeight="false" outlineLevel="0" collapsed="false">
      <c r="D499" s="143"/>
      <c r="H499" s="144"/>
    </row>
    <row r="500" customFormat="false" ht="15" hidden="false" customHeight="false" outlineLevel="0" collapsed="false">
      <c r="D500" s="143"/>
      <c r="H500" s="144"/>
    </row>
    <row r="501" customFormat="false" ht="15" hidden="false" customHeight="false" outlineLevel="0" collapsed="false">
      <c r="D501" s="143"/>
      <c r="H501" s="144"/>
    </row>
    <row r="502" customFormat="false" ht="15" hidden="false" customHeight="false" outlineLevel="0" collapsed="false">
      <c r="D502" s="143"/>
      <c r="H502" s="144"/>
    </row>
    <row r="503" customFormat="false" ht="15" hidden="false" customHeight="false" outlineLevel="0" collapsed="false">
      <c r="D503" s="143"/>
      <c r="H503" s="144"/>
    </row>
    <row r="504" customFormat="false" ht="15" hidden="false" customHeight="false" outlineLevel="0" collapsed="false">
      <c r="D504" s="143"/>
      <c r="H504" s="144"/>
    </row>
    <row r="505" customFormat="false" ht="15" hidden="false" customHeight="false" outlineLevel="0" collapsed="false">
      <c r="D505" s="143"/>
      <c r="H505" s="144"/>
    </row>
    <row r="506" customFormat="false" ht="15" hidden="false" customHeight="false" outlineLevel="0" collapsed="false">
      <c r="D506" s="143"/>
      <c r="H506" s="144"/>
    </row>
    <row r="507" customFormat="false" ht="15" hidden="false" customHeight="false" outlineLevel="0" collapsed="false">
      <c r="D507" s="143"/>
      <c r="H507" s="144"/>
    </row>
    <row r="508" customFormat="false" ht="15" hidden="false" customHeight="false" outlineLevel="0" collapsed="false">
      <c r="D508" s="143"/>
      <c r="H508" s="144"/>
    </row>
    <row r="509" customFormat="false" ht="15" hidden="false" customHeight="false" outlineLevel="0" collapsed="false">
      <c r="D509" s="143"/>
      <c r="H509" s="144"/>
    </row>
    <row r="510" customFormat="false" ht="15" hidden="false" customHeight="false" outlineLevel="0" collapsed="false">
      <c r="D510" s="143"/>
      <c r="H510" s="144"/>
    </row>
    <row r="511" customFormat="false" ht="15" hidden="false" customHeight="false" outlineLevel="0" collapsed="false">
      <c r="D511" s="143"/>
      <c r="H511" s="144"/>
    </row>
    <row r="512" customFormat="false" ht="15" hidden="false" customHeight="false" outlineLevel="0" collapsed="false">
      <c r="D512" s="143"/>
      <c r="H512" s="144"/>
    </row>
    <row r="513" customFormat="false" ht="15" hidden="false" customHeight="false" outlineLevel="0" collapsed="false">
      <c r="D513" s="143"/>
      <c r="H513" s="144"/>
    </row>
    <row r="514" customFormat="false" ht="15" hidden="false" customHeight="false" outlineLevel="0" collapsed="false">
      <c r="D514" s="143"/>
      <c r="H514" s="144"/>
    </row>
    <row r="515" customFormat="false" ht="15" hidden="false" customHeight="false" outlineLevel="0" collapsed="false">
      <c r="D515" s="143"/>
      <c r="H515" s="144"/>
    </row>
    <row r="516" customFormat="false" ht="15" hidden="false" customHeight="false" outlineLevel="0" collapsed="false">
      <c r="D516" s="143"/>
      <c r="H516" s="144"/>
    </row>
    <row r="517" customFormat="false" ht="15" hidden="false" customHeight="false" outlineLevel="0" collapsed="false">
      <c r="D517" s="143"/>
      <c r="H517" s="144"/>
    </row>
    <row r="518" customFormat="false" ht="15" hidden="false" customHeight="false" outlineLevel="0" collapsed="false">
      <c r="D518" s="143"/>
      <c r="H518" s="144"/>
    </row>
    <row r="519" customFormat="false" ht="15" hidden="false" customHeight="false" outlineLevel="0" collapsed="false">
      <c r="D519" s="143"/>
      <c r="H519" s="144"/>
    </row>
    <row r="520" customFormat="false" ht="15" hidden="false" customHeight="false" outlineLevel="0" collapsed="false">
      <c r="D520" s="143"/>
      <c r="H520" s="144"/>
    </row>
    <row r="521" customFormat="false" ht="15" hidden="false" customHeight="false" outlineLevel="0" collapsed="false">
      <c r="D521" s="143"/>
      <c r="H521" s="144"/>
    </row>
    <row r="522" customFormat="false" ht="15" hidden="false" customHeight="false" outlineLevel="0" collapsed="false">
      <c r="D522" s="143"/>
      <c r="H522" s="144"/>
    </row>
    <row r="523" customFormat="false" ht="15" hidden="false" customHeight="false" outlineLevel="0" collapsed="false">
      <c r="D523" s="143"/>
      <c r="H523" s="144"/>
    </row>
    <row r="524" customFormat="false" ht="15" hidden="false" customHeight="false" outlineLevel="0" collapsed="false">
      <c r="D524" s="143"/>
      <c r="H524" s="144"/>
    </row>
    <row r="525" customFormat="false" ht="15" hidden="false" customHeight="false" outlineLevel="0" collapsed="false">
      <c r="D525" s="143"/>
      <c r="H525" s="144"/>
    </row>
    <row r="526" customFormat="false" ht="15" hidden="false" customHeight="false" outlineLevel="0" collapsed="false">
      <c r="D526" s="143"/>
      <c r="H526" s="144"/>
    </row>
    <row r="527" customFormat="false" ht="15" hidden="false" customHeight="false" outlineLevel="0" collapsed="false">
      <c r="D527" s="143"/>
      <c r="H527" s="144"/>
    </row>
    <row r="528" customFormat="false" ht="15" hidden="false" customHeight="false" outlineLevel="0" collapsed="false">
      <c r="D528" s="143"/>
      <c r="H528" s="144"/>
    </row>
    <row r="529" customFormat="false" ht="15" hidden="false" customHeight="false" outlineLevel="0" collapsed="false">
      <c r="D529" s="143"/>
      <c r="H529" s="144"/>
    </row>
    <row r="530" customFormat="false" ht="15" hidden="false" customHeight="false" outlineLevel="0" collapsed="false">
      <c r="D530" s="143"/>
      <c r="H530" s="144"/>
    </row>
    <row r="531" customFormat="false" ht="15" hidden="false" customHeight="false" outlineLevel="0" collapsed="false">
      <c r="D531" s="143"/>
      <c r="H531" s="144"/>
    </row>
    <row r="532" customFormat="false" ht="15" hidden="false" customHeight="false" outlineLevel="0" collapsed="false">
      <c r="D532" s="143"/>
      <c r="H532" s="144"/>
    </row>
    <row r="533" customFormat="false" ht="15" hidden="false" customHeight="false" outlineLevel="0" collapsed="false">
      <c r="D533" s="143"/>
      <c r="H533" s="144"/>
    </row>
    <row r="534" customFormat="false" ht="15" hidden="false" customHeight="false" outlineLevel="0" collapsed="false">
      <c r="D534" s="143"/>
      <c r="H534" s="144"/>
    </row>
    <row r="535" customFormat="false" ht="15" hidden="false" customHeight="false" outlineLevel="0" collapsed="false">
      <c r="D535" s="143"/>
      <c r="H535" s="144"/>
    </row>
    <row r="536" customFormat="false" ht="15" hidden="false" customHeight="false" outlineLevel="0" collapsed="false">
      <c r="D536" s="143"/>
      <c r="H536" s="144"/>
    </row>
    <row r="537" customFormat="false" ht="15" hidden="false" customHeight="false" outlineLevel="0" collapsed="false">
      <c r="D537" s="143"/>
      <c r="H537" s="144"/>
    </row>
    <row r="538" customFormat="false" ht="15" hidden="false" customHeight="false" outlineLevel="0" collapsed="false">
      <c r="D538" s="143"/>
      <c r="H538" s="144"/>
    </row>
    <row r="539" customFormat="false" ht="15" hidden="false" customHeight="false" outlineLevel="0" collapsed="false">
      <c r="D539" s="143"/>
      <c r="H539" s="144"/>
    </row>
    <row r="540" customFormat="false" ht="15" hidden="false" customHeight="false" outlineLevel="0" collapsed="false">
      <c r="D540" s="143"/>
      <c r="H540" s="144"/>
    </row>
    <row r="541" customFormat="false" ht="15" hidden="false" customHeight="false" outlineLevel="0" collapsed="false">
      <c r="D541" s="143"/>
      <c r="H541" s="144"/>
    </row>
    <row r="542" customFormat="false" ht="15" hidden="false" customHeight="false" outlineLevel="0" collapsed="false">
      <c r="D542" s="143"/>
      <c r="H542" s="144"/>
    </row>
    <row r="543" customFormat="false" ht="15" hidden="false" customHeight="false" outlineLevel="0" collapsed="false">
      <c r="D543" s="143"/>
      <c r="H543" s="144"/>
    </row>
    <row r="544" customFormat="false" ht="15" hidden="false" customHeight="false" outlineLevel="0" collapsed="false">
      <c r="D544" s="143"/>
      <c r="H544" s="144"/>
    </row>
    <row r="545" customFormat="false" ht="15" hidden="false" customHeight="false" outlineLevel="0" collapsed="false">
      <c r="D545" s="143"/>
      <c r="H545" s="144"/>
    </row>
    <row r="546" customFormat="false" ht="15" hidden="false" customHeight="false" outlineLevel="0" collapsed="false">
      <c r="D546" s="143"/>
      <c r="H546" s="144"/>
    </row>
    <row r="547" customFormat="false" ht="15" hidden="false" customHeight="false" outlineLevel="0" collapsed="false">
      <c r="D547" s="143"/>
      <c r="H547" s="144"/>
    </row>
    <row r="548" customFormat="false" ht="15" hidden="false" customHeight="false" outlineLevel="0" collapsed="false">
      <c r="D548" s="143"/>
      <c r="H548" s="144"/>
    </row>
    <row r="549" customFormat="false" ht="15" hidden="false" customHeight="false" outlineLevel="0" collapsed="false">
      <c r="D549" s="143"/>
      <c r="H549" s="144"/>
    </row>
    <row r="550" customFormat="false" ht="15" hidden="false" customHeight="false" outlineLevel="0" collapsed="false">
      <c r="D550" s="143"/>
      <c r="H550" s="144"/>
    </row>
    <row r="551" customFormat="false" ht="15" hidden="false" customHeight="false" outlineLevel="0" collapsed="false">
      <c r="D551" s="143"/>
      <c r="H551" s="144"/>
    </row>
    <row r="552" customFormat="false" ht="15" hidden="false" customHeight="false" outlineLevel="0" collapsed="false">
      <c r="D552" s="143"/>
      <c r="H552" s="144"/>
    </row>
    <row r="553" customFormat="false" ht="15" hidden="false" customHeight="false" outlineLevel="0" collapsed="false">
      <c r="D553" s="143"/>
      <c r="H553" s="144"/>
    </row>
    <row r="554" customFormat="false" ht="15" hidden="false" customHeight="false" outlineLevel="0" collapsed="false">
      <c r="D554" s="143"/>
      <c r="H554" s="144"/>
    </row>
    <row r="555" customFormat="false" ht="15" hidden="false" customHeight="false" outlineLevel="0" collapsed="false">
      <c r="D555" s="143"/>
      <c r="H555" s="144"/>
    </row>
    <row r="556" customFormat="false" ht="15" hidden="false" customHeight="false" outlineLevel="0" collapsed="false">
      <c r="D556" s="143"/>
      <c r="H556" s="144"/>
    </row>
    <row r="557" customFormat="false" ht="15" hidden="false" customHeight="false" outlineLevel="0" collapsed="false">
      <c r="D557" s="143"/>
      <c r="H557" s="144"/>
    </row>
    <row r="558" customFormat="false" ht="15" hidden="false" customHeight="false" outlineLevel="0" collapsed="false">
      <c r="D558" s="143"/>
      <c r="H558" s="144"/>
    </row>
    <row r="559" customFormat="false" ht="15" hidden="false" customHeight="false" outlineLevel="0" collapsed="false">
      <c r="D559" s="143"/>
      <c r="H559" s="144"/>
    </row>
    <row r="560" customFormat="false" ht="15" hidden="false" customHeight="false" outlineLevel="0" collapsed="false">
      <c r="D560" s="143"/>
      <c r="H560" s="144"/>
    </row>
    <row r="561" customFormat="false" ht="15" hidden="false" customHeight="false" outlineLevel="0" collapsed="false">
      <c r="D561" s="143"/>
      <c r="H561" s="144"/>
    </row>
    <row r="562" customFormat="false" ht="15" hidden="false" customHeight="false" outlineLevel="0" collapsed="false">
      <c r="D562" s="143"/>
      <c r="H562" s="144"/>
    </row>
    <row r="563" customFormat="false" ht="15" hidden="false" customHeight="false" outlineLevel="0" collapsed="false">
      <c r="D563" s="143"/>
      <c r="H563" s="144"/>
    </row>
    <row r="564" customFormat="false" ht="15" hidden="false" customHeight="false" outlineLevel="0" collapsed="false">
      <c r="D564" s="143"/>
      <c r="H564" s="144"/>
    </row>
    <row r="565" customFormat="false" ht="15" hidden="false" customHeight="false" outlineLevel="0" collapsed="false">
      <c r="D565" s="143"/>
      <c r="H565" s="144"/>
    </row>
    <row r="566" customFormat="false" ht="15" hidden="false" customHeight="false" outlineLevel="0" collapsed="false">
      <c r="D566" s="143"/>
      <c r="H566" s="144"/>
    </row>
    <row r="567" customFormat="false" ht="15" hidden="false" customHeight="false" outlineLevel="0" collapsed="false">
      <c r="D567" s="143"/>
      <c r="H567" s="144"/>
    </row>
    <row r="568" customFormat="false" ht="15" hidden="false" customHeight="false" outlineLevel="0" collapsed="false">
      <c r="D568" s="143"/>
      <c r="H568" s="144"/>
    </row>
    <row r="569" customFormat="false" ht="15" hidden="false" customHeight="false" outlineLevel="0" collapsed="false">
      <c r="D569" s="143"/>
      <c r="H569" s="144"/>
    </row>
    <row r="570" customFormat="false" ht="15" hidden="false" customHeight="false" outlineLevel="0" collapsed="false">
      <c r="D570" s="143"/>
      <c r="H570" s="144"/>
    </row>
    <row r="571" customFormat="false" ht="15" hidden="false" customHeight="false" outlineLevel="0" collapsed="false">
      <c r="D571" s="143"/>
      <c r="H571" s="144"/>
    </row>
    <row r="572" customFormat="false" ht="15" hidden="false" customHeight="false" outlineLevel="0" collapsed="false">
      <c r="D572" s="143"/>
      <c r="H572" s="144"/>
    </row>
    <row r="573" customFormat="false" ht="15" hidden="false" customHeight="false" outlineLevel="0" collapsed="false">
      <c r="D573" s="143"/>
      <c r="H573" s="144"/>
    </row>
    <row r="574" customFormat="false" ht="15" hidden="false" customHeight="false" outlineLevel="0" collapsed="false">
      <c r="D574" s="143"/>
      <c r="H574" s="144"/>
    </row>
    <row r="575" customFormat="false" ht="15" hidden="false" customHeight="false" outlineLevel="0" collapsed="false">
      <c r="D575" s="143"/>
      <c r="H575" s="144"/>
    </row>
    <row r="576" customFormat="false" ht="15" hidden="false" customHeight="false" outlineLevel="0" collapsed="false">
      <c r="D576" s="143"/>
      <c r="H576" s="144"/>
    </row>
    <row r="577" customFormat="false" ht="15" hidden="false" customHeight="false" outlineLevel="0" collapsed="false">
      <c r="D577" s="143"/>
      <c r="H577" s="144"/>
    </row>
    <row r="578" customFormat="false" ht="15" hidden="false" customHeight="false" outlineLevel="0" collapsed="false">
      <c r="D578" s="143"/>
      <c r="H578" s="144"/>
    </row>
    <row r="579" customFormat="false" ht="15" hidden="false" customHeight="false" outlineLevel="0" collapsed="false">
      <c r="D579" s="143"/>
      <c r="H579" s="144"/>
    </row>
    <row r="580" customFormat="false" ht="15" hidden="false" customHeight="false" outlineLevel="0" collapsed="false">
      <c r="D580" s="143"/>
      <c r="H580" s="144"/>
    </row>
    <row r="581" customFormat="false" ht="15" hidden="false" customHeight="false" outlineLevel="0" collapsed="false">
      <c r="D581" s="143"/>
      <c r="H581" s="144"/>
    </row>
    <row r="582" customFormat="false" ht="15" hidden="false" customHeight="false" outlineLevel="0" collapsed="false">
      <c r="D582" s="143"/>
      <c r="H582" s="144"/>
    </row>
    <row r="583" customFormat="false" ht="15" hidden="false" customHeight="false" outlineLevel="0" collapsed="false">
      <c r="D583" s="143"/>
      <c r="H583" s="144"/>
    </row>
    <row r="584" customFormat="false" ht="15" hidden="false" customHeight="false" outlineLevel="0" collapsed="false">
      <c r="D584" s="143"/>
      <c r="H584" s="144"/>
    </row>
    <row r="585" customFormat="false" ht="15" hidden="false" customHeight="false" outlineLevel="0" collapsed="false">
      <c r="D585" s="143"/>
      <c r="H585" s="144"/>
    </row>
    <row r="586" customFormat="false" ht="15" hidden="false" customHeight="false" outlineLevel="0" collapsed="false">
      <c r="D586" s="143"/>
      <c r="H586" s="144"/>
    </row>
    <row r="587" customFormat="false" ht="15" hidden="false" customHeight="false" outlineLevel="0" collapsed="false">
      <c r="D587" s="143"/>
      <c r="H587" s="144"/>
    </row>
    <row r="588" customFormat="false" ht="15" hidden="false" customHeight="false" outlineLevel="0" collapsed="false">
      <c r="D588" s="143"/>
      <c r="H588" s="144"/>
    </row>
    <row r="589" customFormat="false" ht="15" hidden="false" customHeight="false" outlineLevel="0" collapsed="false">
      <c r="D589" s="143"/>
      <c r="H589" s="144"/>
    </row>
    <row r="590" customFormat="false" ht="15" hidden="false" customHeight="false" outlineLevel="0" collapsed="false">
      <c r="D590" s="143"/>
      <c r="H590" s="144"/>
    </row>
    <row r="591" customFormat="false" ht="15" hidden="false" customHeight="false" outlineLevel="0" collapsed="false">
      <c r="D591" s="143"/>
      <c r="H591" s="144"/>
    </row>
    <row r="592" customFormat="false" ht="15" hidden="false" customHeight="false" outlineLevel="0" collapsed="false">
      <c r="D592" s="143"/>
      <c r="H592" s="144"/>
    </row>
    <row r="593" customFormat="false" ht="15" hidden="false" customHeight="false" outlineLevel="0" collapsed="false">
      <c r="D593" s="143"/>
      <c r="H593" s="144"/>
    </row>
    <row r="594" customFormat="false" ht="15" hidden="false" customHeight="false" outlineLevel="0" collapsed="false">
      <c r="D594" s="143"/>
      <c r="H594" s="144"/>
    </row>
    <row r="595" customFormat="false" ht="15" hidden="false" customHeight="false" outlineLevel="0" collapsed="false">
      <c r="D595" s="143"/>
      <c r="H595" s="144"/>
    </row>
    <row r="596" customFormat="false" ht="15" hidden="false" customHeight="false" outlineLevel="0" collapsed="false">
      <c r="D596" s="143"/>
      <c r="H596" s="144"/>
    </row>
    <row r="597" customFormat="false" ht="15" hidden="false" customHeight="false" outlineLevel="0" collapsed="false">
      <c r="D597" s="143"/>
      <c r="H597" s="144"/>
    </row>
    <row r="598" customFormat="false" ht="15" hidden="false" customHeight="false" outlineLevel="0" collapsed="false">
      <c r="D598" s="143"/>
      <c r="H598" s="144"/>
    </row>
    <row r="599" customFormat="false" ht="15" hidden="false" customHeight="false" outlineLevel="0" collapsed="false">
      <c r="D599" s="143"/>
      <c r="H599" s="144"/>
    </row>
    <row r="600" customFormat="false" ht="15" hidden="false" customHeight="false" outlineLevel="0" collapsed="false">
      <c r="D600" s="143"/>
      <c r="H600" s="144"/>
    </row>
    <row r="601" customFormat="false" ht="15" hidden="false" customHeight="false" outlineLevel="0" collapsed="false">
      <c r="D601" s="143"/>
      <c r="H601" s="144"/>
    </row>
    <row r="602" customFormat="false" ht="15" hidden="false" customHeight="false" outlineLevel="0" collapsed="false">
      <c r="D602" s="143"/>
      <c r="H602" s="144"/>
    </row>
    <row r="603" customFormat="false" ht="15" hidden="false" customHeight="false" outlineLevel="0" collapsed="false">
      <c r="D603" s="143"/>
      <c r="H603" s="144"/>
    </row>
    <row r="604" customFormat="false" ht="15" hidden="false" customHeight="false" outlineLevel="0" collapsed="false">
      <c r="D604" s="143"/>
      <c r="H604" s="144"/>
    </row>
    <row r="605" customFormat="false" ht="15" hidden="false" customHeight="false" outlineLevel="0" collapsed="false">
      <c r="D605" s="143"/>
      <c r="H605" s="144"/>
    </row>
    <row r="606" customFormat="false" ht="15" hidden="false" customHeight="false" outlineLevel="0" collapsed="false">
      <c r="D606" s="143"/>
      <c r="H606" s="144"/>
    </row>
    <row r="607" customFormat="false" ht="15" hidden="false" customHeight="false" outlineLevel="0" collapsed="false">
      <c r="D607" s="143"/>
      <c r="H607" s="144"/>
    </row>
    <row r="608" customFormat="false" ht="15" hidden="false" customHeight="false" outlineLevel="0" collapsed="false">
      <c r="D608" s="143"/>
      <c r="H608" s="144"/>
    </row>
    <row r="609" customFormat="false" ht="15" hidden="false" customHeight="false" outlineLevel="0" collapsed="false">
      <c r="D609" s="143"/>
      <c r="H609" s="144"/>
    </row>
    <row r="610" customFormat="false" ht="15" hidden="false" customHeight="false" outlineLevel="0" collapsed="false">
      <c r="D610" s="143"/>
      <c r="H610" s="144"/>
    </row>
    <row r="611" customFormat="false" ht="15" hidden="false" customHeight="false" outlineLevel="0" collapsed="false">
      <c r="D611" s="143"/>
      <c r="H611" s="144"/>
    </row>
    <row r="612" customFormat="false" ht="15" hidden="false" customHeight="false" outlineLevel="0" collapsed="false">
      <c r="D612" s="143"/>
      <c r="H612" s="144"/>
    </row>
    <row r="613" customFormat="false" ht="15" hidden="false" customHeight="false" outlineLevel="0" collapsed="false">
      <c r="D613" s="143"/>
      <c r="H613" s="144"/>
    </row>
    <row r="614" customFormat="false" ht="15" hidden="false" customHeight="false" outlineLevel="0" collapsed="false">
      <c r="D614" s="143"/>
      <c r="H614" s="144"/>
    </row>
    <row r="615" customFormat="false" ht="15" hidden="false" customHeight="false" outlineLevel="0" collapsed="false">
      <c r="D615" s="143"/>
      <c r="H615" s="144"/>
    </row>
    <row r="616" customFormat="false" ht="15" hidden="false" customHeight="false" outlineLevel="0" collapsed="false">
      <c r="D616" s="143"/>
      <c r="H616" s="144"/>
    </row>
    <row r="617" customFormat="false" ht="15" hidden="false" customHeight="false" outlineLevel="0" collapsed="false">
      <c r="D617" s="143"/>
      <c r="H617" s="144"/>
    </row>
    <row r="618" customFormat="false" ht="15" hidden="false" customHeight="false" outlineLevel="0" collapsed="false">
      <c r="D618" s="143"/>
      <c r="H618" s="144"/>
    </row>
    <row r="619" customFormat="false" ht="15" hidden="false" customHeight="false" outlineLevel="0" collapsed="false">
      <c r="D619" s="143"/>
      <c r="H619" s="144"/>
    </row>
    <row r="620" customFormat="false" ht="15" hidden="false" customHeight="false" outlineLevel="0" collapsed="false">
      <c r="D620" s="143"/>
      <c r="H620" s="144"/>
    </row>
    <row r="621" customFormat="false" ht="15" hidden="false" customHeight="false" outlineLevel="0" collapsed="false">
      <c r="D621" s="143"/>
      <c r="H621" s="144"/>
    </row>
    <row r="622" customFormat="false" ht="15" hidden="false" customHeight="false" outlineLevel="0" collapsed="false">
      <c r="D622" s="143"/>
      <c r="H622" s="144"/>
    </row>
    <row r="623" customFormat="false" ht="15" hidden="false" customHeight="false" outlineLevel="0" collapsed="false">
      <c r="D623" s="143"/>
      <c r="H623" s="144"/>
    </row>
    <row r="624" customFormat="false" ht="15" hidden="false" customHeight="false" outlineLevel="0" collapsed="false">
      <c r="D624" s="143"/>
      <c r="H624" s="144"/>
    </row>
    <row r="625" customFormat="false" ht="15" hidden="false" customHeight="false" outlineLevel="0" collapsed="false">
      <c r="D625" s="143"/>
      <c r="H625" s="144"/>
    </row>
    <row r="626" customFormat="false" ht="15" hidden="false" customHeight="false" outlineLevel="0" collapsed="false">
      <c r="D626" s="143"/>
      <c r="H626" s="144"/>
    </row>
    <row r="627" customFormat="false" ht="15" hidden="false" customHeight="false" outlineLevel="0" collapsed="false">
      <c r="D627" s="143"/>
      <c r="H627" s="144"/>
    </row>
    <row r="628" customFormat="false" ht="15" hidden="false" customHeight="false" outlineLevel="0" collapsed="false">
      <c r="D628" s="143"/>
      <c r="H628" s="144"/>
    </row>
    <row r="629" customFormat="false" ht="15" hidden="false" customHeight="false" outlineLevel="0" collapsed="false">
      <c r="D629" s="143"/>
      <c r="H629" s="144"/>
    </row>
    <row r="630" customFormat="false" ht="15" hidden="false" customHeight="false" outlineLevel="0" collapsed="false">
      <c r="D630" s="143"/>
      <c r="H630" s="144"/>
    </row>
    <row r="631" customFormat="false" ht="15" hidden="false" customHeight="false" outlineLevel="0" collapsed="false">
      <c r="D631" s="143"/>
      <c r="H631" s="144"/>
    </row>
    <row r="632" customFormat="false" ht="15" hidden="false" customHeight="false" outlineLevel="0" collapsed="false">
      <c r="D632" s="143"/>
      <c r="H632" s="144"/>
    </row>
    <row r="633" customFormat="false" ht="15" hidden="false" customHeight="false" outlineLevel="0" collapsed="false">
      <c r="D633" s="143"/>
      <c r="H633" s="144"/>
    </row>
    <row r="634" customFormat="false" ht="15" hidden="false" customHeight="false" outlineLevel="0" collapsed="false">
      <c r="D634" s="143"/>
      <c r="H634" s="144"/>
    </row>
    <row r="635" customFormat="false" ht="15" hidden="false" customHeight="false" outlineLevel="0" collapsed="false">
      <c r="D635" s="143"/>
      <c r="H635" s="144"/>
    </row>
    <row r="636" customFormat="false" ht="15" hidden="false" customHeight="false" outlineLevel="0" collapsed="false">
      <c r="D636" s="143"/>
      <c r="H636" s="144"/>
    </row>
    <row r="637" customFormat="false" ht="15" hidden="false" customHeight="false" outlineLevel="0" collapsed="false">
      <c r="D637" s="143"/>
      <c r="H637" s="144"/>
    </row>
    <row r="638" customFormat="false" ht="15" hidden="false" customHeight="false" outlineLevel="0" collapsed="false">
      <c r="D638" s="143"/>
      <c r="H638" s="144"/>
    </row>
    <row r="639" customFormat="false" ht="15" hidden="false" customHeight="false" outlineLevel="0" collapsed="false">
      <c r="D639" s="143"/>
      <c r="H639" s="144"/>
    </row>
    <row r="640" customFormat="false" ht="15" hidden="false" customHeight="false" outlineLevel="0" collapsed="false">
      <c r="D640" s="143"/>
      <c r="H640" s="144"/>
    </row>
    <row r="641" customFormat="false" ht="15" hidden="false" customHeight="false" outlineLevel="0" collapsed="false">
      <c r="D641" s="143"/>
      <c r="H641" s="144"/>
    </row>
    <row r="642" customFormat="false" ht="15" hidden="false" customHeight="false" outlineLevel="0" collapsed="false">
      <c r="D642" s="143"/>
      <c r="H642" s="144"/>
    </row>
    <row r="643" customFormat="false" ht="15" hidden="false" customHeight="false" outlineLevel="0" collapsed="false">
      <c r="D643" s="143"/>
      <c r="H643" s="144"/>
    </row>
    <row r="644" customFormat="false" ht="15" hidden="false" customHeight="false" outlineLevel="0" collapsed="false">
      <c r="D644" s="143"/>
      <c r="H644" s="144"/>
    </row>
    <row r="645" customFormat="false" ht="15" hidden="false" customHeight="false" outlineLevel="0" collapsed="false">
      <c r="D645" s="143"/>
      <c r="H645" s="144"/>
    </row>
    <row r="646" customFormat="false" ht="15" hidden="false" customHeight="false" outlineLevel="0" collapsed="false">
      <c r="D646" s="143"/>
      <c r="H646" s="144"/>
    </row>
    <row r="647" customFormat="false" ht="15" hidden="false" customHeight="false" outlineLevel="0" collapsed="false">
      <c r="D647" s="143"/>
      <c r="H647" s="144"/>
    </row>
    <row r="648" customFormat="false" ht="15" hidden="false" customHeight="false" outlineLevel="0" collapsed="false">
      <c r="D648" s="143"/>
      <c r="H648" s="144"/>
    </row>
    <row r="649" customFormat="false" ht="15" hidden="false" customHeight="false" outlineLevel="0" collapsed="false">
      <c r="D649" s="143"/>
      <c r="H649" s="144"/>
    </row>
    <row r="650" customFormat="false" ht="15" hidden="false" customHeight="false" outlineLevel="0" collapsed="false">
      <c r="D650" s="143"/>
      <c r="H650" s="144"/>
    </row>
    <row r="651" customFormat="false" ht="15" hidden="false" customHeight="false" outlineLevel="0" collapsed="false">
      <c r="D651" s="143"/>
      <c r="H651" s="144"/>
    </row>
    <row r="652" customFormat="false" ht="15" hidden="false" customHeight="false" outlineLevel="0" collapsed="false">
      <c r="D652" s="143"/>
      <c r="H652" s="144"/>
    </row>
    <row r="653" customFormat="false" ht="15" hidden="false" customHeight="false" outlineLevel="0" collapsed="false">
      <c r="D653" s="143"/>
      <c r="H653" s="144"/>
    </row>
    <row r="654" customFormat="false" ht="15" hidden="false" customHeight="false" outlineLevel="0" collapsed="false">
      <c r="D654" s="143"/>
      <c r="H654" s="144"/>
    </row>
    <row r="655" customFormat="false" ht="15" hidden="false" customHeight="false" outlineLevel="0" collapsed="false">
      <c r="D655" s="143"/>
      <c r="H655" s="144"/>
    </row>
    <row r="656" customFormat="false" ht="15" hidden="false" customHeight="false" outlineLevel="0" collapsed="false">
      <c r="D656" s="143"/>
      <c r="H656" s="144"/>
    </row>
    <row r="657" customFormat="false" ht="15" hidden="false" customHeight="false" outlineLevel="0" collapsed="false">
      <c r="D657" s="143"/>
      <c r="H657" s="144"/>
    </row>
    <row r="658" customFormat="false" ht="15" hidden="false" customHeight="false" outlineLevel="0" collapsed="false">
      <c r="D658" s="143"/>
      <c r="H658" s="144"/>
    </row>
    <row r="659" customFormat="false" ht="15" hidden="false" customHeight="false" outlineLevel="0" collapsed="false">
      <c r="D659" s="143"/>
      <c r="H659" s="144"/>
    </row>
    <row r="660" customFormat="false" ht="15" hidden="false" customHeight="false" outlineLevel="0" collapsed="false">
      <c r="D660" s="143"/>
      <c r="H660" s="144"/>
    </row>
    <row r="661" customFormat="false" ht="15" hidden="false" customHeight="false" outlineLevel="0" collapsed="false">
      <c r="D661" s="143"/>
      <c r="H661" s="144"/>
    </row>
    <row r="662" customFormat="false" ht="15" hidden="false" customHeight="false" outlineLevel="0" collapsed="false">
      <c r="D662" s="143"/>
      <c r="H662" s="144"/>
    </row>
    <row r="663" customFormat="false" ht="15" hidden="false" customHeight="false" outlineLevel="0" collapsed="false">
      <c r="D663" s="143"/>
      <c r="H663" s="144"/>
    </row>
    <row r="664" customFormat="false" ht="15" hidden="false" customHeight="false" outlineLevel="0" collapsed="false">
      <c r="D664" s="143"/>
      <c r="H664" s="144"/>
    </row>
    <row r="665" customFormat="false" ht="15" hidden="false" customHeight="false" outlineLevel="0" collapsed="false">
      <c r="D665" s="143"/>
      <c r="H665" s="144"/>
    </row>
    <row r="666" customFormat="false" ht="15" hidden="false" customHeight="false" outlineLevel="0" collapsed="false">
      <c r="D666" s="143"/>
      <c r="H666" s="144"/>
    </row>
    <row r="667" customFormat="false" ht="15" hidden="false" customHeight="false" outlineLevel="0" collapsed="false">
      <c r="D667" s="143"/>
      <c r="H667" s="144"/>
    </row>
    <row r="668" customFormat="false" ht="15" hidden="false" customHeight="false" outlineLevel="0" collapsed="false">
      <c r="D668" s="143"/>
      <c r="H668" s="144"/>
    </row>
    <row r="669" customFormat="false" ht="15" hidden="false" customHeight="false" outlineLevel="0" collapsed="false">
      <c r="D669" s="143"/>
      <c r="H669" s="144"/>
    </row>
    <row r="670" customFormat="false" ht="15" hidden="false" customHeight="false" outlineLevel="0" collapsed="false">
      <c r="D670" s="143"/>
      <c r="H670" s="144"/>
    </row>
    <row r="671" customFormat="false" ht="15" hidden="false" customHeight="false" outlineLevel="0" collapsed="false">
      <c r="D671" s="143"/>
      <c r="H671" s="144"/>
    </row>
    <row r="672" customFormat="false" ht="15" hidden="false" customHeight="false" outlineLevel="0" collapsed="false">
      <c r="D672" s="143"/>
      <c r="H672" s="144"/>
    </row>
    <row r="673" customFormat="false" ht="15" hidden="false" customHeight="false" outlineLevel="0" collapsed="false">
      <c r="D673" s="143"/>
      <c r="H673" s="144"/>
    </row>
    <row r="674" customFormat="false" ht="15" hidden="false" customHeight="false" outlineLevel="0" collapsed="false">
      <c r="D674" s="143"/>
      <c r="H674" s="144"/>
    </row>
    <row r="675" customFormat="false" ht="15" hidden="false" customHeight="false" outlineLevel="0" collapsed="false">
      <c r="D675" s="143"/>
      <c r="H675" s="144"/>
    </row>
    <row r="676" customFormat="false" ht="15" hidden="false" customHeight="false" outlineLevel="0" collapsed="false">
      <c r="D676" s="143"/>
      <c r="H676" s="144"/>
    </row>
    <row r="677" customFormat="false" ht="15" hidden="false" customHeight="false" outlineLevel="0" collapsed="false">
      <c r="D677" s="143"/>
      <c r="H677" s="144"/>
    </row>
    <row r="678" customFormat="false" ht="15" hidden="false" customHeight="false" outlineLevel="0" collapsed="false">
      <c r="D678" s="143"/>
      <c r="H678" s="144"/>
    </row>
    <row r="679" customFormat="false" ht="15" hidden="false" customHeight="false" outlineLevel="0" collapsed="false">
      <c r="D679" s="143"/>
      <c r="H679" s="144"/>
    </row>
    <row r="680" customFormat="false" ht="15" hidden="false" customHeight="false" outlineLevel="0" collapsed="false">
      <c r="D680" s="143"/>
      <c r="H680" s="144"/>
    </row>
    <row r="681" customFormat="false" ht="15" hidden="false" customHeight="false" outlineLevel="0" collapsed="false">
      <c r="D681" s="143"/>
      <c r="H681" s="144"/>
    </row>
    <row r="682" customFormat="false" ht="15" hidden="false" customHeight="false" outlineLevel="0" collapsed="false">
      <c r="D682" s="143"/>
      <c r="H682" s="144"/>
    </row>
    <row r="683" customFormat="false" ht="15" hidden="false" customHeight="false" outlineLevel="0" collapsed="false">
      <c r="D683" s="143"/>
      <c r="H683" s="144"/>
    </row>
    <row r="684" customFormat="false" ht="15" hidden="false" customHeight="false" outlineLevel="0" collapsed="false">
      <c r="D684" s="143"/>
      <c r="H684" s="144"/>
    </row>
    <row r="685" customFormat="false" ht="15" hidden="false" customHeight="false" outlineLevel="0" collapsed="false">
      <c r="D685" s="143"/>
      <c r="H685" s="144"/>
    </row>
    <row r="686" customFormat="false" ht="15" hidden="false" customHeight="false" outlineLevel="0" collapsed="false">
      <c r="D686" s="143"/>
      <c r="H686" s="144"/>
    </row>
    <row r="687" customFormat="false" ht="15" hidden="false" customHeight="false" outlineLevel="0" collapsed="false">
      <c r="D687" s="143"/>
      <c r="H687" s="144"/>
    </row>
    <row r="688" customFormat="false" ht="15" hidden="false" customHeight="false" outlineLevel="0" collapsed="false">
      <c r="D688" s="143"/>
      <c r="H688" s="144"/>
    </row>
    <row r="689" customFormat="false" ht="15" hidden="false" customHeight="false" outlineLevel="0" collapsed="false">
      <c r="D689" s="143"/>
      <c r="H689" s="144"/>
    </row>
    <row r="690" customFormat="false" ht="15" hidden="false" customHeight="false" outlineLevel="0" collapsed="false">
      <c r="D690" s="143"/>
      <c r="H690" s="144"/>
    </row>
    <row r="691" customFormat="false" ht="15" hidden="false" customHeight="false" outlineLevel="0" collapsed="false">
      <c r="D691" s="143"/>
      <c r="H691" s="144"/>
    </row>
    <row r="692" customFormat="false" ht="15" hidden="false" customHeight="false" outlineLevel="0" collapsed="false">
      <c r="D692" s="143"/>
      <c r="H692" s="144"/>
    </row>
    <row r="693" customFormat="false" ht="15" hidden="false" customHeight="false" outlineLevel="0" collapsed="false">
      <c r="D693" s="143"/>
      <c r="H693" s="144"/>
    </row>
    <row r="694" customFormat="false" ht="15" hidden="false" customHeight="false" outlineLevel="0" collapsed="false">
      <c r="D694" s="143"/>
      <c r="H694" s="144"/>
    </row>
    <row r="695" customFormat="false" ht="15" hidden="false" customHeight="false" outlineLevel="0" collapsed="false">
      <c r="D695" s="143"/>
      <c r="H695" s="144"/>
    </row>
    <row r="696" customFormat="false" ht="15" hidden="false" customHeight="false" outlineLevel="0" collapsed="false">
      <c r="D696" s="143"/>
      <c r="H696" s="144"/>
    </row>
    <row r="697" customFormat="false" ht="15" hidden="false" customHeight="false" outlineLevel="0" collapsed="false">
      <c r="D697" s="143"/>
      <c r="H697" s="144"/>
    </row>
    <row r="698" customFormat="false" ht="15" hidden="false" customHeight="false" outlineLevel="0" collapsed="false">
      <c r="D698" s="143"/>
      <c r="H698" s="144"/>
    </row>
    <row r="699" customFormat="false" ht="15" hidden="false" customHeight="false" outlineLevel="0" collapsed="false">
      <c r="D699" s="143"/>
      <c r="H699" s="144"/>
    </row>
    <row r="700" customFormat="false" ht="15" hidden="false" customHeight="false" outlineLevel="0" collapsed="false">
      <c r="D700" s="143"/>
      <c r="H700" s="144"/>
    </row>
    <row r="701" customFormat="false" ht="15" hidden="false" customHeight="false" outlineLevel="0" collapsed="false">
      <c r="D701" s="143"/>
      <c r="H701" s="144"/>
    </row>
    <row r="702" customFormat="false" ht="15" hidden="false" customHeight="false" outlineLevel="0" collapsed="false">
      <c r="D702" s="143"/>
      <c r="H702" s="144"/>
    </row>
    <row r="703" customFormat="false" ht="15" hidden="false" customHeight="false" outlineLevel="0" collapsed="false">
      <c r="D703" s="143"/>
      <c r="H703" s="144"/>
    </row>
    <row r="704" customFormat="false" ht="15" hidden="false" customHeight="false" outlineLevel="0" collapsed="false">
      <c r="D704" s="143"/>
      <c r="H704" s="144"/>
    </row>
    <row r="705" customFormat="false" ht="15" hidden="false" customHeight="false" outlineLevel="0" collapsed="false">
      <c r="D705" s="143"/>
      <c r="H705" s="144"/>
    </row>
    <row r="706" customFormat="false" ht="15" hidden="false" customHeight="false" outlineLevel="0" collapsed="false">
      <c r="D706" s="143"/>
      <c r="H706" s="144"/>
    </row>
    <row r="707" customFormat="false" ht="15" hidden="false" customHeight="false" outlineLevel="0" collapsed="false">
      <c r="D707" s="143"/>
      <c r="H707" s="144"/>
    </row>
    <row r="708" customFormat="false" ht="15" hidden="false" customHeight="false" outlineLevel="0" collapsed="false">
      <c r="D708" s="143"/>
      <c r="H708" s="144"/>
    </row>
    <row r="709" customFormat="false" ht="15" hidden="false" customHeight="false" outlineLevel="0" collapsed="false">
      <c r="D709" s="143"/>
      <c r="H709" s="144"/>
    </row>
    <row r="710" customFormat="false" ht="15" hidden="false" customHeight="false" outlineLevel="0" collapsed="false">
      <c r="D710" s="143"/>
      <c r="H710" s="144"/>
    </row>
    <row r="711" customFormat="false" ht="15" hidden="false" customHeight="false" outlineLevel="0" collapsed="false">
      <c r="D711" s="143"/>
      <c r="H711" s="144"/>
    </row>
    <row r="712" customFormat="false" ht="15" hidden="false" customHeight="false" outlineLevel="0" collapsed="false">
      <c r="D712" s="143"/>
      <c r="H712" s="144"/>
    </row>
    <row r="713" customFormat="false" ht="15" hidden="false" customHeight="false" outlineLevel="0" collapsed="false">
      <c r="D713" s="143"/>
      <c r="H713" s="144"/>
    </row>
    <row r="714" customFormat="false" ht="15" hidden="false" customHeight="false" outlineLevel="0" collapsed="false">
      <c r="D714" s="143"/>
      <c r="H714" s="144"/>
    </row>
    <row r="715" customFormat="false" ht="15" hidden="false" customHeight="false" outlineLevel="0" collapsed="false">
      <c r="D715" s="143"/>
      <c r="H715" s="144"/>
    </row>
    <row r="716" customFormat="false" ht="15" hidden="false" customHeight="false" outlineLevel="0" collapsed="false">
      <c r="D716" s="143"/>
      <c r="H716" s="144"/>
    </row>
    <row r="717" customFormat="false" ht="15" hidden="false" customHeight="false" outlineLevel="0" collapsed="false">
      <c r="D717" s="143"/>
      <c r="H717" s="144"/>
    </row>
    <row r="718" customFormat="false" ht="15" hidden="false" customHeight="false" outlineLevel="0" collapsed="false">
      <c r="D718" s="143"/>
      <c r="H718" s="144"/>
    </row>
    <row r="719" customFormat="false" ht="15" hidden="false" customHeight="false" outlineLevel="0" collapsed="false">
      <c r="D719" s="143"/>
      <c r="H719" s="144"/>
    </row>
    <row r="720" customFormat="false" ht="15" hidden="false" customHeight="false" outlineLevel="0" collapsed="false">
      <c r="D720" s="143"/>
      <c r="H720" s="144"/>
    </row>
    <row r="721" customFormat="false" ht="15" hidden="false" customHeight="false" outlineLevel="0" collapsed="false">
      <c r="D721" s="143"/>
      <c r="H721" s="144"/>
    </row>
    <row r="722" customFormat="false" ht="15" hidden="false" customHeight="false" outlineLevel="0" collapsed="false">
      <c r="D722" s="143"/>
      <c r="H722" s="144"/>
    </row>
    <row r="723" customFormat="false" ht="15" hidden="false" customHeight="false" outlineLevel="0" collapsed="false">
      <c r="D723" s="143"/>
      <c r="H723" s="144"/>
    </row>
    <row r="724" customFormat="false" ht="15" hidden="false" customHeight="false" outlineLevel="0" collapsed="false">
      <c r="D724" s="143"/>
      <c r="H724" s="144"/>
    </row>
    <row r="725" customFormat="false" ht="15" hidden="false" customHeight="false" outlineLevel="0" collapsed="false">
      <c r="D725" s="143"/>
      <c r="H725" s="144"/>
    </row>
    <row r="726" customFormat="false" ht="15" hidden="false" customHeight="false" outlineLevel="0" collapsed="false">
      <c r="D726" s="143"/>
      <c r="H726" s="144"/>
    </row>
    <row r="727" customFormat="false" ht="15" hidden="false" customHeight="false" outlineLevel="0" collapsed="false">
      <c r="D727" s="143"/>
      <c r="H727" s="144"/>
    </row>
    <row r="728" customFormat="false" ht="15" hidden="false" customHeight="false" outlineLevel="0" collapsed="false">
      <c r="D728" s="143"/>
      <c r="H728" s="144"/>
    </row>
    <row r="729" customFormat="false" ht="15" hidden="false" customHeight="false" outlineLevel="0" collapsed="false">
      <c r="D729" s="143"/>
      <c r="H729" s="144"/>
    </row>
    <row r="730" customFormat="false" ht="15" hidden="false" customHeight="false" outlineLevel="0" collapsed="false">
      <c r="D730" s="143"/>
      <c r="H730" s="144"/>
    </row>
    <row r="731" customFormat="false" ht="15" hidden="false" customHeight="false" outlineLevel="0" collapsed="false">
      <c r="D731" s="143"/>
      <c r="H731" s="144"/>
    </row>
    <row r="732" customFormat="false" ht="15" hidden="false" customHeight="false" outlineLevel="0" collapsed="false">
      <c r="D732" s="143"/>
      <c r="H732" s="144"/>
    </row>
    <row r="733" customFormat="false" ht="15" hidden="false" customHeight="false" outlineLevel="0" collapsed="false">
      <c r="D733" s="143"/>
      <c r="H733" s="144"/>
    </row>
    <row r="734" customFormat="false" ht="15" hidden="false" customHeight="false" outlineLevel="0" collapsed="false">
      <c r="D734" s="143"/>
      <c r="H734" s="144"/>
    </row>
    <row r="735" customFormat="false" ht="15" hidden="false" customHeight="false" outlineLevel="0" collapsed="false">
      <c r="D735" s="143"/>
      <c r="H735" s="144"/>
    </row>
    <row r="736" customFormat="false" ht="15" hidden="false" customHeight="false" outlineLevel="0" collapsed="false">
      <c r="D736" s="143"/>
      <c r="H736" s="144"/>
    </row>
    <row r="737" customFormat="false" ht="15" hidden="false" customHeight="false" outlineLevel="0" collapsed="false">
      <c r="D737" s="143"/>
      <c r="H737" s="144"/>
    </row>
    <row r="738" customFormat="false" ht="15" hidden="false" customHeight="false" outlineLevel="0" collapsed="false">
      <c r="D738" s="143"/>
      <c r="H738" s="144"/>
    </row>
    <row r="739" customFormat="false" ht="15" hidden="false" customHeight="false" outlineLevel="0" collapsed="false">
      <c r="D739" s="143"/>
      <c r="H739" s="144"/>
    </row>
    <row r="740" customFormat="false" ht="15" hidden="false" customHeight="false" outlineLevel="0" collapsed="false">
      <c r="D740" s="143"/>
      <c r="H740" s="144"/>
    </row>
    <row r="741" customFormat="false" ht="15" hidden="false" customHeight="false" outlineLevel="0" collapsed="false">
      <c r="D741" s="143"/>
      <c r="H741" s="144"/>
    </row>
    <row r="742" customFormat="false" ht="15" hidden="false" customHeight="false" outlineLevel="0" collapsed="false">
      <c r="D742" s="143"/>
      <c r="H742" s="144"/>
    </row>
    <row r="743" customFormat="false" ht="15" hidden="false" customHeight="false" outlineLevel="0" collapsed="false">
      <c r="D743" s="143"/>
      <c r="H743" s="144"/>
    </row>
    <row r="744" customFormat="false" ht="15" hidden="false" customHeight="false" outlineLevel="0" collapsed="false">
      <c r="D744" s="143"/>
      <c r="H744" s="144"/>
    </row>
    <row r="745" customFormat="false" ht="15" hidden="false" customHeight="false" outlineLevel="0" collapsed="false">
      <c r="D745" s="143"/>
      <c r="H745" s="144"/>
    </row>
    <row r="746" customFormat="false" ht="15" hidden="false" customHeight="false" outlineLevel="0" collapsed="false">
      <c r="D746" s="143"/>
      <c r="H746" s="144"/>
    </row>
    <row r="747" customFormat="false" ht="15" hidden="false" customHeight="false" outlineLevel="0" collapsed="false">
      <c r="D747" s="143"/>
      <c r="H747" s="144"/>
    </row>
    <row r="748" customFormat="false" ht="15" hidden="false" customHeight="false" outlineLevel="0" collapsed="false">
      <c r="D748" s="143"/>
      <c r="H748" s="144"/>
    </row>
    <row r="749" customFormat="false" ht="15" hidden="false" customHeight="false" outlineLevel="0" collapsed="false">
      <c r="D749" s="143"/>
      <c r="H749" s="144"/>
    </row>
    <row r="750" customFormat="false" ht="15" hidden="false" customHeight="false" outlineLevel="0" collapsed="false">
      <c r="D750" s="143"/>
      <c r="H750" s="144"/>
    </row>
    <row r="751" customFormat="false" ht="15" hidden="false" customHeight="false" outlineLevel="0" collapsed="false">
      <c r="D751" s="143"/>
      <c r="H751" s="144"/>
    </row>
    <row r="752" customFormat="false" ht="15" hidden="false" customHeight="false" outlineLevel="0" collapsed="false">
      <c r="D752" s="143"/>
      <c r="H752" s="144"/>
    </row>
    <row r="753" customFormat="false" ht="15" hidden="false" customHeight="false" outlineLevel="0" collapsed="false">
      <c r="D753" s="143"/>
      <c r="H753" s="144"/>
    </row>
    <row r="754" customFormat="false" ht="15" hidden="false" customHeight="false" outlineLevel="0" collapsed="false">
      <c r="D754" s="143"/>
      <c r="H754" s="144"/>
    </row>
    <row r="755" customFormat="false" ht="15" hidden="false" customHeight="false" outlineLevel="0" collapsed="false">
      <c r="D755" s="143"/>
      <c r="H755" s="144"/>
    </row>
    <row r="756" customFormat="false" ht="15" hidden="false" customHeight="false" outlineLevel="0" collapsed="false">
      <c r="D756" s="143"/>
      <c r="H756" s="144"/>
    </row>
    <row r="757" customFormat="false" ht="15" hidden="false" customHeight="false" outlineLevel="0" collapsed="false">
      <c r="D757" s="143"/>
      <c r="H757" s="144"/>
    </row>
    <row r="758" customFormat="false" ht="15" hidden="false" customHeight="false" outlineLevel="0" collapsed="false">
      <c r="D758" s="143"/>
      <c r="H758" s="144"/>
    </row>
    <row r="759" customFormat="false" ht="15" hidden="false" customHeight="false" outlineLevel="0" collapsed="false">
      <c r="D759" s="143"/>
      <c r="H759" s="144"/>
    </row>
    <row r="760" customFormat="false" ht="15" hidden="false" customHeight="false" outlineLevel="0" collapsed="false">
      <c r="D760" s="143"/>
      <c r="H760" s="144"/>
    </row>
    <row r="761" customFormat="false" ht="15" hidden="false" customHeight="false" outlineLevel="0" collapsed="false">
      <c r="D761" s="143"/>
      <c r="H761" s="144"/>
    </row>
    <row r="762" customFormat="false" ht="15" hidden="false" customHeight="false" outlineLevel="0" collapsed="false">
      <c r="D762" s="143"/>
      <c r="H762" s="144"/>
    </row>
    <row r="763" customFormat="false" ht="15" hidden="false" customHeight="false" outlineLevel="0" collapsed="false">
      <c r="D763" s="143"/>
      <c r="H763" s="144"/>
    </row>
    <row r="764" customFormat="false" ht="15" hidden="false" customHeight="false" outlineLevel="0" collapsed="false">
      <c r="D764" s="143"/>
      <c r="H764" s="144"/>
    </row>
    <row r="765" customFormat="false" ht="15" hidden="false" customHeight="false" outlineLevel="0" collapsed="false">
      <c r="D765" s="143"/>
      <c r="H765" s="144"/>
    </row>
    <row r="766" customFormat="false" ht="15" hidden="false" customHeight="false" outlineLevel="0" collapsed="false">
      <c r="D766" s="143"/>
      <c r="H766" s="144"/>
    </row>
    <row r="767" customFormat="false" ht="15" hidden="false" customHeight="false" outlineLevel="0" collapsed="false">
      <c r="D767" s="143"/>
      <c r="H767" s="144"/>
    </row>
    <row r="768" customFormat="false" ht="15" hidden="false" customHeight="false" outlineLevel="0" collapsed="false">
      <c r="D768" s="143"/>
      <c r="H768" s="144"/>
    </row>
    <row r="769" customFormat="false" ht="15" hidden="false" customHeight="false" outlineLevel="0" collapsed="false">
      <c r="D769" s="143"/>
      <c r="H769" s="144"/>
    </row>
    <row r="770" customFormat="false" ht="15" hidden="false" customHeight="false" outlineLevel="0" collapsed="false">
      <c r="D770" s="143"/>
      <c r="H770" s="144"/>
    </row>
    <row r="771" customFormat="false" ht="15" hidden="false" customHeight="false" outlineLevel="0" collapsed="false">
      <c r="D771" s="143"/>
      <c r="H771" s="144"/>
    </row>
    <row r="772" customFormat="false" ht="15" hidden="false" customHeight="false" outlineLevel="0" collapsed="false">
      <c r="D772" s="143"/>
      <c r="H772" s="144"/>
    </row>
    <row r="773" customFormat="false" ht="15" hidden="false" customHeight="false" outlineLevel="0" collapsed="false">
      <c r="D773" s="143"/>
      <c r="H773" s="144"/>
    </row>
    <row r="774" customFormat="false" ht="15" hidden="false" customHeight="false" outlineLevel="0" collapsed="false">
      <c r="D774" s="143"/>
      <c r="H774" s="144"/>
    </row>
    <row r="775" customFormat="false" ht="15" hidden="false" customHeight="false" outlineLevel="0" collapsed="false">
      <c r="D775" s="143"/>
      <c r="H775" s="144"/>
    </row>
    <row r="776" customFormat="false" ht="15" hidden="false" customHeight="false" outlineLevel="0" collapsed="false">
      <c r="D776" s="143"/>
      <c r="H776" s="144"/>
    </row>
    <row r="777" customFormat="false" ht="15" hidden="false" customHeight="false" outlineLevel="0" collapsed="false">
      <c r="D777" s="143"/>
      <c r="H777" s="144"/>
    </row>
    <row r="778" customFormat="false" ht="15" hidden="false" customHeight="false" outlineLevel="0" collapsed="false">
      <c r="D778" s="143"/>
      <c r="H778" s="144"/>
    </row>
    <row r="779" customFormat="false" ht="15" hidden="false" customHeight="false" outlineLevel="0" collapsed="false">
      <c r="D779" s="143"/>
      <c r="H779" s="144"/>
    </row>
    <row r="780" customFormat="false" ht="15" hidden="false" customHeight="false" outlineLevel="0" collapsed="false">
      <c r="D780" s="143"/>
      <c r="H780" s="144"/>
    </row>
    <row r="781" customFormat="false" ht="15" hidden="false" customHeight="false" outlineLevel="0" collapsed="false">
      <c r="D781" s="143"/>
      <c r="H781" s="144"/>
    </row>
    <row r="782" customFormat="false" ht="15" hidden="false" customHeight="false" outlineLevel="0" collapsed="false">
      <c r="D782" s="143"/>
      <c r="H782" s="144"/>
    </row>
    <row r="783" customFormat="false" ht="15" hidden="false" customHeight="false" outlineLevel="0" collapsed="false">
      <c r="D783" s="143"/>
      <c r="H783" s="144"/>
    </row>
    <row r="784" customFormat="false" ht="15" hidden="false" customHeight="false" outlineLevel="0" collapsed="false">
      <c r="D784" s="143"/>
      <c r="H784" s="144"/>
    </row>
    <row r="785" customFormat="false" ht="15" hidden="false" customHeight="false" outlineLevel="0" collapsed="false">
      <c r="D785" s="143"/>
      <c r="H785" s="144"/>
    </row>
    <row r="786" customFormat="false" ht="15" hidden="false" customHeight="false" outlineLevel="0" collapsed="false">
      <c r="D786" s="143"/>
      <c r="H786" s="144"/>
    </row>
    <row r="787" customFormat="false" ht="15" hidden="false" customHeight="false" outlineLevel="0" collapsed="false">
      <c r="D787" s="143"/>
      <c r="H787" s="144"/>
    </row>
    <row r="788" customFormat="false" ht="15" hidden="false" customHeight="false" outlineLevel="0" collapsed="false">
      <c r="D788" s="143"/>
      <c r="H788" s="144"/>
    </row>
    <row r="789" customFormat="false" ht="15" hidden="false" customHeight="false" outlineLevel="0" collapsed="false">
      <c r="D789" s="143"/>
      <c r="H789" s="144"/>
    </row>
    <row r="790" customFormat="false" ht="15" hidden="false" customHeight="false" outlineLevel="0" collapsed="false">
      <c r="D790" s="143"/>
      <c r="H790" s="144"/>
    </row>
    <row r="791" customFormat="false" ht="15" hidden="false" customHeight="false" outlineLevel="0" collapsed="false">
      <c r="D791" s="143"/>
      <c r="H791" s="144"/>
    </row>
    <row r="792" customFormat="false" ht="15" hidden="false" customHeight="false" outlineLevel="0" collapsed="false">
      <c r="D792" s="143"/>
      <c r="H792" s="144"/>
    </row>
    <row r="793" customFormat="false" ht="15" hidden="false" customHeight="false" outlineLevel="0" collapsed="false">
      <c r="D793" s="143"/>
      <c r="H793" s="144"/>
    </row>
    <row r="794" customFormat="false" ht="15" hidden="false" customHeight="false" outlineLevel="0" collapsed="false">
      <c r="D794" s="143"/>
      <c r="H794" s="144"/>
    </row>
    <row r="795" customFormat="false" ht="15" hidden="false" customHeight="false" outlineLevel="0" collapsed="false">
      <c r="D795" s="143"/>
      <c r="H795" s="144"/>
    </row>
    <row r="796" customFormat="false" ht="15" hidden="false" customHeight="false" outlineLevel="0" collapsed="false">
      <c r="D796" s="143"/>
      <c r="H796" s="144"/>
    </row>
    <row r="797" customFormat="false" ht="15" hidden="false" customHeight="false" outlineLevel="0" collapsed="false">
      <c r="D797" s="143"/>
      <c r="H797" s="144"/>
    </row>
    <row r="798" customFormat="false" ht="15" hidden="false" customHeight="false" outlineLevel="0" collapsed="false">
      <c r="D798" s="143"/>
      <c r="H798" s="144"/>
    </row>
    <row r="799" customFormat="false" ht="15" hidden="false" customHeight="false" outlineLevel="0" collapsed="false">
      <c r="D799" s="143"/>
      <c r="H799" s="144"/>
    </row>
    <row r="800" customFormat="false" ht="15" hidden="false" customHeight="false" outlineLevel="0" collapsed="false">
      <c r="D800" s="143"/>
      <c r="H800" s="144"/>
    </row>
    <row r="801" customFormat="false" ht="15" hidden="false" customHeight="false" outlineLevel="0" collapsed="false">
      <c r="D801" s="143"/>
      <c r="H801" s="144"/>
    </row>
    <row r="802" customFormat="false" ht="15" hidden="false" customHeight="false" outlineLevel="0" collapsed="false">
      <c r="D802" s="143"/>
      <c r="H802" s="144"/>
    </row>
    <row r="803" customFormat="false" ht="15" hidden="false" customHeight="false" outlineLevel="0" collapsed="false">
      <c r="D803" s="143"/>
      <c r="H803" s="144"/>
    </row>
    <row r="804" customFormat="false" ht="15" hidden="false" customHeight="false" outlineLevel="0" collapsed="false">
      <c r="D804" s="143"/>
      <c r="H804" s="144"/>
    </row>
    <row r="805" customFormat="false" ht="15" hidden="false" customHeight="false" outlineLevel="0" collapsed="false">
      <c r="D805" s="143"/>
      <c r="H805" s="144"/>
    </row>
    <row r="806" customFormat="false" ht="15" hidden="false" customHeight="false" outlineLevel="0" collapsed="false">
      <c r="D806" s="143"/>
      <c r="H806" s="144"/>
    </row>
    <row r="807" customFormat="false" ht="15" hidden="false" customHeight="false" outlineLevel="0" collapsed="false">
      <c r="D807" s="143"/>
      <c r="H807" s="144"/>
    </row>
    <row r="808" customFormat="false" ht="15" hidden="false" customHeight="false" outlineLevel="0" collapsed="false">
      <c r="D808" s="143"/>
      <c r="H808" s="144"/>
    </row>
    <row r="809" customFormat="false" ht="15" hidden="false" customHeight="false" outlineLevel="0" collapsed="false">
      <c r="D809" s="143"/>
      <c r="H809" s="144"/>
    </row>
    <row r="810" customFormat="false" ht="15" hidden="false" customHeight="false" outlineLevel="0" collapsed="false">
      <c r="D810" s="143"/>
      <c r="H810" s="144"/>
    </row>
    <row r="811" customFormat="false" ht="15" hidden="false" customHeight="false" outlineLevel="0" collapsed="false">
      <c r="D811" s="143"/>
      <c r="H811" s="144"/>
    </row>
    <row r="812" customFormat="false" ht="15" hidden="false" customHeight="false" outlineLevel="0" collapsed="false">
      <c r="D812" s="143"/>
      <c r="H812" s="144"/>
    </row>
    <row r="813" customFormat="false" ht="15" hidden="false" customHeight="false" outlineLevel="0" collapsed="false">
      <c r="D813" s="143"/>
      <c r="H813" s="144"/>
    </row>
    <row r="814" customFormat="false" ht="15" hidden="false" customHeight="false" outlineLevel="0" collapsed="false">
      <c r="D814" s="143"/>
      <c r="H814" s="144"/>
    </row>
    <row r="815" customFormat="false" ht="15" hidden="false" customHeight="false" outlineLevel="0" collapsed="false">
      <c r="D815" s="143"/>
      <c r="H815" s="144"/>
    </row>
    <row r="816" customFormat="false" ht="15" hidden="false" customHeight="false" outlineLevel="0" collapsed="false">
      <c r="D816" s="143"/>
      <c r="H816" s="144"/>
    </row>
    <row r="817" customFormat="false" ht="15" hidden="false" customHeight="false" outlineLevel="0" collapsed="false">
      <c r="D817" s="143"/>
      <c r="H817" s="144"/>
    </row>
    <row r="818" customFormat="false" ht="15" hidden="false" customHeight="false" outlineLevel="0" collapsed="false">
      <c r="D818" s="143"/>
      <c r="H818" s="144"/>
    </row>
    <row r="819" customFormat="false" ht="15" hidden="false" customHeight="false" outlineLevel="0" collapsed="false">
      <c r="D819" s="143"/>
      <c r="H819" s="144"/>
    </row>
    <row r="820" customFormat="false" ht="15" hidden="false" customHeight="false" outlineLevel="0" collapsed="false">
      <c r="D820" s="143"/>
      <c r="H820" s="144"/>
    </row>
    <row r="821" customFormat="false" ht="15" hidden="false" customHeight="false" outlineLevel="0" collapsed="false">
      <c r="D821" s="143"/>
      <c r="H821" s="144"/>
    </row>
    <row r="822" customFormat="false" ht="15" hidden="false" customHeight="false" outlineLevel="0" collapsed="false">
      <c r="D822" s="143"/>
      <c r="H822" s="144"/>
    </row>
    <row r="823" customFormat="false" ht="15" hidden="false" customHeight="false" outlineLevel="0" collapsed="false">
      <c r="D823" s="143"/>
      <c r="H823" s="144"/>
    </row>
    <row r="824" customFormat="false" ht="15" hidden="false" customHeight="false" outlineLevel="0" collapsed="false">
      <c r="D824" s="143"/>
      <c r="H824" s="144"/>
    </row>
    <row r="825" customFormat="false" ht="15" hidden="false" customHeight="false" outlineLevel="0" collapsed="false">
      <c r="D825" s="143"/>
      <c r="H825" s="144"/>
    </row>
    <row r="826" customFormat="false" ht="15" hidden="false" customHeight="false" outlineLevel="0" collapsed="false">
      <c r="D826" s="143"/>
      <c r="H826" s="144"/>
    </row>
    <row r="827" customFormat="false" ht="15" hidden="false" customHeight="false" outlineLevel="0" collapsed="false">
      <c r="D827" s="143"/>
      <c r="H827" s="144"/>
    </row>
    <row r="828" customFormat="false" ht="15" hidden="false" customHeight="false" outlineLevel="0" collapsed="false">
      <c r="D828" s="143"/>
      <c r="H828" s="144"/>
    </row>
    <row r="829" customFormat="false" ht="15" hidden="false" customHeight="false" outlineLevel="0" collapsed="false">
      <c r="D829" s="143"/>
      <c r="H829" s="144"/>
    </row>
    <row r="830" customFormat="false" ht="15" hidden="false" customHeight="false" outlineLevel="0" collapsed="false">
      <c r="D830" s="143"/>
      <c r="H830" s="144"/>
    </row>
    <row r="831" customFormat="false" ht="15" hidden="false" customHeight="false" outlineLevel="0" collapsed="false">
      <c r="D831" s="143"/>
      <c r="H831" s="144"/>
    </row>
    <row r="832" customFormat="false" ht="15" hidden="false" customHeight="false" outlineLevel="0" collapsed="false">
      <c r="D832" s="143"/>
      <c r="H832" s="144"/>
    </row>
    <row r="833" customFormat="false" ht="15" hidden="false" customHeight="false" outlineLevel="0" collapsed="false">
      <c r="D833" s="143"/>
      <c r="H833" s="144"/>
    </row>
    <row r="834" customFormat="false" ht="15" hidden="false" customHeight="false" outlineLevel="0" collapsed="false">
      <c r="D834" s="143"/>
      <c r="H834" s="144"/>
    </row>
    <row r="835" customFormat="false" ht="15" hidden="false" customHeight="false" outlineLevel="0" collapsed="false">
      <c r="D835" s="143"/>
      <c r="H835" s="144"/>
    </row>
    <row r="836" customFormat="false" ht="15" hidden="false" customHeight="false" outlineLevel="0" collapsed="false">
      <c r="D836" s="143"/>
      <c r="H836" s="144"/>
    </row>
    <row r="837" customFormat="false" ht="15" hidden="false" customHeight="false" outlineLevel="0" collapsed="false">
      <c r="D837" s="143"/>
      <c r="H837" s="144"/>
    </row>
    <row r="838" customFormat="false" ht="15" hidden="false" customHeight="false" outlineLevel="0" collapsed="false">
      <c r="D838" s="143"/>
      <c r="H838" s="144"/>
    </row>
    <row r="839" customFormat="false" ht="15" hidden="false" customHeight="false" outlineLevel="0" collapsed="false">
      <c r="D839" s="143"/>
      <c r="H839" s="144"/>
    </row>
    <row r="840" customFormat="false" ht="15" hidden="false" customHeight="false" outlineLevel="0" collapsed="false">
      <c r="D840" s="143"/>
      <c r="H840" s="144"/>
    </row>
    <row r="841" customFormat="false" ht="15" hidden="false" customHeight="false" outlineLevel="0" collapsed="false">
      <c r="D841" s="143"/>
      <c r="H841" s="144"/>
    </row>
    <row r="842" customFormat="false" ht="15" hidden="false" customHeight="false" outlineLevel="0" collapsed="false">
      <c r="D842" s="143"/>
      <c r="H842" s="144"/>
    </row>
    <row r="843" customFormat="false" ht="15" hidden="false" customHeight="false" outlineLevel="0" collapsed="false">
      <c r="D843" s="143"/>
      <c r="H843" s="144"/>
    </row>
    <row r="844" customFormat="false" ht="15" hidden="false" customHeight="false" outlineLevel="0" collapsed="false">
      <c r="D844" s="143"/>
      <c r="H844" s="144"/>
    </row>
    <row r="845" customFormat="false" ht="15" hidden="false" customHeight="false" outlineLevel="0" collapsed="false">
      <c r="D845" s="143"/>
      <c r="H845" s="144"/>
    </row>
    <row r="846" customFormat="false" ht="15" hidden="false" customHeight="false" outlineLevel="0" collapsed="false">
      <c r="D846" s="143"/>
      <c r="H846" s="144"/>
    </row>
    <row r="847" customFormat="false" ht="15" hidden="false" customHeight="false" outlineLevel="0" collapsed="false">
      <c r="D847" s="143"/>
      <c r="H847" s="144"/>
    </row>
    <row r="848" customFormat="false" ht="15" hidden="false" customHeight="false" outlineLevel="0" collapsed="false">
      <c r="D848" s="143"/>
      <c r="H848" s="144"/>
    </row>
    <row r="849" customFormat="false" ht="15" hidden="false" customHeight="false" outlineLevel="0" collapsed="false">
      <c r="D849" s="143"/>
      <c r="H849" s="144"/>
    </row>
    <row r="850" customFormat="false" ht="15" hidden="false" customHeight="false" outlineLevel="0" collapsed="false">
      <c r="D850" s="143"/>
      <c r="H850" s="144"/>
    </row>
    <row r="851" customFormat="false" ht="15" hidden="false" customHeight="false" outlineLevel="0" collapsed="false">
      <c r="D851" s="143"/>
      <c r="H851" s="144"/>
    </row>
    <row r="852" customFormat="false" ht="15" hidden="false" customHeight="false" outlineLevel="0" collapsed="false">
      <c r="D852" s="143"/>
      <c r="H852" s="144"/>
    </row>
    <row r="853" customFormat="false" ht="15" hidden="false" customHeight="false" outlineLevel="0" collapsed="false">
      <c r="D853" s="143"/>
      <c r="H853" s="144"/>
    </row>
    <row r="854" customFormat="false" ht="15" hidden="false" customHeight="false" outlineLevel="0" collapsed="false">
      <c r="D854" s="143"/>
      <c r="H854" s="144"/>
    </row>
    <row r="855" customFormat="false" ht="15" hidden="false" customHeight="false" outlineLevel="0" collapsed="false">
      <c r="D855" s="143"/>
      <c r="H855" s="144"/>
    </row>
    <row r="856" customFormat="false" ht="15" hidden="false" customHeight="false" outlineLevel="0" collapsed="false">
      <c r="D856" s="143"/>
      <c r="H856" s="144"/>
    </row>
    <row r="857" customFormat="false" ht="15" hidden="false" customHeight="false" outlineLevel="0" collapsed="false">
      <c r="D857" s="143"/>
      <c r="H857" s="144"/>
    </row>
    <row r="858" customFormat="false" ht="15" hidden="false" customHeight="false" outlineLevel="0" collapsed="false">
      <c r="D858" s="143"/>
      <c r="H858" s="144"/>
    </row>
    <row r="859" customFormat="false" ht="15" hidden="false" customHeight="false" outlineLevel="0" collapsed="false">
      <c r="D859" s="143"/>
      <c r="H859" s="144"/>
    </row>
    <row r="860" customFormat="false" ht="15" hidden="false" customHeight="false" outlineLevel="0" collapsed="false">
      <c r="D860" s="143"/>
      <c r="H860" s="144"/>
    </row>
    <row r="861" customFormat="false" ht="15" hidden="false" customHeight="false" outlineLevel="0" collapsed="false">
      <c r="D861" s="143"/>
      <c r="H861" s="144"/>
    </row>
    <row r="862" customFormat="false" ht="15" hidden="false" customHeight="false" outlineLevel="0" collapsed="false">
      <c r="D862" s="143"/>
      <c r="H862" s="144"/>
    </row>
    <row r="863" customFormat="false" ht="15" hidden="false" customHeight="false" outlineLevel="0" collapsed="false">
      <c r="D863" s="143"/>
      <c r="H863" s="144"/>
    </row>
    <row r="864" customFormat="false" ht="15" hidden="false" customHeight="false" outlineLevel="0" collapsed="false">
      <c r="D864" s="143"/>
      <c r="H864" s="144"/>
    </row>
    <row r="865" customFormat="false" ht="15" hidden="false" customHeight="false" outlineLevel="0" collapsed="false">
      <c r="D865" s="143"/>
      <c r="H865" s="144"/>
    </row>
    <row r="866" customFormat="false" ht="15" hidden="false" customHeight="false" outlineLevel="0" collapsed="false">
      <c r="D866" s="143"/>
      <c r="H866" s="144"/>
    </row>
    <row r="867" customFormat="false" ht="15" hidden="false" customHeight="false" outlineLevel="0" collapsed="false">
      <c r="D867" s="143"/>
      <c r="H867" s="144"/>
    </row>
    <row r="868" customFormat="false" ht="15" hidden="false" customHeight="false" outlineLevel="0" collapsed="false">
      <c r="D868" s="143"/>
      <c r="H868" s="144"/>
    </row>
    <row r="869" customFormat="false" ht="15" hidden="false" customHeight="false" outlineLevel="0" collapsed="false">
      <c r="D869" s="143"/>
      <c r="H869" s="144"/>
    </row>
    <row r="870" customFormat="false" ht="15" hidden="false" customHeight="false" outlineLevel="0" collapsed="false">
      <c r="D870" s="143"/>
      <c r="H870" s="144"/>
    </row>
    <row r="871" customFormat="false" ht="15" hidden="false" customHeight="false" outlineLevel="0" collapsed="false">
      <c r="D871" s="143"/>
      <c r="H871" s="144"/>
    </row>
    <row r="872" customFormat="false" ht="15" hidden="false" customHeight="false" outlineLevel="0" collapsed="false">
      <c r="D872" s="143"/>
      <c r="H872" s="144"/>
    </row>
    <row r="873" customFormat="false" ht="15" hidden="false" customHeight="false" outlineLevel="0" collapsed="false">
      <c r="D873" s="143"/>
      <c r="H873" s="144"/>
    </row>
    <row r="874" customFormat="false" ht="15" hidden="false" customHeight="false" outlineLevel="0" collapsed="false">
      <c r="D874" s="143"/>
      <c r="H874" s="144"/>
    </row>
    <row r="875" customFormat="false" ht="15" hidden="false" customHeight="false" outlineLevel="0" collapsed="false">
      <c r="D875" s="143"/>
      <c r="H875" s="144"/>
    </row>
    <row r="876" customFormat="false" ht="15" hidden="false" customHeight="false" outlineLevel="0" collapsed="false">
      <c r="D876" s="143"/>
      <c r="H876" s="144"/>
    </row>
    <row r="877" customFormat="false" ht="15" hidden="false" customHeight="false" outlineLevel="0" collapsed="false">
      <c r="D877" s="143"/>
      <c r="H877" s="144"/>
    </row>
    <row r="878" customFormat="false" ht="15" hidden="false" customHeight="false" outlineLevel="0" collapsed="false">
      <c r="D878" s="143"/>
      <c r="H878" s="144"/>
    </row>
    <row r="879" customFormat="false" ht="15" hidden="false" customHeight="false" outlineLevel="0" collapsed="false">
      <c r="D879" s="143"/>
      <c r="H879" s="144"/>
    </row>
    <row r="880" customFormat="false" ht="15" hidden="false" customHeight="false" outlineLevel="0" collapsed="false">
      <c r="D880" s="143"/>
      <c r="H880" s="144"/>
    </row>
    <row r="881" customFormat="false" ht="15" hidden="false" customHeight="false" outlineLevel="0" collapsed="false">
      <c r="D881" s="143"/>
      <c r="H881" s="144"/>
    </row>
    <row r="882" customFormat="false" ht="15" hidden="false" customHeight="false" outlineLevel="0" collapsed="false">
      <c r="D882" s="143"/>
      <c r="H882" s="144"/>
    </row>
    <row r="883" customFormat="false" ht="15" hidden="false" customHeight="false" outlineLevel="0" collapsed="false">
      <c r="D883" s="143"/>
      <c r="H883" s="144"/>
    </row>
    <row r="884" customFormat="false" ht="15" hidden="false" customHeight="false" outlineLevel="0" collapsed="false">
      <c r="D884" s="143"/>
      <c r="H884" s="144"/>
    </row>
    <row r="885" customFormat="false" ht="15" hidden="false" customHeight="false" outlineLevel="0" collapsed="false">
      <c r="D885" s="143"/>
      <c r="H885" s="144"/>
    </row>
    <row r="886" customFormat="false" ht="15" hidden="false" customHeight="false" outlineLevel="0" collapsed="false">
      <c r="D886" s="143"/>
      <c r="H886" s="144"/>
    </row>
    <row r="887" customFormat="false" ht="15" hidden="false" customHeight="false" outlineLevel="0" collapsed="false">
      <c r="D887" s="143"/>
      <c r="H887" s="144"/>
    </row>
    <row r="888" customFormat="false" ht="15" hidden="false" customHeight="false" outlineLevel="0" collapsed="false">
      <c r="D888" s="143"/>
      <c r="H888" s="144"/>
    </row>
    <row r="889" customFormat="false" ht="15" hidden="false" customHeight="false" outlineLevel="0" collapsed="false">
      <c r="D889" s="143"/>
      <c r="H889" s="144"/>
    </row>
    <row r="890" customFormat="false" ht="15" hidden="false" customHeight="false" outlineLevel="0" collapsed="false">
      <c r="D890" s="143"/>
      <c r="H890" s="144"/>
    </row>
    <row r="891" customFormat="false" ht="15" hidden="false" customHeight="false" outlineLevel="0" collapsed="false">
      <c r="D891" s="143"/>
      <c r="H891" s="144"/>
    </row>
    <row r="892" customFormat="false" ht="15" hidden="false" customHeight="false" outlineLevel="0" collapsed="false">
      <c r="D892" s="143"/>
      <c r="H892" s="144"/>
    </row>
    <row r="893" customFormat="false" ht="15" hidden="false" customHeight="false" outlineLevel="0" collapsed="false">
      <c r="D893" s="143"/>
      <c r="H893" s="144"/>
    </row>
    <row r="894" customFormat="false" ht="15" hidden="false" customHeight="false" outlineLevel="0" collapsed="false">
      <c r="D894" s="143"/>
      <c r="H894" s="144"/>
    </row>
    <row r="895" customFormat="false" ht="15" hidden="false" customHeight="false" outlineLevel="0" collapsed="false">
      <c r="D895" s="143"/>
      <c r="H895" s="144"/>
    </row>
    <row r="896" customFormat="false" ht="15" hidden="false" customHeight="false" outlineLevel="0" collapsed="false">
      <c r="D896" s="143"/>
      <c r="H896" s="144"/>
    </row>
    <row r="897" customFormat="false" ht="15" hidden="false" customHeight="false" outlineLevel="0" collapsed="false">
      <c r="D897" s="143"/>
      <c r="H897" s="144"/>
    </row>
    <row r="898" customFormat="false" ht="15" hidden="false" customHeight="false" outlineLevel="0" collapsed="false">
      <c r="D898" s="143"/>
      <c r="H898" s="144"/>
    </row>
    <row r="899" customFormat="false" ht="15" hidden="false" customHeight="false" outlineLevel="0" collapsed="false">
      <c r="D899" s="143"/>
      <c r="H899" s="144"/>
    </row>
    <row r="900" customFormat="false" ht="15" hidden="false" customHeight="false" outlineLevel="0" collapsed="false">
      <c r="D900" s="143"/>
      <c r="H900" s="144"/>
    </row>
    <row r="901" customFormat="false" ht="15" hidden="false" customHeight="false" outlineLevel="0" collapsed="false">
      <c r="D901" s="143"/>
      <c r="H901" s="144"/>
    </row>
    <row r="902" customFormat="false" ht="15" hidden="false" customHeight="false" outlineLevel="0" collapsed="false">
      <c r="D902" s="143"/>
      <c r="H902" s="144"/>
    </row>
    <row r="903" customFormat="false" ht="15" hidden="false" customHeight="false" outlineLevel="0" collapsed="false">
      <c r="D903" s="143"/>
      <c r="H903" s="144"/>
    </row>
    <row r="904" customFormat="false" ht="15" hidden="false" customHeight="false" outlineLevel="0" collapsed="false">
      <c r="D904" s="143"/>
      <c r="H904" s="144"/>
    </row>
    <row r="905" customFormat="false" ht="15" hidden="false" customHeight="false" outlineLevel="0" collapsed="false">
      <c r="D905" s="143"/>
      <c r="H905" s="144"/>
    </row>
    <row r="906" customFormat="false" ht="15" hidden="false" customHeight="false" outlineLevel="0" collapsed="false">
      <c r="D906" s="143"/>
      <c r="H906" s="144"/>
    </row>
    <row r="907" customFormat="false" ht="15" hidden="false" customHeight="false" outlineLevel="0" collapsed="false">
      <c r="D907" s="143"/>
      <c r="H907" s="144"/>
    </row>
    <row r="908" customFormat="false" ht="15" hidden="false" customHeight="false" outlineLevel="0" collapsed="false">
      <c r="D908" s="143"/>
      <c r="H908" s="144"/>
    </row>
    <row r="909" customFormat="false" ht="15" hidden="false" customHeight="false" outlineLevel="0" collapsed="false">
      <c r="D909" s="143"/>
      <c r="H909" s="144"/>
    </row>
    <row r="910" customFormat="false" ht="15" hidden="false" customHeight="false" outlineLevel="0" collapsed="false">
      <c r="D910" s="143"/>
      <c r="H910" s="144"/>
    </row>
    <row r="911" customFormat="false" ht="15" hidden="false" customHeight="false" outlineLevel="0" collapsed="false">
      <c r="D911" s="143"/>
      <c r="H911" s="144"/>
    </row>
    <row r="912" customFormat="false" ht="15" hidden="false" customHeight="false" outlineLevel="0" collapsed="false">
      <c r="D912" s="143"/>
      <c r="H912" s="144"/>
    </row>
    <row r="913" customFormat="false" ht="15" hidden="false" customHeight="false" outlineLevel="0" collapsed="false">
      <c r="D913" s="143"/>
      <c r="H913" s="144"/>
    </row>
    <row r="914" customFormat="false" ht="15" hidden="false" customHeight="false" outlineLevel="0" collapsed="false">
      <c r="D914" s="143"/>
      <c r="H914" s="144"/>
    </row>
    <row r="915" customFormat="false" ht="15" hidden="false" customHeight="false" outlineLevel="0" collapsed="false">
      <c r="D915" s="143"/>
      <c r="H915" s="144"/>
    </row>
    <row r="916" customFormat="false" ht="15" hidden="false" customHeight="false" outlineLevel="0" collapsed="false">
      <c r="D916" s="143"/>
      <c r="H916" s="144"/>
    </row>
    <row r="917" customFormat="false" ht="15" hidden="false" customHeight="false" outlineLevel="0" collapsed="false">
      <c r="D917" s="143"/>
      <c r="H917" s="144"/>
    </row>
    <row r="918" customFormat="false" ht="15" hidden="false" customHeight="false" outlineLevel="0" collapsed="false">
      <c r="D918" s="143"/>
      <c r="H918" s="144"/>
    </row>
    <row r="919" customFormat="false" ht="15" hidden="false" customHeight="false" outlineLevel="0" collapsed="false">
      <c r="D919" s="143"/>
      <c r="H919" s="144"/>
    </row>
    <row r="920" customFormat="false" ht="15" hidden="false" customHeight="false" outlineLevel="0" collapsed="false">
      <c r="D920" s="143"/>
      <c r="H920" s="144"/>
    </row>
    <row r="921" customFormat="false" ht="15" hidden="false" customHeight="false" outlineLevel="0" collapsed="false">
      <c r="D921" s="143"/>
      <c r="H921" s="144"/>
    </row>
    <row r="922" customFormat="false" ht="15" hidden="false" customHeight="false" outlineLevel="0" collapsed="false">
      <c r="D922" s="143"/>
      <c r="H922" s="144"/>
    </row>
    <row r="923" customFormat="false" ht="15" hidden="false" customHeight="false" outlineLevel="0" collapsed="false">
      <c r="D923" s="143"/>
      <c r="H923" s="144"/>
    </row>
    <row r="924" customFormat="false" ht="15" hidden="false" customHeight="false" outlineLevel="0" collapsed="false">
      <c r="D924" s="143"/>
      <c r="H924" s="144"/>
    </row>
    <row r="925" customFormat="false" ht="15" hidden="false" customHeight="false" outlineLevel="0" collapsed="false">
      <c r="D925" s="143"/>
      <c r="H925" s="144"/>
    </row>
    <row r="926" customFormat="false" ht="15" hidden="false" customHeight="false" outlineLevel="0" collapsed="false">
      <c r="D926" s="143"/>
      <c r="H926" s="144"/>
    </row>
    <row r="927" customFormat="false" ht="15" hidden="false" customHeight="false" outlineLevel="0" collapsed="false">
      <c r="D927" s="143"/>
      <c r="H927" s="144"/>
    </row>
    <row r="928" customFormat="false" ht="15" hidden="false" customHeight="false" outlineLevel="0" collapsed="false">
      <c r="D928" s="143"/>
      <c r="H928" s="144"/>
    </row>
    <row r="929" customFormat="false" ht="15" hidden="false" customHeight="false" outlineLevel="0" collapsed="false">
      <c r="D929" s="143"/>
      <c r="H929" s="144"/>
    </row>
    <row r="930" customFormat="false" ht="15" hidden="false" customHeight="false" outlineLevel="0" collapsed="false">
      <c r="D930" s="143"/>
      <c r="H930" s="144"/>
    </row>
    <row r="931" customFormat="false" ht="15" hidden="false" customHeight="false" outlineLevel="0" collapsed="false">
      <c r="D931" s="143"/>
      <c r="H931" s="144"/>
    </row>
    <row r="932" customFormat="false" ht="15" hidden="false" customHeight="false" outlineLevel="0" collapsed="false">
      <c r="D932" s="143"/>
      <c r="H932" s="144"/>
    </row>
    <row r="933" customFormat="false" ht="15" hidden="false" customHeight="false" outlineLevel="0" collapsed="false">
      <c r="D933" s="143"/>
      <c r="H933" s="144"/>
    </row>
    <row r="934" customFormat="false" ht="15" hidden="false" customHeight="false" outlineLevel="0" collapsed="false">
      <c r="D934" s="143"/>
      <c r="H934" s="144"/>
    </row>
    <row r="935" customFormat="false" ht="15" hidden="false" customHeight="false" outlineLevel="0" collapsed="false">
      <c r="D935" s="143"/>
      <c r="H935" s="144"/>
    </row>
    <row r="936" customFormat="false" ht="15" hidden="false" customHeight="false" outlineLevel="0" collapsed="false">
      <c r="D936" s="143"/>
      <c r="H936" s="144"/>
    </row>
    <row r="937" customFormat="false" ht="15" hidden="false" customHeight="false" outlineLevel="0" collapsed="false">
      <c r="D937" s="143"/>
      <c r="H937" s="144"/>
    </row>
    <row r="938" customFormat="false" ht="15" hidden="false" customHeight="false" outlineLevel="0" collapsed="false">
      <c r="D938" s="143"/>
      <c r="H938" s="144"/>
    </row>
    <row r="939" customFormat="false" ht="15" hidden="false" customHeight="false" outlineLevel="0" collapsed="false">
      <c r="D939" s="143"/>
      <c r="H939" s="144"/>
    </row>
    <row r="940" customFormat="false" ht="15" hidden="false" customHeight="false" outlineLevel="0" collapsed="false">
      <c r="D940" s="143"/>
      <c r="H940" s="144"/>
    </row>
    <row r="941" customFormat="false" ht="15" hidden="false" customHeight="false" outlineLevel="0" collapsed="false">
      <c r="D941" s="143"/>
      <c r="H941" s="144"/>
    </row>
    <row r="942" customFormat="false" ht="15" hidden="false" customHeight="false" outlineLevel="0" collapsed="false">
      <c r="D942" s="143"/>
      <c r="H942" s="144"/>
    </row>
    <row r="943" customFormat="false" ht="15" hidden="false" customHeight="false" outlineLevel="0" collapsed="false">
      <c r="D943" s="143"/>
      <c r="H943" s="144"/>
    </row>
    <row r="944" customFormat="false" ht="15" hidden="false" customHeight="false" outlineLevel="0" collapsed="false">
      <c r="D944" s="143"/>
      <c r="H944" s="144"/>
    </row>
    <row r="945" customFormat="false" ht="15" hidden="false" customHeight="false" outlineLevel="0" collapsed="false">
      <c r="D945" s="143"/>
      <c r="H945" s="144"/>
    </row>
    <row r="946" customFormat="false" ht="15" hidden="false" customHeight="false" outlineLevel="0" collapsed="false">
      <c r="D946" s="143"/>
      <c r="H946" s="144"/>
    </row>
    <row r="947" customFormat="false" ht="15" hidden="false" customHeight="false" outlineLevel="0" collapsed="false">
      <c r="D947" s="143"/>
      <c r="H947" s="144"/>
    </row>
    <row r="948" customFormat="false" ht="15" hidden="false" customHeight="false" outlineLevel="0" collapsed="false">
      <c r="D948" s="143"/>
      <c r="H948" s="144"/>
    </row>
    <row r="949" customFormat="false" ht="15" hidden="false" customHeight="false" outlineLevel="0" collapsed="false">
      <c r="D949" s="143"/>
      <c r="H949" s="144"/>
    </row>
    <row r="950" customFormat="false" ht="15" hidden="false" customHeight="false" outlineLevel="0" collapsed="false">
      <c r="D950" s="143"/>
      <c r="H950" s="144"/>
    </row>
    <row r="951" customFormat="false" ht="15" hidden="false" customHeight="false" outlineLevel="0" collapsed="false">
      <c r="D951" s="143"/>
      <c r="H951" s="144"/>
    </row>
    <row r="952" customFormat="false" ht="15" hidden="false" customHeight="false" outlineLevel="0" collapsed="false">
      <c r="D952" s="143"/>
      <c r="H952" s="144"/>
    </row>
    <row r="953" customFormat="false" ht="15" hidden="false" customHeight="false" outlineLevel="0" collapsed="false">
      <c r="D953" s="143"/>
      <c r="H953" s="144"/>
    </row>
    <row r="954" customFormat="false" ht="15" hidden="false" customHeight="false" outlineLevel="0" collapsed="false">
      <c r="D954" s="143"/>
      <c r="H954" s="144"/>
    </row>
    <row r="955" customFormat="false" ht="15" hidden="false" customHeight="false" outlineLevel="0" collapsed="false">
      <c r="D955" s="143"/>
      <c r="H955" s="144"/>
    </row>
    <row r="956" customFormat="false" ht="15" hidden="false" customHeight="false" outlineLevel="0" collapsed="false">
      <c r="D956" s="143"/>
      <c r="H956" s="144"/>
    </row>
    <row r="957" customFormat="false" ht="15" hidden="false" customHeight="false" outlineLevel="0" collapsed="false">
      <c r="D957" s="143"/>
      <c r="H957" s="144"/>
    </row>
    <row r="958" customFormat="false" ht="15" hidden="false" customHeight="false" outlineLevel="0" collapsed="false">
      <c r="D958" s="143"/>
      <c r="H958" s="144"/>
    </row>
    <row r="959" customFormat="false" ht="15" hidden="false" customHeight="false" outlineLevel="0" collapsed="false">
      <c r="D959" s="143"/>
      <c r="H959" s="144"/>
    </row>
    <row r="960" customFormat="false" ht="15" hidden="false" customHeight="false" outlineLevel="0" collapsed="false">
      <c r="D960" s="143"/>
      <c r="H960" s="144"/>
    </row>
    <row r="961" customFormat="false" ht="15" hidden="false" customHeight="false" outlineLevel="0" collapsed="false">
      <c r="D961" s="143"/>
      <c r="H961" s="144"/>
    </row>
    <row r="962" customFormat="false" ht="15" hidden="false" customHeight="false" outlineLevel="0" collapsed="false">
      <c r="D962" s="143"/>
      <c r="H962" s="144"/>
    </row>
    <row r="963" customFormat="false" ht="15" hidden="false" customHeight="false" outlineLevel="0" collapsed="false">
      <c r="D963" s="143"/>
      <c r="H963" s="144"/>
    </row>
    <row r="964" customFormat="false" ht="15" hidden="false" customHeight="false" outlineLevel="0" collapsed="false">
      <c r="D964" s="143"/>
      <c r="H964" s="144"/>
    </row>
    <row r="965" customFormat="false" ht="15" hidden="false" customHeight="false" outlineLevel="0" collapsed="false">
      <c r="D965" s="143"/>
      <c r="H965" s="144"/>
    </row>
    <row r="966" customFormat="false" ht="15" hidden="false" customHeight="false" outlineLevel="0" collapsed="false">
      <c r="D966" s="143"/>
      <c r="H966" s="144"/>
    </row>
    <row r="967" customFormat="false" ht="15" hidden="false" customHeight="false" outlineLevel="0" collapsed="false">
      <c r="D967" s="143"/>
      <c r="H967" s="144"/>
    </row>
    <row r="968" customFormat="false" ht="15" hidden="false" customHeight="false" outlineLevel="0" collapsed="false">
      <c r="D968" s="143"/>
      <c r="H968" s="144"/>
    </row>
    <row r="969" customFormat="false" ht="15" hidden="false" customHeight="false" outlineLevel="0" collapsed="false">
      <c r="D969" s="143"/>
      <c r="H969" s="144"/>
    </row>
    <row r="970" customFormat="false" ht="15" hidden="false" customHeight="false" outlineLevel="0" collapsed="false">
      <c r="D970" s="143"/>
      <c r="H970" s="144"/>
    </row>
    <row r="971" customFormat="false" ht="15" hidden="false" customHeight="false" outlineLevel="0" collapsed="false">
      <c r="D971" s="143"/>
      <c r="H971" s="144"/>
    </row>
    <row r="972" customFormat="false" ht="15" hidden="false" customHeight="false" outlineLevel="0" collapsed="false">
      <c r="D972" s="143"/>
      <c r="H972" s="144"/>
    </row>
    <row r="973" customFormat="false" ht="15" hidden="false" customHeight="false" outlineLevel="0" collapsed="false">
      <c r="D973" s="143"/>
      <c r="H973" s="144"/>
    </row>
    <row r="974" customFormat="false" ht="15" hidden="false" customHeight="false" outlineLevel="0" collapsed="false">
      <c r="D974" s="143"/>
      <c r="H974" s="144"/>
    </row>
    <row r="975" customFormat="false" ht="15" hidden="false" customHeight="false" outlineLevel="0" collapsed="false">
      <c r="D975" s="143"/>
      <c r="H975" s="144"/>
    </row>
    <row r="976" customFormat="false" ht="15" hidden="false" customHeight="false" outlineLevel="0" collapsed="false">
      <c r="D976" s="143"/>
      <c r="H976" s="144"/>
    </row>
    <row r="977" customFormat="false" ht="15" hidden="false" customHeight="false" outlineLevel="0" collapsed="false">
      <c r="D977" s="143"/>
      <c r="H977" s="144"/>
    </row>
    <row r="978" customFormat="false" ht="15" hidden="false" customHeight="false" outlineLevel="0" collapsed="false">
      <c r="D978" s="143"/>
      <c r="H978" s="144"/>
    </row>
    <row r="979" customFormat="false" ht="15" hidden="false" customHeight="false" outlineLevel="0" collapsed="false">
      <c r="D979" s="143"/>
      <c r="H979" s="144"/>
    </row>
    <row r="980" customFormat="false" ht="15" hidden="false" customHeight="false" outlineLevel="0" collapsed="false">
      <c r="D980" s="143"/>
      <c r="H980" s="144"/>
    </row>
    <row r="981" customFormat="false" ht="15" hidden="false" customHeight="false" outlineLevel="0" collapsed="false">
      <c r="D981" s="143"/>
      <c r="H981" s="144"/>
    </row>
    <row r="982" customFormat="false" ht="15" hidden="false" customHeight="false" outlineLevel="0" collapsed="false">
      <c r="D982" s="143"/>
      <c r="H982" s="144"/>
    </row>
    <row r="983" customFormat="false" ht="15" hidden="false" customHeight="false" outlineLevel="0" collapsed="false">
      <c r="D983" s="143"/>
      <c r="H983" s="144"/>
    </row>
    <row r="984" customFormat="false" ht="15" hidden="false" customHeight="false" outlineLevel="0" collapsed="false">
      <c r="D984" s="143"/>
      <c r="H984" s="144"/>
    </row>
    <row r="985" customFormat="false" ht="15" hidden="false" customHeight="false" outlineLevel="0" collapsed="false">
      <c r="D985" s="143"/>
      <c r="H985" s="144"/>
    </row>
    <row r="986" customFormat="false" ht="15" hidden="false" customHeight="false" outlineLevel="0" collapsed="false">
      <c r="D986" s="143"/>
      <c r="H986" s="144"/>
    </row>
    <row r="987" customFormat="false" ht="15" hidden="false" customHeight="false" outlineLevel="0" collapsed="false">
      <c r="D987" s="143"/>
      <c r="H987" s="144"/>
    </row>
    <row r="988" customFormat="false" ht="15" hidden="false" customHeight="false" outlineLevel="0" collapsed="false">
      <c r="D988" s="143"/>
      <c r="H988" s="144"/>
    </row>
    <row r="989" customFormat="false" ht="15" hidden="false" customHeight="false" outlineLevel="0" collapsed="false">
      <c r="D989" s="143"/>
      <c r="H989" s="144"/>
    </row>
    <row r="990" customFormat="false" ht="15" hidden="false" customHeight="false" outlineLevel="0" collapsed="false">
      <c r="D990" s="143"/>
      <c r="H990" s="144"/>
    </row>
    <row r="991" customFormat="false" ht="15" hidden="false" customHeight="false" outlineLevel="0" collapsed="false">
      <c r="D991" s="143"/>
      <c r="H991" s="144"/>
    </row>
    <row r="992" customFormat="false" ht="15" hidden="false" customHeight="false" outlineLevel="0" collapsed="false">
      <c r="D992" s="143"/>
      <c r="H992" s="144"/>
    </row>
    <row r="993" customFormat="false" ht="15" hidden="false" customHeight="false" outlineLevel="0" collapsed="false">
      <c r="D993" s="143"/>
      <c r="H993" s="144"/>
    </row>
    <row r="994" customFormat="false" ht="15" hidden="false" customHeight="false" outlineLevel="0" collapsed="false">
      <c r="D994" s="143"/>
      <c r="H994" s="144"/>
    </row>
    <row r="995" customFormat="false" ht="15" hidden="false" customHeight="false" outlineLevel="0" collapsed="false">
      <c r="D995" s="143"/>
      <c r="H995" s="144"/>
    </row>
    <row r="996" customFormat="false" ht="15" hidden="false" customHeight="false" outlineLevel="0" collapsed="false">
      <c r="D996" s="143"/>
      <c r="H996" s="144"/>
    </row>
    <row r="997" customFormat="false" ht="15" hidden="false" customHeight="false" outlineLevel="0" collapsed="false">
      <c r="D997" s="143"/>
      <c r="H997" s="144"/>
    </row>
    <row r="998" customFormat="false" ht="15" hidden="false" customHeight="false" outlineLevel="0" collapsed="false">
      <c r="D998" s="143"/>
      <c r="H998" s="144"/>
    </row>
    <row r="999" customFormat="false" ht="15" hidden="false" customHeight="false" outlineLevel="0" collapsed="false">
      <c r="D999" s="143"/>
      <c r="H999" s="144"/>
    </row>
    <row r="1000" customFormat="false" ht="15" hidden="false" customHeight="false" outlineLevel="0" collapsed="false">
      <c r="D1000" s="143"/>
      <c r="H1000" s="144"/>
    </row>
    <row r="1001" customFormat="false" ht="15" hidden="false" customHeight="false" outlineLevel="0" collapsed="false">
      <c r="D1001" s="1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2024-07-08T16:36:53Z</dcterms:modified>
  <cp:revision>7</cp:revision>
  <dc:subject/>
  <dc:title/>
</cp:coreProperties>
</file>