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104616_ed_ac_uk/Documents/"/>
    </mc:Choice>
  </mc:AlternateContent>
  <xr:revisionPtr revIDLastSave="0" documentId="8_{25EE5A43-EC85-074B-B4A6-2A271040CB8D}" xr6:coauthVersionLast="47" xr6:coauthVersionMax="47" xr10:uidLastSave="{00000000-0000-0000-0000-000000000000}"/>
  <bookViews>
    <workbookView xWindow="0" yWindow="0" windowWidth="51200" windowHeight="28800" xr2:uid="{7B0E3974-9108-7449-AE9E-FB6C3D2576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E20" i="1"/>
  <c r="G19" i="1"/>
  <c r="F19" i="1"/>
  <c r="E19" i="1"/>
  <c r="G16" i="1"/>
  <c r="F16" i="1"/>
  <c r="E16" i="1"/>
  <c r="G14" i="1"/>
  <c r="F14" i="1"/>
  <c r="E14" i="1"/>
</calcChain>
</file>

<file path=xl/sharedStrings.xml><?xml version="1.0" encoding="utf-8"?>
<sst xmlns="http://schemas.openxmlformats.org/spreadsheetml/2006/main" count="71" uniqueCount="30">
  <si>
    <t>study_id</t>
  </si>
  <si>
    <t>year</t>
  </si>
  <si>
    <t xml:space="preserve">country </t>
  </si>
  <si>
    <t>impact</t>
  </si>
  <si>
    <t>id$/ha/yr</t>
  </si>
  <si>
    <t xml:space="preserve">low </t>
  </si>
  <si>
    <t xml:space="preserve">high </t>
  </si>
  <si>
    <t>australia</t>
  </si>
  <si>
    <t>supports earthworms</t>
  </si>
  <si>
    <t>uk</t>
  </si>
  <si>
    <t xml:space="preserve">vegetation diversity </t>
  </si>
  <si>
    <t xml:space="preserve">extractable organic N </t>
  </si>
  <si>
    <t xml:space="preserve">soil basification </t>
  </si>
  <si>
    <t>soil solution P</t>
  </si>
  <si>
    <t xml:space="preserve">nz </t>
  </si>
  <si>
    <t xml:space="preserve">N2O emissions </t>
  </si>
  <si>
    <t>leaching N</t>
  </si>
  <si>
    <t>leaching P</t>
  </si>
  <si>
    <t>nutrient N</t>
  </si>
  <si>
    <t xml:space="preserve">carbon emissions </t>
  </si>
  <si>
    <t xml:space="preserve">organic matter 
</t>
  </si>
  <si>
    <t xml:space="preserve">soil acidification </t>
  </si>
  <si>
    <t xml:space="preserve">soil structure reduction </t>
  </si>
  <si>
    <t>nutrient P</t>
  </si>
  <si>
    <t xml:space="preserve">carbon sequestration </t>
  </si>
  <si>
    <t xml:space="preserve">supports microbes </t>
  </si>
  <si>
    <t xml:space="preserve">carbon sequestration  </t>
  </si>
  <si>
    <t>CH4 sequestration</t>
  </si>
  <si>
    <t xml:space="preserve">runoff </t>
  </si>
  <si>
    <t>supports ant fauna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</si>
</sst>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 vertical="top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B7D7-D4A5-4943-9C6F-C99DE375A006}">
  <dimension ref="A1:G33"/>
  <sheetViews>
    <sheetView tabSelected="1" workbookViewId="0">
      <selection activeCell="J20" sqref="J20"/>
    </sheetView>
  </sheetViews>
  <sheetFormatPr baseColWidth="10" defaultRowHeight="16" x14ac:dyDescent="0.2"/>
  <cols>
    <col min="1" max="2" width="11" style="5" bestFit="1" customWidth="1"/>
    <col min="3" max="3" width="8.33203125" style="5" bestFit="1" customWidth="1"/>
    <col min="4" max="4" width="20.6640625" style="5" bestFit="1" customWidth="1"/>
    <col min="5" max="7" width="12.83203125" style="5" bestFit="1" customWidth="1"/>
    <col min="8" max="16384" width="10.83203125" style="5"/>
  </cols>
  <sheetData>
    <row r="1" spans="1:7" x14ac:dyDescent="0.2">
      <c r="A1" s="4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4" t="s">
        <v>5</v>
      </c>
      <c r="G1" s="4" t="s">
        <v>6</v>
      </c>
    </row>
    <row r="2" spans="1:7" x14ac:dyDescent="0.2">
      <c r="A2" s="5">
        <v>1</v>
      </c>
      <c r="B2" s="5">
        <v>1994</v>
      </c>
      <c r="C2" s="5" t="s">
        <v>7</v>
      </c>
      <c r="D2" s="5" t="s">
        <v>8</v>
      </c>
      <c r="E2" s="2">
        <v>-128.78048777999999</v>
      </c>
      <c r="F2" s="5">
        <v>-121.79413517999998</v>
      </c>
      <c r="G2" s="5">
        <v>-155.54813435999998</v>
      </c>
    </row>
    <row r="3" spans="1:7" x14ac:dyDescent="0.2">
      <c r="A3" s="5">
        <v>2</v>
      </c>
      <c r="B3" s="5">
        <v>2009</v>
      </c>
      <c r="C3" s="5" t="s">
        <v>9</v>
      </c>
      <c r="D3" s="5" t="s">
        <v>10</v>
      </c>
      <c r="E3" s="2">
        <v>-590.3276280434784</v>
      </c>
      <c r="F3" s="5">
        <v>-449.47603393280644</v>
      </c>
      <c r="G3" s="5">
        <v>-895.67604673913047</v>
      </c>
    </row>
    <row r="4" spans="1:7" x14ac:dyDescent="0.2">
      <c r="A4" s="5">
        <v>3</v>
      </c>
      <c r="B4" s="5">
        <v>1999</v>
      </c>
      <c r="C4" s="5" t="s">
        <v>9</v>
      </c>
      <c r="D4" s="5" t="s">
        <v>11</v>
      </c>
      <c r="E4" s="2">
        <v>-5.88526400000001</v>
      </c>
      <c r="F4" s="5">
        <v>5.6548800000000004</v>
      </c>
      <c r="G4" s="5">
        <v>6.1156480001400002</v>
      </c>
    </row>
    <row r="5" spans="1:7" x14ac:dyDescent="0.2">
      <c r="A5" s="5">
        <v>3</v>
      </c>
      <c r="B5" s="5">
        <v>1999</v>
      </c>
      <c r="C5" s="5" t="s">
        <v>9</v>
      </c>
      <c r="D5" s="5" t="s">
        <v>12</v>
      </c>
      <c r="E5" s="2">
        <v>5.9449950000000001E-2</v>
      </c>
      <c r="F5" s="5">
        <v>3.1424979348000003E-2</v>
      </c>
      <c r="G5" s="5">
        <v>8.7474920651999993E-2</v>
      </c>
    </row>
    <row r="6" spans="1:7" x14ac:dyDescent="0.2">
      <c r="A6" s="5">
        <v>3</v>
      </c>
      <c r="B6" s="5">
        <v>1999</v>
      </c>
      <c r="C6" s="5" t="s">
        <v>9</v>
      </c>
      <c r="D6" s="5" t="s">
        <v>13</v>
      </c>
      <c r="E6" s="2">
        <v>2.3830251195696001E-11</v>
      </c>
      <c r="F6" s="5">
        <v>1.9881548593988907E-11</v>
      </c>
      <c r="G6" s="5">
        <v>2.7932301235385227E-11</v>
      </c>
    </row>
    <row r="7" spans="1:7" x14ac:dyDescent="0.2">
      <c r="A7" s="5">
        <v>4</v>
      </c>
      <c r="B7" s="5">
        <v>1994</v>
      </c>
      <c r="C7" s="5" t="s">
        <v>14</v>
      </c>
      <c r="D7" s="5" t="s">
        <v>15</v>
      </c>
      <c r="E7" s="2">
        <v>13.153256999999998</v>
      </c>
      <c r="F7" s="5">
        <v>-9.5361113249999985</v>
      </c>
      <c r="G7" s="5">
        <v>55.319563574999997</v>
      </c>
    </row>
    <row r="8" spans="1:7" x14ac:dyDescent="0.2">
      <c r="A8" s="5">
        <v>5</v>
      </c>
      <c r="B8" s="5">
        <v>2008</v>
      </c>
      <c r="C8" s="5" t="s">
        <v>7</v>
      </c>
      <c r="D8" s="5" t="s">
        <v>16</v>
      </c>
      <c r="E8" s="2">
        <v>0.28723090183613276</v>
      </c>
      <c r="F8" s="5">
        <v>0.2486999271995784</v>
      </c>
      <c r="G8" s="5">
        <v>0.32576187647268717</v>
      </c>
    </row>
    <row r="9" spans="1:7" x14ac:dyDescent="0.2">
      <c r="A9" s="5">
        <v>5</v>
      </c>
      <c r="B9" s="5">
        <v>2008</v>
      </c>
      <c r="C9" s="5" t="s">
        <v>7</v>
      </c>
      <c r="D9" s="5" t="s">
        <v>17</v>
      </c>
      <c r="E9" s="2">
        <v>1.7199574218816E-6</v>
      </c>
      <c r="F9" s="5">
        <v>1.4282040209333317E-6</v>
      </c>
      <c r="G9" s="5">
        <v>2.0230129347638692E-6</v>
      </c>
    </row>
    <row r="10" spans="1:7" x14ac:dyDescent="0.2">
      <c r="A10" s="5">
        <v>5</v>
      </c>
      <c r="B10" s="5">
        <v>2008</v>
      </c>
      <c r="C10" s="5" t="s">
        <v>7</v>
      </c>
      <c r="D10" s="5" t="s">
        <v>18</v>
      </c>
      <c r="E10" s="2">
        <v>-105.55776</v>
      </c>
      <c r="F10" s="5">
        <v>-103.21203201119999</v>
      </c>
      <c r="G10" s="5">
        <v>-107.903487888</v>
      </c>
    </row>
    <row r="11" spans="1:7" x14ac:dyDescent="0.2">
      <c r="A11" s="5">
        <v>6</v>
      </c>
      <c r="B11" s="5">
        <v>2013</v>
      </c>
      <c r="C11" s="5" t="s">
        <v>9</v>
      </c>
      <c r="D11" s="5" t="s">
        <v>19</v>
      </c>
      <c r="E11" s="2">
        <v>2.4781619519999999E-6</v>
      </c>
      <c r="F11" s="5">
        <v>1.8957938932799998E-6</v>
      </c>
      <c r="G11" s="5">
        <v>3.1348748692799999E-6</v>
      </c>
    </row>
    <row r="12" spans="1:7" x14ac:dyDescent="0.2">
      <c r="A12" s="5">
        <v>7</v>
      </c>
      <c r="B12" s="5">
        <v>2015</v>
      </c>
      <c r="C12" s="5" t="s">
        <v>7</v>
      </c>
      <c r="D12" s="5" t="s">
        <v>20</v>
      </c>
      <c r="E12" s="2">
        <v>-11.5655470335124</v>
      </c>
      <c r="F12" s="5">
        <v>-6.0587841253228101</v>
      </c>
      <c r="G12" s="5">
        <v>-16.296657232981598</v>
      </c>
    </row>
    <row r="13" spans="1:7" x14ac:dyDescent="0.2">
      <c r="A13" s="5">
        <v>7</v>
      </c>
      <c r="B13" s="5">
        <v>2015</v>
      </c>
      <c r="C13" s="5" t="s">
        <v>7</v>
      </c>
      <c r="D13" s="5" t="s">
        <v>21</v>
      </c>
      <c r="E13" s="6">
        <v>243.30453333333301</v>
      </c>
      <c r="F13" s="5">
        <v>164.97435139935641</v>
      </c>
      <c r="G13" s="5">
        <v>334.43346102099167</v>
      </c>
    </row>
    <row r="14" spans="1:7" x14ac:dyDescent="0.2">
      <c r="A14" s="5">
        <v>8</v>
      </c>
      <c r="B14" s="5">
        <v>1995</v>
      </c>
      <c r="C14" s="5" t="s">
        <v>7</v>
      </c>
      <c r="D14" s="5" t="s">
        <v>22</v>
      </c>
      <c r="E14" s="2">
        <f>264.7058824*0.65</f>
        <v>172.05882356000001</v>
      </c>
      <c r="F14" s="5">
        <f>250*0.65</f>
        <v>162.5</v>
      </c>
      <c r="G14" s="5">
        <f>279.411764705882*0.65</f>
        <v>181.61764705882328</v>
      </c>
    </row>
    <row r="15" spans="1:7" x14ac:dyDescent="0.2">
      <c r="A15" s="5">
        <v>9</v>
      </c>
      <c r="B15" s="5">
        <v>2011</v>
      </c>
      <c r="C15" s="5" t="s">
        <v>14</v>
      </c>
      <c r="D15" s="5" t="s">
        <v>8</v>
      </c>
      <c r="E15" s="2">
        <v>-95.16</v>
      </c>
      <c r="F15" s="5">
        <v>23.171198893524892</v>
      </c>
      <c r="G15" s="5">
        <v>-213.49119889352485</v>
      </c>
    </row>
    <row r="16" spans="1:7" x14ac:dyDescent="0.2">
      <c r="A16" s="5">
        <v>10</v>
      </c>
      <c r="B16" s="5">
        <v>1993</v>
      </c>
      <c r="C16" s="5" t="s">
        <v>7</v>
      </c>
      <c r="D16" s="5" t="s">
        <v>22</v>
      </c>
      <c r="E16" s="2">
        <f>264.7058824*0.65</f>
        <v>172.05882356000001</v>
      </c>
      <c r="F16" s="5">
        <f>250*0.65</f>
        <v>162.5</v>
      </c>
      <c r="G16" s="5">
        <f>279.411764705882*0.65</f>
        <v>181.61764705882328</v>
      </c>
    </row>
    <row r="17" spans="1:7" x14ac:dyDescent="0.2">
      <c r="A17" s="5">
        <v>11</v>
      </c>
      <c r="B17" s="5">
        <v>2012</v>
      </c>
      <c r="C17" s="5" t="s">
        <v>9</v>
      </c>
      <c r="D17" s="5" t="s">
        <v>19</v>
      </c>
      <c r="E17" s="2">
        <v>7.779618000000001</v>
      </c>
      <c r="F17" s="5">
        <v>6.6008880000000003</v>
      </c>
      <c r="G17" s="5">
        <v>8.9583480000000009</v>
      </c>
    </row>
    <row r="18" spans="1:7" x14ac:dyDescent="0.2">
      <c r="A18" s="5">
        <v>12</v>
      </c>
      <c r="B18" s="5">
        <v>2014</v>
      </c>
      <c r="C18" s="5" t="s">
        <v>9</v>
      </c>
      <c r="D18" s="5" t="s">
        <v>10</v>
      </c>
      <c r="E18" s="2">
        <v>-219.57</v>
      </c>
      <c r="F18" s="5">
        <v>-207.37166666666667</v>
      </c>
      <c r="G18" s="5">
        <v>-231.76833333333335</v>
      </c>
    </row>
    <row r="19" spans="1:7" x14ac:dyDescent="0.2">
      <c r="A19" s="5">
        <v>13</v>
      </c>
      <c r="B19" s="5">
        <v>2006</v>
      </c>
      <c r="C19" s="5" t="s">
        <v>9</v>
      </c>
      <c r="D19" s="5" t="s">
        <v>18</v>
      </c>
      <c r="E19" s="2">
        <f>-232.711111111111*1.26</f>
        <v>-293.21599999999984</v>
      </c>
      <c r="F19" s="5">
        <f>224.4*1.26</f>
        <v>282.74400000000003</v>
      </c>
      <c r="G19" s="5">
        <f>241.022222222222*1.26</f>
        <v>303.68799999999976</v>
      </c>
    </row>
    <row r="20" spans="1:7" x14ac:dyDescent="0.2">
      <c r="A20" s="5">
        <v>13</v>
      </c>
      <c r="B20" s="5">
        <v>2006</v>
      </c>
      <c r="C20" s="5" t="s">
        <v>9</v>
      </c>
      <c r="D20" s="5" t="s">
        <v>23</v>
      </c>
      <c r="E20" s="2">
        <f>-(52.19459459*0.65)</f>
        <v>-33.9264864835</v>
      </c>
      <c r="F20" s="5">
        <f>-(44.51891892*0.65)</f>
        <v>-28.937297298000001</v>
      </c>
      <c r="G20" s="5">
        <f>-(59.87027027*0.65)</f>
        <v>-38.915675675499998</v>
      </c>
    </row>
    <row r="21" spans="1:7" x14ac:dyDescent="0.2">
      <c r="A21" s="5">
        <v>14</v>
      </c>
      <c r="B21" s="5">
        <v>2015</v>
      </c>
      <c r="C21" s="5" t="s">
        <v>7</v>
      </c>
      <c r="D21" s="5" t="s">
        <v>24</v>
      </c>
      <c r="E21" s="2">
        <v>-140.4</v>
      </c>
      <c r="F21" s="5">
        <v>-131.07656249999999</v>
      </c>
      <c r="G21" s="3">
        <v>-150.27187499999999</v>
      </c>
    </row>
    <row r="22" spans="1:7" x14ac:dyDescent="0.2">
      <c r="A22" s="5">
        <v>15</v>
      </c>
      <c r="B22" s="5">
        <v>2001</v>
      </c>
      <c r="C22" s="5" t="s">
        <v>9</v>
      </c>
      <c r="D22" s="5" t="s">
        <v>25</v>
      </c>
      <c r="E22" s="2">
        <v>-6.08802341516376</v>
      </c>
      <c r="F22" s="5">
        <v>-5.1880050480041797</v>
      </c>
      <c r="G22" s="5">
        <v>-6.9147772674292396</v>
      </c>
    </row>
    <row r="23" spans="1:7" x14ac:dyDescent="0.2">
      <c r="A23" s="5">
        <v>16</v>
      </c>
      <c r="B23" s="5">
        <v>1997</v>
      </c>
      <c r="C23" s="5" t="s">
        <v>9</v>
      </c>
      <c r="D23" s="5" t="s">
        <v>10</v>
      </c>
      <c r="E23" s="2">
        <v>-407.18941628458504</v>
      </c>
      <c r="F23" s="5">
        <v>-359.2122227667985</v>
      </c>
      <c r="G23" s="5">
        <v>-534.48690592885373</v>
      </c>
    </row>
    <row r="24" spans="1:7" x14ac:dyDescent="0.2">
      <c r="A24" s="5">
        <v>17</v>
      </c>
      <c r="B24" s="5">
        <v>2014</v>
      </c>
      <c r="C24" s="5" t="s">
        <v>9</v>
      </c>
      <c r="D24" s="5" t="s">
        <v>26</v>
      </c>
      <c r="E24" s="2">
        <v>-9.4590276000000024E-8</v>
      </c>
      <c r="F24" s="5">
        <v>-8.7539225400000003E-8</v>
      </c>
      <c r="G24" s="5">
        <v>-3.3599305739999998E-7</v>
      </c>
    </row>
    <row r="25" spans="1:7" x14ac:dyDescent="0.2">
      <c r="A25" s="5">
        <v>18</v>
      </c>
      <c r="B25" s="5">
        <v>2012</v>
      </c>
      <c r="C25" s="5" t="s">
        <v>14</v>
      </c>
      <c r="D25" s="5" t="s">
        <v>26</v>
      </c>
      <c r="E25" s="2">
        <v>-1.9469450000000001E-6</v>
      </c>
      <c r="F25" s="5">
        <v>-1.6003459999999997E-6</v>
      </c>
      <c r="G25" s="5">
        <v>-2.3127995E-6</v>
      </c>
    </row>
    <row r="26" spans="1:7" x14ac:dyDescent="0.2">
      <c r="A26" s="5">
        <v>19</v>
      </c>
      <c r="B26" s="5">
        <v>2007</v>
      </c>
      <c r="C26" s="5" t="s">
        <v>14</v>
      </c>
      <c r="D26" s="5" t="s">
        <v>27</v>
      </c>
      <c r="E26" s="2">
        <v>-1.6132607999999999</v>
      </c>
      <c r="F26" s="5">
        <v>-1.3599284400000002</v>
      </c>
      <c r="G26" s="5">
        <v>-1.5313374</v>
      </c>
    </row>
    <row r="27" spans="1:7" x14ac:dyDescent="0.2">
      <c r="A27" s="5">
        <v>19</v>
      </c>
      <c r="B27" s="5">
        <v>2007</v>
      </c>
      <c r="C27" s="5" t="s">
        <v>14</v>
      </c>
      <c r="D27" s="5" t="s">
        <v>15</v>
      </c>
      <c r="E27" s="2">
        <v>37.436193000000003</v>
      </c>
      <c r="F27" s="5">
        <v>9.8649427499999991</v>
      </c>
      <c r="G27" s="5">
        <v>80.588993850000008</v>
      </c>
    </row>
    <row r="28" spans="1:7" x14ac:dyDescent="0.2">
      <c r="A28" s="5">
        <v>20</v>
      </c>
      <c r="B28" s="5">
        <v>2004</v>
      </c>
      <c r="C28" s="5" t="s">
        <v>14</v>
      </c>
      <c r="D28" s="5" t="s">
        <v>16</v>
      </c>
      <c r="E28" s="2">
        <v>7.7412230860713844</v>
      </c>
      <c r="F28" s="5">
        <v>6.9040500916953391</v>
      </c>
      <c r="G28" s="5">
        <v>8.5783960804474315</v>
      </c>
    </row>
    <row r="29" spans="1:7" x14ac:dyDescent="0.2">
      <c r="A29" s="5">
        <v>20</v>
      </c>
      <c r="B29" s="5">
        <v>2004</v>
      </c>
      <c r="C29" s="5" t="s">
        <v>14</v>
      </c>
      <c r="D29" s="5" t="s">
        <v>17</v>
      </c>
      <c r="E29" s="2">
        <v>2.5236758433216E-4</v>
      </c>
      <c r="F29" s="5">
        <v>2.3739280488170453E-4</v>
      </c>
      <c r="G29" s="5">
        <v>2.680355816935795E-4</v>
      </c>
    </row>
    <row r="30" spans="1:7" x14ac:dyDescent="0.2">
      <c r="A30" s="5">
        <v>20</v>
      </c>
      <c r="B30" s="5">
        <v>2004</v>
      </c>
      <c r="C30" s="5" t="s">
        <v>14</v>
      </c>
      <c r="D30" s="5" t="s">
        <v>28</v>
      </c>
      <c r="E30" s="2">
        <v>90.724560773704624</v>
      </c>
      <c r="F30" s="5">
        <v>63.50719116182335</v>
      </c>
      <c r="G30" s="5">
        <v>136.086844225444</v>
      </c>
    </row>
    <row r="31" spans="1:7" x14ac:dyDescent="0.2">
      <c r="A31" s="5">
        <v>21</v>
      </c>
      <c r="B31" s="5">
        <v>2000</v>
      </c>
      <c r="C31" s="5" t="s">
        <v>9</v>
      </c>
      <c r="D31" s="5" t="s">
        <v>25</v>
      </c>
      <c r="E31" s="2">
        <v>-12616.8284539344</v>
      </c>
      <c r="F31" s="7">
        <v>-10388.31547</v>
      </c>
      <c r="G31" s="5">
        <v>-14663.933006744601</v>
      </c>
    </row>
    <row r="32" spans="1:7" x14ac:dyDescent="0.2">
      <c r="A32" s="5">
        <v>22</v>
      </c>
      <c r="B32" s="5">
        <v>2011</v>
      </c>
      <c r="C32" s="5" t="s">
        <v>14</v>
      </c>
      <c r="D32" s="5" t="s">
        <v>8</v>
      </c>
      <c r="E32" s="2">
        <v>-719.17499999999995</v>
      </c>
      <c r="F32" s="5">
        <v>-505.09500000000003</v>
      </c>
      <c r="G32" s="5">
        <v>-933.25499999999988</v>
      </c>
    </row>
    <row r="33" spans="1:7" x14ac:dyDescent="0.2">
      <c r="A33" s="5">
        <v>23</v>
      </c>
      <c r="B33" s="5">
        <v>2011</v>
      </c>
      <c r="C33" s="5" t="s">
        <v>7</v>
      </c>
      <c r="D33" s="5" t="s">
        <v>29</v>
      </c>
      <c r="E33" s="2">
        <v>-31.758218857714901</v>
      </c>
      <c r="F33" s="5">
        <v>-21.9636491246528</v>
      </c>
      <c r="G33" s="5">
        <v>-39.200000000000003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De Seguins Pazzis D'Aubignan</dc:creator>
  <cp:lastModifiedBy>Lucie De Seguins Pazzis D'Aubignan</cp:lastModifiedBy>
  <dcterms:created xsi:type="dcterms:W3CDTF">2024-04-12T09:51:01Z</dcterms:created>
  <dcterms:modified xsi:type="dcterms:W3CDTF">2024-04-12T09:52:39Z</dcterms:modified>
</cp:coreProperties>
</file>