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ulu\Downloads\"/>
    </mc:Choice>
  </mc:AlternateContent>
  <xr:revisionPtr revIDLastSave="0" documentId="13_ncr:1_{ED30567B-86B5-474B-9D3E-1709EBAE5E28}"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PIVOT" sheetId="3" r:id="rId2"/>
    <sheet name="DASHBOARD" sheetId="2" r:id="rId3"/>
  </sheets>
  <definedNames>
    <definedName name="_xlnm._FilterDatabase" localSheetId="0" hidden="1">Sheet1!$A$1:$Q$1001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K5" i="2" l="1"/>
  <c r="G5" i="2"/>
  <c r="E5" i="2"/>
  <c r="I5" i="2"/>
</calcChain>
</file>

<file path=xl/sharedStrings.xml><?xml version="1.0" encoding="utf-8"?>
<sst xmlns="http://schemas.openxmlformats.org/spreadsheetml/2006/main" count="7051" uniqueCount="1054">
  <si>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</si>
  <si>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</si>
  <si>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</si>
  <si>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</si>
  <si>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</si>
  <si>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</si>
  <si>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</si>
  <si>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</si>
  <si>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</si>
  <si>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</si>
  <si>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</si>
  <si>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</si>
  <si>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</si>
  <si>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</si>
  <si>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</si>
  <si>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</si>
  <si>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</si>
  <si>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</si>
  <si>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</si>
  <si>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</si>
  <si>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</si>
  <si>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</si>
  <si>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</si>
  <si>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</si>
  <si>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</si>
  <si>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</si>
  <si>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</si>
  <si>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</si>
  <si>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</si>
  <si>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</si>
  <si>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</si>
  <si>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</si>
  <si>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</si>
  <si>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</si>
  <si>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</si>
  <si>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</si>
  <si>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</si>
  <si>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</si>
  <si>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</si>
  <si>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</si>
  <si>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</si>
  <si>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</si>
  <si>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</si>
  <si>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</si>
  <si>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</si>
  <si>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</si>
  <si>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</si>
  <si>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</si>
  <si>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</si>
  <si>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</si>
  <si>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</si>
  <si>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</si>
  <si>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</si>
  <si>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</si>
  <si>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</si>
  <si>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</si>
  <si>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</si>
  <si>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</si>
  <si>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</si>
  <si>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</si>
  <si>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</si>
  <si>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</si>
  <si>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</si>
  <si>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</si>
  <si>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</si>
  <si>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</si>
  <si>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</si>
  <si>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</si>
  <si>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</si>
  <si>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</si>
  <si>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</si>
  <si>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</si>
  <si>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</si>
  <si>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</si>
  <si>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</si>
  <si>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</si>
  <si>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</si>
  <si>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</si>
  <si>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</si>
  <si>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</si>
  <si>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</si>
  <si>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</si>
  <si>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</si>
  <si>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</si>
  <si>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</si>
  <si>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</si>
  <si>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</si>
  <si>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</si>
  <si>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</si>
  <si>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</si>
  <si>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</si>
  <si>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</si>
  <si>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</si>
  <si>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</si>
  <si>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</si>
  <si>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</si>
  <si>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</si>
  <si>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</si>
  <si>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</si>
  <si>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</si>
  <si>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</si>
  <si>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</si>
  <si>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</si>
  <si>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</si>
  <si>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</si>
  <si>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</si>
  <si>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</si>
  <si>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</si>
  <si>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</si>
  <si>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</si>
  <si>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</si>
  <si>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</si>
  <si>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</si>
  <si>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</si>
  <si>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</si>
  <si>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</si>
  <si>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</si>
  <si>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</si>
  <si>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</si>
  <si>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</si>
  <si>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</si>
  <si>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</si>
  <si>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</si>
  <si>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</si>
  <si>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</si>
  <si>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</si>
  <si>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</si>
  <si>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</si>
  <si>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</si>
  <si>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</si>
  <si>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</si>
  <si>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</si>
  <si>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</si>
  <si>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</si>
  <si>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</si>
  <si>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</si>
  <si>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</si>
  <si>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</si>
  <si>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</si>
  <si>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</si>
  <si>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</si>
  <si>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</si>
  <si>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</si>
  <si>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</si>
  <si>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</si>
  <si>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</si>
  <si>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</si>
  <si>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</si>
  <si>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</si>
  <si>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</si>
  <si>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</si>
  <si>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</si>
  <si>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</si>
  <si>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</si>
  <si>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</si>
  <si>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</si>
  <si>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</si>
  <si>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</si>
  <si>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</si>
  <si>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</si>
  <si>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</si>
  <si>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</si>
  <si>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</si>
  <si>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</si>
  <si>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</si>
  <si>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</si>
  <si>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</si>
  <si>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</si>
  <si>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</si>
  <si>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</si>
  <si>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</si>
  <si>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</si>
  <si>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</si>
  <si>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</si>
  <si>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</si>
  <si>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</si>
  <si>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</si>
  <si>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</si>
  <si>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</si>
  <si>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</si>
  <si>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</si>
  <si>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</si>
  <si>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</si>
  <si>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</si>
  <si>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</si>
  <si>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</si>
  <si>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</si>
  <si>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</si>
  <si>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</si>
  <si>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</si>
  <si>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</si>
  <si>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</si>
  <si>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</si>
  <si>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</si>
  <si>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</si>
  <si>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</si>
  <si>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</si>
  <si>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</si>
  <si>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</si>
  <si>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</si>
  <si>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</si>
  <si>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</si>
  <si>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</si>
  <si>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</si>
  <si>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</si>
  <si>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</si>
  <si>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</si>
  <si>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</si>
  <si>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</si>
  <si>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</si>
  <si>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</si>
  <si>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</si>
  <si>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</si>
  <si>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</si>
  <si>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</si>
  <si>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</si>
  <si>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</si>
  <si>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</si>
  <si>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</si>
  <si>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</si>
  <si>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</si>
  <si>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</si>
  <si>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</si>
  <si>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</si>
  <si>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</si>
  <si>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</si>
  <si>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</si>
  <si>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</si>
  <si>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</si>
  <si>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</si>
  <si>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</si>
  <si>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</si>
  <si>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</si>
  <si>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</si>
  <si>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</si>
  <si>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</si>
  <si>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</si>
  <si>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</si>
  <si>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</si>
  <si>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</si>
  <si>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</si>
  <si>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</si>
  <si>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</si>
  <si>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</si>
  <si>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</si>
  <si>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</si>
  <si>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</si>
  <si>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</si>
  <si>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</si>
  <si>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</si>
  <si>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</si>
  <si>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</si>
  <si>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</si>
  <si>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</si>
  <si>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</si>
  <si>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</si>
  <si>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</si>
  <si>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</si>
  <si>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</si>
  <si>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</si>
  <si>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</si>
  <si>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</si>
  <si>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</si>
  <si>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</si>
  <si>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</si>
  <si>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</si>
  <si>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</si>
  <si>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</si>
  <si>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</si>
  <si>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</si>
  <si>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</si>
  <si>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</si>
  <si>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</si>
  <si>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</si>
  <si>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</si>
  <si>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</si>
  <si>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</si>
  <si>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</si>
  <si>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</si>
  <si>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</si>
  <si>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</si>
  <si>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</si>
  <si>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</si>
  <si>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</si>
  <si>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</si>
  <si>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</si>
  <si>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</si>
  <si>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</si>
  <si>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</si>
  <si>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</si>
  <si>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</si>
  <si>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</si>
  <si>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</si>
  <si>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</si>
  <si>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</si>
  <si>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</si>
  <si>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</si>
  <si>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</si>
  <si>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</si>
  <si>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</si>
  <si>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</si>
  <si>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</si>
  <si>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</si>
  <si>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</si>
  <si>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</si>
  <si>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</si>
  <si>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</si>
  <si>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</si>
  <si>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</si>
  <si>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</si>
  <si>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</si>
  <si>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</si>
  <si>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</si>
  <si>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</si>
  <si>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</si>
  <si>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</si>
  <si>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</si>
  <si>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</si>
  <si>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</si>
  <si>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</si>
  <si>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</si>
  <si>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</si>
  <si>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</si>
  <si>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</si>
  <si>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</si>
  <si>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</si>
  <si>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</si>
  <si>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</si>
  <si>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</si>
  <si>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</si>
  <si>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</si>
  <si>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</si>
  <si>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</si>
  <si>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</si>
  <si>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</si>
  <si>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</si>
  <si>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</si>
  <si>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</si>
  <si>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</si>
  <si>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</si>
  <si>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</si>
  <si>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</si>
  <si>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</si>
  <si>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</si>
  <si>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</si>
  <si>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</si>
  <si>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</si>
  <si>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</si>
  <si>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</si>
  <si>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</si>
  <si>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</si>
  <si>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</si>
  <si>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</si>
  <si>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</si>
  <si>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</si>
  <si>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</si>
  <si>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</si>
  <si>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</si>
  <si>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</si>
  <si>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</si>
  <si>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</si>
  <si>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</si>
  <si>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</si>
  <si>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</si>
  <si>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</si>
  <si>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</si>
  <si>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</si>
  <si>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</si>
  <si>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</si>
  <si>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</si>
  <si>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</si>
  <si>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</si>
  <si>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</si>
  <si>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</si>
  <si>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</si>
  <si>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</si>
  <si>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</si>
  <si>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</si>
  <si>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</si>
  <si>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</si>
  <si>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</si>
  <si>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</si>
  <si>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</si>
  <si>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</si>
  <si>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</si>
  <si>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</si>
  <si>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</si>
  <si>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</si>
  <si>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</si>
  <si>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</si>
  <si>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</si>
  <si>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</si>
  <si>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</si>
  <si>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</si>
  <si>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</si>
  <si>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</si>
  <si>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</si>
  <si>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</si>
  <si>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</si>
  <si>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</si>
  <si>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</si>
  <si>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</si>
  <si>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</si>
  <si>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</si>
  <si>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</si>
  <si>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</si>
  <si>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</si>
  <si>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</si>
  <si>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</si>
  <si>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</si>
  <si>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</si>
  <si>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</si>
  <si>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</si>
  <si>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</si>
  <si>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</si>
  <si>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</si>
  <si>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</si>
  <si>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</si>
  <si>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</si>
  <si>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</si>
  <si>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</si>
  <si>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</si>
  <si>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</si>
  <si>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</si>
  <si>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</si>
  <si>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</si>
  <si>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</si>
  <si>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</si>
  <si>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</si>
  <si>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</si>
  <si>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</si>
  <si>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</si>
  <si>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</si>
  <si>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</si>
  <si>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</si>
  <si>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</si>
  <si>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</si>
  <si>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</si>
  <si>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</si>
  <si>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</si>
  <si>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</si>
  <si>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</si>
  <si>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</si>
  <si>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</si>
  <si>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</si>
  <si>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</si>
  <si>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</si>
  <si>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</si>
  <si>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</si>
  <si>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</si>
  <si>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</si>
  <si>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</si>
  <si>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</si>
  <si>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</si>
  <si>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</si>
  <si>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</si>
  <si>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</si>
  <si>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</si>
  <si>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</si>
  <si>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</si>
  <si>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</si>
  <si>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</si>
  <si>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</si>
  <si>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</si>
  <si>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</si>
  <si>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</si>
  <si>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</si>
  <si>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</si>
  <si>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</si>
  <si>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</si>
  <si>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</si>
  <si>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</si>
  <si>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</si>
  <si>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</si>
  <si>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</si>
  <si>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</si>
  <si>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</si>
  <si>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</si>
  <si>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</si>
  <si>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</si>
  <si>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</si>
  <si>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</si>
  <si>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</si>
  <si>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</si>
  <si>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</si>
  <si>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</si>
  <si>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</si>
  <si>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</si>
  <si>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</si>
  <si>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</si>
  <si>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</si>
  <si>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</si>
  <si>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</si>
  <si>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</si>
  <si>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</si>
  <si>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</si>
  <si>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</si>
  <si>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</si>
  <si>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</si>
  <si>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</si>
  <si>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</si>
  <si>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</si>
  <si>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</si>
  <si>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</si>
  <si>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</si>
  <si>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</si>
  <si>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</si>
  <si>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</si>
  <si>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</si>
  <si>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</si>
  <si>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</si>
  <si>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</si>
  <si>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</si>
  <si>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</si>
  <si>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</si>
  <si>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</si>
  <si>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</si>
  <si>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</si>
  <si>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</si>
  <si>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</si>
  <si>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</si>
  <si>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</si>
  <si>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</si>
  <si>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</si>
  <si>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</si>
  <si>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</si>
  <si>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</si>
  <si>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</si>
  <si>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</si>
  <si>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</si>
  <si>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</si>
  <si>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</si>
  <si>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</si>
  <si>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</si>
  <si>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</si>
  <si>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</si>
  <si>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</si>
  <si>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</si>
  <si>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</si>
  <si>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</si>
  <si>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</si>
  <si>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</si>
  <si>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</si>
  <si>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</si>
  <si>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</si>
  <si>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</si>
  <si>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</si>
  <si>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</si>
  <si>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</si>
  <si>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</si>
  <si>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</si>
  <si>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</si>
  <si>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</si>
  <si>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</si>
  <si>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</si>
  <si>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</si>
  <si>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</si>
  <si>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</si>
  <si>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</si>
  <si>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</si>
  <si>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</si>
  <si>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</si>
  <si>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</si>
  <si>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</si>
  <si>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</si>
  <si>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</si>
  <si>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</si>
  <si>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</si>
  <si>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</si>
  <si>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</si>
  <si>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</si>
  <si>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</si>
  <si>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</si>
  <si>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</si>
  <si>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</si>
  <si>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</si>
  <si>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</si>
  <si>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</si>
  <si>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</si>
  <si>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</si>
  <si>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</si>
  <si>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</si>
  <si>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</si>
  <si>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</si>
  <si>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</si>
  <si>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</si>
  <si>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</si>
  <si>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</si>
  <si>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</si>
  <si>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</si>
  <si>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</si>
  <si>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</si>
  <si>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</si>
  <si>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</si>
  <si>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</si>
  <si>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</si>
  <si>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</si>
  <si>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</si>
  <si>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</si>
  <si>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</si>
  <si>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</si>
  <si>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</si>
  <si>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</si>
  <si>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</si>
  <si>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</si>
  <si>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</si>
  <si>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</si>
  <si>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</si>
  <si>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</si>
  <si>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</si>
  <si>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</si>
  <si>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</si>
  <si>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</si>
  <si>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</si>
  <si>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</si>
  <si>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</si>
  <si>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</si>
  <si>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</si>
  <si>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</si>
  <si>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</si>
  <si>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</si>
  <si>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</si>
  <si>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</si>
  <si>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</si>
  <si>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</si>
  <si>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</si>
  <si>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</si>
  <si>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</si>
  <si>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</si>
  <si>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</si>
  <si>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</si>
  <si>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</si>
  <si>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</si>
  <si>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</si>
  <si>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</si>
  <si>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</si>
  <si>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</si>
  <si>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</si>
  <si>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</si>
  <si>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</si>
  <si>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</si>
  <si>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</si>
  <si>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</si>
  <si>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</si>
  <si>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</si>
  <si>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</si>
  <si>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</si>
  <si>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</si>
  <si>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</si>
  <si>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</si>
  <si>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</si>
  <si>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</si>
  <si>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</si>
  <si>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</si>
  <si>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</si>
  <si>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</si>
  <si>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</si>
  <si>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</si>
  <si>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</si>
  <si>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</si>
  <si>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</si>
  <si>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</si>
  <si>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</si>
  <si>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</si>
  <si>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</si>
  <si>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</si>
  <si>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</si>
  <si>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</si>
  <si>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</si>
  <si>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</si>
  <si>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</si>
  <si>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</si>
  <si>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</si>
  <si>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</si>
  <si>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</si>
  <si>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</si>
  <si>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</si>
  <si>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</si>
  <si>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</si>
  <si>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</si>
  <si>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</si>
  <si>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</si>
  <si>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</si>
  <si>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</si>
  <si>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</si>
  <si>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</si>
  <si>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</si>
  <si>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</si>
  <si>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</si>
  <si>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</si>
  <si>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</si>
  <si>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</si>
  <si>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</si>
  <si>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</si>
  <si>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</si>
  <si>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</si>
  <si>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</si>
  <si>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</si>
  <si>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</si>
  <si>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</si>
  <si>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</si>
  <si>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</si>
  <si>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</si>
  <si>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</si>
  <si>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</si>
  <si>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</si>
  <si>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</si>
  <si>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</si>
  <si>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</si>
  <si>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</si>
  <si>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</si>
  <si>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</si>
  <si>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</si>
  <si>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</si>
  <si>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</si>
  <si>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</si>
  <si>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</si>
  <si>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</si>
  <si>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</si>
  <si>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</si>
  <si>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</si>
  <si>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</si>
  <si>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</si>
  <si>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</si>
  <si>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</si>
  <si>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</si>
  <si>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</si>
  <si>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</si>
  <si>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</si>
  <si>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</si>
  <si>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</si>
  <si>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</si>
  <si>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</si>
  <si>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</si>
  <si>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</si>
  <si>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</si>
  <si>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</si>
  <si>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</si>
  <si>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</si>
  <si>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</si>
  <si>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</si>
  <si>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</si>
  <si>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</si>
  <si>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</si>
  <si>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</si>
  <si>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</si>
  <si>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</si>
  <si>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</si>
  <si>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</si>
  <si>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</si>
  <si>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</si>
  <si>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</si>
  <si>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</si>
  <si>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</si>
  <si>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</si>
  <si>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</si>
  <si>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</si>
  <si>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</si>
  <si>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</si>
  <si>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</si>
  <si>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</si>
  <si>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</si>
  <si>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</si>
  <si>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</si>
  <si>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</si>
  <si>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</si>
  <si>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</si>
  <si>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</si>
  <si>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</si>
  <si>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</si>
  <si>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</si>
  <si>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</si>
  <si>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</si>
  <si>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</si>
  <si>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</si>
  <si>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</si>
  <si>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</si>
  <si>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</si>
  <si>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</si>
  <si>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</si>
  <si>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</si>
  <si>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</si>
  <si>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</si>
  <si>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</si>
  <si>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</si>
  <si>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</si>
  <si>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</si>
  <si>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</si>
  <si>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</si>
  <si>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</si>
  <si>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</si>
  <si>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</si>
  <si>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</si>
  <si>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</si>
  <si>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</si>
  <si>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</si>
  <si>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</si>
  <si>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</si>
  <si>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</si>
  <si>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</si>
  <si>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</si>
  <si>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</si>
  <si>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</si>
  <si>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</si>
  <si>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</si>
  <si>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</si>
  <si>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</si>
  <si>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</si>
  <si>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</si>
  <si>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</si>
  <si>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</si>
  <si>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</si>
  <si>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</si>
  <si>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</si>
  <si>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</si>
  <si>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</si>
  <si>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</si>
  <si>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</si>
  <si>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</si>
  <si>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</si>
  <si>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</si>
  <si>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</si>
  <si>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</si>
  <si>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</si>
  <si>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</si>
  <si>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</si>
  <si>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</si>
  <si>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</si>
  <si>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</si>
  <si>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</si>
  <si>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</si>
  <si>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</si>
  <si>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</si>
  <si>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</si>
  <si>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</si>
  <si>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</si>
  <si>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</si>
  <si>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</si>
  <si>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</si>
  <si>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</si>
  <si>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</si>
  <si>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</si>
  <si>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</si>
  <si>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</si>
  <si>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</si>
  <si>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</si>
  <si>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</si>
  <si>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</si>
  <si>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</si>
  <si>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</si>
  <si>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</si>
  <si>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</si>
  <si>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</si>
  <si>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</si>
  <si>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</si>
  <si>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</si>
  <si>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</si>
  <si>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</si>
  <si>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</si>
  <si>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</si>
  <si>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</si>
  <si>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</si>
  <si>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</si>
  <si>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</si>
  <si>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</si>
  <si>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</si>
  <si>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</si>
  <si>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</si>
  <si>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</si>
  <si>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</si>
  <si>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</si>
  <si>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</si>
  <si>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</si>
  <si>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</si>
  <si>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</si>
  <si>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</si>
  <si>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</si>
  <si>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</si>
  <si>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</si>
  <si>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</si>
  <si>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</si>
  <si>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</si>
  <si>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</si>
  <si>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</si>
  <si>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</si>
  <si>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</si>
  <si>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</si>
  <si>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</si>
  <si>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</si>
  <si>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</si>
  <si>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</si>
  <si>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</si>
  <si>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</si>
  <si>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</si>
  <si>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</si>
  <si>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</si>
  <si>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</si>
  <si>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</si>
  <si>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</si>
  <si>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</si>
  <si>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</si>
  <si>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</si>
  <si>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</si>
  <si>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</si>
  <si>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</si>
  <si>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</si>
  <si>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</si>
  <si>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</si>
  <si>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</si>
  <si>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</si>
  <si>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</si>
  <si>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</si>
  <si>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</si>
  <si>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</si>
  <si>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</si>
  <si>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</si>
  <si>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</si>
  <si>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</si>
  <si>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</si>
  <si>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</si>
  <si>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</si>
  <si>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</si>
  <si>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</si>
  <si>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</si>
  <si>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</si>
  <si>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</si>
  <si>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</si>
  <si>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</si>
  <si>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</si>
  <si>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</si>
  <si>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</si>
  <si>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</si>
  <si>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</si>
  <si>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</si>
  <si>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</si>
  <si>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</si>
  <si>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</si>
  <si>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</si>
  <si>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</si>
  <si>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</si>
  <si>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</si>
  <si>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</si>
  <si>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</si>
  <si>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</si>
  <si>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</si>
  <si>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</si>
  <si>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</si>
  <si>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</si>
  <si>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</si>
  <si>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</si>
  <si>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</si>
  <si>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</si>
  <si>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</si>
  <si>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</si>
  <si>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</si>
  <si>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</si>
  <si>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</si>
  <si>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</si>
  <si>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</si>
  <si>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</si>
  <si>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</si>
  <si>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</si>
  <si>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</si>
  <si>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</si>
  <si>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</si>
  <si>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</si>
  <si>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</si>
  <si>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</si>
  <si>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</si>
  <si>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</si>
  <si>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</si>
  <si>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</si>
  <si>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</si>
  <si>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</si>
  <si>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</si>
  <si>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</si>
  <si>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</si>
  <si>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</si>
  <si>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</si>
  <si>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</si>
  <si>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</si>
  <si>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</si>
  <si>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</si>
  <si>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</si>
  <si>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</si>
  <si>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</si>
  <si>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</si>
  <si>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</si>
  <si>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</si>
  <si>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</si>
  <si>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</si>
  <si>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</si>
  <si>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</si>
  <si>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</si>
  <si>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</si>
  <si>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</si>
  <si>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</si>
  <si>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</si>
  <si>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</si>
  <si>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</si>
  <si>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</si>
  <si>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</si>
  <si>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</si>
  <si>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</si>
  <si>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</si>
  <si>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</si>
  <si>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</si>
  <si>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</si>
  <si>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</si>
  <si>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</si>
  <si>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</si>
  <si>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</si>
  <si>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</si>
  <si>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</si>
  <si>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</si>
  <si>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</si>
  <si>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</si>
  <si>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</si>
  <si>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</si>
  <si>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</si>
  <si>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</si>
  <si>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</si>
  <si>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</si>
  <si>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</si>
  <si>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</si>
  <si>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</si>
  <si>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</si>
  <si>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</si>
  <si>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</si>
  <si>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</si>
  <si>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</si>
  <si>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</si>
  <si>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</si>
  <si>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</si>
  <si>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</si>
  <si>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</si>
  <si>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Penjualan</t>
  </si>
  <si>
    <t>Jumlah Produk terjual</t>
  </si>
  <si>
    <t>Total Penjualan Sudah Dikurangi Pajak</t>
  </si>
  <si>
    <t>Rata-rata Rating</t>
  </si>
  <si>
    <t>Sum of Total</t>
  </si>
  <si>
    <t>Sum of Quantity</t>
  </si>
  <si>
    <t>Sum of cogs</t>
  </si>
  <si>
    <t>Average of Rating</t>
  </si>
  <si>
    <t>Row Labels</t>
  </si>
  <si>
    <t>Grand Total</t>
  </si>
  <si>
    <t>Jun</t>
  </si>
  <si>
    <t>Jul</t>
  </si>
  <si>
    <t>Aug</t>
  </si>
  <si>
    <t>Sep</t>
  </si>
  <si>
    <t>Oct</t>
  </si>
  <si>
    <t>Nov</t>
  </si>
  <si>
    <t>Dec</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</si>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</sst>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00"/>
  </numFmts>
  <fonts count="4" x14ac:knownFonts="1">
    <font>
      <sz val="11"/>
      <color theme="1"/>
      <name val="Calibri"/>
      <scheme val="minor"/>
    </font>
    <font>
      <sz val="11"/>
      <color theme="1"/>
      <name val="Calibri"/>
      <scheme val="minor"/>
    </font>
    <font>
      <sz val="11"/>
      <color theme="1"/>
      <name val="Calibri"/>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applyFont="1" applyAlignment="1"/>
    <xf numFmtId="0" fontId="1" fillId="2" borderId="0" xfId="0" applyFont="1" applyFill="1"/>
    <xf numFmtId="0" fontId="1" fillId="3" borderId="0" xfId="0" applyFont="1" applyFill="1"/>
    <xf numFmtId="14" fontId="2" fillId="3" borderId="0" xfId="0" applyNumberFormat="1" applyFont="1" applyFill="1"/>
    <xf numFmtId="21" fontId="2" fillId="3" borderId="0" xfId="0" applyNumberFormat="1" applyFont="1" applyFill="1"/>
    <xf numFmtId="0" fontId="1" fillId="4" borderId="0" xfId="0" applyFont="1" applyFill="1"/>
    <xf numFmtId="14" fontId="2" fillId="4" borderId="0" xfId="0" applyNumberFormat="1" applyFont="1" applyFill="1"/>
    <xf numFmtId="21" fontId="2" fillId="4" borderId="0" xfId="0" applyNumberFormat="1" applyFont="1" applyFill="1"/>
    <xf numFmtId="0" fontId="0" fillId="0" borderId="0" xfId="0" applyNumberFormat="1" applyFont="1" applyAlignment="1"/>
    <xf numFmtId="164" fontId="0" fillId="0" borderId="0" xfId="0" applyNumberFormat="1" applyFont="1" applyAlignment="1"/>
    <xf numFmtId="0" fontId="0" fillId="0" borderId="0" xfId="0" applyFont="1" applyAlignment="1">
      <alignment horizontal="center"/>
    </xf>
    <xf numFmtId="164" fontId="3" fillId="0" borderId="2" xfId="0" applyNumberFormat="1" applyFont="1" applyBorder="1" applyAlignment="1">
      <alignment horizontal="center" wrapText="1"/>
    </xf>
    <xf numFmtId="0" fontId="3" fillId="0" borderId="2" xfId="0" applyFont="1" applyBorder="1" applyAlignment="1">
      <alignment horizontal="center"/>
    </xf>
    <xf numFmtId="164" fontId="3" fillId="0" borderId="2" xfId="0" applyNumberFormat="1" applyFont="1" applyBorder="1" applyAlignment="1">
      <alignment horizont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cellXfs>
  <cellStyles count="1">
    <cellStyle name="Normal" xfId="0" builtinId="0"/>
  </cellStyles>
  <dxfs count="90">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4" formatCode="&quot;$&quot;#,##0.00"/>
    </dxf>
    <dxf>
      <numFmt numFmtId="165" formatCode="[$$-1009]#,##0.00"/>
    </dxf>
    <dxf>
      <numFmt numFmtId="165" formatCode="[$$-1009]#,##0.00"/>
    </dxf>
    <dxf>
      <numFmt numFmtId="165" formatCode="[$$-1009]#,##0.00"/>
    </dxf>
    <dxf>
      <numFmt numFmtId="165" formatCode="[$$-1009]#,##0.00"/>
    </dxf>
    <dxf>
      <numFmt numFmtId="164" formatCode="&quot;$&quot;#,##0.00"/>
    </dxf>
    <dxf>
      <numFmt numFmtId="164" formatCode="&quot;$&quot;#,##0.00"/>
    </dxf>
    <dxf>
      <numFmt numFmtId="165" formatCode="[$$-1009]#,##0.00"/>
    </dxf>
    <dxf>
      <numFmt numFmtId="165" formatCode="[$$-10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c:f>
              <c:strCache>
                <c:ptCount val="1"/>
                <c:pt idx="0">
                  <c:v>Total</c:v>
                </c:pt>
              </c:strCache>
            </c:strRef>
          </c:tx>
          <c:spPr>
            <a:ln w="28575" cap="rnd">
              <a:solidFill>
                <a:schemeClr val="accent1"/>
              </a:solidFill>
              <a:round/>
            </a:ln>
            <a:effectLst/>
          </c:spPr>
          <c:marker>
            <c:symbol val="none"/>
          </c:marker>
          <c:cat>
            <c:strRef>
              <c:f>PIVOT!$A$16:$A$23</c:f>
              <c:strCache>
                <c:ptCount val="7"/>
                <c:pt idx="0">
                  <c:v>Jun</c:v>
                </c:pt>
                <c:pt idx="1">
                  <c:v>Jul</c:v>
                </c:pt>
                <c:pt idx="2">
                  <c:v>Aug</c:v>
                </c:pt>
                <c:pt idx="3">
                  <c:v>Sep</c:v>
                </c:pt>
                <c:pt idx="4">
                  <c:v>Oct</c:v>
                </c:pt>
                <c:pt idx="5">
                  <c:v>Nov</c:v>
                </c:pt>
                <c:pt idx="6">
                  <c:v>Dec</c:v>
                </c:pt>
              </c:strCache>
            </c:strRef>
          </c:cat>
          <c:val>
            <c:numRef>
              <c:f>PIVOT!$B$16:$B$23</c:f>
              <c:numCache>
                <c:formatCode>[$$-1009]#,##0.00</c:formatCode>
                <c:ptCount val="7"/>
                <c:pt idx="0">
                  <c:v>867.6</c:v>
                </c:pt>
                <c:pt idx="1">
                  <c:v>2933.3200000000006</c:v>
                </c:pt>
                <c:pt idx="2">
                  <c:v>613.25</c:v>
                </c:pt>
                <c:pt idx="3">
                  <c:v>1926.83</c:v>
                </c:pt>
                <c:pt idx="4">
                  <c:v>1609.7299999999998</c:v>
                </c:pt>
                <c:pt idx="5">
                  <c:v>172.45</c:v>
                </c:pt>
                <c:pt idx="6">
                  <c:v>2108.84</c:v>
                </c:pt>
              </c:numCache>
            </c:numRef>
          </c:val>
          <c:smooth val="0"/>
          <c:extLst>
            <c:ext xmlns:c16="http://schemas.microsoft.com/office/drawing/2014/chart" uri="{C3380CC4-5D6E-409C-BE32-E72D297353CC}">
              <c16:uniqueId val="{00000000-8EC4-4182-BD3C-84B0EC2C8470}"/>
            </c:ext>
          </c:extLst>
        </c:ser>
        <c:dLbls>
          <c:showLegendKey val="0"/>
          <c:showVal val="0"/>
          <c:showCatName val="0"/>
          <c:showSerName val="0"/>
          <c:showPercent val="0"/>
          <c:showBubbleSize val="0"/>
        </c:dLbls>
        <c:smooth val="0"/>
        <c:axId val="1254743167"/>
        <c:axId val="1254727775"/>
      </c:lineChart>
      <c:catAx>
        <c:axId val="12547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27775"/>
        <c:crosses val="autoZero"/>
        <c:auto val="1"/>
        <c:lblAlgn val="ctr"/>
        <c:lblOffset val="100"/>
        <c:noMultiLvlLbl val="0"/>
      </c:catAx>
      <c:valAx>
        <c:axId val="1254727775"/>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4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PIVOT!$B$32</c:f>
              <c:strCache>
                <c:ptCount val="1"/>
                <c:pt idx="0">
                  <c:v>Total</c:v>
                </c:pt>
              </c:strCache>
            </c:strRef>
          </c:tx>
          <c:spPr>
            <a:solidFill>
              <a:schemeClr val="accent1"/>
            </a:solidFill>
            <a:ln>
              <a:noFill/>
            </a:ln>
            <a:effectLst/>
          </c:spPr>
          <c:invertIfNegative val="0"/>
          <c:cat>
            <c:strRef>
              <c:f>PIVOT!$A$33:$A$34</c:f>
              <c:strCache>
                <c:ptCount val="1"/>
                <c:pt idx="0">
                  <c:v>Electronic accessories</c:v>
                </c:pt>
              </c:strCache>
            </c:strRef>
          </c:cat>
          <c:val>
            <c:numRef>
              <c:f>PIVOT!$B$33:$B$34</c:f>
              <c:numCache>
                <c:formatCode>"$"#,##0.00</c:formatCode>
                <c:ptCount val="1"/>
                <c:pt idx="0">
                  <c:v>10232.02</c:v>
                </c:pt>
              </c:numCache>
            </c:numRef>
          </c:val>
          <c:extLst>
            <c:ext xmlns:c16="http://schemas.microsoft.com/office/drawing/2014/chart" uri="{C3380CC4-5D6E-409C-BE32-E72D297353CC}">
              <c16:uniqueId val="{00000000-726E-4AFE-80DE-7502845AFA35}"/>
            </c:ext>
          </c:extLst>
        </c:ser>
        <c:dLbls>
          <c:showLegendKey val="0"/>
          <c:showVal val="0"/>
          <c:showCatName val="0"/>
          <c:showSerName val="0"/>
          <c:showPercent val="0"/>
          <c:showBubbleSize val="0"/>
        </c:dLbls>
        <c:gapWidth val="150"/>
        <c:overlap val="100"/>
        <c:axId val="1254738175"/>
        <c:axId val="1254738591"/>
      </c:barChart>
      <c:catAx>
        <c:axId val="12547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38591"/>
        <c:crosses val="autoZero"/>
        <c:auto val="1"/>
        <c:lblAlgn val="ctr"/>
        <c:lblOffset val="100"/>
        <c:noMultiLvlLbl val="0"/>
      </c:catAx>
      <c:valAx>
        <c:axId val="1254738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PIVOT!$B$45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A5F-4067-9516-16335D2DA05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A5F-4067-9516-16335D2DA05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BA5F-4067-9516-16335D2DA05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PIVOT!$A$46:$A$49</c:f>
              <c:strCache>
                <c:ptCount val="3"/>
                <c:pt idx="0">
                  <c:v>Cash</c:v>
                </c:pt>
                <c:pt idx="1">
                  <c:v>Credit card</c:v>
                </c:pt>
                <c:pt idx="2">
                  <c:v>Ewallet</c:v>
                </c:pt>
              </c:strCache>
            </c:strRef>
          </c:cat>
          <c:val>
            <c:numRef>
              <c:f>PIVOT!$B$46:$B$49</c:f>
              <c:numCache>
                <c:formatCode>General</c:formatCode>
                <c:ptCount val="3"/>
                <c:pt idx="0">
                  <c:v>17</c:v>
                </c:pt>
                <c:pt idx="1">
                  <c:v>12</c:v>
                </c:pt>
                <c:pt idx="2">
                  <c:v>8</c:v>
                </c:pt>
              </c:numCache>
            </c:numRef>
          </c:val>
          <c:extLst>
            <c:ext xmlns:c16="http://schemas.microsoft.com/office/drawing/2014/chart" uri="{C3380CC4-5D6E-409C-BE32-E72D297353CC}">
              <c16:uniqueId val="{00000000-BA5F-4067-9516-16335D2DA05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PIVOT!$B$60</c:f>
              <c:strCache>
                <c:ptCount val="1"/>
                <c:pt idx="0">
                  <c:v>Total</c:v>
                </c:pt>
              </c:strCache>
            </c:strRef>
          </c:tx>
          <c:spPr>
            <a:solidFill>
              <a:schemeClr val="accent1"/>
            </a:solidFill>
            <a:ln>
              <a:noFill/>
            </a:ln>
            <a:effectLst/>
          </c:spPr>
          <c:invertIfNegative val="0"/>
          <c:cat>
            <c:strRef>
              <c:f>PIVOT!$A$61:$A$64</c:f>
              <c:strCache>
                <c:ptCount val="3"/>
                <c:pt idx="0">
                  <c:v>Mandalay</c:v>
                </c:pt>
                <c:pt idx="1">
                  <c:v>Naypyitaw</c:v>
                </c:pt>
                <c:pt idx="2">
                  <c:v>Yangon</c:v>
                </c:pt>
              </c:strCache>
            </c:strRef>
          </c:cat>
          <c:val>
            <c:numRef>
              <c:f>PIVOT!$B$61:$B$64</c:f>
              <c:numCache>
                <c:formatCode>General</c:formatCode>
                <c:ptCount val="3"/>
                <c:pt idx="0">
                  <c:v>7.6</c:v>
                </c:pt>
                <c:pt idx="1">
                  <c:v>6.672727272727272</c:v>
                </c:pt>
                <c:pt idx="2">
                  <c:v>7.6444444444444439</c:v>
                </c:pt>
              </c:numCache>
            </c:numRef>
          </c:val>
          <c:extLst>
            <c:ext xmlns:c16="http://schemas.microsoft.com/office/drawing/2014/chart" uri="{C3380CC4-5D6E-409C-BE32-E72D297353CC}">
              <c16:uniqueId val="{00000000-99FA-409C-8918-C8FD23A5F1EE}"/>
            </c:ext>
          </c:extLst>
        </c:ser>
        <c:dLbls>
          <c:showLegendKey val="0"/>
          <c:showVal val="0"/>
          <c:showCatName val="0"/>
          <c:showSerName val="0"/>
          <c:showPercent val="0"/>
          <c:showBubbleSize val="0"/>
        </c:dLbls>
        <c:gapWidth val="182"/>
        <c:axId val="1515968111"/>
        <c:axId val="1515972271"/>
      </c:barChart>
      <c:catAx>
        <c:axId val="15159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72271"/>
        <c:crosses val="autoZero"/>
        <c:auto val="1"/>
        <c:lblAlgn val="ctr"/>
        <c:lblOffset val="100"/>
        <c:noMultiLvlLbl val="0"/>
      </c:catAx>
      <c:valAx>
        <c:axId val="151597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c:f>
              <c:strCache>
                <c:ptCount val="1"/>
                <c:pt idx="0">
                  <c:v>Total</c:v>
                </c:pt>
              </c:strCache>
            </c:strRef>
          </c:tx>
          <c:spPr>
            <a:ln w="28575" cap="rnd">
              <a:solidFill>
                <a:schemeClr val="accent1"/>
              </a:solidFill>
              <a:round/>
            </a:ln>
            <a:effectLst/>
          </c:spPr>
          <c:marker>
            <c:symbol val="none"/>
          </c:marker>
          <c:cat>
            <c:strRef>
              <c:f>PIVOT!$A$16:$A$23</c:f>
              <c:strCache>
                <c:ptCount val="7"/>
                <c:pt idx="0">
                  <c:v>Jun</c:v>
                </c:pt>
                <c:pt idx="1">
                  <c:v>Jul</c:v>
                </c:pt>
                <c:pt idx="2">
                  <c:v>Aug</c:v>
                </c:pt>
                <c:pt idx="3">
                  <c:v>Sep</c:v>
                </c:pt>
                <c:pt idx="4">
                  <c:v>Oct</c:v>
                </c:pt>
                <c:pt idx="5">
                  <c:v>Nov</c:v>
                </c:pt>
                <c:pt idx="6">
                  <c:v>Dec</c:v>
                </c:pt>
              </c:strCache>
            </c:strRef>
          </c:cat>
          <c:val>
            <c:numRef>
              <c:f>PIVOT!$B$16:$B$23</c:f>
              <c:numCache>
                <c:formatCode>[$$-1009]#,##0.00</c:formatCode>
                <c:ptCount val="7"/>
                <c:pt idx="0">
                  <c:v>867.6</c:v>
                </c:pt>
                <c:pt idx="1">
                  <c:v>2933.3200000000006</c:v>
                </c:pt>
                <c:pt idx="2">
                  <c:v>613.25</c:v>
                </c:pt>
                <c:pt idx="3">
                  <c:v>1926.83</c:v>
                </c:pt>
                <c:pt idx="4">
                  <c:v>1609.7299999999998</c:v>
                </c:pt>
                <c:pt idx="5">
                  <c:v>172.45</c:v>
                </c:pt>
                <c:pt idx="6">
                  <c:v>2108.84</c:v>
                </c:pt>
              </c:numCache>
            </c:numRef>
          </c:val>
          <c:smooth val="0"/>
          <c:extLst>
            <c:ext xmlns:c16="http://schemas.microsoft.com/office/drawing/2014/chart" uri="{C3380CC4-5D6E-409C-BE32-E72D297353CC}">
              <c16:uniqueId val="{00000000-9DA0-4548-8BC0-F666FC6BAF21}"/>
            </c:ext>
          </c:extLst>
        </c:ser>
        <c:dLbls>
          <c:showLegendKey val="0"/>
          <c:showVal val="0"/>
          <c:showCatName val="0"/>
          <c:showSerName val="0"/>
          <c:showPercent val="0"/>
          <c:showBubbleSize val="0"/>
        </c:dLbls>
        <c:smooth val="0"/>
        <c:axId val="1254743167"/>
        <c:axId val="1254727775"/>
      </c:lineChart>
      <c:catAx>
        <c:axId val="12547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27775"/>
        <c:crosses val="autoZero"/>
        <c:auto val="1"/>
        <c:lblAlgn val="ctr"/>
        <c:lblOffset val="100"/>
        <c:noMultiLvlLbl val="0"/>
      </c:catAx>
      <c:valAx>
        <c:axId val="1254727775"/>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4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PIVOT!$B$32</c:f>
              <c:strCache>
                <c:ptCount val="1"/>
                <c:pt idx="0">
                  <c:v>Total</c:v>
                </c:pt>
              </c:strCache>
            </c:strRef>
          </c:tx>
          <c:spPr>
            <a:solidFill>
              <a:schemeClr val="accent1"/>
            </a:solidFill>
            <a:ln>
              <a:noFill/>
            </a:ln>
            <a:effectLst/>
          </c:spPr>
          <c:invertIfNegative val="0"/>
          <c:cat>
            <c:strRef>
              <c:f>PIVOT!$A$33:$A$34</c:f>
              <c:strCache>
                <c:ptCount val="1"/>
                <c:pt idx="0">
                  <c:v>Electronic accessories</c:v>
                </c:pt>
              </c:strCache>
            </c:strRef>
          </c:cat>
          <c:val>
            <c:numRef>
              <c:f>PIVOT!$B$33:$B$34</c:f>
              <c:numCache>
                <c:formatCode>"$"#,##0.00</c:formatCode>
                <c:ptCount val="1"/>
                <c:pt idx="0">
                  <c:v>10232.02</c:v>
                </c:pt>
              </c:numCache>
            </c:numRef>
          </c:val>
          <c:extLst>
            <c:ext xmlns:c16="http://schemas.microsoft.com/office/drawing/2014/chart" uri="{C3380CC4-5D6E-409C-BE32-E72D297353CC}">
              <c16:uniqueId val="{00000000-BA6B-4D29-8BED-C5BD5766F0C9}"/>
            </c:ext>
          </c:extLst>
        </c:ser>
        <c:dLbls>
          <c:showLegendKey val="0"/>
          <c:showVal val="0"/>
          <c:showCatName val="0"/>
          <c:showSerName val="0"/>
          <c:showPercent val="0"/>
          <c:showBubbleSize val="0"/>
        </c:dLbls>
        <c:gapWidth val="150"/>
        <c:overlap val="100"/>
        <c:axId val="1254738175"/>
        <c:axId val="1254738591"/>
      </c:barChart>
      <c:catAx>
        <c:axId val="12547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38591"/>
        <c:crosses val="autoZero"/>
        <c:auto val="1"/>
        <c:lblAlgn val="ctr"/>
        <c:lblOffset val="100"/>
        <c:noMultiLvlLbl val="0"/>
      </c:catAx>
      <c:valAx>
        <c:axId val="1254738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Supermarket-Latihan.xlsx]PIVOT!PivotTable7</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Metode Pembayaran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PIVOT!$B$45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52D-41DE-AAF6-A9FABE0D69E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52D-41DE-AAF6-A9FABE0D69E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52D-41DE-AAF6-A9FABE0D69E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52D-41DE-AAF6-A9FABE0D69E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52D-41DE-AAF6-A9FABE0D69E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52D-41DE-AAF6-A9FABE0D69E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PIVOT!$A$46:$A$49</c:f>
              <c:strCache>
                <c:ptCount val="3"/>
                <c:pt idx="0">
                  <c:v>Cash</c:v>
                </c:pt>
                <c:pt idx="1">
                  <c:v>Credit card</c:v>
                </c:pt>
                <c:pt idx="2">
                  <c:v>Ewallet</c:v>
                </c:pt>
              </c:strCache>
            </c:strRef>
          </c:cat>
          <c:val>
            <c:numRef>
              <c:f>PIVOT!$B$46:$B$49</c:f>
              <c:numCache>
                <c:formatCode>General</c:formatCode>
                <c:ptCount val="3"/>
                <c:pt idx="0">
                  <c:v>17</c:v>
                </c:pt>
                <c:pt idx="1">
                  <c:v>12</c:v>
                </c:pt>
                <c:pt idx="2">
                  <c:v>8</c:v>
                </c:pt>
              </c:numCache>
            </c:numRef>
          </c:val>
          <c:extLst>
            <c:ext xmlns:c16="http://schemas.microsoft.com/office/drawing/2014/chart" uri="{C3380CC4-5D6E-409C-BE32-E72D297353CC}">
              <c16:uniqueId val="{00000006-A52D-41DE-AAF6-A9FABE0D69E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DISETIAP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PIVOT!$B$60</c:f>
              <c:strCache>
                <c:ptCount val="1"/>
                <c:pt idx="0">
                  <c:v>Total</c:v>
                </c:pt>
              </c:strCache>
            </c:strRef>
          </c:tx>
          <c:spPr>
            <a:solidFill>
              <a:schemeClr val="accent1"/>
            </a:solidFill>
            <a:ln>
              <a:noFill/>
            </a:ln>
            <a:effectLst/>
          </c:spPr>
          <c:invertIfNegative val="0"/>
          <c:cat>
            <c:strRef>
              <c:f>PIVOT!$A$61:$A$64</c:f>
              <c:strCache>
                <c:ptCount val="3"/>
                <c:pt idx="0">
                  <c:v>Mandalay</c:v>
                </c:pt>
                <c:pt idx="1">
                  <c:v>Naypyitaw</c:v>
                </c:pt>
                <c:pt idx="2">
                  <c:v>Yangon</c:v>
                </c:pt>
              </c:strCache>
            </c:strRef>
          </c:cat>
          <c:val>
            <c:numRef>
              <c:f>PIVOT!$B$61:$B$64</c:f>
              <c:numCache>
                <c:formatCode>General</c:formatCode>
                <c:ptCount val="3"/>
                <c:pt idx="0">
                  <c:v>7.6</c:v>
                </c:pt>
                <c:pt idx="1">
                  <c:v>6.672727272727272</c:v>
                </c:pt>
                <c:pt idx="2">
                  <c:v>7.6444444444444439</c:v>
                </c:pt>
              </c:numCache>
            </c:numRef>
          </c:val>
          <c:extLst>
            <c:ext xmlns:c16="http://schemas.microsoft.com/office/drawing/2014/chart" uri="{C3380CC4-5D6E-409C-BE32-E72D297353CC}">
              <c16:uniqueId val="{00000000-39FE-4346-8E6B-35E67D7B7476}"/>
            </c:ext>
          </c:extLst>
        </c:ser>
        <c:dLbls>
          <c:showLegendKey val="0"/>
          <c:showVal val="0"/>
          <c:showCatName val="0"/>
          <c:showSerName val="0"/>
          <c:showPercent val="0"/>
          <c:showBubbleSize val="0"/>
        </c:dLbls>
        <c:gapWidth val="182"/>
        <c:axId val="1515968111"/>
        <c:axId val="1515972271"/>
      </c:barChart>
      <c:catAx>
        <c:axId val="15159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72271"/>
        <c:crosses val="autoZero"/>
        <c:auto val="1"/>
        <c:lblAlgn val="ctr"/>
        <c:lblOffset val="100"/>
        <c:noMultiLvlLbl val="0"/>
      </c:catAx>
      <c:valAx>
        <c:axId val="151597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76200</xdr:colOff>
      <xdr:row>13</xdr:row>
      <xdr:rowOff>14287</xdr:rowOff>
    </xdr:from>
    <xdr:to>
      <xdr:col>10</xdr:col>
      <xdr:colOff>381000</xdr:colOff>
      <xdr:row>27</xdr:row>
      <xdr:rowOff>90487</xdr:rowOff>
    </xdr:to>
    <xdr:graphicFrame macro="">
      <xdr:nvGraphicFramePr>
        <xdr:cNvPr id="2" name="Chart 1">
          <a:extLst>
            <a:ext uri="{FF2B5EF4-FFF2-40B4-BE49-F238E27FC236}">
              <a16:creationId xmlns:a16="http://schemas.microsoft.com/office/drawing/2014/main" id="{699B1509-9DDE-4B53-BB1A-807E5A5D7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29</xdr:row>
      <xdr:rowOff>23812</xdr:rowOff>
    </xdr:from>
    <xdr:to>
      <xdr:col>8</xdr:col>
      <xdr:colOff>123825</xdr:colOff>
      <xdr:row>40</xdr:row>
      <xdr:rowOff>47625</xdr:rowOff>
    </xdr:to>
    <xdr:graphicFrame macro="">
      <xdr:nvGraphicFramePr>
        <xdr:cNvPr id="3" name="Chart 2">
          <a:extLst>
            <a:ext uri="{FF2B5EF4-FFF2-40B4-BE49-F238E27FC236}">
              <a16:creationId xmlns:a16="http://schemas.microsoft.com/office/drawing/2014/main" id="{63784DA3-41A8-4152-B4D0-5E336E406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41</xdr:row>
      <xdr:rowOff>14287</xdr:rowOff>
    </xdr:from>
    <xdr:to>
      <xdr:col>8</xdr:col>
      <xdr:colOff>323850</xdr:colOff>
      <xdr:row>54</xdr:row>
      <xdr:rowOff>76200</xdr:rowOff>
    </xdr:to>
    <xdr:graphicFrame macro="">
      <xdr:nvGraphicFramePr>
        <xdr:cNvPr id="4" name="Chart 3">
          <a:extLst>
            <a:ext uri="{FF2B5EF4-FFF2-40B4-BE49-F238E27FC236}">
              <a16:creationId xmlns:a16="http://schemas.microsoft.com/office/drawing/2014/main" id="{7E34CC65-08CD-45AE-B7A8-1A66E5D76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257175</xdr:colOff>
      <xdr:row>56</xdr:row>
      <xdr:rowOff>185737</xdr:rowOff>
    </xdr:from>
    <xdr:to>
      <xdr:col>9</xdr:col>
      <xdr:colOff>19050</xdr:colOff>
      <xdr:row>68</xdr:row>
      <xdr:rowOff>85725</xdr:rowOff>
    </xdr:to>
    <xdr:graphicFrame macro="">
      <xdr:nvGraphicFramePr>
        <xdr:cNvPr id="5" name="Chart 4">
          <a:extLst>
            <a:ext uri="{FF2B5EF4-FFF2-40B4-BE49-F238E27FC236}">
              <a16:creationId xmlns:a16="http://schemas.microsoft.com/office/drawing/2014/main" id="{60004EF5-E530-4E48-BB91-536E20949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555625</xdr:colOff>
      <xdr:row>0</xdr:row>
      <xdr:rowOff>38100</xdr:rowOff>
    </xdr:from>
    <xdr:to>
      <xdr:col>15</xdr:col>
      <xdr:colOff>264584</xdr:colOff>
      <xdr:row>2</xdr:row>
      <xdr:rowOff>19050</xdr:rowOff>
    </xdr:to>
    <xdr:sp macro="" textlink="">
      <xdr:nvSpPr>
        <xdr:cNvPr id="2" name="Rectangle 1">
          <a:extLst>
            <a:ext uri="{FF2B5EF4-FFF2-40B4-BE49-F238E27FC236}">
              <a16:creationId xmlns:a16="http://schemas.microsoft.com/office/drawing/2014/main" id="{2486B8B4-148B-41FC-A177-3AF721D067CD}"/>
            </a:ext>
          </a:extLst>
        </xdr:cNvPr>
        <xdr:cNvSpPr/>
      </xdr:nvSpPr>
      <xdr:spPr>
        <a:xfrm>
          <a:off x="555625" y="38100"/>
          <a:ext cx="11641667" cy="351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DASHBOARD</a:t>
          </a:r>
          <a:r>
            <a:rPr lang="en-US" sz="1800" baseline="0"/>
            <a:t> SALES </a:t>
          </a:r>
          <a:endParaRPr lang="en-US" sz="1800"/>
        </a:p>
      </xdr:txBody>
    </xdr:sp>
    <xdr:clientData/>
  </xdr:twoCellAnchor>
  <xdr:twoCellAnchor>
    <xdr:from>
      <xdr:col>4</xdr:col>
      <xdr:colOff>1</xdr:colOff>
      <xdr:row>13</xdr:row>
      <xdr:rowOff>167471</xdr:rowOff>
    </xdr:from>
    <xdr:to>
      <xdr:col>7</xdr:col>
      <xdr:colOff>614515</xdr:colOff>
      <xdr:row>27</xdr:row>
      <xdr:rowOff>94203</xdr:rowOff>
    </xdr:to>
    <xdr:graphicFrame macro="">
      <xdr:nvGraphicFramePr>
        <xdr:cNvPr id="3" name="Chart 2">
          <a:extLst>
            <a:ext uri="{FF2B5EF4-FFF2-40B4-BE49-F238E27FC236}">
              <a16:creationId xmlns:a16="http://schemas.microsoft.com/office/drawing/2014/main" id="{37D9EB8D-66AF-47A6-9342-54D5781B0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3661</xdr:colOff>
      <xdr:row>5</xdr:row>
      <xdr:rowOff>183906</xdr:rowOff>
    </xdr:from>
    <xdr:to>
      <xdr:col>8</xdr:col>
      <xdr:colOff>24741</xdr:colOff>
      <xdr:row>13</xdr:row>
      <xdr:rowOff>48253</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A85F044A-AD7C-4F15-BE6D-94FE89C1EE5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21546" y="1484435"/>
              <a:ext cx="3806567" cy="13297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440</xdr:colOff>
      <xdr:row>29</xdr:row>
      <xdr:rowOff>46087</xdr:rowOff>
    </xdr:from>
    <xdr:to>
      <xdr:col>8</xdr:col>
      <xdr:colOff>0</xdr:colOff>
      <xdr:row>45</xdr:row>
      <xdr:rowOff>54429</xdr:rowOff>
    </xdr:to>
    <xdr:graphicFrame macro="">
      <xdr:nvGraphicFramePr>
        <xdr:cNvPr id="5" name="Chart 4">
          <a:extLst>
            <a:ext uri="{FF2B5EF4-FFF2-40B4-BE49-F238E27FC236}">
              <a16:creationId xmlns:a16="http://schemas.microsoft.com/office/drawing/2014/main" id="{F6DCF64C-464A-41F5-9307-AD8DFB202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1233802</xdr:colOff>
      <xdr:row>5</xdr:row>
      <xdr:rowOff>181798</xdr:rowOff>
    </xdr:from>
    <xdr:to>
      <xdr:col>15</xdr:col>
      <xdr:colOff>119558</xdr:colOff>
      <xdr:row>23</xdr:row>
      <xdr:rowOff>40318</xdr:rowOff>
    </xdr:to>
    <xdr:graphicFrame macro="">
      <xdr:nvGraphicFramePr>
        <xdr:cNvPr id="7" name="Chart 6">
          <a:extLst>
            <a:ext uri="{FF2B5EF4-FFF2-40B4-BE49-F238E27FC236}">
              <a16:creationId xmlns:a16="http://schemas.microsoft.com/office/drawing/2014/main" id="{9A54C478-2B97-439C-AB72-FDCE975C3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1154083</xdr:colOff>
      <xdr:row>28</xdr:row>
      <xdr:rowOff>130342</xdr:rowOff>
    </xdr:from>
    <xdr:to>
      <xdr:col>15</xdr:col>
      <xdr:colOff>137531</xdr:colOff>
      <xdr:row>45</xdr:row>
      <xdr:rowOff>20584</xdr:rowOff>
    </xdr:to>
    <xdr:graphicFrame macro="">
      <xdr:nvGraphicFramePr>
        <xdr:cNvPr id="8" name="Chart 7">
          <a:extLst>
            <a:ext uri="{FF2B5EF4-FFF2-40B4-BE49-F238E27FC236}">
              <a16:creationId xmlns:a16="http://schemas.microsoft.com/office/drawing/2014/main" id="{4BA4C3C8-C176-46A4-80F9-135221E47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501650</xdr:colOff>
      <xdr:row>2</xdr:row>
      <xdr:rowOff>80433</xdr:rowOff>
    </xdr:from>
    <xdr:to>
      <xdr:col>3</xdr:col>
      <xdr:colOff>504825</xdr:colOff>
      <xdr:row>6</xdr:row>
      <xdr:rowOff>105833</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63B906D8-088B-4562-9CF7-BA088094A78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01650" y="446779"/>
              <a:ext cx="1816588" cy="1142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528109</xdr:colOff>
      <xdr:row>21</xdr:row>
      <xdr:rowOff>1059</xdr:rowOff>
    </xdr:from>
    <xdr:to>
      <xdr:col>3</xdr:col>
      <xdr:colOff>531284</xdr:colOff>
      <xdr:row>31</xdr:row>
      <xdr:rowOff>66148</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40087507-AEF6-4E28-92EF-94395AF52C5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28109" y="4232357"/>
              <a:ext cx="1816588" cy="189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514879</xdr:colOff>
      <xdr:row>7</xdr:row>
      <xdr:rowOff>93663</xdr:rowOff>
    </xdr:from>
    <xdr:to>
      <xdr:col>3</xdr:col>
      <xdr:colOff>518054</xdr:colOff>
      <xdr:row>13</xdr:row>
      <xdr:rowOff>132292</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00100CA8-EE84-43E9-9B85-EBEC0897F99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14879" y="1760538"/>
              <a:ext cx="1816588" cy="113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528108</xdr:colOff>
      <xdr:row>14</xdr:row>
      <xdr:rowOff>93662</xdr:rowOff>
    </xdr:from>
    <xdr:to>
      <xdr:col>3</xdr:col>
      <xdr:colOff>531283</xdr:colOff>
      <xdr:row>19</xdr:row>
      <xdr:rowOff>158750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4B4EB431-F691-4699-AC59-20E971CAA1F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28108" y="3042749"/>
              <a:ext cx="1816588" cy="980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lu" refreshedDate="45877.852186111108" createdVersion="7" refreshedVersion="7" minRefreshableVersion="3" recordCount="1000" xr:uid="{C9181431-30D9-4E54-B685-6462B4FF9BC5}">
  <cacheSource type="worksheet">
    <worksheetSource ref="A1:Q1001" sheet="Sheet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7"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97117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8E3CB-A611-4C75-BEAB-BBA0D3421F2E}"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6:A7"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F7115-018E-422B-914A-78DF2FAA7F5E}"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2:B34"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h="1" x="5"/>
        <item h="1"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s>
  <rowFields count="1">
    <field x="5"/>
  </rowFields>
  <rowItems count="2">
    <i>
      <x/>
    </i>
    <i t="grand">
      <x/>
    </i>
  </rowItems>
  <colItems count="1">
    <i/>
  </colItems>
  <dataFields count="1">
    <dataField name="Sum of cogs" fld="13" baseField="0" baseItem="0" numFmtId="164"/>
  </dataFields>
  <formats count="1">
    <format dxfId="8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AD52EC-DA7A-4AAF-84B7-7899EF95CEF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dataField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7CAB4-BCD3-4C46-B174-E707F54B19C0}"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5:B23"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8">
    <i>
      <x v="6"/>
    </i>
    <i>
      <x v="7"/>
    </i>
    <i>
      <x v="8"/>
    </i>
    <i>
      <x v="9"/>
    </i>
    <i>
      <x v="10"/>
    </i>
    <i>
      <x v="11"/>
    </i>
    <i>
      <x v="12"/>
    </i>
    <i t="grand">
      <x/>
    </i>
  </rowItems>
  <colItems count="1">
    <i/>
  </colItems>
  <dataFields count="1">
    <dataField name="Sum of cogs" fld="13" baseField="0" baseItem="0" numFmtId="165"/>
  </dataFields>
  <formats count="2">
    <format dxfId="89">
      <pivotArea outline="0" collapsedLevelsAreSubtotals="1" fieldPosition="0"/>
    </format>
    <format dxfId="88">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4F941E-8CA5-407B-BB85-18C0DD9B72F1}"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2:A13"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A02F2B-6A3F-4882-9CD1-E3FD843B0F3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9:A10"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dataField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B7794A-04ED-49BC-A718-13A694828B73}"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60:B64" firstHeaderRow="1" firstDataRow="1" firstDataCol="1"/>
  <pivotFields count="18">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dataField="1" showAll="0"/>
    <pivotField showAll="0" defaultSubtotal="0"/>
  </pivotFields>
  <rowFields count="1">
    <field x="2"/>
  </rowFields>
  <rowItems count="4">
    <i>
      <x/>
    </i>
    <i>
      <x v="1"/>
    </i>
    <i>
      <x v="2"/>
    </i>
    <i t="grand">
      <x/>
    </i>
  </rowItems>
  <colItems count="1">
    <i/>
  </colItems>
  <dataFields count="1">
    <dataField name="Average of Rating" fld="16" subtotal="average"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A9F920-5A04-4064-A0E0-E05960D42ACD}"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45:B49"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pivotFields>
  <rowFields count="1">
    <field x="12"/>
  </rowFields>
  <rowItems count="4">
    <i>
      <x/>
    </i>
    <i>
      <x v="1"/>
    </i>
    <i>
      <x v="2"/>
    </i>
    <i t="grand">
      <x/>
    </i>
  </rowItems>
  <colItems count="1">
    <i/>
  </colItems>
  <dataFields count="1">
    <dataField name="Count of Payment" fld="12"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4" format="10">
      <pivotArea type="data" outline="0" fieldPosition="0">
        <references count="2">
          <reference field="4294967294" count="1" selected="0">
            <x v="0"/>
          </reference>
          <reference field="12" count="1" selected="0">
            <x v="1"/>
          </reference>
        </references>
      </pivotArea>
    </chartFormat>
    <chartFormat chart="4"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54" name="Date">
      <autoFilter ref="A1">
        <filterColumn colId="0">
          <customFilters and="1">
            <customFilter operator="greaterThanOrEqual" val="4361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54CA735-9DD6-404F-B745-2A97CC42602F}" sourceName="Cit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97117535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C0810FA-CF0F-491D-9E5A-43294B6F2797}" sourceName="Product lin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971175352">
      <items count="6">
        <i x="1" s="1"/>
        <i x="5"/>
        <i x="4"/>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CA63385-50CE-46C4-98CB-F63927999B7C}" sourceName="Payment">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97117535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3A4156D-DEA1-4F43-BA8D-6175AAD087B7}" sourceName="Customer typ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9711753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E28A480-7EA7-4280-A495-C40E2FD584DC}" cache="Slicer_City" caption="City" rowHeight="241300"/>
  <slicer name="Product line" xr10:uid="{A4494A04-B3AF-4580-8CEF-9B304CA5A83C}" cache="Slicer_Product_line" caption="Product line" rowHeight="241300"/>
  <slicer name="Payment" xr10:uid="{EB96F699-D148-4458-9765-28716BBCC107}" cache="Slicer_Payment" caption="Payment" rowHeight="241300"/>
  <slicer name="Customer type" xr10:uid="{7F60541C-8D6C-44C3-A13D-102B35ED8A36}" cache="Slicer_Customer_type" caption="Customer 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9F93F8D-06F1-418D-9C7A-817797A501AE}" sourceName="Dat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state minimalRefreshVersion="6" lastRefreshVersion="6" pivotCacheId="1971175352" filterType="dateBetween">
    <selection startDate="2019-06-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4A08335-1E1D-4D71-A9DD-F908A2CA2E53}" cache="NativeTimeline_Date" caption="Date" level="2" selectionLevel="2" scrollPosition="2019-06-06T00:00:00" style="TimeSlicerStyleDark1"/>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9" sqref="K9"/>
    </sheetView>
  </sheetViews>
  <sheetFormatPr defaultColWidth="14.42578125" defaultRowHeight="15" customHeight="1" x14ac:dyDescent="0.25"/>
  <cols>
    <col min="1" max="1" width="11.28515625" customWidth="1"/>
    <col min="2" max="3" width="8.7109375" customWidth="1"/>
    <col min="4" max="4" width="15.28515625" customWidth="1"/>
    <col min="5" max="5" width="9" customWidth="1"/>
    <col min="6" max="6" width="13" customWidth="1"/>
    <col min="7" max="7" width="11" customWidth="1"/>
    <col min="8" max="8" width="10.28515625" customWidth="1"/>
    <col min="9" max="10" width="8.7109375" customWidth="1"/>
    <col min="11" max="11" width="12.7109375" customWidth="1"/>
    <col min="12" max="12" width="8.7109375" customWidth="1"/>
    <col min="13" max="13" width="10.42578125" customWidth="1"/>
    <col min="14" max="14" width="8.7109375" customWidth="1"/>
    <col min="15" max="15" width="23.42578125" customWidth="1"/>
    <col min="16" max="16" width="13.85546875" customWidth="1"/>
    <col min="17"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505B-C41C-4D20-9395-D3935BF2A675}">
  <dimension ref="A3:B64"/>
  <sheetViews>
    <sheetView topLeftCell="A13" workbookViewId="0">
      <selection activeCell="D73" sqref="D73"/>
    </sheetView>
  </sheetViews>
  <sheetFormatPr defaultRowHeight="15" x14ac:dyDescent="0.25"/>
  <cols>
    <col min="1" max="1" width="13.140625" bestFit="1" customWidth="1"/>
    <col min="2" max="2" width="16.7109375" bestFit="1" customWidth="1"/>
  </cols>
  <sheetData>
    <row r="3" spans="1:2" x14ac:dyDescent="0.25">
      <c r="A3" t="s">
        <v>1040</v>
      </c>
    </row>
    <row r="4" spans="1:2" x14ac:dyDescent="0.25">
      <c r="A4" s="8">
        <v>10743.621000000001</v>
      </c>
    </row>
    <row r="6" spans="1:2" x14ac:dyDescent="0.25">
      <c r="A6" t="s">
        <v>1041</v>
      </c>
    </row>
    <row r="7" spans="1:2" x14ac:dyDescent="0.25">
      <c r="A7" s="8">
        <v>193</v>
      </c>
    </row>
    <row r="9" spans="1:2" x14ac:dyDescent="0.25">
      <c r="A9" t="s">
        <v>1042</v>
      </c>
    </row>
    <row r="10" spans="1:2" x14ac:dyDescent="0.25">
      <c r="A10" s="8">
        <v>10232.02</v>
      </c>
    </row>
    <row r="12" spans="1:2" x14ac:dyDescent="0.25">
      <c r="A12" t="s">
        <v>1043</v>
      </c>
    </row>
    <row r="13" spans="1:2" x14ac:dyDescent="0.25">
      <c r="A13" s="8">
        <v>7.3351351351351362</v>
      </c>
    </row>
    <row r="15" spans="1:2" x14ac:dyDescent="0.25">
      <c r="A15" s="16" t="s">
        <v>1044</v>
      </c>
      <c r="B15" s="18" t="s">
        <v>1042</v>
      </c>
    </row>
    <row r="16" spans="1:2" x14ac:dyDescent="0.25">
      <c r="A16" s="17" t="s">
        <v>1046</v>
      </c>
      <c r="B16" s="18">
        <v>867.6</v>
      </c>
    </row>
    <row r="17" spans="1:2" x14ac:dyDescent="0.25">
      <c r="A17" s="17" t="s">
        <v>1047</v>
      </c>
      <c r="B17" s="18">
        <v>2933.3200000000006</v>
      </c>
    </row>
    <row r="18" spans="1:2" x14ac:dyDescent="0.25">
      <c r="A18" s="17" t="s">
        <v>1048</v>
      </c>
      <c r="B18" s="18">
        <v>613.25</v>
      </c>
    </row>
    <row r="19" spans="1:2" x14ac:dyDescent="0.25">
      <c r="A19" s="17" t="s">
        <v>1049</v>
      </c>
      <c r="B19" s="18">
        <v>1926.83</v>
      </c>
    </row>
    <row r="20" spans="1:2" x14ac:dyDescent="0.25">
      <c r="A20" s="17" t="s">
        <v>1050</v>
      </c>
      <c r="B20" s="18">
        <v>1609.7299999999998</v>
      </c>
    </row>
    <row r="21" spans="1:2" x14ac:dyDescent="0.25">
      <c r="A21" s="17" t="s">
        <v>1051</v>
      </c>
      <c r="B21" s="18">
        <v>172.45</v>
      </c>
    </row>
    <row r="22" spans="1:2" x14ac:dyDescent="0.25">
      <c r="A22" s="17" t="s">
        <v>1052</v>
      </c>
      <c r="B22" s="18">
        <v>2108.84</v>
      </c>
    </row>
    <row r="23" spans="1:2" x14ac:dyDescent="0.25">
      <c r="A23" s="17" t="s">
        <v>1045</v>
      </c>
      <c r="B23" s="18">
        <v>10232.02</v>
      </c>
    </row>
    <row r="32" spans="1:2" x14ac:dyDescent="0.25">
      <c r="A32" s="16" t="s">
        <v>1044</v>
      </c>
      <c r="B32" t="s">
        <v>1042</v>
      </c>
    </row>
    <row r="33" spans="1:2" x14ac:dyDescent="0.25">
      <c r="A33" s="17" t="s">
        <v>28</v>
      </c>
      <c r="B33" s="9">
        <v>10232.02</v>
      </c>
    </row>
    <row r="34" spans="1:2" x14ac:dyDescent="0.25">
      <c r="A34" s="17" t="s">
        <v>1045</v>
      </c>
      <c r="B34" s="9">
        <v>10232.02</v>
      </c>
    </row>
    <row r="45" spans="1:2" x14ac:dyDescent="0.25">
      <c r="A45" s="16" t="s">
        <v>1044</v>
      </c>
      <c r="B45" t="s">
        <v>1053</v>
      </c>
    </row>
    <row r="46" spans="1:2" x14ac:dyDescent="0.25">
      <c r="A46" s="17" t="s">
        <v>29</v>
      </c>
      <c r="B46" s="8">
        <v>17</v>
      </c>
    </row>
    <row r="47" spans="1:2" x14ac:dyDescent="0.25">
      <c r="A47" s="17" t="s">
        <v>33</v>
      </c>
      <c r="B47" s="8">
        <v>12</v>
      </c>
    </row>
    <row r="48" spans="1:2" x14ac:dyDescent="0.25">
      <c r="A48" s="17" t="s">
        <v>23</v>
      </c>
      <c r="B48" s="8">
        <v>8</v>
      </c>
    </row>
    <row r="49" spans="1:2" x14ac:dyDescent="0.25">
      <c r="A49" s="17" t="s">
        <v>1045</v>
      </c>
      <c r="B49" s="8">
        <v>37</v>
      </c>
    </row>
    <row r="60" spans="1:2" x14ac:dyDescent="0.25">
      <c r="A60" s="16" t="s">
        <v>1044</v>
      </c>
      <c r="B60" t="s">
        <v>1043</v>
      </c>
    </row>
    <row r="61" spans="1:2" x14ac:dyDescent="0.25">
      <c r="A61" s="17" t="s">
        <v>43</v>
      </c>
      <c r="B61" s="8">
        <v>7.6</v>
      </c>
    </row>
    <row r="62" spans="1:2" x14ac:dyDescent="0.25">
      <c r="A62" s="17" t="s">
        <v>26</v>
      </c>
      <c r="B62" s="8">
        <v>6.672727272727272</v>
      </c>
    </row>
    <row r="63" spans="1:2" x14ac:dyDescent="0.25">
      <c r="A63" s="17" t="s">
        <v>19</v>
      </c>
      <c r="B63" s="8">
        <v>7.6444444444444439</v>
      </c>
    </row>
    <row r="64" spans="1:2" x14ac:dyDescent="0.25">
      <c r="A64" s="17" t="s">
        <v>1045</v>
      </c>
      <c r="B64" s="8">
        <v>7.3351351351351344</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DACE-4B03-433F-9718-153B710D635F}">
  <dimension ref="E4:K5"/>
  <sheetViews>
    <sheetView showGridLines="0" tabSelected="1" zoomScale="77" zoomScaleNormal="77" workbookViewId="0">
      <selection activeCell="I23" sqref="I23"/>
    </sheetView>
  </sheetViews>
  <sheetFormatPr defaultRowHeight="15" x14ac:dyDescent="0.25"/>
  <cols>
    <col min="5" max="5" width="19.5703125" customWidth="1"/>
    <col min="7" max="7" width="19.5703125" customWidth="1"/>
    <col min="9" max="9" width="19.5703125" customWidth="1"/>
    <col min="11" max="11" width="19.5703125" customWidth="1"/>
  </cols>
  <sheetData>
    <row r="4" spans="5:11" ht="45" x14ac:dyDescent="0.25">
      <c r="E4" s="14" t="s">
        <v>1036</v>
      </c>
      <c r="G4" s="14" t="s">
        <v>1037</v>
      </c>
      <c r="I4" s="14" t="s">
        <v>1038</v>
      </c>
      <c r="K4" s="15" t="s">
        <v>1039</v>
      </c>
    </row>
    <row r="5" spans="5:11" x14ac:dyDescent="0.25">
      <c r="E5" s="11">
        <f>GETPIVOTDATA("Total",PIVOT!$A$3)</f>
        <v>10743.621000000001</v>
      </c>
      <c r="F5" s="10"/>
      <c r="G5" s="12">
        <f>GETPIVOTDATA("Quantity",PIVOT!$A$6)</f>
        <v>193</v>
      </c>
      <c r="H5" s="10"/>
      <c r="I5" s="13">
        <f>GETPIVOTDATA("cogs",PIVOT!$A$9)</f>
        <v>10232.02</v>
      </c>
      <c r="J5" s="10"/>
      <c r="K5" s="12">
        <f>GETPIVOTDATA("Rating",PIVOT!$A$12)</f>
        <v>7.3351351351351362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Lulu</cp:lastModifiedBy>
  <dcterms:created xsi:type="dcterms:W3CDTF">2024-03-07T04:47:57Z</dcterms:created>
  <dcterms:modified xsi:type="dcterms:W3CDTF">2025-08-09T07:59:02Z</dcterms:modified>
</cp:coreProperties>
</file>