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/>
  </bookViews>
  <sheets>
    <sheet name="Simple Linear Regression" sheetId="1" r:id="rId1"/>
    <sheet name="Multiple Linear Regression" sheetId="2" r:id="rId2"/>
  </sheets>
  <definedNames>
    <definedName name="_xlnm._FilterDatabase" localSheetId="1" hidden="1">'Multiple Linear Regression'!$A$1:$D$201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D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" i="1"/>
  <c r="J32" i="1"/>
  <c r="J25" i="1"/>
</calcChain>
</file>

<file path=xl/sharedStrings.xml><?xml version="1.0" encoding="utf-8"?>
<sst xmlns="http://schemas.openxmlformats.org/spreadsheetml/2006/main" count="129" uniqueCount="64">
  <si>
    <t>Create a scatter plot showing the relationship between Price and Area.</t>
  </si>
  <si>
    <t>Area (ft.) of Property</t>
  </si>
  <si>
    <t>Price of Property</t>
  </si>
  <si>
    <t>Calculate descriptive statistics for analysing the prices of properties.</t>
  </si>
  <si>
    <t>Create a histogram of property prices.</t>
  </si>
  <si>
    <t>Number of Bedrooms</t>
  </si>
  <si>
    <t>Distance from Municipality (mi)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</si>
  <si>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</si>
  <si>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</si>
  <si>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</si>
  <si>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</si>
  <si>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</si>
  <si>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</si>
  <si>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</si>
  <si>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</si>
  <si>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</si>
  <si>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</si>
  <si>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</si>
  <si>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</si>
  <si>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</si>
  <si>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</si>
  <si>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MEDIAN</t>
  </si>
  <si>
    <t>MODE</t>
  </si>
  <si>
    <t>STDEV</t>
  </si>
  <si>
    <t>VAR</t>
  </si>
  <si>
    <t>MIN</t>
  </si>
  <si>
    <t>MAX</t>
  </si>
  <si>
    <t>SUM</t>
  </si>
  <si>
    <t>COUNT</t>
  </si>
  <si>
    <t>KURT</t>
  </si>
  <si>
    <t>SKEW</t>
  </si>
  <si>
    <t>Bins</t>
  </si>
  <si>
    <t>More</t>
  </si>
  <si>
    <t>Frequency</t>
  </si>
  <si>
    <t>Correlation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</si>
  <si>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</si>
  <si>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</si>
  <si>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</si>
  <si>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</si>
  <si>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</si>
  <si>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</si>
  <si>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</si>
  <si>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</si>
  <si>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</si>
  <si>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</si>
  <si>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</si>
  <si>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</si>
  <si>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</si>
  <si>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</si>
  <si>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</si>
  <si>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</si>
  <si>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</si>
  <si>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</si>
  <si>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</si>
  <si>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</si>
  <si>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</si>
  <si>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</si>
  <si>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</si>
  <si>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Predictive value of Price</t>
  </si>
  <si>
    <t>Residuals</t>
  </si>
  <si>
    <t xml:space="preserve"> </t>
  </si>
  <si>
    <t>Predictive Value of Price</t>
  </si>
  <si>
    <t>Using Data Analysis Tool Pak</t>
  </si>
  <si>
    <t>Using 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</si>
</sst>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9CC2E5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2" fontId="3" fillId="3" borderId="0" xfId="0" applyNumberFormat="1" applyFont="1" applyFill="1" applyBorder="1" applyAlignment="1">
      <alignment vertical="center"/>
    </xf>
    <xf numFmtId="44" fontId="3" fillId="0" borderId="0" xfId="1" applyFont="1" applyAlignment="1">
      <alignment vertical="center"/>
    </xf>
    <xf numFmtId="44" fontId="3" fillId="3" borderId="0" xfId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1" fontId="3" fillId="3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4" borderId="0" xfId="0" applyFill="1"/>
    <xf numFmtId="0" fontId="0" fillId="0" borderId="4" xfId="0" applyBorder="1"/>
    <xf numFmtId="0" fontId="0" fillId="0" borderId="4" xfId="0" applyNumberFormat="1" applyBorder="1"/>
    <xf numFmtId="0" fontId="2" fillId="2" borderId="0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5" borderId="2" xfId="0" applyFill="1" applyBorder="1" applyAlignment="1"/>
    <xf numFmtId="0" fontId="0" fillId="4" borderId="2" xfId="0" applyFill="1" applyBorder="1" applyAlignment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4" fillId="0" borderId="0" xfId="0" applyFont="1" applyBorder="1"/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9.7353542024694054E-2"/>
                  <c:y val="0.30484940275280664"/>
                </c:manualLayout>
              </c:layout>
              <c:numFmt formatCode="General" sourceLinked="0"/>
            </c:trendlineLbl>
          </c:trendline>
          <c:xVal>
            <c:numRef>
              <c:f>'Simple Linear Regression'!$A$2:$A$201</c:f>
              <c:numCache>
                <c:formatCode>0.00</c:formatCode>
                <c:ptCount val="200"/>
                <c:pt idx="0">
                  <c:v>717.04639999999995</c:v>
                </c:pt>
                <c:pt idx="1">
                  <c:v>747.49720000000002</c:v>
                </c:pt>
                <c:pt idx="2">
                  <c:v>1121.9451999999999</c:v>
                </c:pt>
                <c:pt idx="3">
                  <c:v>1121.9451999999999</c:v>
                </c:pt>
                <c:pt idx="4">
                  <c:v>827.87439999999992</c:v>
                </c:pt>
                <c:pt idx="5">
                  <c:v>747.49720000000002</c:v>
                </c:pt>
                <c:pt idx="6">
                  <c:v>1608.8352</c:v>
                </c:pt>
                <c:pt idx="7">
                  <c:v>1132.0595999999998</c:v>
                </c:pt>
                <c:pt idx="8">
                  <c:v>1383.8436000000002</c:v>
                </c:pt>
                <c:pt idx="9">
                  <c:v>927.83479999999997</c:v>
                </c:pt>
                <c:pt idx="10">
                  <c:v>669.1644</c:v>
                </c:pt>
                <c:pt idx="11">
                  <c:v>928.1576</c:v>
                </c:pt>
                <c:pt idx="12">
                  <c:v>798.49959999999987</c:v>
                </c:pt>
                <c:pt idx="13">
                  <c:v>1305.6184000000001</c:v>
                </c:pt>
                <c:pt idx="14">
                  <c:v>1121.9451999999999</c:v>
                </c:pt>
                <c:pt idx="15">
                  <c:v>785.48</c:v>
                </c:pt>
                <c:pt idx="16">
                  <c:v>927.08159999999998</c:v>
                </c:pt>
                <c:pt idx="17">
                  <c:v>1109.2483999999999</c:v>
                </c:pt>
                <c:pt idx="18">
                  <c:v>649.79639999999995</c:v>
                </c:pt>
                <c:pt idx="19">
                  <c:v>785.48</c:v>
                </c:pt>
                <c:pt idx="20">
                  <c:v>1596.3536000000001</c:v>
                </c:pt>
                <c:pt idx="21">
                  <c:v>1121.9451999999999</c:v>
                </c:pt>
                <c:pt idx="22">
                  <c:v>743.40840000000003</c:v>
                </c:pt>
                <c:pt idx="23">
                  <c:v>756.21280000000002</c:v>
                </c:pt>
                <c:pt idx="24">
                  <c:v>649.79639999999995</c:v>
                </c:pt>
                <c:pt idx="25">
                  <c:v>785.48</c:v>
                </c:pt>
                <c:pt idx="26">
                  <c:v>785.48</c:v>
                </c:pt>
                <c:pt idx="27">
                  <c:v>1283.4528</c:v>
                </c:pt>
                <c:pt idx="28">
                  <c:v>1434.0927999999999</c:v>
                </c:pt>
                <c:pt idx="29">
                  <c:v>782.25200000000007</c:v>
                </c:pt>
                <c:pt idx="30">
                  <c:v>1288.6176</c:v>
                </c:pt>
                <c:pt idx="31">
                  <c:v>781.0684</c:v>
                </c:pt>
                <c:pt idx="32">
                  <c:v>1222.336</c:v>
                </c:pt>
                <c:pt idx="33">
                  <c:v>781.0684</c:v>
                </c:pt>
                <c:pt idx="34">
                  <c:v>743.0856</c:v>
                </c:pt>
                <c:pt idx="35">
                  <c:v>785.48</c:v>
                </c:pt>
                <c:pt idx="36">
                  <c:v>1109.2483999999999</c:v>
                </c:pt>
                <c:pt idx="37">
                  <c:v>579.74879999999996</c:v>
                </c:pt>
                <c:pt idx="38">
                  <c:v>1128.4012</c:v>
                </c:pt>
                <c:pt idx="39">
                  <c:v>701.65959999999995</c:v>
                </c:pt>
                <c:pt idx="40">
                  <c:v>1336.93</c:v>
                </c:pt>
                <c:pt idx="41">
                  <c:v>794.51840000000004</c:v>
                </c:pt>
                <c:pt idx="42">
                  <c:v>1171.5488</c:v>
                </c:pt>
                <c:pt idx="43">
                  <c:v>794.51840000000004</c:v>
                </c:pt>
                <c:pt idx="44">
                  <c:v>798.28440000000001</c:v>
                </c:pt>
                <c:pt idx="45">
                  <c:v>798.28440000000001</c:v>
                </c:pt>
                <c:pt idx="46">
                  <c:v>649.79639999999995</c:v>
                </c:pt>
                <c:pt idx="47">
                  <c:v>1137.4395999999999</c:v>
                </c:pt>
                <c:pt idx="48">
                  <c:v>1604.7463999999998</c:v>
                </c:pt>
                <c:pt idx="49">
                  <c:v>675.18999999999994</c:v>
                </c:pt>
                <c:pt idx="50">
                  <c:v>649.68880000000001</c:v>
                </c:pt>
                <c:pt idx="51">
                  <c:v>785.48</c:v>
                </c:pt>
                <c:pt idx="52">
                  <c:v>781.0684</c:v>
                </c:pt>
                <c:pt idx="53">
                  <c:v>1127.7556</c:v>
                </c:pt>
                <c:pt idx="54">
                  <c:v>794.51840000000004</c:v>
                </c:pt>
                <c:pt idx="55">
                  <c:v>794.51840000000004</c:v>
                </c:pt>
                <c:pt idx="56">
                  <c:v>781.0684</c:v>
                </c:pt>
                <c:pt idx="57">
                  <c:v>720.81239999999991</c:v>
                </c:pt>
                <c:pt idx="58">
                  <c:v>927.83479999999997</c:v>
                </c:pt>
                <c:pt idx="59">
                  <c:v>927.83479999999997</c:v>
                </c:pt>
                <c:pt idx="60">
                  <c:v>785.48</c:v>
                </c:pt>
                <c:pt idx="61">
                  <c:v>618.16200000000003</c:v>
                </c:pt>
                <c:pt idx="62">
                  <c:v>1109.2483999999999</c:v>
                </c:pt>
                <c:pt idx="63">
                  <c:v>720.70479999999998</c:v>
                </c:pt>
                <c:pt idx="64">
                  <c:v>720.81239999999991</c:v>
                </c:pt>
                <c:pt idx="65">
                  <c:v>927.08159999999998</c:v>
                </c:pt>
                <c:pt idx="66">
                  <c:v>798.28440000000001</c:v>
                </c:pt>
                <c:pt idx="67">
                  <c:v>1057.9232</c:v>
                </c:pt>
                <c:pt idx="68">
                  <c:v>781.0684</c:v>
                </c:pt>
                <c:pt idx="69">
                  <c:v>1396.8632</c:v>
                </c:pt>
                <c:pt idx="70">
                  <c:v>794.51840000000004</c:v>
                </c:pt>
                <c:pt idx="71">
                  <c:v>923.20799999999997</c:v>
                </c:pt>
                <c:pt idx="72">
                  <c:v>781.0684</c:v>
                </c:pt>
                <c:pt idx="73">
                  <c:v>782.25200000000007</c:v>
                </c:pt>
                <c:pt idx="74">
                  <c:v>733.18639999999994</c:v>
                </c:pt>
                <c:pt idx="75">
                  <c:v>733.18639999999994</c:v>
                </c:pt>
                <c:pt idx="76">
                  <c:v>794.51840000000004</c:v>
                </c:pt>
                <c:pt idx="77">
                  <c:v>756.21280000000002</c:v>
                </c:pt>
                <c:pt idx="78">
                  <c:v>736.62959999999987</c:v>
                </c:pt>
                <c:pt idx="79">
                  <c:v>785.48</c:v>
                </c:pt>
                <c:pt idx="80">
                  <c:v>781.0684</c:v>
                </c:pt>
                <c:pt idx="81">
                  <c:v>798.28440000000001</c:v>
                </c:pt>
                <c:pt idx="82">
                  <c:v>798.28440000000001</c:v>
                </c:pt>
                <c:pt idx="83">
                  <c:v>827.87439999999992</c:v>
                </c:pt>
                <c:pt idx="84">
                  <c:v>1160.3584000000001</c:v>
                </c:pt>
                <c:pt idx="85">
                  <c:v>827.87439999999992</c:v>
                </c:pt>
                <c:pt idx="86">
                  <c:v>723.8252</c:v>
                </c:pt>
                <c:pt idx="87">
                  <c:v>798.28440000000001</c:v>
                </c:pt>
                <c:pt idx="88">
                  <c:v>1238.5835999999999</c:v>
                </c:pt>
                <c:pt idx="89">
                  <c:v>723.8252</c:v>
                </c:pt>
                <c:pt idx="90">
                  <c:v>977.86879999999996</c:v>
                </c:pt>
                <c:pt idx="91">
                  <c:v>1093.0008</c:v>
                </c:pt>
                <c:pt idx="92">
                  <c:v>927.83479999999997</c:v>
                </c:pt>
                <c:pt idx="93">
                  <c:v>794.51840000000004</c:v>
                </c:pt>
                <c:pt idx="94">
                  <c:v>794.51840000000004</c:v>
                </c:pt>
                <c:pt idx="95">
                  <c:v>782.25200000000007</c:v>
                </c:pt>
                <c:pt idx="96">
                  <c:v>785.48</c:v>
                </c:pt>
                <c:pt idx="97">
                  <c:v>923.20799999999997</c:v>
                </c:pt>
                <c:pt idx="98">
                  <c:v>923.20799999999997</c:v>
                </c:pt>
                <c:pt idx="99">
                  <c:v>1434.0927999999999</c:v>
                </c:pt>
                <c:pt idx="100">
                  <c:v>782.25200000000007</c:v>
                </c:pt>
                <c:pt idx="101">
                  <c:v>781.0684</c:v>
                </c:pt>
                <c:pt idx="102">
                  <c:v>618.37720000000002</c:v>
                </c:pt>
                <c:pt idx="103">
                  <c:v>923.20799999999997</c:v>
                </c:pt>
                <c:pt idx="104">
                  <c:v>781.0684</c:v>
                </c:pt>
                <c:pt idx="105">
                  <c:v>781.0684</c:v>
                </c:pt>
                <c:pt idx="106">
                  <c:v>781.0684</c:v>
                </c:pt>
                <c:pt idx="107">
                  <c:v>697.89359999999999</c:v>
                </c:pt>
                <c:pt idx="108">
                  <c:v>670.88599999999997</c:v>
                </c:pt>
                <c:pt idx="109">
                  <c:v>782.25200000000007</c:v>
                </c:pt>
                <c:pt idx="110">
                  <c:v>743.40840000000003</c:v>
                </c:pt>
                <c:pt idx="111">
                  <c:v>923.20799999999997</c:v>
                </c:pt>
                <c:pt idx="112">
                  <c:v>923.20799999999997</c:v>
                </c:pt>
                <c:pt idx="113">
                  <c:v>1769.4819999999997</c:v>
                </c:pt>
                <c:pt idx="114">
                  <c:v>410.70920000000001</c:v>
                </c:pt>
                <c:pt idx="115">
                  <c:v>1200.82</c:v>
                </c:pt>
                <c:pt idx="116">
                  <c:v>800.96</c:v>
                </c:pt>
                <c:pt idx="117">
                  <c:v>827.87439999999992</c:v>
                </c:pt>
                <c:pt idx="118">
                  <c:v>775.6884</c:v>
                </c:pt>
                <c:pt idx="119">
                  <c:v>775.6884</c:v>
                </c:pt>
                <c:pt idx="120">
                  <c:v>1604.7463999999998</c:v>
                </c:pt>
                <c:pt idx="121">
                  <c:v>587.2808</c:v>
                </c:pt>
                <c:pt idx="122">
                  <c:v>756.21280000000002</c:v>
                </c:pt>
                <c:pt idx="123">
                  <c:v>743.0856</c:v>
                </c:pt>
                <c:pt idx="124">
                  <c:v>827.87439999999992</c:v>
                </c:pt>
                <c:pt idx="125">
                  <c:v>1160.3584000000001</c:v>
                </c:pt>
                <c:pt idx="126">
                  <c:v>743.0856</c:v>
                </c:pt>
                <c:pt idx="127">
                  <c:v>1160.3584000000001</c:v>
                </c:pt>
                <c:pt idx="128">
                  <c:v>625.80160000000001</c:v>
                </c:pt>
                <c:pt idx="129">
                  <c:v>756.21280000000002</c:v>
                </c:pt>
                <c:pt idx="130">
                  <c:v>625.80160000000001</c:v>
                </c:pt>
                <c:pt idx="131">
                  <c:v>1238.5835999999999</c:v>
                </c:pt>
                <c:pt idx="132">
                  <c:v>713.71079999999995</c:v>
                </c:pt>
                <c:pt idx="133">
                  <c:v>763.20680000000004</c:v>
                </c:pt>
                <c:pt idx="134">
                  <c:v>798.49959999999987</c:v>
                </c:pt>
                <c:pt idx="135">
                  <c:v>618.37720000000002</c:v>
                </c:pt>
                <c:pt idx="136">
                  <c:v>1479.7152000000001</c:v>
                </c:pt>
                <c:pt idx="137">
                  <c:v>1603.9931999999999</c:v>
                </c:pt>
                <c:pt idx="138">
                  <c:v>1615.2912000000001</c:v>
                </c:pt>
                <c:pt idx="139">
                  <c:v>784.1887999999999</c:v>
                </c:pt>
                <c:pt idx="140">
                  <c:v>720.38200000000006</c:v>
                </c:pt>
                <c:pt idx="141">
                  <c:v>1596.3536000000001</c:v>
                </c:pt>
                <c:pt idx="142">
                  <c:v>1121.9451999999999</c:v>
                </c:pt>
                <c:pt idx="143">
                  <c:v>1596.3536000000001</c:v>
                </c:pt>
                <c:pt idx="144">
                  <c:v>1596.3536000000001</c:v>
                </c:pt>
                <c:pt idx="145">
                  <c:v>1273.8763999999999</c:v>
                </c:pt>
                <c:pt idx="146">
                  <c:v>966.57079999999996</c:v>
                </c:pt>
                <c:pt idx="147">
                  <c:v>1357.1587999999999</c:v>
                </c:pt>
                <c:pt idx="148">
                  <c:v>1343.386</c:v>
                </c:pt>
                <c:pt idx="149">
                  <c:v>758.68760000000009</c:v>
                </c:pt>
                <c:pt idx="150">
                  <c:v>789.24599999999987</c:v>
                </c:pt>
                <c:pt idx="151">
                  <c:v>789.24599999999987</c:v>
                </c:pt>
                <c:pt idx="152">
                  <c:v>733.18639999999994</c:v>
                </c:pt>
                <c:pt idx="153">
                  <c:v>1611.8480000000002</c:v>
                </c:pt>
                <c:pt idx="154">
                  <c:v>789.24599999999987</c:v>
                </c:pt>
                <c:pt idx="155">
                  <c:v>1611.8480000000002</c:v>
                </c:pt>
                <c:pt idx="156">
                  <c:v>789.24599999999987</c:v>
                </c:pt>
                <c:pt idx="157">
                  <c:v>794.51840000000004</c:v>
                </c:pt>
                <c:pt idx="158">
                  <c:v>1611.8480000000002</c:v>
                </c:pt>
                <c:pt idx="159">
                  <c:v>789.24599999999987</c:v>
                </c:pt>
                <c:pt idx="160">
                  <c:v>794.51840000000004</c:v>
                </c:pt>
                <c:pt idx="161">
                  <c:v>1611.8480000000002</c:v>
                </c:pt>
                <c:pt idx="162">
                  <c:v>789.24599999999987</c:v>
                </c:pt>
                <c:pt idx="163">
                  <c:v>794.51840000000004</c:v>
                </c:pt>
                <c:pt idx="164">
                  <c:v>1111.7231999999999</c:v>
                </c:pt>
                <c:pt idx="165">
                  <c:v>785.48</c:v>
                </c:pt>
                <c:pt idx="166">
                  <c:v>1058.2459999999999</c:v>
                </c:pt>
                <c:pt idx="167">
                  <c:v>791.72079999999994</c:v>
                </c:pt>
                <c:pt idx="168">
                  <c:v>1068.5755999999999</c:v>
                </c:pt>
                <c:pt idx="169">
                  <c:v>1325.3091999999999</c:v>
                </c:pt>
                <c:pt idx="170">
                  <c:v>1273.8763999999999</c:v>
                </c:pt>
                <c:pt idx="171">
                  <c:v>798.49959999999987</c:v>
                </c:pt>
                <c:pt idx="172">
                  <c:v>798.49959999999987</c:v>
                </c:pt>
                <c:pt idx="173">
                  <c:v>798.49959999999987</c:v>
                </c:pt>
                <c:pt idx="174">
                  <c:v>1058.2459999999999</c:v>
                </c:pt>
                <c:pt idx="175">
                  <c:v>618.16200000000003</c:v>
                </c:pt>
                <c:pt idx="176">
                  <c:v>1273.8763999999999</c:v>
                </c:pt>
                <c:pt idx="177">
                  <c:v>798.49959999999987</c:v>
                </c:pt>
                <c:pt idx="178">
                  <c:v>798.49959999999987</c:v>
                </c:pt>
                <c:pt idx="179">
                  <c:v>798.49959999999987</c:v>
                </c:pt>
                <c:pt idx="180">
                  <c:v>1058.2459999999999</c:v>
                </c:pt>
                <c:pt idx="181">
                  <c:v>1273.5536</c:v>
                </c:pt>
                <c:pt idx="182">
                  <c:v>798.49959999999987</c:v>
                </c:pt>
                <c:pt idx="183">
                  <c:v>798.49959999999987</c:v>
                </c:pt>
                <c:pt idx="184">
                  <c:v>798.28440000000001</c:v>
                </c:pt>
                <c:pt idx="185">
                  <c:v>1057.9232</c:v>
                </c:pt>
                <c:pt idx="186">
                  <c:v>1273.5536</c:v>
                </c:pt>
                <c:pt idx="187">
                  <c:v>618.16200000000003</c:v>
                </c:pt>
                <c:pt idx="188">
                  <c:v>1273.5536</c:v>
                </c:pt>
                <c:pt idx="189">
                  <c:v>1057.9232</c:v>
                </c:pt>
                <c:pt idx="190">
                  <c:v>1273.5536</c:v>
                </c:pt>
                <c:pt idx="191">
                  <c:v>798.28440000000001</c:v>
                </c:pt>
                <c:pt idx="192">
                  <c:v>1057.9232</c:v>
                </c:pt>
                <c:pt idx="193">
                  <c:v>606.32600000000002</c:v>
                </c:pt>
                <c:pt idx="194">
                  <c:v>1273.5536</c:v>
                </c:pt>
                <c:pt idx="195">
                  <c:v>798.28440000000001</c:v>
                </c:pt>
                <c:pt idx="196">
                  <c:v>598.5788</c:v>
                </c:pt>
                <c:pt idx="197">
                  <c:v>1238.5835999999999</c:v>
                </c:pt>
                <c:pt idx="198">
                  <c:v>794.51840000000004</c:v>
                </c:pt>
                <c:pt idx="199">
                  <c:v>1013.2692</c:v>
                </c:pt>
              </c:numCache>
            </c:numRef>
          </c:xVal>
          <c:yVal>
            <c:numRef>
              <c:f>'Simple Linear Regression'!$B$2:$B$201</c:f>
              <c:numCache>
                <c:formatCode>_("$"* #,##0.00_);_("$"* \(#,##0.00\);_("$"* "-"??_);_(@_)</c:formatCode>
                <c:ptCount val="200"/>
                <c:pt idx="0">
                  <c:v>193660.62079999998</c:v>
                </c:pt>
                <c:pt idx="1">
                  <c:v>237060.1488</c:v>
                </c:pt>
                <c:pt idx="2">
                  <c:v>372001.69679999998</c:v>
                </c:pt>
                <c:pt idx="3">
                  <c:v>290031.25879999995</c:v>
                </c:pt>
                <c:pt idx="4">
                  <c:v>238811.06399999998</c:v>
                </c:pt>
                <c:pt idx="5">
                  <c:v>199054.1992</c:v>
                </c:pt>
                <c:pt idx="6">
                  <c:v>496266.40639999998</c:v>
                </c:pt>
                <c:pt idx="7">
                  <c:v>346906.89319999993</c:v>
                </c:pt>
                <c:pt idx="8">
                  <c:v>376964.61560000002</c:v>
                </c:pt>
                <c:pt idx="9">
                  <c:v>315733.15360000002</c:v>
                </c:pt>
                <c:pt idx="10">
                  <c:v>188273.7304</c:v>
                </c:pt>
                <c:pt idx="11">
                  <c:v>253831.02480000001</c:v>
                </c:pt>
                <c:pt idx="12">
                  <c:v>278575.86879999994</c:v>
                </c:pt>
                <c:pt idx="13">
                  <c:v>402081.79600000003</c:v>
                </c:pt>
                <c:pt idx="14">
                  <c:v>310832.58759999997</c:v>
                </c:pt>
                <c:pt idx="15">
                  <c:v>257183.48</c:v>
                </c:pt>
                <c:pt idx="16">
                  <c:v>326885.33600000001</c:v>
                </c:pt>
                <c:pt idx="17">
                  <c:v>344568.74280000001</c:v>
                </c:pt>
                <c:pt idx="18">
                  <c:v>214631.68039999998</c:v>
                </c:pt>
                <c:pt idx="19">
                  <c:v>237207.67999999999</c:v>
                </c:pt>
                <c:pt idx="20">
                  <c:v>464549.19040000002</c:v>
                </c:pt>
                <c:pt idx="21">
                  <c:v>310577.03959999996</c:v>
                </c:pt>
                <c:pt idx="22">
                  <c:v>205098.2108</c:v>
                </c:pt>
                <c:pt idx="23">
                  <c:v>248525.11680000002</c:v>
                </c:pt>
                <c:pt idx="24">
                  <c:v>224463.86599999998</c:v>
                </c:pt>
                <c:pt idx="25">
                  <c:v>220606.28</c:v>
                </c:pt>
                <c:pt idx="26">
                  <c:v>220865</c:v>
                </c:pt>
                <c:pt idx="27">
                  <c:v>338181.18080000003</c:v>
                </c:pt>
                <c:pt idx="28">
                  <c:v>432679.91199999995</c:v>
                </c:pt>
                <c:pt idx="29">
                  <c:v>196220.04800000001</c:v>
                </c:pt>
                <c:pt idx="30">
                  <c:v>323915.8112</c:v>
                </c:pt>
                <c:pt idx="31">
                  <c:v>200719.01519999999</c:v>
                </c:pt>
                <c:pt idx="32">
                  <c:v>380809.52</c:v>
                </c:pt>
                <c:pt idx="33">
                  <c:v>213942.5624</c:v>
                </c:pt>
                <c:pt idx="34">
                  <c:v>207581.42720000001</c:v>
                </c:pt>
                <c:pt idx="35">
                  <c:v>241671.52000000002</c:v>
                </c:pt>
                <c:pt idx="36">
                  <c:v>336695.2524</c:v>
                </c:pt>
                <c:pt idx="37">
                  <c:v>171262.6544</c:v>
                </c:pt>
                <c:pt idx="38">
                  <c:v>299159.1384</c:v>
                </c:pt>
                <c:pt idx="39">
                  <c:v>212265.66799999998</c:v>
                </c:pt>
                <c:pt idx="40">
                  <c:v>388515.14</c:v>
                </c:pt>
                <c:pt idx="41">
                  <c:v>263790.81440000003</c:v>
                </c:pt>
                <c:pt idx="42">
                  <c:v>367976.45760000002</c:v>
                </c:pt>
                <c:pt idx="43">
                  <c:v>243052.59039999999</c:v>
                </c:pt>
                <c:pt idx="44">
                  <c:v>269075.30160000001</c:v>
                </c:pt>
                <c:pt idx="45">
                  <c:v>223577.32</c:v>
                </c:pt>
                <c:pt idx="46">
                  <c:v>198075.992</c:v>
                </c:pt>
                <c:pt idx="47">
                  <c:v>354553.23239999998</c:v>
                </c:pt>
                <c:pt idx="48">
                  <c:v>456919.45599999995</c:v>
                </c:pt>
                <c:pt idx="49">
                  <c:v>233142.8</c:v>
                </c:pt>
                <c:pt idx="50">
                  <c:v>225401.6152</c:v>
                </c:pt>
                <c:pt idx="51">
                  <c:v>195153.16</c:v>
                </c:pt>
                <c:pt idx="52">
                  <c:v>206631.81</c:v>
                </c:pt>
                <c:pt idx="53">
                  <c:v>358525.59239999996</c:v>
                </c:pt>
                <c:pt idx="54">
                  <c:v>223917.33600000001</c:v>
                </c:pt>
                <c:pt idx="55">
                  <c:v>201518.89440000002</c:v>
                </c:pt>
                <c:pt idx="56">
                  <c:v>269278.57199999999</c:v>
                </c:pt>
                <c:pt idx="57">
                  <c:v>204808.16039999996</c:v>
                </c:pt>
                <c:pt idx="58">
                  <c:v>306878.45759999997</c:v>
                </c:pt>
                <c:pt idx="59">
                  <c:v>275394.24839999998</c:v>
                </c:pt>
                <c:pt idx="60">
                  <c:v>192092.24</c:v>
                </c:pt>
                <c:pt idx="61">
                  <c:v>165430.28200000001</c:v>
                </c:pt>
                <c:pt idx="62">
                  <c:v>310223.29079999996</c:v>
                </c:pt>
                <c:pt idx="63">
                  <c:v>231552.32559999998</c:v>
                </c:pt>
                <c:pt idx="64">
                  <c:v>215774.28439999997</c:v>
                </c:pt>
                <c:pt idx="65">
                  <c:v>289727.99040000001</c:v>
                </c:pt>
                <c:pt idx="66">
                  <c:v>195874.94399999999</c:v>
                </c:pt>
                <c:pt idx="67">
                  <c:v>357538.19519999996</c:v>
                </c:pt>
                <c:pt idx="68">
                  <c:v>239248.7512</c:v>
                </c:pt>
                <c:pt idx="69">
                  <c:v>382277.14880000002</c:v>
                </c:pt>
                <c:pt idx="70">
                  <c:v>248422.66399999999</c:v>
                </c:pt>
                <c:pt idx="71">
                  <c:v>242740.65599999999</c:v>
                </c:pt>
                <c:pt idx="72">
                  <c:v>253025.77720000001</c:v>
                </c:pt>
                <c:pt idx="73">
                  <c:v>234172.38800000004</c:v>
                </c:pt>
                <c:pt idx="74">
                  <c:v>200678.75119999997</c:v>
                </c:pt>
                <c:pt idx="75">
                  <c:v>226578.51199999999</c:v>
                </c:pt>
                <c:pt idx="76">
                  <c:v>200148.89440000002</c:v>
                </c:pt>
                <c:pt idx="77">
                  <c:v>218585.92480000001</c:v>
                </c:pt>
                <c:pt idx="78">
                  <c:v>198841.69519999996</c:v>
                </c:pt>
                <c:pt idx="79">
                  <c:v>252927.84</c:v>
                </c:pt>
                <c:pt idx="80">
                  <c:v>225290.22039999999</c:v>
                </c:pt>
                <c:pt idx="81">
                  <c:v>234750.58600000001</c:v>
                </c:pt>
                <c:pt idx="82">
                  <c:v>287466.41159999999</c:v>
                </c:pt>
                <c:pt idx="83">
                  <c:v>229464.71119999999</c:v>
                </c:pt>
                <c:pt idx="84">
                  <c:v>377313.5552</c:v>
                </c:pt>
                <c:pt idx="85">
                  <c:v>276759.18</c:v>
                </c:pt>
                <c:pt idx="86">
                  <c:v>219373.4056</c:v>
                </c:pt>
                <c:pt idx="87">
                  <c:v>230216.21919999999</c:v>
                </c:pt>
                <c:pt idx="88">
                  <c:v>410932.67319999996</c:v>
                </c:pt>
                <c:pt idx="89">
                  <c:v>214341.3364</c:v>
                </c:pt>
                <c:pt idx="90">
                  <c:v>248274.31359999999</c:v>
                </c:pt>
                <c:pt idx="91">
                  <c:v>390494.27120000002</c:v>
                </c:pt>
                <c:pt idx="92">
                  <c:v>293876.27480000001</c:v>
                </c:pt>
                <c:pt idx="93">
                  <c:v>244820.66720000003</c:v>
                </c:pt>
                <c:pt idx="94">
                  <c:v>241620.48320000002</c:v>
                </c:pt>
                <c:pt idx="95">
                  <c:v>235762.34000000003</c:v>
                </c:pt>
                <c:pt idx="96">
                  <c:v>236639.56</c:v>
                </c:pt>
                <c:pt idx="97">
                  <c:v>294807.64799999999</c:v>
                </c:pt>
                <c:pt idx="98">
                  <c:v>293828.68799999997</c:v>
                </c:pt>
                <c:pt idx="99">
                  <c:v>412856.56159999996</c:v>
                </c:pt>
                <c:pt idx="100">
                  <c:v>224076.83600000001</c:v>
                </c:pt>
                <c:pt idx="101">
                  <c:v>258015.61439999999</c:v>
                </c:pt>
                <c:pt idx="102">
                  <c:v>153466.71240000002</c:v>
                </c:pt>
                <c:pt idx="103">
                  <c:v>261871.696</c:v>
                </c:pt>
                <c:pt idx="104">
                  <c:v>210038.6992</c:v>
                </c:pt>
                <c:pt idx="105">
                  <c:v>210824.0576</c:v>
                </c:pt>
                <c:pt idx="106">
                  <c:v>249075.6568</c:v>
                </c:pt>
                <c:pt idx="107">
                  <c:v>219865.76079999999</c:v>
                </c:pt>
                <c:pt idx="108">
                  <c:v>204292.49399999998</c:v>
                </c:pt>
                <c:pt idx="109">
                  <c:v>261579.89200000002</c:v>
                </c:pt>
                <c:pt idx="110">
                  <c:v>222867.42080000002</c:v>
                </c:pt>
                <c:pt idx="111">
                  <c:v>291494.36</c:v>
                </c:pt>
                <c:pt idx="112">
                  <c:v>296483.14399999997</c:v>
                </c:pt>
                <c:pt idx="113">
                  <c:v>532877.38399999996</c:v>
                </c:pt>
                <c:pt idx="114">
                  <c:v>117564.0716</c:v>
                </c:pt>
                <c:pt idx="115">
                  <c:v>317196.39999999997</c:v>
                </c:pt>
                <c:pt idx="116">
                  <c:v>264142.16000000003</c:v>
                </c:pt>
                <c:pt idx="117">
                  <c:v>222947.20879999999</c:v>
                </c:pt>
                <c:pt idx="118">
                  <c:v>250312.5344</c:v>
                </c:pt>
                <c:pt idx="119">
                  <c:v>246050.40400000001</c:v>
                </c:pt>
                <c:pt idx="120">
                  <c:v>529317.28319999995</c:v>
                </c:pt>
                <c:pt idx="121">
                  <c:v>169158.29440000001</c:v>
                </c:pt>
                <c:pt idx="122">
                  <c:v>206958.712</c:v>
                </c:pt>
                <c:pt idx="123">
                  <c:v>206445.42319999999</c:v>
                </c:pt>
                <c:pt idx="124">
                  <c:v>239341.58079999997</c:v>
                </c:pt>
                <c:pt idx="125">
                  <c:v>398903.42240000004</c:v>
                </c:pt>
                <c:pt idx="126">
                  <c:v>210745.16639999999</c:v>
                </c:pt>
                <c:pt idx="127">
                  <c:v>331154.87840000005</c:v>
                </c:pt>
                <c:pt idx="128">
                  <c:v>204434.6784</c:v>
                </c:pt>
                <c:pt idx="129">
                  <c:v>189194.30720000001</c:v>
                </c:pt>
                <c:pt idx="130">
                  <c:v>204027.0912</c:v>
                </c:pt>
                <c:pt idx="131">
                  <c:v>400865.91599999997</c:v>
                </c:pt>
                <c:pt idx="132">
                  <c:v>217787.71039999998</c:v>
                </c:pt>
                <c:pt idx="133">
                  <c:v>219630.90120000002</c:v>
                </c:pt>
                <c:pt idx="134">
                  <c:v>244624.87199999997</c:v>
                </c:pt>
                <c:pt idx="135">
                  <c:v>163162.8792</c:v>
                </c:pt>
                <c:pt idx="136">
                  <c:v>401302.81920000003</c:v>
                </c:pt>
                <c:pt idx="137">
                  <c:v>538271.73560000001</c:v>
                </c:pt>
                <c:pt idx="138">
                  <c:v>461464.99200000003</c:v>
                </c:pt>
                <c:pt idx="139">
                  <c:v>275812.49280000001</c:v>
                </c:pt>
                <c:pt idx="140">
                  <c:v>216552.71200000003</c:v>
                </c:pt>
                <c:pt idx="141">
                  <c:v>495570.44480000006</c:v>
                </c:pt>
                <c:pt idx="142">
                  <c:v>388656.80639999994</c:v>
                </c:pt>
                <c:pt idx="143">
                  <c:v>495024.09120000002</c:v>
                </c:pt>
                <c:pt idx="144">
                  <c:v>526947.16320000007</c:v>
                </c:pt>
                <c:pt idx="145">
                  <c:v>427236.09959999996</c:v>
                </c:pt>
                <c:pt idx="146">
                  <c:v>327044.36839999998</c:v>
                </c:pt>
                <c:pt idx="147">
                  <c:v>385447.68719999999</c:v>
                </c:pt>
                <c:pt idx="148">
                  <c:v>401894.81799999997</c:v>
                </c:pt>
                <c:pt idx="149">
                  <c:v>264275.78240000003</c:v>
                </c:pt>
                <c:pt idx="150">
                  <c:v>231348.92799999996</c:v>
                </c:pt>
                <c:pt idx="151">
                  <c:v>264238.94999999995</c:v>
                </c:pt>
                <c:pt idx="152">
                  <c:v>217357.63279999999</c:v>
                </c:pt>
                <c:pt idx="153">
                  <c:v>482404.31200000003</c:v>
                </c:pt>
                <c:pt idx="154">
                  <c:v>228937.89599999995</c:v>
                </c:pt>
                <c:pt idx="155">
                  <c:v>498994.03200000006</c:v>
                </c:pt>
                <c:pt idx="156">
                  <c:v>256376.27599999995</c:v>
                </c:pt>
                <c:pt idx="157">
                  <c:v>255243.10879999999</c:v>
                </c:pt>
                <c:pt idx="158">
                  <c:v>506786.66400000005</c:v>
                </c:pt>
                <c:pt idx="159">
                  <c:v>233172.48999999996</c:v>
                </c:pt>
                <c:pt idx="160">
                  <c:v>233834.00480000002</c:v>
                </c:pt>
                <c:pt idx="161">
                  <c:v>523373.44800000009</c:v>
                </c:pt>
                <c:pt idx="162">
                  <c:v>228872.91199999995</c:v>
                </c:pt>
                <c:pt idx="163">
                  <c:v>208655.6704</c:v>
                </c:pt>
                <c:pt idx="164">
                  <c:v>322952.55839999998</c:v>
                </c:pt>
                <c:pt idx="165">
                  <c:v>216826</c:v>
                </c:pt>
                <c:pt idx="166">
                  <c:v>298730.40399999998</c:v>
                </c:pt>
                <c:pt idx="167">
                  <c:v>230495.00639999998</c:v>
                </c:pt>
                <c:pt idx="168">
                  <c:v>346048.04079999996</c:v>
                </c:pt>
                <c:pt idx="169">
                  <c:v>377043.5956</c:v>
                </c:pt>
                <c:pt idx="170">
                  <c:v>413761.70639999997</c:v>
                </c:pt>
                <c:pt idx="171">
                  <c:v>212644.39479999998</c:v>
                </c:pt>
                <c:pt idx="172">
                  <c:v>250415.38199999995</c:v>
                </c:pt>
                <c:pt idx="173">
                  <c:v>219252.89199999996</c:v>
                </c:pt>
                <c:pt idx="174">
                  <c:v>264011.69799999997</c:v>
                </c:pt>
                <c:pt idx="175">
                  <c:v>211406.86800000002</c:v>
                </c:pt>
                <c:pt idx="176">
                  <c:v>396330.29079999996</c:v>
                </c:pt>
                <c:pt idx="177">
                  <c:v>227072.87839999996</c:v>
                </c:pt>
                <c:pt idx="178">
                  <c:v>276323.86559999996</c:v>
                </c:pt>
                <c:pt idx="179">
                  <c:v>230943.37959999996</c:v>
                </c:pt>
                <c:pt idx="180">
                  <c:v>315382.11</c:v>
                </c:pt>
                <c:pt idx="181">
                  <c:v>372016.56160000002</c:v>
                </c:pt>
                <c:pt idx="182">
                  <c:v>237680.87519999995</c:v>
                </c:pt>
                <c:pt idx="183">
                  <c:v>234032.88399999996</c:v>
                </c:pt>
                <c:pt idx="184">
                  <c:v>273165.57680000004</c:v>
                </c:pt>
                <c:pt idx="185">
                  <c:v>271227.49439999997</c:v>
                </c:pt>
                <c:pt idx="186">
                  <c:v>349865.22239999997</c:v>
                </c:pt>
                <c:pt idx="187">
                  <c:v>199730.734</c:v>
                </c:pt>
                <c:pt idx="188">
                  <c:v>338482.45439999999</c:v>
                </c:pt>
                <c:pt idx="189">
                  <c:v>351304.57759999996</c:v>
                </c:pt>
                <c:pt idx="190">
                  <c:v>338472.13279999996</c:v>
                </c:pt>
                <c:pt idx="191">
                  <c:v>212916.35680000001</c:v>
                </c:pt>
                <c:pt idx="192">
                  <c:v>308660.80319999997</c:v>
                </c:pt>
                <c:pt idx="193">
                  <c:v>147343.69400000002</c:v>
                </c:pt>
                <c:pt idx="194">
                  <c:v>448574.6704</c:v>
                </c:pt>
                <c:pt idx="195">
                  <c:v>255337.89800000002</c:v>
                </c:pt>
                <c:pt idx="196">
                  <c:v>175773.58559999999</c:v>
                </c:pt>
                <c:pt idx="197">
                  <c:v>322610.73919999995</c:v>
                </c:pt>
                <c:pt idx="198">
                  <c:v>279191.25599999999</c:v>
                </c:pt>
                <c:pt idx="199">
                  <c:v>287996.52960000001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B8-4709-87E1-731CE733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50048"/>
        <c:axId val="189651200"/>
      </c:scatterChart>
      <c:valAx>
        <c:axId val="1896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1200"/>
        <c:crosses val="autoZero"/>
        <c:crossBetween val="midCat"/>
        <c:majorUnit val="500"/>
      </c:valAx>
      <c:valAx>
        <c:axId val="1896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Prices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'Simple Linear Regression'!$F$42:$F$47</c:f>
              <c:strCache>
                <c:ptCount val="6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  <c:pt idx="3">
                  <c:v>350000</c:v>
                </c:pt>
                <c:pt idx="4">
                  <c:v>400000</c:v>
                </c:pt>
                <c:pt idx="5">
                  <c:v>More</c:v>
                </c:pt>
              </c:strCache>
            </c:strRef>
          </c:cat>
          <c:val>
            <c:numRef>
              <c:f>'Simple Linear Regression'!$G$42:$G$47</c:f>
              <c:numCache>
                <c:formatCode>General</c:formatCode>
                <c:ptCount val="6"/>
                <c:pt idx="0">
                  <c:v>19</c:v>
                </c:pt>
                <c:pt idx="1">
                  <c:v>79</c:v>
                </c:pt>
                <c:pt idx="2">
                  <c:v>38</c:v>
                </c:pt>
                <c:pt idx="3">
                  <c:v>22</c:v>
                </c:pt>
                <c:pt idx="4">
                  <c:v>18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517312"/>
        <c:axId val="64396288"/>
      </c:barChart>
      <c:catAx>
        <c:axId val="535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396288"/>
        <c:crosses val="autoZero"/>
        <c:auto val="1"/>
        <c:lblAlgn val="ctr"/>
        <c:lblOffset val="100"/>
        <c:noMultiLvlLbl val="0"/>
      </c:catAx>
      <c:valAx>
        <c:axId val="6439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1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2</xdr:row>
      <xdr:rowOff>157162</xdr:rowOff>
    </xdr:from>
    <xdr:to>
      <xdr:col>14</xdr:col>
      <xdr:colOff>19050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3694904-CB3A-421B-908A-B77E5D7E6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40</xdr:row>
      <xdr:rowOff>0</xdr:rowOff>
    </xdr:from>
    <xdr:to>
      <xdr:col>13</xdr:col>
      <xdr:colOff>561975</xdr:colOff>
      <xdr:row>52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showGridLines="0" tabSelected="1" zoomScale="75" zoomScaleNormal="75" workbookViewId="0">
      <selection activeCell="D12" sqref="D12"/>
    </sheetView>
  </sheetViews>
  <sheetFormatPr defaultRowHeight="15" x14ac:dyDescent="0.25"/>
  <cols>
    <col min="1" max="1" width="22.42578125" bestFit="1" customWidth="1"/>
    <col min="2" max="2" width="18.5703125" bestFit="1" customWidth="1"/>
    <col min="3" max="3" width="26.28515625" bestFit="1" customWidth="1"/>
    <col min="4" max="5" width="20.85546875" customWidth="1"/>
    <col min="7" max="7" width="10" customWidth="1"/>
    <col min="8" max="8" width="18.140625" bestFit="1" customWidth="1"/>
    <col min="9" max="9" width="12" bestFit="1" customWidth="1"/>
    <col min="17" max="17" width="19.7109375" bestFit="1" customWidth="1"/>
    <col min="18" max="18" width="20.140625" bestFit="1" customWidth="1"/>
    <col min="19" max="19" width="16.140625" bestFit="1" customWidth="1"/>
    <col min="20" max="20" width="12.7109375" bestFit="1" customWidth="1"/>
    <col min="21" max="21" width="10.7109375" customWidth="1"/>
    <col min="22" max="22" width="13.42578125" bestFit="1" customWidth="1"/>
    <col min="23" max="23" width="12" bestFit="1" customWidth="1"/>
    <col min="24" max="24" width="12.7109375" bestFit="1" customWidth="1"/>
    <col min="25" max="25" width="12.5703125" bestFit="1" customWidth="1"/>
  </cols>
  <sheetData>
    <row r="1" spans="1:21" s="5" customFormat="1" ht="15.75" thickBot="1" x14ac:dyDescent="0.3">
      <c r="A1" s="19" t="s">
        <v>1</v>
      </c>
      <c r="B1" s="19" t="s">
        <v>2</v>
      </c>
      <c r="C1" s="24" t="s">
        <v>58</v>
      </c>
      <c r="D1" s="24" t="s">
        <v>59</v>
      </c>
      <c r="E1" s="15"/>
    </row>
    <row r="2" spans="1:21" x14ac:dyDescent="0.25">
      <c r="A2" s="1">
        <v>717.04639999999995</v>
      </c>
      <c r="B2" s="2">
        <v>193660.62079999998</v>
      </c>
      <c r="C2" s="2">
        <f>A2*$R$37+$R$36</f>
        <v>214182.85939391615</v>
      </c>
      <c r="D2" s="2">
        <f>C2-B2</f>
        <v>20522.238593916176</v>
      </c>
      <c r="E2" s="2"/>
      <c r="G2" s="6" t="s">
        <v>0</v>
      </c>
    </row>
    <row r="3" spans="1:21" x14ac:dyDescent="0.25">
      <c r="A3" s="1">
        <v>747.49720000000002</v>
      </c>
      <c r="B3" s="2">
        <v>237060.1488</v>
      </c>
      <c r="C3" s="2">
        <f t="shared" ref="C3:C66" si="0">A3*$R$37+$R$36</f>
        <v>223454.70759593055</v>
      </c>
      <c r="D3" s="2">
        <f t="shared" ref="D3:D66" si="1">C3-B3</f>
        <v>-13605.441204069444</v>
      </c>
      <c r="E3" s="2"/>
    </row>
    <row r="4" spans="1:21" x14ac:dyDescent="0.25">
      <c r="A4" s="1">
        <v>1121.9451999999999</v>
      </c>
      <c r="B4" s="2">
        <v>372001.69679999998</v>
      </c>
      <c r="C4" s="2">
        <f t="shared" si="0"/>
        <v>337468.9540376619</v>
      </c>
      <c r="D4" s="2">
        <f t="shared" si="1"/>
        <v>-34532.742762338079</v>
      </c>
      <c r="E4" s="2"/>
      <c r="Q4" s="6" t="s">
        <v>63</v>
      </c>
    </row>
    <row r="5" spans="1:21" x14ac:dyDescent="0.25">
      <c r="A5" s="1">
        <v>1121.9451999999999</v>
      </c>
      <c r="B5" s="2">
        <v>290031.25879999995</v>
      </c>
      <c r="C5" s="2">
        <f t="shared" si="0"/>
        <v>337468.9540376619</v>
      </c>
      <c r="D5" s="2">
        <f t="shared" si="1"/>
        <v>47437.695237661945</v>
      </c>
      <c r="E5" s="2"/>
      <c r="P5" s="20"/>
      <c r="Q5" s="20" t="s">
        <v>34</v>
      </c>
      <c r="R5" s="20">
        <f>CORREL(A2:A201,B2:B201)</f>
        <v>0.95573300604808886</v>
      </c>
      <c r="S5" s="20"/>
      <c r="T5" s="20"/>
      <c r="U5" s="20"/>
    </row>
    <row r="6" spans="1:21" x14ac:dyDescent="0.25">
      <c r="A6" s="1">
        <v>827.87439999999992</v>
      </c>
      <c r="B6" s="2">
        <v>238811.06399999998</v>
      </c>
      <c r="C6" s="2">
        <f t="shared" si="0"/>
        <v>247928.45532350906</v>
      </c>
      <c r="D6" s="2">
        <f t="shared" si="1"/>
        <v>9117.3913235090731</v>
      </c>
      <c r="E6" s="2"/>
      <c r="P6" s="20"/>
      <c r="Q6" s="21"/>
      <c r="R6" s="21"/>
      <c r="S6" s="21"/>
      <c r="T6" s="21"/>
      <c r="U6" s="20"/>
    </row>
    <row r="7" spans="1:21" ht="15.75" thickBot="1" x14ac:dyDescent="0.3">
      <c r="A7" s="1">
        <v>747.49720000000002</v>
      </c>
      <c r="B7" s="2">
        <v>199054.1992</v>
      </c>
      <c r="C7" s="2">
        <f t="shared" si="0"/>
        <v>223454.70759593055</v>
      </c>
      <c r="D7" s="2">
        <f t="shared" si="1"/>
        <v>24400.508395930548</v>
      </c>
      <c r="E7" s="2"/>
      <c r="P7" s="20"/>
      <c r="Q7" s="22" t="s">
        <v>62</v>
      </c>
      <c r="R7" s="22"/>
      <c r="S7" s="20"/>
      <c r="T7" s="8"/>
      <c r="U7" s="20"/>
    </row>
    <row r="8" spans="1:21" x14ac:dyDescent="0.25">
      <c r="A8" s="1">
        <v>1608.8352</v>
      </c>
      <c r="B8" s="2">
        <v>496266.40639999998</v>
      </c>
      <c r="C8" s="2">
        <f t="shared" si="0"/>
        <v>485720.23712640745</v>
      </c>
      <c r="D8" s="2">
        <f t="shared" si="1"/>
        <v>-10546.169273592532</v>
      </c>
      <c r="E8" s="2"/>
      <c r="P8" s="20"/>
      <c r="Q8" s="10"/>
      <c r="R8" s="10" t="s">
        <v>1</v>
      </c>
      <c r="S8" s="10" t="s">
        <v>2</v>
      </c>
      <c r="T8" s="8"/>
      <c r="U8" s="20"/>
    </row>
    <row r="9" spans="1:21" x14ac:dyDescent="0.25">
      <c r="A9" s="1">
        <v>1132.0595999999998</v>
      </c>
      <c r="B9" s="2">
        <v>346906.89319999993</v>
      </c>
      <c r="C9" s="2">
        <f t="shared" si="0"/>
        <v>340548.64920016838</v>
      </c>
      <c r="D9" s="2">
        <f t="shared" si="1"/>
        <v>-6358.2439998315531</v>
      </c>
      <c r="E9" s="2"/>
      <c r="P9" s="20"/>
      <c r="Q9" s="8" t="s">
        <v>1</v>
      </c>
      <c r="R9" s="8">
        <v>1</v>
      </c>
      <c r="S9" s="8">
        <v>0.95573300604808886</v>
      </c>
      <c r="T9" s="8"/>
      <c r="U9" s="20"/>
    </row>
    <row r="10" spans="1:21" ht="15.75" thickBot="1" x14ac:dyDescent="0.3">
      <c r="A10" s="1">
        <v>1383.8436000000002</v>
      </c>
      <c r="B10" s="2">
        <v>376964.61560000002</v>
      </c>
      <c r="C10" s="2">
        <f t="shared" si="0"/>
        <v>417213.40111788444</v>
      </c>
      <c r="D10" s="2">
        <f t="shared" si="1"/>
        <v>40248.785517884418</v>
      </c>
      <c r="E10" s="2"/>
      <c r="P10" s="20"/>
      <c r="Q10" s="9" t="s">
        <v>2</v>
      </c>
      <c r="R10" s="9">
        <v>0.95573300604808886</v>
      </c>
      <c r="S10" s="9">
        <v>1</v>
      </c>
      <c r="T10" s="20"/>
      <c r="U10" s="20"/>
    </row>
    <row r="11" spans="1:21" x14ac:dyDescent="0.25">
      <c r="A11" s="1">
        <v>927.83479999999997</v>
      </c>
      <c r="B11" s="2">
        <v>315733.15360000002</v>
      </c>
      <c r="C11" s="2">
        <f t="shared" si="0"/>
        <v>278365.01708913216</v>
      </c>
      <c r="D11" s="2">
        <f t="shared" si="1"/>
        <v>-37368.136510867858</v>
      </c>
      <c r="E11" s="2"/>
      <c r="P11" s="20"/>
      <c r="T11" s="20"/>
      <c r="U11" s="20"/>
    </row>
    <row r="12" spans="1:21" x14ac:dyDescent="0.25">
      <c r="A12" s="1">
        <v>669.1644</v>
      </c>
      <c r="B12" s="2">
        <v>188273.7304</v>
      </c>
      <c r="C12" s="2">
        <f t="shared" si="0"/>
        <v>199603.45144375224</v>
      </c>
      <c r="D12" s="2">
        <f t="shared" si="1"/>
        <v>11329.721043752244</v>
      </c>
      <c r="E12" s="2"/>
      <c r="Q12" s="21"/>
      <c r="R12" s="21"/>
      <c r="S12" s="21"/>
    </row>
    <row r="13" spans="1:21" x14ac:dyDescent="0.25">
      <c r="A13" s="1">
        <v>928.1576</v>
      </c>
      <c r="B13" s="2">
        <v>253831.02480000001</v>
      </c>
      <c r="C13" s="2">
        <f t="shared" si="0"/>
        <v>278463.30523261643</v>
      </c>
      <c r="D13" s="2">
        <f t="shared" si="1"/>
        <v>24632.280432616419</v>
      </c>
      <c r="E13" s="2"/>
      <c r="Q13" s="8"/>
      <c r="R13" s="8"/>
      <c r="S13" s="8"/>
    </row>
    <row r="14" spans="1:21" x14ac:dyDescent="0.25">
      <c r="A14" s="1">
        <v>798.49959999999987</v>
      </c>
      <c r="B14" s="2">
        <v>278575.86879999994</v>
      </c>
      <c r="C14" s="2">
        <f t="shared" si="0"/>
        <v>238984.23426644219</v>
      </c>
      <c r="D14" s="2">
        <f t="shared" si="1"/>
        <v>-39591.63453355775</v>
      </c>
      <c r="E14" s="2"/>
      <c r="Q14" s="8"/>
      <c r="R14" s="8"/>
      <c r="S14" s="8"/>
    </row>
    <row r="15" spans="1:21" x14ac:dyDescent="0.25">
      <c r="A15" s="1">
        <v>1305.6184000000001</v>
      </c>
      <c r="B15" s="2">
        <v>402081.79600000003</v>
      </c>
      <c r="C15" s="2">
        <f t="shared" si="0"/>
        <v>393394.90768020088</v>
      </c>
      <c r="D15" s="2">
        <f t="shared" si="1"/>
        <v>-8686.8883197991527</v>
      </c>
      <c r="E15" s="2"/>
      <c r="Q15" s="20"/>
      <c r="R15" s="20"/>
      <c r="S15" s="20"/>
    </row>
    <row r="16" spans="1:21" x14ac:dyDescent="0.25">
      <c r="A16" s="1">
        <v>1121.9451999999999</v>
      </c>
      <c r="B16" s="2">
        <v>310832.58759999997</v>
      </c>
      <c r="C16" s="2">
        <f t="shared" si="0"/>
        <v>337468.9540376619</v>
      </c>
      <c r="D16" s="2">
        <f t="shared" si="1"/>
        <v>26636.366437661927</v>
      </c>
      <c r="E16" s="2"/>
    </row>
    <row r="17" spans="1:22" x14ac:dyDescent="0.25">
      <c r="A17" s="1">
        <v>785.48</v>
      </c>
      <c r="B17" s="2">
        <v>257183.48</v>
      </c>
      <c r="C17" s="2">
        <f t="shared" si="0"/>
        <v>235019.94581257744</v>
      </c>
      <c r="D17" s="2">
        <f t="shared" si="1"/>
        <v>-22163.534187422571</v>
      </c>
      <c r="E17" s="2"/>
    </row>
    <row r="18" spans="1:22" x14ac:dyDescent="0.25">
      <c r="A18" s="1">
        <v>927.08159999999998</v>
      </c>
      <c r="B18" s="2">
        <v>326885.33600000001</v>
      </c>
      <c r="C18" s="2">
        <f t="shared" si="0"/>
        <v>278135.67808766896</v>
      </c>
      <c r="D18" s="2">
        <f t="shared" si="1"/>
        <v>-48749.657912331051</v>
      </c>
      <c r="E18" s="2"/>
    </row>
    <row r="19" spans="1:22" x14ac:dyDescent="0.25">
      <c r="A19" s="1">
        <v>1109.2483999999999</v>
      </c>
      <c r="B19" s="2">
        <v>344568.74280000001</v>
      </c>
      <c r="C19" s="2">
        <f t="shared" si="0"/>
        <v>333602.95372728136</v>
      </c>
      <c r="D19" s="2">
        <f t="shared" si="1"/>
        <v>-10965.789072718646</v>
      </c>
      <c r="E19" s="2"/>
    </row>
    <row r="20" spans="1:22" x14ac:dyDescent="0.25">
      <c r="A20" s="1">
        <v>649.79639999999995</v>
      </c>
      <c r="B20" s="2">
        <v>214631.68039999998</v>
      </c>
      <c r="C20" s="2">
        <f t="shared" si="0"/>
        <v>193706.16283469717</v>
      </c>
      <c r="D20" s="2">
        <f t="shared" si="1"/>
        <v>-20925.517565302813</v>
      </c>
      <c r="E20" s="2"/>
      <c r="G20" s="6" t="s">
        <v>3</v>
      </c>
      <c r="Q20" t="s">
        <v>35</v>
      </c>
    </row>
    <row r="21" spans="1:22" ht="15.75" thickBot="1" x14ac:dyDescent="0.3">
      <c r="A21" s="1">
        <v>785.48</v>
      </c>
      <c r="B21" s="2">
        <v>237207.67999999999</v>
      </c>
      <c r="C21" s="2">
        <f t="shared" si="0"/>
        <v>235019.94581257744</v>
      </c>
      <c r="D21" s="2">
        <f t="shared" si="1"/>
        <v>-2187.7341874225531</v>
      </c>
      <c r="E21" s="2"/>
    </row>
    <row r="22" spans="1:22" x14ac:dyDescent="0.25">
      <c r="A22" s="1">
        <v>1596.3536000000001</v>
      </c>
      <c r="B22" s="2">
        <v>464549.19040000002</v>
      </c>
      <c r="C22" s="2">
        <f t="shared" si="0"/>
        <v>481919.76224501646</v>
      </c>
      <c r="D22" s="2">
        <f t="shared" si="1"/>
        <v>17370.571845016442</v>
      </c>
      <c r="E22" s="2"/>
      <c r="H22" s="11" t="s">
        <v>2</v>
      </c>
      <c r="I22" s="11"/>
      <c r="Q22" s="11" t="s">
        <v>36</v>
      </c>
      <c r="R22" s="11"/>
    </row>
    <row r="23" spans="1:22" x14ac:dyDescent="0.25">
      <c r="A23" s="1">
        <v>1121.9451999999999</v>
      </c>
      <c r="B23" s="2">
        <v>310577.03959999996</v>
      </c>
      <c r="C23" s="2">
        <f t="shared" si="0"/>
        <v>337468.9540376619</v>
      </c>
      <c r="D23" s="2">
        <f t="shared" si="1"/>
        <v>26891.914437661937</v>
      </c>
      <c r="E23" s="2"/>
      <c r="H23" s="8"/>
      <c r="I23" s="8"/>
      <c r="Q23" s="8" t="s">
        <v>37</v>
      </c>
      <c r="R23" s="8">
        <v>0.95573300604808886</v>
      </c>
    </row>
    <row r="24" spans="1:22" x14ac:dyDescent="0.25">
      <c r="A24" s="1">
        <v>743.40840000000003</v>
      </c>
      <c r="B24" s="2">
        <v>205098.2108</v>
      </c>
      <c r="C24" s="2">
        <f t="shared" si="0"/>
        <v>222209.72444513004</v>
      </c>
      <c r="D24" s="2">
        <f t="shared" si="1"/>
        <v>17111.513645130035</v>
      </c>
      <c r="E24" s="2"/>
      <c r="H24" s="8" t="s">
        <v>7</v>
      </c>
      <c r="I24" s="8">
        <v>282956.04043799994</v>
      </c>
      <c r="J24" s="12" t="s">
        <v>20</v>
      </c>
      <c r="Q24" s="8" t="s">
        <v>38</v>
      </c>
      <c r="R24" s="16">
        <v>0.9134255788497162</v>
      </c>
    </row>
    <row r="25" spans="1:22" x14ac:dyDescent="0.25">
      <c r="A25" s="1">
        <v>756.21280000000002</v>
      </c>
      <c r="B25" s="2">
        <v>248525.11680000002</v>
      </c>
      <c r="C25" s="2">
        <f t="shared" si="0"/>
        <v>226108.48747000532</v>
      </c>
      <c r="D25" s="2">
        <f t="shared" si="1"/>
        <v>-22416.629329994699</v>
      </c>
      <c r="E25" s="2"/>
      <c r="H25" s="8" t="s">
        <v>8</v>
      </c>
      <c r="I25" s="8">
        <v>6284.864613271925</v>
      </c>
      <c r="J25" s="12">
        <f>I28/SQRT(I36)</f>
        <v>6284.864613271925</v>
      </c>
      <c r="Q25" s="8" t="s">
        <v>39</v>
      </c>
      <c r="R25" s="8">
        <v>0.91298833429845205</v>
      </c>
    </row>
    <row r="26" spans="1:22" x14ac:dyDescent="0.25">
      <c r="A26" s="1">
        <v>649.79639999999995</v>
      </c>
      <c r="B26" s="2">
        <v>224463.86599999998</v>
      </c>
      <c r="C26" s="2">
        <f t="shared" si="0"/>
        <v>193706.16283469717</v>
      </c>
      <c r="D26" s="2">
        <f t="shared" si="1"/>
        <v>-30757.70316530281</v>
      </c>
      <c r="E26" s="2"/>
      <c r="H26" s="8" t="s">
        <v>9</v>
      </c>
      <c r="I26" s="8">
        <v>251671.61099999998</v>
      </c>
      <c r="J26" s="12" t="s">
        <v>21</v>
      </c>
      <c r="Q26" s="8" t="s">
        <v>8</v>
      </c>
      <c r="R26" s="8">
        <v>26218.006440886071</v>
      </c>
    </row>
    <row r="27" spans="1:22" ht="15.75" thickBot="1" x14ac:dyDescent="0.3">
      <c r="A27" s="1">
        <v>785.48</v>
      </c>
      <c r="B27" s="2">
        <v>220606.28</v>
      </c>
      <c r="C27" s="2">
        <f t="shared" si="0"/>
        <v>235019.94581257744</v>
      </c>
      <c r="D27" s="2">
        <f t="shared" si="1"/>
        <v>14413.665812577441</v>
      </c>
      <c r="E27" s="2"/>
      <c r="H27" s="8" t="s">
        <v>10</v>
      </c>
      <c r="I27" s="8" t="e">
        <v>#N/A</v>
      </c>
      <c r="J27" s="12" t="s">
        <v>22</v>
      </c>
      <c r="Q27" s="9" t="s">
        <v>40</v>
      </c>
      <c r="R27" s="9">
        <v>200</v>
      </c>
    </row>
    <row r="28" spans="1:22" x14ac:dyDescent="0.25">
      <c r="A28" s="1">
        <v>785.48</v>
      </c>
      <c r="B28" s="2">
        <v>220865</v>
      </c>
      <c r="C28" s="2">
        <f t="shared" si="0"/>
        <v>235019.94581257744</v>
      </c>
      <c r="D28" s="2">
        <f t="shared" si="1"/>
        <v>14154.94581257744</v>
      </c>
      <c r="E28" s="2"/>
      <c r="H28" s="8" t="s">
        <v>11</v>
      </c>
      <c r="I28" s="8">
        <v>88881.407737678936</v>
      </c>
      <c r="J28" s="12" t="s">
        <v>23</v>
      </c>
    </row>
    <row r="29" spans="1:22" ht="15.75" thickBot="1" x14ac:dyDescent="0.3">
      <c r="A29" s="1">
        <v>1283.4528</v>
      </c>
      <c r="B29" s="2">
        <v>338181.18080000003</v>
      </c>
      <c r="C29" s="2">
        <f t="shared" si="0"/>
        <v>386645.78849428229</v>
      </c>
      <c r="D29" s="2">
        <f t="shared" si="1"/>
        <v>48464.607694282255</v>
      </c>
      <c r="E29" s="2"/>
      <c r="H29" s="8" t="s">
        <v>12</v>
      </c>
      <c r="I29" s="8">
        <v>7899904641.4315329</v>
      </c>
      <c r="J29" s="12" t="s">
        <v>24</v>
      </c>
      <c r="Q29" t="s">
        <v>41</v>
      </c>
    </row>
    <row r="30" spans="1:22" x14ac:dyDescent="0.25">
      <c r="A30" s="1">
        <v>1434.0927999999999</v>
      </c>
      <c r="B30" s="2">
        <v>432679.91199999995</v>
      </c>
      <c r="C30" s="2">
        <f t="shared" si="0"/>
        <v>432513.58878693276</v>
      </c>
      <c r="D30" s="2">
        <f t="shared" si="1"/>
        <v>-166.32321306719678</v>
      </c>
      <c r="E30" s="2"/>
      <c r="H30" s="8" t="s">
        <v>13</v>
      </c>
      <c r="I30" s="8">
        <v>0.54799419733535615</v>
      </c>
      <c r="J30" s="12" t="s">
        <v>29</v>
      </c>
      <c r="Q30" s="10"/>
      <c r="R30" s="10" t="s">
        <v>46</v>
      </c>
      <c r="S30" s="10" t="s">
        <v>47</v>
      </c>
      <c r="T30" s="10" t="s">
        <v>48</v>
      </c>
      <c r="U30" s="10" t="s">
        <v>49</v>
      </c>
      <c r="V30" s="10" t="s">
        <v>50</v>
      </c>
    </row>
    <row r="31" spans="1:22" x14ac:dyDescent="0.25">
      <c r="A31" s="1">
        <v>782.25200000000007</v>
      </c>
      <c r="B31" s="2">
        <v>196220.04800000001</v>
      </c>
      <c r="C31" s="2">
        <f t="shared" si="0"/>
        <v>234037.06437773493</v>
      </c>
      <c r="D31" s="2">
        <f t="shared" si="1"/>
        <v>37817.016377734923</v>
      </c>
      <c r="E31" s="2"/>
      <c r="H31" s="8" t="s">
        <v>14</v>
      </c>
      <c r="I31" s="8">
        <v>1.08186646749861</v>
      </c>
      <c r="J31" s="12" t="s">
        <v>30</v>
      </c>
      <c r="Q31" s="8" t="s">
        <v>42</v>
      </c>
      <c r="R31" s="8">
        <v>1</v>
      </c>
      <c r="S31" s="8">
        <v>1435979019021.4668</v>
      </c>
      <c r="T31" s="8">
        <v>1435979019021.4668</v>
      </c>
      <c r="U31" s="8">
        <v>2089.0496547276175</v>
      </c>
      <c r="V31" s="16">
        <v>3.7504813626894765E-107</v>
      </c>
    </row>
    <row r="32" spans="1:22" x14ac:dyDescent="0.25">
      <c r="A32" s="1">
        <v>1288.6176</v>
      </c>
      <c r="B32" s="2">
        <v>323915.8112</v>
      </c>
      <c r="C32" s="2">
        <f t="shared" si="0"/>
        <v>388218.39879003027</v>
      </c>
      <c r="D32" s="2">
        <f t="shared" si="1"/>
        <v>64302.587590030278</v>
      </c>
      <c r="E32" s="2"/>
      <c r="H32" s="8" t="s">
        <v>15</v>
      </c>
      <c r="I32" s="8">
        <v>420707.66399999999</v>
      </c>
      <c r="J32" s="12">
        <f>I34-I33</f>
        <v>420707.66399999999</v>
      </c>
      <c r="Q32" s="8" t="s">
        <v>43</v>
      </c>
      <c r="R32" s="8">
        <v>198</v>
      </c>
      <c r="S32" s="8">
        <v>136102004623.40002</v>
      </c>
      <c r="T32" s="8">
        <v>687383861.73434353</v>
      </c>
      <c r="U32" s="8"/>
      <c r="V32" s="8"/>
    </row>
    <row r="33" spans="1:25" ht="15.75" thickBot="1" x14ac:dyDescent="0.3">
      <c r="A33" s="1">
        <v>781.0684</v>
      </c>
      <c r="B33" s="2">
        <v>200719.01519999999</v>
      </c>
      <c r="C33" s="2">
        <f t="shared" si="0"/>
        <v>233676.67451829265</v>
      </c>
      <c r="D33" s="2">
        <f t="shared" si="1"/>
        <v>32957.659318292659</v>
      </c>
      <c r="E33" s="2"/>
      <c r="H33" s="8" t="s">
        <v>16</v>
      </c>
      <c r="I33" s="8">
        <v>117564.0716</v>
      </c>
      <c r="J33" s="12" t="s">
        <v>25</v>
      </c>
      <c r="Q33" s="9" t="s">
        <v>44</v>
      </c>
      <c r="R33" s="9">
        <v>199</v>
      </c>
      <c r="S33" s="9">
        <v>1572081023644.8667</v>
      </c>
      <c r="T33" s="9"/>
      <c r="U33" s="9"/>
      <c r="V33" s="9"/>
    </row>
    <row r="34" spans="1:25" ht="15.75" thickBot="1" x14ac:dyDescent="0.3">
      <c r="A34" s="1">
        <v>1222.336</v>
      </c>
      <c r="B34" s="2">
        <v>380809.52</v>
      </c>
      <c r="C34" s="2">
        <f t="shared" si="0"/>
        <v>368036.56666126405</v>
      </c>
      <c r="D34" s="2">
        <f t="shared" si="1"/>
        <v>-12772.95333873597</v>
      </c>
      <c r="E34" s="2"/>
      <c r="H34" s="8" t="s">
        <v>17</v>
      </c>
      <c r="I34" s="8">
        <v>538271.73560000001</v>
      </c>
      <c r="J34" s="12" t="s">
        <v>26</v>
      </c>
    </row>
    <row r="35" spans="1:25" x14ac:dyDescent="0.25">
      <c r="A35" s="1">
        <v>781.0684</v>
      </c>
      <c r="B35" s="2">
        <v>213942.5624</v>
      </c>
      <c r="C35" s="2">
        <f t="shared" si="0"/>
        <v>233676.67451829265</v>
      </c>
      <c r="D35" s="2">
        <f t="shared" si="1"/>
        <v>19734.112118292658</v>
      </c>
      <c r="E35" s="2"/>
      <c r="H35" s="8" t="s">
        <v>18</v>
      </c>
      <c r="I35" s="8">
        <v>56591208.087599985</v>
      </c>
      <c r="J35" s="12" t="s">
        <v>27</v>
      </c>
      <c r="Q35" s="10"/>
      <c r="R35" s="10" t="s">
        <v>51</v>
      </c>
      <c r="S35" s="10" t="s">
        <v>8</v>
      </c>
      <c r="T35" s="10" t="s">
        <v>52</v>
      </c>
      <c r="U35" s="10" t="s">
        <v>53</v>
      </c>
      <c r="V35" s="10" t="s">
        <v>54</v>
      </c>
      <c r="W35" s="10" t="s">
        <v>55</v>
      </c>
      <c r="X35" s="10" t="s">
        <v>56</v>
      </c>
      <c r="Y35" s="10" t="s">
        <v>57</v>
      </c>
    </row>
    <row r="36" spans="1:25" ht="15.75" thickBot="1" x14ac:dyDescent="0.3">
      <c r="A36" s="1">
        <v>743.0856</v>
      </c>
      <c r="B36" s="2">
        <v>207581.42720000001</v>
      </c>
      <c r="C36" s="2">
        <f t="shared" si="0"/>
        <v>222111.43630164576</v>
      </c>
      <c r="D36" s="2">
        <f t="shared" si="1"/>
        <v>14530.009101645759</v>
      </c>
      <c r="E36" s="2"/>
      <c r="H36" s="9" t="s">
        <v>19</v>
      </c>
      <c r="I36" s="9">
        <v>200</v>
      </c>
      <c r="J36" s="12" t="s">
        <v>28</v>
      </c>
      <c r="Q36" s="8" t="s">
        <v>45</v>
      </c>
      <c r="R36" s="16">
        <v>-4147.8699991004542</v>
      </c>
      <c r="S36" s="8">
        <v>6549.3823435819713</v>
      </c>
      <c r="T36" s="8">
        <v>-0.63332231674718686</v>
      </c>
      <c r="U36" s="8">
        <v>0.52725402232748442</v>
      </c>
      <c r="V36" s="8">
        <v>-17063.366449676614</v>
      </c>
      <c r="W36" s="8">
        <v>8767.6264514757077</v>
      </c>
      <c r="X36" s="8">
        <v>-17063.366449676614</v>
      </c>
      <c r="Y36" s="8">
        <v>8767.6264514757077</v>
      </c>
    </row>
    <row r="37" spans="1:25" ht="15.75" thickBot="1" x14ac:dyDescent="0.3">
      <c r="A37" s="1">
        <v>785.48</v>
      </c>
      <c r="B37" s="2">
        <v>241671.52000000002</v>
      </c>
      <c r="C37" s="2">
        <f t="shared" si="0"/>
        <v>235019.94581257744</v>
      </c>
      <c r="D37" s="2">
        <f t="shared" si="1"/>
        <v>-6651.5741874225787</v>
      </c>
      <c r="E37" s="2"/>
      <c r="Q37" s="9" t="s">
        <v>1</v>
      </c>
      <c r="R37" s="18">
        <v>304.48619418913006</v>
      </c>
      <c r="S37" s="9">
        <v>6.6618250690041858</v>
      </c>
      <c r="T37" s="9">
        <v>45.706122726912859</v>
      </c>
      <c r="U37" s="18">
        <v>3.750481362688944E-107</v>
      </c>
      <c r="V37" s="9">
        <v>291.34895871876574</v>
      </c>
      <c r="W37" s="9">
        <v>317.62342965949438</v>
      </c>
      <c r="X37" s="9">
        <v>291.34895871876574</v>
      </c>
      <c r="Y37" s="9">
        <v>317.62342965949438</v>
      </c>
    </row>
    <row r="38" spans="1:25" x14ac:dyDescent="0.25">
      <c r="A38" s="1">
        <v>1109.2483999999999</v>
      </c>
      <c r="B38" s="2">
        <v>336695.2524</v>
      </c>
      <c r="C38" s="2">
        <f t="shared" si="0"/>
        <v>333602.95372728136</v>
      </c>
      <c r="D38" s="2">
        <f t="shared" si="1"/>
        <v>-3092.2986727186362</v>
      </c>
      <c r="E38" s="2"/>
    </row>
    <row r="39" spans="1:25" x14ac:dyDescent="0.25">
      <c r="A39" s="1">
        <v>579.74879999999996</v>
      </c>
      <c r="B39" s="2">
        <v>171262.6544</v>
      </c>
      <c r="C39" s="2">
        <f t="shared" si="0"/>
        <v>172377.63569861467</v>
      </c>
      <c r="D39" s="2">
        <f t="shared" si="1"/>
        <v>1114.9812986146717</v>
      </c>
      <c r="E39" s="2"/>
      <c r="G39" s="6" t="s">
        <v>4</v>
      </c>
    </row>
    <row r="40" spans="1:25" x14ac:dyDescent="0.25">
      <c r="A40" s="1">
        <v>1128.4012</v>
      </c>
      <c r="B40" s="2">
        <v>299159.1384</v>
      </c>
      <c r="C40" s="2">
        <f t="shared" si="0"/>
        <v>339434.71690734691</v>
      </c>
      <c r="D40" s="2">
        <f t="shared" si="1"/>
        <v>40275.578507346916</v>
      </c>
      <c r="E40" s="2"/>
    </row>
    <row r="41" spans="1:25" x14ac:dyDescent="0.25">
      <c r="A41" s="1">
        <v>701.65959999999995</v>
      </c>
      <c r="B41" s="2">
        <v>212265.66799999998</v>
      </c>
      <c r="C41" s="2">
        <f t="shared" si="0"/>
        <v>209497.79122116684</v>
      </c>
      <c r="D41" s="2">
        <f t="shared" si="1"/>
        <v>-2767.8767788331315</v>
      </c>
      <c r="E41" s="2"/>
      <c r="F41" s="13" t="s">
        <v>31</v>
      </c>
      <c r="G41" s="13" t="s">
        <v>33</v>
      </c>
    </row>
    <row r="42" spans="1:25" x14ac:dyDescent="0.25">
      <c r="A42" s="1">
        <v>1336.93</v>
      </c>
      <c r="B42" s="2">
        <v>388515.14</v>
      </c>
      <c r="C42" s="2">
        <f t="shared" si="0"/>
        <v>402928.8575981732</v>
      </c>
      <c r="D42" s="2">
        <f t="shared" si="1"/>
        <v>14413.717598173185</v>
      </c>
      <c r="E42" s="2"/>
      <c r="F42" s="14">
        <v>200000</v>
      </c>
      <c r="G42" s="13">
        <v>19</v>
      </c>
    </row>
    <row r="43" spans="1:25" x14ac:dyDescent="0.25">
      <c r="A43" s="1">
        <v>794.51840000000004</v>
      </c>
      <c r="B43" s="2">
        <v>263790.81440000003</v>
      </c>
      <c r="C43" s="2">
        <f t="shared" si="0"/>
        <v>237772.01383013648</v>
      </c>
      <c r="D43" s="2">
        <f t="shared" si="1"/>
        <v>-26018.800569863553</v>
      </c>
      <c r="E43" s="2"/>
      <c r="F43" s="14">
        <v>250000</v>
      </c>
      <c r="G43" s="13">
        <v>79</v>
      </c>
    </row>
    <row r="44" spans="1:25" x14ac:dyDescent="0.25">
      <c r="A44" s="1">
        <v>1171.5488</v>
      </c>
      <c r="B44" s="2">
        <v>367976.45760000002</v>
      </c>
      <c r="C44" s="2">
        <f t="shared" si="0"/>
        <v>352572.56541974185</v>
      </c>
      <c r="D44" s="2">
        <f t="shared" si="1"/>
        <v>-15403.892180258175</v>
      </c>
      <c r="E44" s="2"/>
      <c r="F44" s="14">
        <v>300000</v>
      </c>
      <c r="G44" s="13">
        <v>38</v>
      </c>
    </row>
    <row r="45" spans="1:25" x14ac:dyDescent="0.25">
      <c r="A45" s="1">
        <v>794.51840000000004</v>
      </c>
      <c r="B45" s="2">
        <v>243052.59039999999</v>
      </c>
      <c r="C45" s="2">
        <f t="shared" si="0"/>
        <v>237772.01383013648</v>
      </c>
      <c r="D45" s="2">
        <f t="shared" si="1"/>
        <v>-5280.5765698635078</v>
      </c>
      <c r="E45" s="2"/>
      <c r="F45" s="14">
        <v>350000</v>
      </c>
      <c r="G45" s="13">
        <v>22</v>
      </c>
    </row>
    <row r="46" spans="1:25" x14ac:dyDescent="0.25">
      <c r="A46" s="1">
        <v>798.28440000000001</v>
      </c>
      <c r="B46" s="2">
        <v>269075.30160000001</v>
      </c>
      <c r="C46" s="2">
        <f t="shared" si="0"/>
        <v>238918.70883745272</v>
      </c>
      <c r="D46" s="2">
        <f t="shared" si="1"/>
        <v>-30156.592762547283</v>
      </c>
      <c r="E46" s="2"/>
      <c r="F46" s="14">
        <v>400000</v>
      </c>
      <c r="G46" s="13">
        <v>18</v>
      </c>
    </row>
    <row r="47" spans="1:25" x14ac:dyDescent="0.25">
      <c r="A47" s="1">
        <v>798.28440000000001</v>
      </c>
      <c r="B47" s="2">
        <v>223577.32</v>
      </c>
      <c r="C47" s="2">
        <f t="shared" si="0"/>
        <v>238918.70883745272</v>
      </c>
      <c r="D47" s="2">
        <f t="shared" si="1"/>
        <v>15341.388837452716</v>
      </c>
      <c r="E47" s="2"/>
      <c r="F47" s="13" t="s">
        <v>32</v>
      </c>
      <c r="G47" s="13">
        <v>24</v>
      </c>
    </row>
    <row r="48" spans="1:25" x14ac:dyDescent="0.25">
      <c r="A48" s="1">
        <v>649.79639999999995</v>
      </c>
      <c r="B48" s="2">
        <v>198075.992</v>
      </c>
      <c r="C48" s="2">
        <f t="shared" si="0"/>
        <v>193706.16283469717</v>
      </c>
      <c r="D48" s="2">
        <f t="shared" si="1"/>
        <v>-4369.8291653028282</v>
      </c>
      <c r="E48" s="2"/>
    </row>
    <row r="49" spans="1:5" x14ac:dyDescent="0.25">
      <c r="A49" s="1">
        <v>1137.4395999999999</v>
      </c>
      <c r="B49" s="2">
        <v>354553.23239999998</v>
      </c>
      <c r="C49" s="2">
        <f t="shared" si="0"/>
        <v>342186.78492490592</v>
      </c>
      <c r="D49" s="2">
        <f t="shared" si="1"/>
        <v>-12366.447475094057</v>
      </c>
      <c r="E49" s="2"/>
    </row>
    <row r="50" spans="1:5" x14ac:dyDescent="0.25">
      <c r="A50" s="1">
        <v>1604.7463999999998</v>
      </c>
      <c r="B50" s="2">
        <v>456919.45599999995</v>
      </c>
      <c r="C50" s="2">
        <f t="shared" si="0"/>
        <v>484475.25397560687</v>
      </c>
      <c r="D50" s="2">
        <f t="shared" si="1"/>
        <v>27555.797975606925</v>
      </c>
      <c r="E50" s="2"/>
    </row>
    <row r="51" spans="1:5" x14ac:dyDescent="0.25">
      <c r="A51" s="1">
        <v>675.18999999999994</v>
      </c>
      <c r="B51" s="2">
        <v>233142.8</v>
      </c>
      <c r="C51" s="2">
        <f t="shared" si="0"/>
        <v>201438.16345545824</v>
      </c>
      <c r="D51" s="2">
        <f t="shared" si="1"/>
        <v>-31704.636544541747</v>
      </c>
      <c r="E51" s="2"/>
    </row>
    <row r="52" spans="1:5" x14ac:dyDescent="0.25">
      <c r="A52" s="1">
        <v>649.68880000000001</v>
      </c>
      <c r="B52" s="2">
        <v>225401.6152</v>
      </c>
      <c r="C52" s="2">
        <f t="shared" si="0"/>
        <v>193673.40012020242</v>
      </c>
      <c r="D52" s="2">
        <f t="shared" si="1"/>
        <v>-31728.215079797577</v>
      </c>
      <c r="E52" s="2"/>
    </row>
    <row r="53" spans="1:5" x14ac:dyDescent="0.25">
      <c r="A53" s="1">
        <v>785.48</v>
      </c>
      <c r="B53" s="2">
        <v>195153.16</v>
      </c>
      <c r="C53" s="2">
        <f t="shared" si="0"/>
        <v>235019.94581257744</v>
      </c>
      <c r="D53" s="2">
        <f t="shared" si="1"/>
        <v>39866.785812577436</v>
      </c>
      <c r="E53" s="2"/>
    </row>
    <row r="54" spans="1:5" x14ac:dyDescent="0.25">
      <c r="A54" s="1">
        <v>781.0684</v>
      </c>
      <c r="B54" s="2">
        <v>206631.81</v>
      </c>
      <c r="C54" s="2">
        <f t="shared" si="0"/>
        <v>233676.67451829265</v>
      </c>
      <c r="D54" s="2">
        <f t="shared" si="1"/>
        <v>27044.864518292656</v>
      </c>
      <c r="E54" s="2"/>
    </row>
    <row r="55" spans="1:5" x14ac:dyDescent="0.25">
      <c r="A55" s="1">
        <v>1127.7556</v>
      </c>
      <c r="B55" s="2">
        <v>358525.59239999996</v>
      </c>
      <c r="C55" s="2">
        <f t="shared" si="0"/>
        <v>339238.14062037843</v>
      </c>
      <c r="D55" s="2">
        <f t="shared" si="1"/>
        <v>-19287.451779621537</v>
      </c>
      <c r="E55" s="2"/>
    </row>
    <row r="56" spans="1:5" x14ac:dyDescent="0.25">
      <c r="A56" s="1">
        <v>794.51840000000004</v>
      </c>
      <c r="B56" s="2">
        <v>223917.33600000001</v>
      </c>
      <c r="C56" s="2">
        <f t="shared" si="0"/>
        <v>237772.01383013648</v>
      </c>
      <c r="D56" s="2">
        <f t="shared" si="1"/>
        <v>13854.677830136468</v>
      </c>
      <c r="E56" s="2"/>
    </row>
    <row r="57" spans="1:5" x14ac:dyDescent="0.25">
      <c r="A57" s="1">
        <v>794.51840000000004</v>
      </c>
      <c r="B57" s="2">
        <v>201518.89440000002</v>
      </c>
      <c r="C57" s="2">
        <f t="shared" si="0"/>
        <v>237772.01383013648</v>
      </c>
      <c r="D57" s="2">
        <f t="shared" si="1"/>
        <v>36253.119430136459</v>
      </c>
      <c r="E57" s="2"/>
    </row>
    <row r="58" spans="1:5" x14ac:dyDescent="0.25">
      <c r="A58" s="1">
        <v>781.0684</v>
      </c>
      <c r="B58" s="2">
        <v>269278.57199999999</v>
      </c>
      <c r="C58" s="2">
        <f t="shared" si="0"/>
        <v>233676.67451829265</v>
      </c>
      <c r="D58" s="2">
        <f t="shared" si="1"/>
        <v>-35601.897481707332</v>
      </c>
      <c r="E58" s="2"/>
    </row>
    <row r="59" spans="1:5" x14ac:dyDescent="0.25">
      <c r="A59" s="1">
        <v>720.81239999999991</v>
      </c>
      <c r="B59" s="2">
        <v>204808.16039999996</v>
      </c>
      <c r="C59" s="2">
        <f t="shared" si="0"/>
        <v>215329.55440123242</v>
      </c>
      <c r="D59" s="2">
        <f t="shared" si="1"/>
        <v>10521.39400123246</v>
      </c>
      <c r="E59" s="2"/>
    </row>
    <row r="60" spans="1:5" x14ac:dyDescent="0.25">
      <c r="A60" s="1">
        <v>927.83479999999997</v>
      </c>
      <c r="B60" s="2">
        <v>306878.45759999997</v>
      </c>
      <c r="C60" s="2">
        <f t="shared" si="0"/>
        <v>278365.01708913216</v>
      </c>
      <c r="D60" s="2">
        <f t="shared" si="1"/>
        <v>-28513.440510867804</v>
      </c>
      <c r="E60" s="2"/>
    </row>
    <row r="61" spans="1:5" x14ac:dyDescent="0.25">
      <c r="A61" s="1">
        <v>927.83479999999997</v>
      </c>
      <c r="B61" s="2">
        <v>275394.24839999998</v>
      </c>
      <c r="C61" s="2">
        <f t="shared" si="0"/>
        <v>278365.01708913216</v>
      </c>
      <c r="D61" s="2">
        <f t="shared" si="1"/>
        <v>2970.7686891321791</v>
      </c>
      <c r="E61" s="2"/>
    </row>
    <row r="62" spans="1:5" x14ac:dyDescent="0.25">
      <c r="A62" s="1">
        <v>785.48</v>
      </c>
      <c r="B62" s="2">
        <v>192092.24</v>
      </c>
      <c r="C62" s="2">
        <f t="shared" si="0"/>
        <v>235019.94581257744</v>
      </c>
      <c r="D62" s="2">
        <f t="shared" si="1"/>
        <v>42927.705812577449</v>
      </c>
      <c r="E62" s="2"/>
    </row>
    <row r="63" spans="1:5" x14ac:dyDescent="0.25">
      <c r="A63" s="1">
        <v>618.16200000000003</v>
      </c>
      <c r="B63" s="2">
        <v>165430.28200000001</v>
      </c>
      <c r="C63" s="2">
        <f t="shared" si="0"/>
        <v>184073.92477324058</v>
      </c>
      <c r="D63" s="2">
        <f t="shared" si="1"/>
        <v>18643.642773240572</v>
      </c>
      <c r="E63" s="2"/>
    </row>
    <row r="64" spans="1:5" x14ac:dyDescent="0.25">
      <c r="A64" s="1">
        <v>1109.2483999999999</v>
      </c>
      <c r="B64" s="2">
        <v>310223.29079999996</v>
      </c>
      <c r="C64" s="2">
        <f t="shared" si="0"/>
        <v>333602.95372728136</v>
      </c>
      <c r="D64" s="2">
        <f t="shared" si="1"/>
        <v>23379.662927281403</v>
      </c>
      <c r="E64" s="2"/>
    </row>
    <row r="65" spans="1:5" x14ac:dyDescent="0.25">
      <c r="A65" s="1">
        <v>720.70479999999998</v>
      </c>
      <c r="B65" s="2">
        <v>231552.32559999998</v>
      </c>
      <c r="C65" s="2">
        <f t="shared" si="0"/>
        <v>215296.79168673768</v>
      </c>
      <c r="D65" s="2">
        <f t="shared" si="1"/>
        <v>-16255.533913262305</v>
      </c>
      <c r="E65" s="2"/>
    </row>
    <row r="66" spans="1:5" x14ac:dyDescent="0.25">
      <c r="A66" s="1">
        <v>720.81239999999991</v>
      </c>
      <c r="B66" s="2">
        <v>215774.28439999997</v>
      </c>
      <c r="C66" s="2">
        <f t="shared" si="0"/>
        <v>215329.55440123242</v>
      </c>
      <c r="D66" s="2">
        <f t="shared" si="1"/>
        <v>-444.72999876755057</v>
      </c>
      <c r="E66" s="2"/>
    </row>
    <row r="67" spans="1:5" x14ac:dyDescent="0.25">
      <c r="A67" s="1">
        <v>927.08159999999998</v>
      </c>
      <c r="B67" s="2">
        <v>289727.99040000001</v>
      </c>
      <c r="C67" s="2">
        <f t="shared" ref="C67:C130" si="2">A67*$R$37+$R$36</f>
        <v>278135.67808766896</v>
      </c>
      <c r="D67" s="2">
        <f t="shared" ref="D67:D130" si="3">C67-B67</f>
        <v>-11592.312312331051</v>
      </c>
      <c r="E67" s="2"/>
    </row>
    <row r="68" spans="1:5" x14ac:dyDescent="0.25">
      <c r="A68" s="1">
        <v>798.28440000000001</v>
      </c>
      <c r="B68" s="2">
        <v>195874.94399999999</v>
      </c>
      <c r="C68" s="2">
        <f t="shared" si="2"/>
        <v>238918.70883745272</v>
      </c>
      <c r="D68" s="2">
        <f t="shared" si="3"/>
        <v>43043.764837452734</v>
      </c>
      <c r="E68" s="2"/>
    </row>
    <row r="69" spans="1:5" x14ac:dyDescent="0.25">
      <c r="A69" s="1">
        <v>1057.9232</v>
      </c>
      <c r="B69" s="2">
        <v>357538.19519999996</v>
      </c>
      <c r="C69" s="2">
        <f t="shared" si="2"/>
        <v>317975.13891328539</v>
      </c>
      <c r="D69" s="2">
        <f t="shared" si="3"/>
        <v>-39563.056286714564</v>
      </c>
      <c r="E69" s="2"/>
    </row>
    <row r="70" spans="1:5" x14ac:dyDescent="0.25">
      <c r="A70" s="1">
        <v>781.0684</v>
      </c>
      <c r="B70" s="2">
        <v>239248.7512</v>
      </c>
      <c r="C70" s="2">
        <f t="shared" si="2"/>
        <v>233676.67451829265</v>
      </c>
      <c r="D70" s="2">
        <f t="shared" si="3"/>
        <v>-5572.0766817073454</v>
      </c>
      <c r="E70" s="2"/>
    </row>
    <row r="71" spans="1:5" x14ac:dyDescent="0.25">
      <c r="A71" s="1">
        <v>1396.8632</v>
      </c>
      <c r="B71" s="2">
        <v>382277.14880000002</v>
      </c>
      <c r="C71" s="2">
        <f t="shared" si="2"/>
        <v>421177.68957174919</v>
      </c>
      <c r="D71" s="2">
        <f t="shared" si="3"/>
        <v>38900.540771749162</v>
      </c>
      <c r="E71" s="2"/>
    </row>
    <row r="72" spans="1:5" x14ac:dyDescent="0.25">
      <c r="A72" s="1">
        <v>794.51840000000004</v>
      </c>
      <c r="B72" s="2">
        <v>248422.66399999999</v>
      </c>
      <c r="C72" s="2">
        <f t="shared" si="2"/>
        <v>237772.01383013648</v>
      </c>
      <c r="D72" s="2">
        <f t="shared" si="3"/>
        <v>-10650.650169863511</v>
      </c>
      <c r="E72" s="2"/>
    </row>
    <row r="73" spans="1:5" x14ac:dyDescent="0.25">
      <c r="A73" s="1">
        <v>923.20799999999997</v>
      </c>
      <c r="B73" s="2">
        <v>242740.65599999999</v>
      </c>
      <c r="C73" s="2">
        <f t="shared" si="2"/>
        <v>276956.22036585794</v>
      </c>
      <c r="D73" s="2">
        <f t="shared" si="3"/>
        <v>34215.56436585795</v>
      </c>
      <c r="E73" s="2"/>
    </row>
    <row r="74" spans="1:5" x14ac:dyDescent="0.25">
      <c r="A74" s="1">
        <v>781.0684</v>
      </c>
      <c r="B74" s="2">
        <v>253025.77720000001</v>
      </c>
      <c r="C74" s="2">
        <f t="shared" si="2"/>
        <v>233676.67451829265</v>
      </c>
      <c r="D74" s="2">
        <f t="shared" si="3"/>
        <v>-19349.102681707358</v>
      </c>
      <c r="E74" s="2"/>
    </row>
    <row r="75" spans="1:5" x14ac:dyDescent="0.25">
      <c r="A75" s="1">
        <v>782.25200000000007</v>
      </c>
      <c r="B75" s="2">
        <v>234172.38800000004</v>
      </c>
      <c r="C75" s="2">
        <f t="shared" si="2"/>
        <v>234037.06437773493</v>
      </c>
      <c r="D75" s="2">
        <f t="shared" si="3"/>
        <v>-135.32362226510304</v>
      </c>
      <c r="E75" s="2"/>
    </row>
    <row r="76" spans="1:5" x14ac:dyDescent="0.25">
      <c r="A76" s="1">
        <v>733.18639999999994</v>
      </c>
      <c r="B76" s="2">
        <v>200678.75119999997</v>
      </c>
      <c r="C76" s="2">
        <f t="shared" si="2"/>
        <v>219097.26656812872</v>
      </c>
      <c r="D76" s="2">
        <f t="shared" si="3"/>
        <v>18418.515368128748</v>
      </c>
      <c r="E76" s="2"/>
    </row>
    <row r="77" spans="1:5" x14ac:dyDescent="0.25">
      <c r="A77" s="1">
        <v>733.18639999999994</v>
      </c>
      <c r="B77" s="2">
        <v>226578.51199999999</v>
      </c>
      <c r="C77" s="2">
        <f t="shared" si="2"/>
        <v>219097.26656812872</v>
      </c>
      <c r="D77" s="2">
        <f t="shared" si="3"/>
        <v>-7481.2454318712698</v>
      </c>
      <c r="E77" s="2"/>
    </row>
    <row r="78" spans="1:5" x14ac:dyDescent="0.25">
      <c r="A78" s="1">
        <v>794.51840000000004</v>
      </c>
      <c r="B78" s="2">
        <v>200148.89440000002</v>
      </c>
      <c r="C78" s="2">
        <f t="shared" si="2"/>
        <v>237772.01383013648</v>
      </c>
      <c r="D78" s="2">
        <f t="shared" si="3"/>
        <v>37623.119430136459</v>
      </c>
      <c r="E78" s="2"/>
    </row>
    <row r="79" spans="1:5" x14ac:dyDescent="0.25">
      <c r="A79" s="1">
        <v>756.21280000000002</v>
      </c>
      <c r="B79" s="2">
        <v>218585.92480000001</v>
      </c>
      <c r="C79" s="2">
        <f t="shared" si="2"/>
        <v>226108.48747000532</v>
      </c>
      <c r="D79" s="2">
        <f t="shared" si="3"/>
        <v>7522.5626700053108</v>
      </c>
      <c r="E79" s="2"/>
    </row>
    <row r="80" spans="1:5" x14ac:dyDescent="0.25">
      <c r="A80" s="1">
        <v>736.62959999999987</v>
      </c>
      <c r="B80" s="2">
        <v>198841.69519999996</v>
      </c>
      <c r="C80" s="2">
        <f t="shared" si="2"/>
        <v>220145.67343196072</v>
      </c>
      <c r="D80" s="2">
        <f t="shared" si="3"/>
        <v>21303.978231960762</v>
      </c>
      <c r="E80" s="2"/>
    </row>
    <row r="81" spans="1:5" x14ac:dyDescent="0.25">
      <c r="A81" s="1">
        <v>785.48</v>
      </c>
      <c r="B81" s="2">
        <v>252927.84</v>
      </c>
      <c r="C81" s="2">
        <f t="shared" si="2"/>
        <v>235019.94581257744</v>
      </c>
      <c r="D81" s="2">
        <f t="shared" si="3"/>
        <v>-17907.894187422557</v>
      </c>
      <c r="E81" s="2"/>
    </row>
    <row r="82" spans="1:5" x14ac:dyDescent="0.25">
      <c r="A82" s="1">
        <v>781.0684</v>
      </c>
      <c r="B82" s="2">
        <v>225290.22039999999</v>
      </c>
      <c r="C82" s="2">
        <f t="shared" si="2"/>
        <v>233676.67451829265</v>
      </c>
      <c r="D82" s="2">
        <f t="shared" si="3"/>
        <v>8386.4541182926623</v>
      </c>
      <c r="E82" s="2"/>
    </row>
    <row r="83" spans="1:5" x14ac:dyDescent="0.25">
      <c r="A83" s="1">
        <v>798.28440000000001</v>
      </c>
      <c r="B83" s="2">
        <v>234750.58600000001</v>
      </c>
      <c r="C83" s="2">
        <f t="shared" si="2"/>
        <v>238918.70883745272</v>
      </c>
      <c r="D83" s="2">
        <f t="shared" si="3"/>
        <v>4168.1228374527127</v>
      </c>
      <c r="E83" s="2"/>
    </row>
    <row r="84" spans="1:5" x14ac:dyDescent="0.25">
      <c r="A84" s="1">
        <v>798.28440000000001</v>
      </c>
      <c r="B84" s="2">
        <v>287466.41159999999</v>
      </c>
      <c r="C84" s="2">
        <f t="shared" si="2"/>
        <v>238918.70883745272</v>
      </c>
      <c r="D84" s="2">
        <f t="shared" si="3"/>
        <v>-48547.702762547269</v>
      </c>
      <c r="E84" s="2"/>
    </row>
    <row r="85" spans="1:5" x14ac:dyDescent="0.25">
      <c r="A85" s="1">
        <v>827.87439999999992</v>
      </c>
      <c r="B85" s="2">
        <v>229464.71119999999</v>
      </c>
      <c r="C85" s="2">
        <f t="shared" si="2"/>
        <v>247928.45532350906</v>
      </c>
      <c r="D85" s="2">
        <f t="shared" si="3"/>
        <v>18463.744123509066</v>
      </c>
      <c r="E85" s="2"/>
    </row>
    <row r="86" spans="1:5" x14ac:dyDescent="0.25">
      <c r="A86" s="1">
        <v>1160.3584000000001</v>
      </c>
      <c r="B86" s="2">
        <v>377313.5552</v>
      </c>
      <c r="C86" s="2">
        <f t="shared" si="2"/>
        <v>349165.24311228783</v>
      </c>
      <c r="D86" s="2">
        <f t="shared" si="3"/>
        <v>-28148.312087712169</v>
      </c>
      <c r="E86" s="2"/>
    </row>
    <row r="87" spans="1:5" x14ac:dyDescent="0.25">
      <c r="A87" s="1">
        <v>827.87439999999992</v>
      </c>
      <c r="B87" s="2">
        <v>276759.18</v>
      </c>
      <c r="C87" s="2">
        <f t="shared" si="2"/>
        <v>247928.45532350906</v>
      </c>
      <c r="D87" s="2">
        <f t="shared" si="3"/>
        <v>-28830.724676490936</v>
      </c>
      <c r="E87" s="2"/>
    </row>
    <row r="88" spans="1:5" x14ac:dyDescent="0.25">
      <c r="A88" s="1">
        <v>723.8252</v>
      </c>
      <c r="B88" s="2">
        <v>219373.4056</v>
      </c>
      <c r="C88" s="2">
        <f t="shared" si="2"/>
        <v>216246.91040708544</v>
      </c>
      <c r="D88" s="2">
        <f t="shared" si="3"/>
        <v>-3126.4951929145609</v>
      </c>
      <c r="E88" s="2"/>
    </row>
    <row r="89" spans="1:5" x14ac:dyDescent="0.25">
      <c r="A89" s="1">
        <v>798.28440000000001</v>
      </c>
      <c r="B89" s="2">
        <v>230216.21919999999</v>
      </c>
      <c r="C89" s="2">
        <f t="shared" si="2"/>
        <v>238918.70883745272</v>
      </c>
      <c r="D89" s="2">
        <f t="shared" si="3"/>
        <v>8702.4896374527307</v>
      </c>
      <c r="E89" s="2"/>
    </row>
    <row r="90" spans="1:5" x14ac:dyDescent="0.25">
      <c r="A90" s="1">
        <v>1238.5835999999999</v>
      </c>
      <c r="B90" s="2">
        <v>410932.67319999996</v>
      </c>
      <c r="C90" s="2">
        <f t="shared" si="2"/>
        <v>372983.73654997133</v>
      </c>
      <c r="D90" s="2">
        <f t="shared" si="3"/>
        <v>-37948.936650028627</v>
      </c>
      <c r="E90" s="2"/>
    </row>
    <row r="91" spans="1:5" x14ac:dyDescent="0.25">
      <c r="A91" s="1">
        <v>723.8252</v>
      </c>
      <c r="B91" s="2">
        <v>214341.3364</v>
      </c>
      <c r="C91" s="2">
        <f t="shared" si="2"/>
        <v>216246.91040708544</v>
      </c>
      <c r="D91" s="2">
        <f t="shared" si="3"/>
        <v>1905.5740070854372</v>
      </c>
      <c r="E91" s="2"/>
    </row>
    <row r="92" spans="1:5" x14ac:dyDescent="0.25">
      <c r="A92" s="1">
        <v>977.86879999999996</v>
      </c>
      <c r="B92" s="2">
        <v>248274.31359999999</v>
      </c>
      <c r="C92" s="2">
        <f t="shared" si="2"/>
        <v>293599.6793291911</v>
      </c>
      <c r="D92" s="2">
        <f t="shared" si="3"/>
        <v>45325.365729191108</v>
      </c>
      <c r="E92" s="2"/>
    </row>
    <row r="93" spans="1:5" x14ac:dyDescent="0.25">
      <c r="A93" s="1">
        <v>1093.0008</v>
      </c>
      <c r="B93" s="2">
        <v>390494.27120000002</v>
      </c>
      <c r="C93" s="2">
        <f t="shared" si="2"/>
        <v>328655.78383857408</v>
      </c>
      <c r="D93" s="2">
        <f t="shared" si="3"/>
        <v>-61838.487361425941</v>
      </c>
      <c r="E93" s="2"/>
    </row>
    <row r="94" spans="1:5" x14ac:dyDescent="0.25">
      <c r="A94" s="1">
        <v>927.83479999999997</v>
      </c>
      <c r="B94" s="2">
        <v>293876.27480000001</v>
      </c>
      <c r="C94" s="2">
        <f t="shared" si="2"/>
        <v>278365.01708913216</v>
      </c>
      <c r="D94" s="2">
        <f t="shared" si="3"/>
        <v>-15511.257710867852</v>
      </c>
      <c r="E94" s="2"/>
    </row>
    <row r="95" spans="1:5" x14ac:dyDescent="0.25">
      <c r="A95" s="1">
        <v>794.51840000000004</v>
      </c>
      <c r="B95" s="2">
        <v>244820.66720000003</v>
      </c>
      <c r="C95" s="2">
        <f t="shared" si="2"/>
        <v>237772.01383013648</v>
      </c>
      <c r="D95" s="2">
        <f t="shared" si="3"/>
        <v>-7048.6533698635467</v>
      </c>
      <c r="E95" s="2"/>
    </row>
    <row r="96" spans="1:5" x14ac:dyDescent="0.25">
      <c r="A96" s="1">
        <v>794.51840000000004</v>
      </c>
      <c r="B96" s="2">
        <v>241620.48320000002</v>
      </c>
      <c r="C96" s="2">
        <f t="shared" si="2"/>
        <v>237772.01383013648</v>
      </c>
      <c r="D96" s="2">
        <f t="shared" si="3"/>
        <v>-3848.4693698635383</v>
      </c>
      <c r="E96" s="2"/>
    </row>
    <row r="97" spans="1:5" x14ac:dyDescent="0.25">
      <c r="A97" s="1">
        <v>782.25200000000007</v>
      </c>
      <c r="B97" s="2">
        <v>235762.34000000003</v>
      </c>
      <c r="C97" s="2">
        <f t="shared" si="2"/>
        <v>234037.06437773493</v>
      </c>
      <c r="D97" s="2">
        <f t="shared" si="3"/>
        <v>-1725.2756222650933</v>
      </c>
      <c r="E97" s="2"/>
    </row>
    <row r="98" spans="1:5" x14ac:dyDescent="0.25">
      <c r="A98" s="1">
        <v>785.48</v>
      </c>
      <c r="B98" s="2">
        <v>236639.56</v>
      </c>
      <c r="C98" s="2">
        <f t="shared" si="2"/>
        <v>235019.94581257744</v>
      </c>
      <c r="D98" s="2">
        <f t="shared" si="3"/>
        <v>-1619.6141874225577</v>
      </c>
      <c r="E98" s="2"/>
    </row>
    <row r="99" spans="1:5" x14ac:dyDescent="0.25">
      <c r="A99" s="1">
        <v>923.20799999999997</v>
      </c>
      <c r="B99" s="2">
        <v>294807.64799999999</v>
      </c>
      <c r="C99" s="2">
        <f t="shared" si="2"/>
        <v>276956.22036585794</v>
      </c>
      <c r="D99" s="2">
        <f t="shared" si="3"/>
        <v>-17851.427634142048</v>
      </c>
      <c r="E99" s="2"/>
    </row>
    <row r="100" spans="1:5" x14ac:dyDescent="0.25">
      <c r="A100" s="1">
        <v>923.20799999999997</v>
      </c>
      <c r="B100" s="2">
        <v>293828.68799999997</v>
      </c>
      <c r="C100" s="2">
        <f t="shared" si="2"/>
        <v>276956.22036585794</v>
      </c>
      <c r="D100" s="2">
        <f t="shared" si="3"/>
        <v>-16872.467634142027</v>
      </c>
      <c r="E100" s="2"/>
    </row>
    <row r="101" spans="1:5" x14ac:dyDescent="0.25">
      <c r="A101" s="1">
        <v>1434.0927999999999</v>
      </c>
      <c r="B101" s="2">
        <v>412856.56159999996</v>
      </c>
      <c r="C101" s="2">
        <f t="shared" si="2"/>
        <v>432513.58878693276</v>
      </c>
      <c r="D101" s="2">
        <f t="shared" si="3"/>
        <v>19657.027186932799</v>
      </c>
      <c r="E101" s="2"/>
    </row>
    <row r="102" spans="1:5" x14ac:dyDescent="0.25">
      <c r="A102" s="1">
        <v>782.25200000000007</v>
      </c>
      <c r="B102" s="2">
        <v>224076.83600000001</v>
      </c>
      <c r="C102" s="2">
        <f t="shared" si="2"/>
        <v>234037.06437773493</v>
      </c>
      <c r="D102" s="2">
        <f t="shared" si="3"/>
        <v>9960.2283777349221</v>
      </c>
      <c r="E102" s="2"/>
    </row>
    <row r="103" spans="1:5" x14ac:dyDescent="0.25">
      <c r="A103" s="1">
        <v>781.0684</v>
      </c>
      <c r="B103" s="2">
        <v>258015.61439999999</v>
      </c>
      <c r="C103" s="2">
        <f t="shared" si="2"/>
        <v>233676.67451829265</v>
      </c>
      <c r="D103" s="2">
        <f t="shared" si="3"/>
        <v>-24338.939881707338</v>
      </c>
      <c r="E103" s="2"/>
    </row>
    <row r="104" spans="1:5" x14ac:dyDescent="0.25">
      <c r="A104" s="1">
        <v>618.37720000000002</v>
      </c>
      <c r="B104" s="2">
        <v>153466.71240000002</v>
      </c>
      <c r="C104" s="2">
        <f t="shared" si="2"/>
        <v>184139.45020223007</v>
      </c>
      <c r="D104" s="2">
        <f t="shared" si="3"/>
        <v>30672.737802230055</v>
      </c>
      <c r="E104" s="2"/>
    </row>
    <row r="105" spans="1:5" x14ac:dyDescent="0.25">
      <c r="A105" s="1">
        <v>923.20799999999997</v>
      </c>
      <c r="B105" s="2">
        <v>261871.696</v>
      </c>
      <c r="C105" s="2">
        <f t="shared" si="2"/>
        <v>276956.22036585794</v>
      </c>
      <c r="D105" s="2">
        <f t="shared" si="3"/>
        <v>15084.524365857942</v>
      </c>
      <c r="E105" s="2"/>
    </row>
    <row r="106" spans="1:5" x14ac:dyDescent="0.25">
      <c r="A106" s="1">
        <v>781.0684</v>
      </c>
      <c r="B106" s="2">
        <v>210038.6992</v>
      </c>
      <c r="C106" s="2">
        <f t="shared" si="2"/>
        <v>233676.67451829265</v>
      </c>
      <c r="D106" s="2">
        <f t="shared" si="3"/>
        <v>23637.975318292651</v>
      </c>
      <c r="E106" s="2"/>
    </row>
    <row r="107" spans="1:5" x14ac:dyDescent="0.25">
      <c r="A107" s="1">
        <v>781.0684</v>
      </c>
      <c r="B107" s="2">
        <v>210824.0576</v>
      </c>
      <c r="C107" s="2">
        <f t="shared" si="2"/>
        <v>233676.67451829265</v>
      </c>
      <c r="D107" s="2">
        <f t="shared" si="3"/>
        <v>22852.616918292653</v>
      </c>
      <c r="E107" s="2"/>
    </row>
    <row r="108" spans="1:5" x14ac:dyDescent="0.25">
      <c r="A108" s="1">
        <v>781.0684</v>
      </c>
      <c r="B108" s="2">
        <v>249075.6568</v>
      </c>
      <c r="C108" s="2">
        <f t="shared" si="2"/>
        <v>233676.67451829265</v>
      </c>
      <c r="D108" s="2">
        <f t="shared" si="3"/>
        <v>-15398.982281707344</v>
      </c>
      <c r="E108" s="2"/>
    </row>
    <row r="109" spans="1:5" x14ac:dyDescent="0.25">
      <c r="A109" s="1">
        <v>697.89359999999999</v>
      </c>
      <c r="B109" s="2">
        <v>219865.76079999999</v>
      </c>
      <c r="C109" s="2">
        <f t="shared" si="2"/>
        <v>208351.0962138506</v>
      </c>
      <c r="D109" s="2">
        <f t="shared" si="3"/>
        <v>-11514.664586149389</v>
      </c>
      <c r="E109" s="2"/>
    </row>
    <row r="110" spans="1:5" x14ac:dyDescent="0.25">
      <c r="A110" s="1">
        <v>670.88599999999997</v>
      </c>
      <c r="B110" s="2">
        <v>204292.49399999998</v>
      </c>
      <c r="C110" s="2">
        <f t="shared" si="2"/>
        <v>200127.65487566823</v>
      </c>
      <c r="D110" s="2">
        <f t="shared" si="3"/>
        <v>-4164.8391243317456</v>
      </c>
      <c r="E110" s="2"/>
    </row>
    <row r="111" spans="1:5" x14ac:dyDescent="0.25">
      <c r="A111" s="1">
        <v>782.25200000000007</v>
      </c>
      <c r="B111" s="2">
        <v>261579.89200000002</v>
      </c>
      <c r="C111" s="2">
        <f t="shared" si="2"/>
        <v>234037.06437773493</v>
      </c>
      <c r="D111" s="2">
        <f t="shared" si="3"/>
        <v>-27542.827622265089</v>
      </c>
      <c r="E111" s="2"/>
    </row>
    <row r="112" spans="1:5" x14ac:dyDescent="0.25">
      <c r="A112" s="1">
        <v>743.40840000000003</v>
      </c>
      <c r="B112" s="2">
        <v>222867.42080000002</v>
      </c>
      <c r="C112" s="2">
        <f t="shared" si="2"/>
        <v>222209.72444513004</v>
      </c>
      <c r="D112" s="2">
        <f t="shared" si="3"/>
        <v>-657.69635486998595</v>
      </c>
      <c r="E112" s="2"/>
    </row>
    <row r="113" spans="1:5" x14ac:dyDescent="0.25">
      <c r="A113" s="1">
        <v>923.20799999999997</v>
      </c>
      <c r="B113" s="2">
        <v>291494.36</v>
      </c>
      <c r="C113" s="2">
        <f t="shared" si="2"/>
        <v>276956.22036585794</v>
      </c>
      <c r="D113" s="2">
        <f t="shared" si="3"/>
        <v>-14538.139634142048</v>
      </c>
      <c r="E113" s="2"/>
    </row>
    <row r="114" spans="1:5" x14ac:dyDescent="0.25">
      <c r="A114" s="1">
        <v>923.20799999999997</v>
      </c>
      <c r="B114" s="2">
        <v>296483.14399999997</v>
      </c>
      <c r="C114" s="2">
        <f t="shared" si="2"/>
        <v>276956.22036585794</v>
      </c>
      <c r="D114" s="2">
        <f t="shared" si="3"/>
        <v>-19526.923634142033</v>
      </c>
      <c r="E114" s="2"/>
    </row>
    <row r="115" spans="1:5" x14ac:dyDescent="0.25">
      <c r="A115" s="1">
        <v>1769.4819999999997</v>
      </c>
      <c r="B115" s="3">
        <v>532877.38399999996</v>
      </c>
      <c r="C115" s="2">
        <f t="shared" si="2"/>
        <v>534634.96986706974</v>
      </c>
      <c r="D115" s="2">
        <f t="shared" si="3"/>
        <v>1757.585867069778</v>
      </c>
      <c r="E115" s="2"/>
    </row>
    <row r="116" spans="1:5" x14ac:dyDescent="0.25">
      <c r="A116" s="1">
        <v>410.70920000000001</v>
      </c>
      <c r="B116" s="2">
        <v>117564.0716</v>
      </c>
      <c r="C116" s="2">
        <f t="shared" si="2"/>
        <v>120907.41122736181</v>
      </c>
      <c r="D116" s="2">
        <f t="shared" si="3"/>
        <v>3343.3396273618127</v>
      </c>
      <c r="E116" s="2"/>
    </row>
    <row r="117" spans="1:5" x14ac:dyDescent="0.25">
      <c r="A117" s="1">
        <v>1200.82</v>
      </c>
      <c r="B117" s="2">
        <v>317196.39999999997</v>
      </c>
      <c r="C117" s="2">
        <f t="shared" si="2"/>
        <v>361485.2417070907</v>
      </c>
      <c r="D117" s="2">
        <f t="shared" si="3"/>
        <v>44288.841707090731</v>
      </c>
      <c r="E117" s="2"/>
    </row>
    <row r="118" spans="1:5" x14ac:dyDescent="0.25">
      <c r="A118" s="1">
        <v>800.96</v>
      </c>
      <c r="B118" s="2">
        <v>264142.16000000003</v>
      </c>
      <c r="C118" s="2">
        <f t="shared" si="2"/>
        <v>239733.39209862516</v>
      </c>
      <c r="D118" s="2">
        <f t="shared" si="3"/>
        <v>-24408.767901374871</v>
      </c>
      <c r="E118" s="2"/>
    </row>
    <row r="119" spans="1:5" x14ac:dyDescent="0.25">
      <c r="A119" s="1">
        <v>827.87439999999992</v>
      </c>
      <c r="B119" s="2">
        <v>222947.20879999999</v>
      </c>
      <c r="C119" s="2">
        <f t="shared" si="2"/>
        <v>247928.45532350906</v>
      </c>
      <c r="D119" s="2">
        <f t="shared" si="3"/>
        <v>24981.246523509064</v>
      </c>
      <c r="E119" s="2"/>
    </row>
    <row r="120" spans="1:5" x14ac:dyDescent="0.25">
      <c r="A120" s="1">
        <v>775.6884</v>
      </c>
      <c r="B120" s="2">
        <v>250312.5344</v>
      </c>
      <c r="C120" s="2">
        <f t="shared" si="2"/>
        <v>232038.53879355514</v>
      </c>
      <c r="D120" s="2">
        <f t="shared" si="3"/>
        <v>-18273.995606444863</v>
      </c>
      <c r="E120" s="2"/>
    </row>
    <row r="121" spans="1:5" x14ac:dyDescent="0.25">
      <c r="A121" s="1">
        <v>775.6884</v>
      </c>
      <c r="B121" s="2">
        <v>246050.40400000001</v>
      </c>
      <c r="C121" s="2">
        <f t="shared" si="2"/>
        <v>232038.53879355514</v>
      </c>
      <c r="D121" s="2">
        <f t="shared" si="3"/>
        <v>-14011.865206444869</v>
      </c>
      <c r="E121" s="2"/>
    </row>
    <row r="122" spans="1:5" x14ac:dyDescent="0.25">
      <c r="A122" s="1">
        <v>1604.7463999999998</v>
      </c>
      <c r="B122" s="2">
        <v>529317.28319999995</v>
      </c>
      <c r="C122" s="2">
        <f t="shared" si="2"/>
        <v>484475.25397560687</v>
      </c>
      <c r="D122" s="2">
        <f t="shared" si="3"/>
        <v>-44842.029224393074</v>
      </c>
      <c r="E122" s="2"/>
    </row>
    <row r="123" spans="1:5" x14ac:dyDescent="0.25">
      <c r="A123" s="1">
        <v>587.2808</v>
      </c>
      <c r="B123" s="2">
        <v>169158.29440000001</v>
      </c>
      <c r="C123" s="2">
        <f t="shared" si="2"/>
        <v>174671.02571324719</v>
      </c>
      <c r="D123" s="2">
        <f t="shared" si="3"/>
        <v>5512.7313132471754</v>
      </c>
      <c r="E123" s="2"/>
    </row>
    <row r="124" spans="1:5" x14ac:dyDescent="0.25">
      <c r="A124" s="1">
        <v>756.21280000000002</v>
      </c>
      <c r="B124" s="2">
        <v>206958.712</v>
      </c>
      <c r="C124" s="2">
        <f t="shared" si="2"/>
        <v>226108.48747000532</v>
      </c>
      <c r="D124" s="2">
        <f t="shared" si="3"/>
        <v>19149.775470005319</v>
      </c>
      <c r="E124" s="2"/>
    </row>
    <row r="125" spans="1:5" x14ac:dyDescent="0.25">
      <c r="A125" s="1">
        <v>743.0856</v>
      </c>
      <c r="B125" s="2">
        <v>206445.42319999999</v>
      </c>
      <c r="C125" s="2">
        <f t="shared" si="2"/>
        <v>222111.43630164576</v>
      </c>
      <c r="D125" s="2">
        <f t="shared" si="3"/>
        <v>15666.013101645774</v>
      </c>
      <c r="E125" s="2"/>
    </row>
    <row r="126" spans="1:5" x14ac:dyDescent="0.25">
      <c r="A126" s="1">
        <v>827.87439999999992</v>
      </c>
      <c r="B126" s="2">
        <v>239341.58079999997</v>
      </c>
      <c r="C126" s="2">
        <f t="shared" si="2"/>
        <v>247928.45532350906</v>
      </c>
      <c r="D126" s="2">
        <f t="shared" si="3"/>
        <v>8586.8745235090901</v>
      </c>
      <c r="E126" s="2"/>
    </row>
    <row r="127" spans="1:5" x14ac:dyDescent="0.25">
      <c r="A127" s="1">
        <v>1160.3584000000001</v>
      </c>
      <c r="B127" s="2">
        <v>398903.42240000004</v>
      </c>
      <c r="C127" s="2">
        <f t="shared" si="2"/>
        <v>349165.24311228783</v>
      </c>
      <c r="D127" s="2">
        <f t="shared" si="3"/>
        <v>-49738.179287712206</v>
      </c>
      <c r="E127" s="2"/>
    </row>
    <row r="128" spans="1:5" x14ac:dyDescent="0.25">
      <c r="A128" s="1">
        <v>743.0856</v>
      </c>
      <c r="B128" s="2">
        <v>210745.16639999999</v>
      </c>
      <c r="C128" s="2">
        <f t="shared" si="2"/>
        <v>222111.43630164576</v>
      </c>
      <c r="D128" s="2">
        <f t="shared" si="3"/>
        <v>11366.269901645777</v>
      </c>
      <c r="E128" s="2"/>
    </row>
    <row r="129" spans="1:5" x14ac:dyDescent="0.25">
      <c r="A129" s="1">
        <v>1160.3584000000001</v>
      </c>
      <c r="B129" s="2">
        <v>331154.87840000005</v>
      </c>
      <c r="C129" s="2">
        <f t="shared" si="2"/>
        <v>349165.24311228783</v>
      </c>
      <c r="D129" s="2">
        <f t="shared" si="3"/>
        <v>18010.364712287788</v>
      </c>
      <c r="E129" s="2"/>
    </row>
    <row r="130" spans="1:5" x14ac:dyDescent="0.25">
      <c r="A130" s="1">
        <v>625.80160000000001</v>
      </c>
      <c r="B130" s="2">
        <v>204434.6784</v>
      </c>
      <c r="C130" s="2">
        <f t="shared" si="2"/>
        <v>186400.07750236784</v>
      </c>
      <c r="D130" s="2">
        <f t="shared" si="3"/>
        <v>-18034.600897632161</v>
      </c>
      <c r="E130" s="2"/>
    </row>
    <row r="131" spans="1:5" x14ac:dyDescent="0.25">
      <c r="A131" s="1">
        <v>756.21280000000002</v>
      </c>
      <c r="B131" s="2">
        <v>189194.30720000001</v>
      </c>
      <c r="C131" s="2">
        <f t="shared" ref="C131:C194" si="4">A131*$R$37+$R$36</f>
        <v>226108.48747000532</v>
      </c>
      <c r="D131" s="2">
        <f t="shared" ref="D131:D194" si="5">C131-B131</f>
        <v>36914.180270005309</v>
      </c>
      <c r="E131" s="2"/>
    </row>
    <row r="132" spans="1:5" x14ac:dyDescent="0.25">
      <c r="A132" s="1">
        <v>625.80160000000001</v>
      </c>
      <c r="B132" s="2">
        <v>204027.0912</v>
      </c>
      <c r="C132" s="2">
        <f t="shared" si="4"/>
        <v>186400.07750236784</v>
      </c>
      <c r="D132" s="2">
        <f t="shared" si="5"/>
        <v>-17627.013697632152</v>
      </c>
      <c r="E132" s="2"/>
    </row>
    <row r="133" spans="1:5" x14ac:dyDescent="0.25">
      <c r="A133" s="1">
        <v>1238.5835999999999</v>
      </c>
      <c r="B133" s="3">
        <v>400865.91599999997</v>
      </c>
      <c r="C133" s="2">
        <f t="shared" si="4"/>
        <v>372983.73654997133</v>
      </c>
      <c r="D133" s="2">
        <f t="shared" si="5"/>
        <v>-27882.179450028634</v>
      </c>
      <c r="E133" s="2"/>
    </row>
    <row r="134" spans="1:5" x14ac:dyDescent="0.25">
      <c r="A134" s="1">
        <v>713.71079999999995</v>
      </c>
      <c r="B134" s="3">
        <v>217787.71039999998</v>
      </c>
      <c r="C134" s="2">
        <f t="shared" si="4"/>
        <v>213167.2152445789</v>
      </c>
      <c r="D134" s="2">
        <f t="shared" si="5"/>
        <v>-4620.4951554210857</v>
      </c>
      <c r="E134" s="2"/>
    </row>
    <row r="135" spans="1:5" x14ac:dyDescent="0.25">
      <c r="A135" s="1">
        <v>763.20680000000004</v>
      </c>
      <c r="B135" s="3">
        <v>219630.90120000002</v>
      </c>
      <c r="C135" s="2">
        <f t="shared" si="4"/>
        <v>228238.0639121641</v>
      </c>
      <c r="D135" s="2">
        <f t="shared" si="5"/>
        <v>8607.1627121640777</v>
      </c>
      <c r="E135" s="2"/>
    </row>
    <row r="136" spans="1:5" x14ac:dyDescent="0.25">
      <c r="A136" s="1">
        <v>798.49959999999987</v>
      </c>
      <c r="B136" s="3">
        <v>244624.87199999997</v>
      </c>
      <c r="C136" s="2">
        <f t="shared" si="4"/>
        <v>238984.23426644219</v>
      </c>
      <c r="D136" s="2">
        <f t="shared" si="5"/>
        <v>-5640.6377335577854</v>
      </c>
      <c r="E136" s="2"/>
    </row>
    <row r="137" spans="1:5" x14ac:dyDescent="0.25">
      <c r="A137" s="1">
        <v>618.37720000000002</v>
      </c>
      <c r="B137" s="3">
        <v>163162.8792</v>
      </c>
      <c r="C137" s="2">
        <f t="shared" si="4"/>
        <v>184139.45020223007</v>
      </c>
      <c r="D137" s="2">
        <f t="shared" si="5"/>
        <v>20976.571002230077</v>
      </c>
      <c r="E137" s="2"/>
    </row>
    <row r="138" spans="1:5" x14ac:dyDescent="0.25">
      <c r="A138" s="1">
        <v>1479.7152000000001</v>
      </c>
      <c r="B138" s="3">
        <v>401302.81920000003</v>
      </c>
      <c r="C138" s="2">
        <f t="shared" si="4"/>
        <v>446404.97973270703</v>
      </c>
      <c r="D138" s="2">
        <f t="shared" si="5"/>
        <v>45102.160532706999</v>
      </c>
      <c r="E138" s="2"/>
    </row>
    <row r="139" spans="1:5" x14ac:dyDescent="0.25">
      <c r="A139" s="1">
        <v>1603.9931999999999</v>
      </c>
      <c r="B139" s="3">
        <v>538271.73560000001</v>
      </c>
      <c r="C139" s="2">
        <f t="shared" si="4"/>
        <v>484245.91497414367</v>
      </c>
      <c r="D139" s="2">
        <f t="shared" si="5"/>
        <v>-54025.820625856344</v>
      </c>
      <c r="E139" s="2"/>
    </row>
    <row r="140" spans="1:5" x14ac:dyDescent="0.25">
      <c r="A140" s="1">
        <v>1615.2912000000001</v>
      </c>
      <c r="B140" s="3">
        <v>461464.99200000003</v>
      </c>
      <c r="C140" s="2">
        <f t="shared" si="4"/>
        <v>487685.99999609252</v>
      </c>
      <c r="D140" s="2">
        <f t="shared" si="5"/>
        <v>26221.007996092492</v>
      </c>
      <c r="E140" s="2"/>
    </row>
    <row r="141" spans="1:5" x14ac:dyDescent="0.25">
      <c r="A141" s="1">
        <v>784.1887999999999</v>
      </c>
      <c r="B141" s="3">
        <v>275812.49280000001</v>
      </c>
      <c r="C141" s="2">
        <f t="shared" si="4"/>
        <v>234626.79323864038</v>
      </c>
      <c r="D141" s="2">
        <f t="shared" si="5"/>
        <v>-41185.699561359623</v>
      </c>
      <c r="E141" s="2"/>
    </row>
    <row r="142" spans="1:5" x14ac:dyDescent="0.25">
      <c r="A142" s="1">
        <v>720.38200000000006</v>
      </c>
      <c r="B142" s="3">
        <v>216552.71200000003</v>
      </c>
      <c r="C142" s="2">
        <f t="shared" si="4"/>
        <v>215198.50354325346</v>
      </c>
      <c r="D142" s="2">
        <f t="shared" si="5"/>
        <v>-1354.2084567465645</v>
      </c>
      <c r="E142" s="2"/>
    </row>
    <row r="143" spans="1:5" x14ac:dyDescent="0.25">
      <c r="A143" s="1">
        <v>1596.3536000000001</v>
      </c>
      <c r="B143" s="3">
        <v>495570.44480000006</v>
      </c>
      <c r="C143" s="2">
        <f t="shared" si="4"/>
        <v>481919.76224501646</v>
      </c>
      <c r="D143" s="2">
        <f t="shared" si="5"/>
        <v>-13650.682554983592</v>
      </c>
      <c r="E143" s="2"/>
    </row>
    <row r="144" spans="1:5" x14ac:dyDescent="0.25">
      <c r="A144" s="1">
        <v>1121.9451999999999</v>
      </c>
      <c r="B144" s="3">
        <v>388656.80639999994</v>
      </c>
      <c r="C144" s="2">
        <f t="shared" si="4"/>
        <v>337468.9540376619</v>
      </c>
      <c r="D144" s="2">
        <f t="shared" si="5"/>
        <v>-51187.852362338046</v>
      </c>
      <c r="E144" s="2"/>
    </row>
    <row r="145" spans="1:5" x14ac:dyDescent="0.25">
      <c r="A145" s="1">
        <v>1596.3536000000001</v>
      </c>
      <c r="B145" s="3">
        <v>495024.09120000002</v>
      </c>
      <c r="C145" s="2">
        <f t="shared" si="4"/>
        <v>481919.76224501646</v>
      </c>
      <c r="D145" s="2">
        <f t="shared" si="5"/>
        <v>-13104.328954983561</v>
      </c>
      <c r="E145" s="2"/>
    </row>
    <row r="146" spans="1:5" x14ac:dyDescent="0.25">
      <c r="A146" s="1">
        <v>1596.3536000000001</v>
      </c>
      <c r="B146" s="3">
        <v>526947.16320000007</v>
      </c>
      <c r="C146" s="2">
        <f t="shared" si="4"/>
        <v>481919.76224501646</v>
      </c>
      <c r="D146" s="2">
        <f t="shared" si="5"/>
        <v>-45027.400954983605</v>
      </c>
      <c r="E146" s="2"/>
    </row>
    <row r="147" spans="1:5" x14ac:dyDescent="0.25">
      <c r="A147" s="1">
        <v>1273.8763999999999</v>
      </c>
      <c r="B147" s="3">
        <v>427236.09959999996</v>
      </c>
      <c r="C147" s="2">
        <f t="shared" si="4"/>
        <v>383729.90690424945</v>
      </c>
      <c r="D147" s="2">
        <f t="shared" si="5"/>
        <v>-43506.192695750506</v>
      </c>
      <c r="E147" s="2"/>
    </row>
    <row r="148" spans="1:5" x14ac:dyDescent="0.25">
      <c r="A148" s="1">
        <v>966.57079999999996</v>
      </c>
      <c r="B148" s="3">
        <v>327044.36839999998</v>
      </c>
      <c r="C148" s="2">
        <f t="shared" si="4"/>
        <v>290159.59430724231</v>
      </c>
      <c r="D148" s="2">
        <f t="shared" si="5"/>
        <v>-36884.774092757667</v>
      </c>
      <c r="E148" s="2"/>
    </row>
    <row r="149" spans="1:5" x14ac:dyDescent="0.25">
      <c r="A149" s="1">
        <v>1357.1587999999999</v>
      </c>
      <c r="B149" s="3">
        <v>385447.68719999999</v>
      </c>
      <c r="C149" s="2">
        <f t="shared" si="4"/>
        <v>409088.24792318622</v>
      </c>
      <c r="D149" s="2">
        <f t="shared" si="5"/>
        <v>23640.560723186238</v>
      </c>
      <c r="E149" s="2"/>
    </row>
    <row r="150" spans="1:5" x14ac:dyDescent="0.25">
      <c r="A150" s="1">
        <v>1343.386</v>
      </c>
      <c r="B150" s="3">
        <v>401894.81799999997</v>
      </c>
      <c r="C150" s="2">
        <f t="shared" si="4"/>
        <v>404894.62046785821</v>
      </c>
      <c r="D150" s="2">
        <f t="shared" si="5"/>
        <v>2999.8024678582442</v>
      </c>
      <c r="E150" s="2"/>
    </row>
    <row r="151" spans="1:5" x14ac:dyDescent="0.25">
      <c r="A151" s="1">
        <v>758.68760000000009</v>
      </c>
      <c r="B151" s="3">
        <v>264275.78240000003</v>
      </c>
      <c r="C151" s="2">
        <f t="shared" si="4"/>
        <v>226862.02990338459</v>
      </c>
      <c r="D151" s="2">
        <f t="shared" si="5"/>
        <v>-37413.752496615431</v>
      </c>
      <c r="E151" s="2"/>
    </row>
    <row r="152" spans="1:5" x14ac:dyDescent="0.25">
      <c r="A152" s="1">
        <v>789.24599999999987</v>
      </c>
      <c r="B152" s="3">
        <v>231348.92799999996</v>
      </c>
      <c r="C152" s="2">
        <f t="shared" si="4"/>
        <v>236166.64081989366</v>
      </c>
      <c r="D152" s="2">
        <f t="shared" si="5"/>
        <v>4817.7128198936989</v>
      </c>
      <c r="E152" s="2"/>
    </row>
    <row r="153" spans="1:5" x14ac:dyDescent="0.25">
      <c r="A153" s="1">
        <v>789.24599999999987</v>
      </c>
      <c r="B153" s="3">
        <v>264238.94999999995</v>
      </c>
      <c r="C153" s="2">
        <f t="shared" si="4"/>
        <v>236166.64081989366</v>
      </c>
      <c r="D153" s="2">
        <f t="shared" si="5"/>
        <v>-28072.309180106298</v>
      </c>
      <c r="E153" s="2"/>
    </row>
    <row r="154" spans="1:5" x14ac:dyDescent="0.25">
      <c r="A154" s="1">
        <v>733.18639999999994</v>
      </c>
      <c r="B154" s="3">
        <v>217357.63279999999</v>
      </c>
      <c r="C154" s="2">
        <f t="shared" si="4"/>
        <v>219097.26656812872</v>
      </c>
      <c r="D154" s="2">
        <f t="shared" si="5"/>
        <v>1739.6337681287259</v>
      </c>
      <c r="E154" s="2"/>
    </row>
    <row r="155" spans="1:5" x14ac:dyDescent="0.25">
      <c r="A155" s="1">
        <v>1611.8480000000002</v>
      </c>
      <c r="B155" s="3">
        <v>482404.31200000003</v>
      </c>
      <c r="C155" s="2">
        <f t="shared" si="4"/>
        <v>486637.59313226049</v>
      </c>
      <c r="D155" s="2">
        <f t="shared" si="5"/>
        <v>4233.2811322604539</v>
      </c>
      <c r="E155" s="2"/>
    </row>
    <row r="156" spans="1:5" x14ac:dyDescent="0.25">
      <c r="A156" s="1">
        <v>789.24599999999987</v>
      </c>
      <c r="B156" s="3">
        <v>228937.89599999995</v>
      </c>
      <c r="C156" s="2">
        <f t="shared" si="4"/>
        <v>236166.64081989366</v>
      </c>
      <c r="D156" s="2">
        <f t="shared" si="5"/>
        <v>7228.7448198937054</v>
      </c>
      <c r="E156" s="2"/>
    </row>
    <row r="157" spans="1:5" x14ac:dyDescent="0.25">
      <c r="A157" s="1">
        <v>1611.8480000000002</v>
      </c>
      <c r="B157" s="3">
        <v>498994.03200000006</v>
      </c>
      <c r="C157" s="2">
        <f t="shared" si="4"/>
        <v>486637.59313226049</v>
      </c>
      <c r="D157" s="2">
        <f t="shared" si="5"/>
        <v>-12356.438867739576</v>
      </c>
      <c r="E157" s="2"/>
    </row>
    <row r="158" spans="1:5" x14ac:dyDescent="0.25">
      <c r="A158" s="1">
        <v>789.24599999999987</v>
      </c>
      <c r="B158" s="3">
        <v>256376.27599999995</v>
      </c>
      <c r="C158" s="2">
        <f t="shared" si="4"/>
        <v>236166.64081989366</v>
      </c>
      <c r="D158" s="2">
        <f t="shared" si="5"/>
        <v>-20209.635180106299</v>
      </c>
      <c r="E158" s="2"/>
    </row>
    <row r="159" spans="1:5" x14ac:dyDescent="0.25">
      <c r="A159" s="1">
        <v>794.51840000000004</v>
      </c>
      <c r="B159" s="3">
        <v>255243.10879999999</v>
      </c>
      <c r="C159" s="2">
        <f t="shared" si="4"/>
        <v>237772.01383013648</v>
      </c>
      <c r="D159" s="2">
        <f t="shared" si="5"/>
        <v>-17471.094969863509</v>
      </c>
      <c r="E159" s="2"/>
    </row>
    <row r="160" spans="1:5" x14ac:dyDescent="0.25">
      <c r="A160" s="1">
        <v>1611.8480000000002</v>
      </c>
      <c r="B160" s="3">
        <v>506786.66400000005</v>
      </c>
      <c r="C160" s="2">
        <f t="shared" si="4"/>
        <v>486637.59313226049</v>
      </c>
      <c r="D160" s="2">
        <f t="shared" si="5"/>
        <v>-20149.07086773956</v>
      </c>
      <c r="E160" s="2"/>
    </row>
    <row r="161" spans="1:5" x14ac:dyDescent="0.25">
      <c r="A161" s="1">
        <v>789.24599999999987</v>
      </c>
      <c r="B161" s="3">
        <v>233172.48999999996</v>
      </c>
      <c r="C161" s="2">
        <f t="shared" si="4"/>
        <v>236166.64081989366</v>
      </c>
      <c r="D161" s="2">
        <f t="shared" si="5"/>
        <v>2994.1508198936936</v>
      </c>
      <c r="E161" s="2"/>
    </row>
    <row r="162" spans="1:5" x14ac:dyDescent="0.25">
      <c r="A162" s="1">
        <v>794.51840000000004</v>
      </c>
      <c r="B162" s="3">
        <v>233834.00480000002</v>
      </c>
      <c r="C162" s="2">
        <f t="shared" si="4"/>
        <v>237772.01383013648</v>
      </c>
      <c r="D162" s="2">
        <f t="shared" si="5"/>
        <v>3938.0090301364544</v>
      </c>
      <c r="E162" s="2"/>
    </row>
    <row r="163" spans="1:5" x14ac:dyDescent="0.25">
      <c r="A163" s="1">
        <v>1611.8480000000002</v>
      </c>
      <c r="B163" s="3">
        <v>523373.44800000009</v>
      </c>
      <c r="C163" s="2">
        <f t="shared" si="4"/>
        <v>486637.59313226049</v>
      </c>
      <c r="D163" s="2">
        <f t="shared" si="5"/>
        <v>-36735.854867739603</v>
      </c>
      <c r="E163" s="2"/>
    </row>
    <row r="164" spans="1:5" x14ac:dyDescent="0.25">
      <c r="A164" s="1">
        <v>789.24599999999987</v>
      </c>
      <c r="B164" s="3">
        <v>228872.91199999995</v>
      </c>
      <c r="C164" s="2">
        <f t="shared" si="4"/>
        <v>236166.64081989366</v>
      </c>
      <c r="D164" s="2">
        <f t="shared" si="5"/>
        <v>7293.7288198937022</v>
      </c>
      <c r="E164" s="2"/>
    </row>
    <row r="165" spans="1:5" x14ac:dyDescent="0.25">
      <c r="A165" s="1">
        <v>794.51840000000004</v>
      </c>
      <c r="B165" s="3">
        <v>208655.6704</v>
      </c>
      <c r="C165" s="2">
        <f t="shared" si="4"/>
        <v>237772.01383013648</v>
      </c>
      <c r="D165" s="2">
        <f t="shared" si="5"/>
        <v>29116.343430136476</v>
      </c>
      <c r="E165" s="2"/>
    </row>
    <row r="166" spans="1:5" x14ac:dyDescent="0.25">
      <c r="A166" s="1">
        <v>1111.7231999999999</v>
      </c>
      <c r="B166" s="3">
        <v>322952.55839999998</v>
      </c>
      <c r="C166" s="2">
        <f t="shared" si="4"/>
        <v>334356.49616066058</v>
      </c>
      <c r="D166" s="2">
        <f t="shared" si="5"/>
        <v>11403.937760660599</v>
      </c>
      <c r="E166" s="2"/>
    </row>
    <row r="167" spans="1:5" x14ac:dyDescent="0.25">
      <c r="A167" s="1">
        <v>785.48</v>
      </c>
      <c r="B167" s="3">
        <v>216826</v>
      </c>
      <c r="C167" s="2">
        <f t="shared" si="4"/>
        <v>235019.94581257744</v>
      </c>
      <c r="D167" s="2">
        <f t="shared" si="5"/>
        <v>18193.94581257744</v>
      </c>
      <c r="E167" s="2"/>
    </row>
    <row r="168" spans="1:5" x14ac:dyDescent="0.25">
      <c r="A168" s="1">
        <v>1058.2459999999999</v>
      </c>
      <c r="B168" s="3">
        <v>298730.40399999998</v>
      </c>
      <c r="C168" s="2">
        <f t="shared" si="4"/>
        <v>318073.42705676961</v>
      </c>
      <c r="D168" s="2">
        <f t="shared" si="5"/>
        <v>19343.023056769627</v>
      </c>
      <c r="E168" s="2"/>
    </row>
    <row r="169" spans="1:5" x14ac:dyDescent="0.25">
      <c r="A169" s="1">
        <v>791.72079999999994</v>
      </c>
      <c r="B169" s="3">
        <v>230495.00639999998</v>
      </c>
      <c r="C169" s="2">
        <f t="shared" si="4"/>
        <v>236920.18325327293</v>
      </c>
      <c r="D169" s="2">
        <f t="shared" si="5"/>
        <v>6425.1768532729475</v>
      </c>
      <c r="E169" s="2"/>
    </row>
    <row r="170" spans="1:5" x14ac:dyDescent="0.25">
      <c r="A170" s="1">
        <v>1068.5755999999999</v>
      </c>
      <c r="B170" s="3">
        <v>346048.04079999996</v>
      </c>
      <c r="C170" s="2">
        <f t="shared" si="4"/>
        <v>321218.6476482657</v>
      </c>
      <c r="D170" s="2">
        <f t="shared" si="5"/>
        <v>-24829.393151734257</v>
      </c>
      <c r="E170" s="2"/>
    </row>
    <row r="171" spans="1:5" x14ac:dyDescent="0.25">
      <c r="A171" s="1">
        <v>1325.3091999999999</v>
      </c>
      <c r="B171" s="3">
        <v>377043.5956</v>
      </c>
      <c r="C171" s="2">
        <f t="shared" si="4"/>
        <v>399390.48443274014</v>
      </c>
      <c r="D171" s="2">
        <f t="shared" si="5"/>
        <v>22346.888832740136</v>
      </c>
      <c r="E171" s="2"/>
    </row>
    <row r="172" spans="1:5" x14ac:dyDescent="0.25">
      <c r="A172" s="1">
        <v>1273.8763999999999</v>
      </c>
      <c r="B172" s="3">
        <v>413761.70639999997</v>
      </c>
      <c r="C172" s="2">
        <f t="shared" si="4"/>
        <v>383729.90690424945</v>
      </c>
      <c r="D172" s="2">
        <f t="shared" si="5"/>
        <v>-30031.799495750514</v>
      </c>
      <c r="E172" s="2"/>
    </row>
    <row r="173" spans="1:5" x14ac:dyDescent="0.25">
      <c r="A173" s="1">
        <v>798.49959999999987</v>
      </c>
      <c r="B173" s="3">
        <v>212644.39479999998</v>
      </c>
      <c r="C173" s="2">
        <f t="shared" si="4"/>
        <v>238984.23426644219</v>
      </c>
      <c r="D173" s="2">
        <f t="shared" si="5"/>
        <v>26339.839466442209</v>
      </c>
      <c r="E173" s="2"/>
    </row>
    <row r="174" spans="1:5" x14ac:dyDescent="0.25">
      <c r="A174" s="1">
        <v>798.49959999999987</v>
      </c>
      <c r="B174" s="3">
        <v>250415.38199999995</v>
      </c>
      <c r="C174" s="2">
        <f t="shared" si="4"/>
        <v>238984.23426644219</v>
      </c>
      <c r="D174" s="2">
        <f t="shared" si="5"/>
        <v>-11431.147733557766</v>
      </c>
      <c r="E174" s="2"/>
    </row>
    <row r="175" spans="1:5" x14ac:dyDescent="0.25">
      <c r="A175" s="1">
        <v>798.49959999999987</v>
      </c>
      <c r="B175" s="3">
        <v>219252.89199999996</v>
      </c>
      <c r="C175" s="2">
        <f t="shared" si="4"/>
        <v>238984.23426644219</v>
      </c>
      <c r="D175" s="2">
        <f t="shared" si="5"/>
        <v>19731.342266442225</v>
      </c>
      <c r="E175" s="2"/>
    </row>
    <row r="176" spans="1:5" x14ac:dyDescent="0.25">
      <c r="A176" s="1">
        <v>1058.2459999999999</v>
      </c>
      <c r="B176" s="3">
        <v>264011.69799999997</v>
      </c>
      <c r="C176" s="2">
        <f t="shared" si="4"/>
        <v>318073.42705676961</v>
      </c>
      <c r="D176" s="2">
        <f t="shared" si="5"/>
        <v>54061.729056769633</v>
      </c>
      <c r="E176" s="2"/>
    </row>
    <row r="177" spans="1:5" x14ac:dyDescent="0.25">
      <c r="A177" s="1">
        <v>618.16200000000003</v>
      </c>
      <c r="B177" s="3">
        <v>211406.86800000002</v>
      </c>
      <c r="C177" s="2">
        <f t="shared" si="4"/>
        <v>184073.92477324058</v>
      </c>
      <c r="D177" s="2">
        <f t="shared" si="5"/>
        <v>-27332.943226759438</v>
      </c>
      <c r="E177" s="2"/>
    </row>
    <row r="178" spans="1:5" x14ac:dyDescent="0.25">
      <c r="A178" s="1">
        <v>1273.8763999999999</v>
      </c>
      <c r="B178" s="3">
        <v>396330.29079999996</v>
      </c>
      <c r="C178" s="2">
        <f t="shared" si="4"/>
        <v>383729.90690424945</v>
      </c>
      <c r="D178" s="2">
        <f t="shared" si="5"/>
        <v>-12600.383895750507</v>
      </c>
      <c r="E178" s="2"/>
    </row>
    <row r="179" spans="1:5" x14ac:dyDescent="0.25">
      <c r="A179" s="1">
        <v>798.49959999999987</v>
      </c>
      <c r="B179" s="3">
        <v>227072.87839999996</v>
      </c>
      <c r="C179" s="2">
        <f t="shared" si="4"/>
        <v>238984.23426644219</v>
      </c>
      <c r="D179" s="2">
        <f t="shared" si="5"/>
        <v>11911.355866442231</v>
      </c>
      <c r="E179" s="2"/>
    </row>
    <row r="180" spans="1:5" x14ac:dyDescent="0.25">
      <c r="A180" s="1">
        <v>798.49959999999987</v>
      </c>
      <c r="B180" s="3">
        <v>276323.86559999996</v>
      </c>
      <c r="C180" s="2">
        <f t="shared" si="4"/>
        <v>238984.23426644219</v>
      </c>
      <c r="D180" s="2">
        <f t="shared" si="5"/>
        <v>-37339.631333557772</v>
      </c>
      <c r="E180" s="2"/>
    </row>
    <row r="181" spans="1:5" x14ac:dyDescent="0.25">
      <c r="A181" s="1">
        <v>798.49959999999987</v>
      </c>
      <c r="B181" s="3">
        <v>230943.37959999996</v>
      </c>
      <c r="C181" s="2">
        <f t="shared" si="4"/>
        <v>238984.23426644219</v>
      </c>
      <c r="D181" s="2">
        <f t="shared" si="5"/>
        <v>8040.854666442232</v>
      </c>
      <c r="E181" s="2"/>
    </row>
    <row r="182" spans="1:5" x14ac:dyDescent="0.25">
      <c r="A182" s="1">
        <v>1058.2459999999999</v>
      </c>
      <c r="B182" s="3">
        <v>315382.11</v>
      </c>
      <c r="C182" s="2">
        <f t="shared" si="4"/>
        <v>318073.42705676961</v>
      </c>
      <c r="D182" s="2">
        <f t="shared" si="5"/>
        <v>2691.3170567696216</v>
      </c>
      <c r="E182" s="2"/>
    </row>
    <row r="183" spans="1:5" x14ac:dyDescent="0.25">
      <c r="A183" s="1">
        <v>1273.5536</v>
      </c>
      <c r="B183" s="3">
        <v>372016.56160000002</v>
      </c>
      <c r="C183" s="2">
        <f t="shared" si="4"/>
        <v>383631.61876076518</v>
      </c>
      <c r="D183" s="2">
        <f t="shared" si="5"/>
        <v>11615.057160765165</v>
      </c>
      <c r="E183" s="2"/>
    </row>
    <row r="184" spans="1:5" x14ac:dyDescent="0.25">
      <c r="A184" s="1">
        <v>798.49959999999987</v>
      </c>
      <c r="B184" s="3">
        <v>237680.87519999995</v>
      </c>
      <c r="C184" s="2">
        <f t="shared" si="4"/>
        <v>238984.23426644219</v>
      </c>
      <c r="D184" s="2">
        <f t="shared" si="5"/>
        <v>1303.3590664422372</v>
      </c>
      <c r="E184" s="2"/>
    </row>
    <row r="185" spans="1:5" x14ac:dyDescent="0.25">
      <c r="A185" s="1">
        <v>798.49959999999987</v>
      </c>
      <c r="B185" s="3">
        <v>234032.88399999996</v>
      </c>
      <c r="C185" s="2">
        <f t="shared" si="4"/>
        <v>238984.23426644219</v>
      </c>
      <c r="D185" s="2">
        <f t="shared" si="5"/>
        <v>4951.3502664422267</v>
      </c>
      <c r="E185" s="2"/>
    </row>
    <row r="186" spans="1:5" x14ac:dyDescent="0.25">
      <c r="A186" s="1">
        <v>798.28440000000001</v>
      </c>
      <c r="B186" s="3">
        <v>273165.57680000004</v>
      </c>
      <c r="C186" s="2">
        <f t="shared" si="4"/>
        <v>238918.70883745272</v>
      </c>
      <c r="D186" s="2">
        <f t="shared" si="5"/>
        <v>-34246.867962547316</v>
      </c>
      <c r="E186" s="2"/>
    </row>
    <row r="187" spans="1:5" x14ac:dyDescent="0.25">
      <c r="A187" s="1">
        <v>1057.9232</v>
      </c>
      <c r="B187" s="3">
        <v>271227.49439999997</v>
      </c>
      <c r="C187" s="2">
        <f t="shared" si="4"/>
        <v>317975.13891328539</v>
      </c>
      <c r="D187" s="2">
        <f t="shared" si="5"/>
        <v>46747.644513285428</v>
      </c>
      <c r="E187" s="2"/>
    </row>
    <row r="188" spans="1:5" x14ac:dyDescent="0.25">
      <c r="A188" s="1">
        <v>1273.5536</v>
      </c>
      <c r="B188" s="3">
        <v>349865.22239999997</v>
      </c>
      <c r="C188" s="2">
        <f t="shared" si="4"/>
        <v>383631.61876076518</v>
      </c>
      <c r="D188" s="2">
        <f t="shared" si="5"/>
        <v>33766.396360765211</v>
      </c>
      <c r="E188" s="2"/>
    </row>
    <row r="189" spans="1:5" x14ac:dyDescent="0.25">
      <c r="A189" s="1">
        <v>618.16200000000003</v>
      </c>
      <c r="B189" s="3">
        <v>199730.734</v>
      </c>
      <c r="C189" s="2">
        <f t="shared" si="4"/>
        <v>184073.92477324058</v>
      </c>
      <c r="D189" s="2">
        <f t="shared" si="5"/>
        <v>-15656.809226759418</v>
      </c>
      <c r="E189" s="2"/>
    </row>
    <row r="190" spans="1:5" x14ac:dyDescent="0.25">
      <c r="A190" s="1">
        <v>1273.5536</v>
      </c>
      <c r="B190" s="3">
        <v>338482.45439999999</v>
      </c>
      <c r="C190" s="2">
        <f t="shared" si="4"/>
        <v>383631.61876076518</v>
      </c>
      <c r="D190" s="2">
        <f t="shared" si="5"/>
        <v>45149.164360765193</v>
      </c>
      <c r="E190" s="2"/>
    </row>
    <row r="191" spans="1:5" x14ac:dyDescent="0.25">
      <c r="A191" s="1">
        <v>1057.9232</v>
      </c>
      <c r="B191" s="3">
        <v>351304.57759999996</v>
      </c>
      <c r="C191" s="2">
        <f t="shared" si="4"/>
        <v>317975.13891328539</v>
      </c>
      <c r="D191" s="2">
        <f t="shared" si="5"/>
        <v>-33329.438686714566</v>
      </c>
      <c r="E191" s="2"/>
    </row>
    <row r="192" spans="1:5" x14ac:dyDescent="0.25">
      <c r="A192" s="1">
        <v>1273.5536</v>
      </c>
      <c r="B192" s="3">
        <v>338472.13279999996</v>
      </c>
      <c r="C192" s="2">
        <f t="shared" si="4"/>
        <v>383631.61876076518</v>
      </c>
      <c r="D192" s="2">
        <f t="shared" si="5"/>
        <v>45159.485960765218</v>
      </c>
      <c r="E192" s="2"/>
    </row>
    <row r="193" spans="1:5" x14ac:dyDescent="0.25">
      <c r="A193" s="1">
        <v>798.28440000000001</v>
      </c>
      <c r="B193" s="3">
        <v>212916.35680000001</v>
      </c>
      <c r="C193" s="2">
        <f t="shared" si="4"/>
        <v>238918.70883745272</v>
      </c>
      <c r="D193" s="2">
        <f t="shared" si="5"/>
        <v>26002.352037452714</v>
      </c>
      <c r="E193" s="2"/>
    </row>
    <row r="194" spans="1:5" x14ac:dyDescent="0.25">
      <c r="A194" s="1">
        <v>1057.9232</v>
      </c>
      <c r="B194" s="3">
        <v>308660.80319999997</v>
      </c>
      <c r="C194" s="2">
        <f t="shared" si="4"/>
        <v>317975.13891328539</v>
      </c>
      <c r="D194" s="2">
        <f t="shared" si="5"/>
        <v>9314.3357132854289</v>
      </c>
      <c r="E194" s="2"/>
    </row>
    <row r="195" spans="1:5" x14ac:dyDescent="0.25">
      <c r="A195" s="1">
        <v>606.32600000000002</v>
      </c>
      <c r="B195" s="3">
        <v>147343.69400000002</v>
      </c>
      <c r="C195" s="2">
        <f t="shared" ref="C195:C203" si="6">A195*$R$37+$R$36</f>
        <v>180470.02617881802</v>
      </c>
      <c r="D195" s="2">
        <f t="shared" ref="D195:D203" si="7">C195-B195</f>
        <v>33126.332178818004</v>
      </c>
      <c r="E195" s="2"/>
    </row>
    <row r="196" spans="1:5" x14ac:dyDescent="0.25">
      <c r="A196" s="1">
        <v>1273.5536</v>
      </c>
      <c r="B196" s="3">
        <v>448574.6704</v>
      </c>
      <c r="C196" s="2">
        <f t="shared" si="6"/>
        <v>383631.61876076518</v>
      </c>
      <c r="D196" s="2">
        <f t="shared" si="7"/>
        <v>-64943.051639234822</v>
      </c>
      <c r="E196" s="2"/>
    </row>
    <row r="197" spans="1:5" x14ac:dyDescent="0.25">
      <c r="A197" s="1">
        <v>798.28440000000001</v>
      </c>
      <c r="B197" s="3">
        <v>255337.89800000002</v>
      </c>
      <c r="C197" s="2">
        <f t="shared" si="6"/>
        <v>238918.70883745272</v>
      </c>
      <c r="D197" s="2">
        <f t="shared" si="7"/>
        <v>-16419.189162547293</v>
      </c>
      <c r="E197" s="2"/>
    </row>
    <row r="198" spans="1:5" x14ac:dyDescent="0.25">
      <c r="A198" s="1">
        <v>598.5788</v>
      </c>
      <c r="B198" s="3">
        <v>175773.58559999999</v>
      </c>
      <c r="C198" s="2">
        <f t="shared" si="6"/>
        <v>178111.11073519598</v>
      </c>
      <c r="D198" s="2">
        <f t="shared" si="7"/>
        <v>2337.5251351959887</v>
      </c>
      <c r="E198" s="2"/>
    </row>
    <row r="199" spans="1:5" x14ac:dyDescent="0.25">
      <c r="A199" s="1">
        <v>1238.5835999999999</v>
      </c>
      <c r="B199" s="3">
        <v>322610.73919999995</v>
      </c>
      <c r="C199" s="2">
        <f t="shared" si="6"/>
        <v>372983.73654997133</v>
      </c>
      <c r="D199" s="2">
        <f t="shared" si="7"/>
        <v>50372.997349971381</v>
      </c>
      <c r="E199" s="2"/>
    </row>
    <row r="200" spans="1:5" x14ac:dyDescent="0.25">
      <c r="A200" s="1">
        <v>794.51840000000004</v>
      </c>
      <c r="B200" s="3">
        <v>279191.25599999999</v>
      </c>
      <c r="C200" s="2">
        <f t="shared" si="6"/>
        <v>237772.01383013648</v>
      </c>
      <c r="D200" s="2">
        <f t="shared" si="7"/>
        <v>-41419.242169863515</v>
      </c>
      <c r="E200" s="2"/>
    </row>
    <row r="201" spans="1:5" x14ac:dyDescent="0.25">
      <c r="A201" s="1">
        <v>1013.2692</v>
      </c>
      <c r="B201" s="3">
        <v>287996.52960000001</v>
      </c>
      <c r="C201" s="2">
        <f t="shared" si="6"/>
        <v>304378.612397964</v>
      </c>
      <c r="D201" s="2">
        <f t="shared" si="7"/>
        <v>16382.082797963987</v>
      </c>
      <c r="E201" s="2"/>
    </row>
    <row r="202" spans="1:5" x14ac:dyDescent="0.25">
      <c r="A202" s="1"/>
      <c r="C202" s="2"/>
      <c r="D202" s="2"/>
      <c r="E202" s="2"/>
    </row>
    <row r="203" spans="1:5" x14ac:dyDescent="0.25">
      <c r="A203" s="1"/>
      <c r="C203" s="2"/>
      <c r="D203" s="2"/>
      <c r="E203" s="2"/>
    </row>
  </sheetData>
  <sortState ref="F42:F46">
    <sortCondition ref="F4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showGridLines="0" zoomScale="95" zoomScaleNormal="95" workbookViewId="0">
      <selection activeCell="C18" sqref="C18"/>
    </sheetView>
  </sheetViews>
  <sheetFormatPr defaultRowHeight="15" x14ac:dyDescent="0.25"/>
  <cols>
    <col min="1" max="2" width="19.28515625" customWidth="1"/>
    <col min="3" max="3" width="26.5703125" bestFit="1" customWidth="1"/>
    <col min="4" max="4" width="19.28515625" customWidth="1"/>
    <col min="5" max="5" width="21.140625" bestFit="1" customWidth="1"/>
    <col min="6" max="6" width="21.140625" customWidth="1"/>
    <col min="8" max="8" width="29.42578125" bestFit="1" customWidth="1"/>
    <col min="9" max="9" width="12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4" width="12" bestFit="1" customWidth="1"/>
    <col min="15" max="15" width="12.7109375" bestFit="1" customWidth="1"/>
    <col min="16" max="16" width="12.5703125" bestFit="1" customWidth="1"/>
  </cols>
  <sheetData>
    <row r="1" spans="1:13" ht="15.75" thickBot="1" x14ac:dyDescent="0.3">
      <c r="A1" s="4" t="s">
        <v>1</v>
      </c>
      <c r="B1" s="4" t="s">
        <v>5</v>
      </c>
      <c r="C1" s="4" t="s">
        <v>6</v>
      </c>
      <c r="D1" s="4" t="s">
        <v>2</v>
      </c>
      <c r="E1" s="23" t="s">
        <v>61</v>
      </c>
      <c r="F1" s="15"/>
    </row>
    <row r="2" spans="1:13" x14ac:dyDescent="0.25">
      <c r="A2" s="1">
        <v>717.04639999999995</v>
      </c>
      <c r="B2" s="7">
        <v>2</v>
      </c>
      <c r="C2" s="7">
        <v>5</v>
      </c>
      <c r="D2" s="2">
        <v>193660.62079999998</v>
      </c>
      <c r="E2" s="2">
        <f>A2*$I$44+B2*$I$45+$I$43</f>
        <v>217141.54859129648</v>
      </c>
      <c r="F2" s="2"/>
    </row>
    <row r="3" spans="1:13" x14ac:dyDescent="0.25">
      <c r="A3" s="1">
        <v>747.49720000000002</v>
      </c>
      <c r="B3" s="7">
        <v>1</v>
      </c>
      <c r="C3" s="7">
        <v>4</v>
      </c>
      <c r="D3" s="2">
        <v>237060.1488</v>
      </c>
      <c r="E3" s="2">
        <f t="shared" ref="E3:E66" si="0">A3*$I$44+B3*$I$45+$I$43</f>
        <v>216143.67143221787</v>
      </c>
      <c r="F3" s="2"/>
    </row>
    <row r="4" spans="1:13" x14ac:dyDescent="0.25">
      <c r="A4" s="1">
        <v>1121.9451999999999</v>
      </c>
      <c r="B4" s="7">
        <v>3</v>
      </c>
      <c r="C4" s="7">
        <v>27</v>
      </c>
      <c r="D4" s="2">
        <v>372001.69679999998</v>
      </c>
      <c r="E4" s="2">
        <f t="shared" si="0"/>
        <v>340929.51126749825</v>
      </c>
      <c r="F4" s="2"/>
      <c r="H4" t="s">
        <v>35</v>
      </c>
    </row>
    <row r="5" spans="1:13" ht="15.75" thickBot="1" x14ac:dyDescent="0.3">
      <c r="A5" s="1">
        <v>1121.9451999999999</v>
      </c>
      <c r="B5" s="7">
        <v>3</v>
      </c>
      <c r="C5" s="7">
        <v>34</v>
      </c>
      <c r="D5" s="2">
        <v>290031.25879999995</v>
      </c>
      <c r="E5" s="2">
        <f t="shared" si="0"/>
        <v>340929.51126749825</v>
      </c>
      <c r="F5" s="2"/>
    </row>
    <row r="6" spans="1:13" x14ac:dyDescent="0.25">
      <c r="A6" s="1">
        <v>827.87439999999992</v>
      </c>
      <c r="B6" s="7">
        <v>2</v>
      </c>
      <c r="C6" s="7">
        <v>36</v>
      </c>
      <c r="D6" s="2">
        <v>238811.06399999998</v>
      </c>
      <c r="E6" s="2">
        <f t="shared" si="0"/>
        <v>248400.51746985229</v>
      </c>
      <c r="F6" s="2"/>
      <c r="H6" s="11" t="s">
        <v>36</v>
      </c>
      <c r="I6" s="11"/>
    </row>
    <row r="7" spans="1:13" x14ac:dyDescent="0.25">
      <c r="A7" s="1">
        <v>747.49720000000002</v>
      </c>
      <c r="B7" s="7">
        <v>2</v>
      </c>
      <c r="C7" s="7">
        <v>22</v>
      </c>
      <c r="D7" s="2">
        <v>199054.1992</v>
      </c>
      <c r="E7" s="2">
        <f t="shared" si="0"/>
        <v>225730.17790453078</v>
      </c>
      <c r="F7" s="2"/>
      <c r="H7" s="8" t="s">
        <v>37</v>
      </c>
      <c r="I7" s="8">
        <v>0.95665809175824779</v>
      </c>
    </row>
    <row r="8" spans="1:13" x14ac:dyDescent="0.25">
      <c r="A8" s="1">
        <v>1608.8352</v>
      </c>
      <c r="B8" s="7">
        <v>4</v>
      </c>
      <c r="C8" s="7">
        <v>38</v>
      </c>
      <c r="D8" s="2">
        <v>496266.40639999998</v>
      </c>
      <c r="E8" s="2">
        <f t="shared" si="0"/>
        <v>487843.04121113638</v>
      </c>
      <c r="F8" s="2"/>
      <c r="H8" s="8" t="s">
        <v>38</v>
      </c>
      <c r="I8" s="16">
        <v>0.91519470452653195</v>
      </c>
    </row>
    <row r="9" spans="1:13" x14ac:dyDescent="0.25">
      <c r="A9" s="1">
        <v>1132.0595999999998</v>
      </c>
      <c r="B9" s="7">
        <v>2</v>
      </c>
      <c r="C9" s="7">
        <v>3</v>
      </c>
      <c r="D9" s="2">
        <v>346906.89319999993</v>
      </c>
      <c r="E9" s="2">
        <f t="shared" si="0"/>
        <v>334195.76506177196</v>
      </c>
      <c r="F9" s="2"/>
      <c r="H9" s="8" t="s">
        <v>39</v>
      </c>
      <c r="I9" s="8">
        <v>0.91389666428969318</v>
      </c>
    </row>
    <row r="10" spans="1:13" x14ac:dyDescent="0.25">
      <c r="A10" s="1">
        <v>1383.8436000000002</v>
      </c>
      <c r="B10" s="7">
        <v>3</v>
      </c>
      <c r="C10" s="7">
        <v>10</v>
      </c>
      <c r="D10" s="2">
        <v>376964.61560000002</v>
      </c>
      <c r="E10" s="2">
        <f t="shared" si="0"/>
        <v>414797.79306400788</v>
      </c>
      <c r="F10" s="2"/>
      <c r="H10" s="8" t="s">
        <v>8</v>
      </c>
      <c r="I10" s="8">
        <v>26080.800245019065</v>
      </c>
    </row>
    <row r="11" spans="1:13" ht="15.75" thickBot="1" x14ac:dyDescent="0.3">
      <c r="A11" s="1">
        <v>927.83479999999997</v>
      </c>
      <c r="B11" s="7">
        <v>2</v>
      </c>
      <c r="C11" s="7">
        <v>44</v>
      </c>
      <c r="D11" s="2">
        <v>315733.15360000002</v>
      </c>
      <c r="E11" s="2">
        <f t="shared" si="0"/>
        <v>276594.28648750117</v>
      </c>
      <c r="F11" s="2"/>
      <c r="H11" s="9" t="s">
        <v>40</v>
      </c>
      <c r="I11" s="9">
        <v>200</v>
      </c>
    </row>
    <row r="12" spans="1:13" x14ac:dyDescent="0.25">
      <c r="A12" s="1">
        <v>669.1644</v>
      </c>
      <c r="B12" s="7">
        <v>1</v>
      </c>
      <c r="C12" s="7">
        <v>35</v>
      </c>
      <c r="D12" s="2">
        <v>188273.7304</v>
      </c>
      <c r="E12" s="2">
        <f t="shared" si="0"/>
        <v>194049.95362290851</v>
      </c>
      <c r="F12" s="2"/>
    </row>
    <row r="13" spans="1:13" ht="15.75" thickBot="1" x14ac:dyDescent="0.3">
      <c r="A13" s="1">
        <v>928.1576</v>
      </c>
      <c r="B13" s="7">
        <v>2</v>
      </c>
      <c r="C13" s="7">
        <v>36</v>
      </c>
      <c r="D13" s="2">
        <v>253831.02480000001</v>
      </c>
      <c r="E13" s="2">
        <f t="shared" si="0"/>
        <v>276685.33202792419</v>
      </c>
      <c r="F13" s="2"/>
      <c r="H13" t="s">
        <v>41</v>
      </c>
    </row>
    <row r="14" spans="1:13" x14ac:dyDescent="0.25">
      <c r="A14" s="1">
        <v>798.49959999999987</v>
      </c>
      <c r="B14" s="7">
        <v>2</v>
      </c>
      <c r="C14" s="7">
        <v>31</v>
      </c>
      <c r="D14" s="2">
        <v>278575.86879999994</v>
      </c>
      <c r="E14" s="2">
        <f t="shared" si="0"/>
        <v>240115.37329136126</v>
      </c>
      <c r="F14" s="2"/>
      <c r="H14" s="10"/>
      <c r="I14" s="10" t="s">
        <v>46</v>
      </c>
      <c r="J14" s="10" t="s">
        <v>47</v>
      </c>
      <c r="K14" s="10" t="s">
        <v>48</v>
      </c>
      <c r="L14" s="10" t="s">
        <v>49</v>
      </c>
      <c r="M14" s="10" t="s">
        <v>50</v>
      </c>
    </row>
    <row r="15" spans="1:13" x14ac:dyDescent="0.25">
      <c r="A15" s="1">
        <v>1305.6184000000001</v>
      </c>
      <c r="B15" s="7">
        <v>3</v>
      </c>
      <c r="C15" s="7">
        <v>49</v>
      </c>
      <c r="D15" s="2">
        <v>402081.79600000003</v>
      </c>
      <c r="E15" s="2">
        <f t="shared" si="0"/>
        <v>392734.4237681728</v>
      </c>
      <c r="F15" s="2"/>
      <c r="H15" s="8" t="s">
        <v>42</v>
      </c>
      <c r="I15" s="8">
        <v>3</v>
      </c>
      <c r="J15" s="8">
        <v>1438760227926.4316</v>
      </c>
      <c r="K15" s="8">
        <v>479586742642.14386</v>
      </c>
      <c r="L15" s="8">
        <v>705.05880985274121</v>
      </c>
      <c r="M15" s="16">
        <v>1.0378518986807179E-104</v>
      </c>
    </row>
    <row r="16" spans="1:13" x14ac:dyDescent="0.25">
      <c r="A16" s="1">
        <v>1121.9451999999999</v>
      </c>
      <c r="B16" s="7">
        <v>3</v>
      </c>
      <c r="C16" s="7">
        <v>12</v>
      </c>
      <c r="D16" s="2">
        <v>310832.58759999997</v>
      </c>
      <c r="E16" s="2">
        <f t="shared" si="0"/>
        <v>340929.51126749825</v>
      </c>
      <c r="F16" s="2"/>
      <c r="H16" s="8" t="s">
        <v>43</v>
      </c>
      <c r="I16" s="8">
        <v>196</v>
      </c>
      <c r="J16" s="8">
        <v>133320795718.43498</v>
      </c>
      <c r="K16" s="8">
        <v>680208141.42058659</v>
      </c>
      <c r="L16" s="8"/>
      <c r="M16" s="8"/>
    </row>
    <row r="17" spans="1:16" ht="15.75" thickBot="1" x14ac:dyDescent="0.3">
      <c r="A17" s="1">
        <v>785.48</v>
      </c>
      <c r="B17" s="7">
        <v>2</v>
      </c>
      <c r="C17" s="7">
        <v>31</v>
      </c>
      <c r="D17" s="2">
        <v>257183.48</v>
      </c>
      <c r="E17" s="2">
        <f t="shared" si="0"/>
        <v>236443.20316096785</v>
      </c>
      <c r="F17" s="2"/>
      <c r="H17" s="9" t="s">
        <v>44</v>
      </c>
      <c r="I17" s="9">
        <v>199</v>
      </c>
      <c r="J17" s="9">
        <v>1572081023644.8667</v>
      </c>
      <c r="K17" s="9"/>
      <c r="L17" s="9"/>
      <c r="M17" s="9"/>
    </row>
    <row r="18" spans="1:16" ht="15.75" thickBot="1" x14ac:dyDescent="0.3">
      <c r="A18" s="1">
        <v>927.08159999999998</v>
      </c>
      <c r="B18" s="7">
        <v>2</v>
      </c>
      <c r="C18" s="7">
        <v>19</v>
      </c>
      <c r="D18" s="2">
        <v>326885.33600000001</v>
      </c>
      <c r="E18" s="2">
        <f t="shared" si="0"/>
        <v>276381.84689318092</v>
      </c>
      <c r="F18" s="2"/>
    </row>
    <row r="19" spans="1:16" x14ac:dyDescent="0.25">
      <c r="A19" s="1">
        <v>1109.2483999999999</v>
      </c>
      <c r="B19" s="7">
        <v>3</v>
      </c>
      <c r="C19" s="7">
        <v>3</v>
      </c>
      <c r="D19" s="2">
        <v>344568.74280000001</v>
      </c>
      <c r="E19" s="2">
        <f t="shared" si="0"/>
        <v>337348.3866775278</v>
      </c>
      <c r="F19" s="2"/>
      <c r="H19" s="10"/>
      <c r="I19" s="10" t="s">
        <v>51</v>
      </c>
      <c r="J19" s="10" t="s">
        <v>8</v>
      </c>
      <c r="K19" s="10" t="s">
        <v>52</v>
      </c>
      <c r="L19" s="10" t="s">
        <v>53</v>
      </c>
      <c r="M19" s="10" t="s">
        <v>54</v>
      </c>
      <c r="N19" s="10" t="s">
        <v>55</v>
      </c>
      <c r="O19" s="10" t="s">
        <v>56</v>
      </c>
      <c r="P19" s="10" t="s">
        <v>57</v>
      </c>
    </row>
    <row r="20" spans="1:16" x14ac:dyDescent="0.25">
      <c r="A20" s="1">
        <v>649.79639999999995</v>
      </c>
      <c r="B20" s="7">
        <v>1</v>
      </c>
      <c r="C20" s="7">
        <v>47</v>
      </c>
      <c r="D20" s="2">
        <v>214631.68039999998</v>
      </c>
      <c r="E20" s="2">
        <f t="shared" si="0"/>
        <v>188587.22119752981</v>
      </c>
      <c r="F20" s="2"/>
      <c r="H20" s="8" t="s">
        <v>45</v>
      </c>
      <c r="I20" s="8">
        <v>-5445.1930299131272</v>
      </c>
      <c r="J20" s="8">
        <v>7441.2591745583522</v>
      </c>
      <c r="K20" s="8">
        <v>-0.73175693819807131</v>
      </c>
      <c r="L20" s="8">
        <v>0.46519095510391251</v>
      </c>
      <c r="M20" s="8">
        <v>-20120.406989130504</v>
      </c>
      <c r="N20" s="8">
        <v>9230.0209293042517</v>
      </c>
      <c r="O20" s="8">
        <v>-20120.406989130504</v>
      </c>
      <c r="P20" s="8">
        <v>9230.0209293042517</v>
      </c>
    </row>
    <row r="21" spans="1:16" x14ac:dyDescent="0.25">
      <c r="A21" s="1">
        <v>785.48</v>
      </c>
      <c r="B21" s="7">
        <v>2</v>
      </c>
      <c r="C21" s="7">
        <v>29</v>
      </c>
      <c r="D21" s="2">
        <v>237207.67999999999</v>
      </c>
      <c r="E21" s="2">
        <f t="shared" si="0"/>
        <v>236443.20316096785</v>
      </c>
      <c r="F21" s="2"/>
      <c r="H21" s="8" t="s">
        <v>1</v>
      </c>
      <c r="I21" s="8">
        <v>282.27007143412277</v>
      </c>
      <c r="J21" s="8">
        <v>13.06820137535667</v>
      </c>
      <c r="K21" s="8">
        <v>21.599764445504558</v>
      </c>
      <c r="L21" s="16">
        <v>9.8215364813555553E-54</v>
      </c>
      <c r="M21" s="8">
        <v>256.49773280880129</v>
      </c>
      <c r="N21" s="8">
        <v>308.04241005944425</v>
      </c>
      <c r="O21" s="8">
        <v>256.49773280880129</v>
      </c>
      <c r="P21" s="8">
        <v>308.04241005944425</v>
      </c>
    </row>
    <row r="22" spans="1:16" x14ac:dyDescent="0.25">
      <c r="A22" s="1">
        <v>1596.3536000000001</v>
      </c>
      <c r="B22" s="7">
        <v>4</v>
      </c>
      <c r="C22" s="7">
        <v>50</v>
      </c>
      <c r="D22" s="2">
        <v>464549.19040000002</v>
      </c>
      <c r="E22" s="2">
        <f t="shared" si="0"/>
        <v>484322.61364811461</v>
      </c>
      <c r="F22" s="2"/>
      <c r="H22" s="8" t="s">
        <v>5</v>
      </c>
      <c r="I22" s="8">
        <v>9555.5817257799026</v>
      </c>
      <c r="J22" s="8">
        <v>4804.6503061325193</v>
      </c>
      <c r="K22" s="8">
        <v>1.9888193972375949</v>
      </c>
      <c r="L22" s="16">
        <v>4.8112271553919277E-2</v>
      </c>
      <c r="M22" s="8">
        <v>80.132801384817867</v>
      </c>
      <c r="N22" s="8">
        <v>19031.030650174987</v>
      </c>
      <c r="O22" s="8">
        <v>80.132801384817867</v>
      </c>
      <c r="P22" s="8">
        <v>19031.030650174987</v>
      </c>
    </row>
    <row r="23" spans="1:16" ht="15.75" thickBot="1" x14ac:dyDescent="0.3">
      <c r="A23" s="1">
        <v>1121.9451999999999</v>
      </c>
      <c r="B23" s="7">
        <v>3</v>
      </c>
      <c r="C23" s="7">
        <v>51</v>
      </c>
      <c r="D23" s="2">
        <v>310577.03959999996</v>
      </c>
      <c r="E23" s="2">
        <f t="shared" si="0"/>
        <v>340929.51126749825</v>
      </c>
      <c r="F23" s="2"/>
      <c r="H23" s="9" t="s">
        <v>6</v>
      </c>
      <c r="I23" s="9">
        <v>38.363885101954409</v>
      </c>
      <c r="J23" s="9">
        <v>117.7439862154947</v>
      </c>
      <c r="K23" s="9">
        <v>0.32582458208728332</v>
      </c>
      <c r="L23" s="17">
        <v>0.74490467195669807</v>
      </c>
      <c r="M23" s="9">
        <v>-193.84388371642979</v>
      </c>
      <c r="N23" s="9">
        <v>270.57165392033863</v>
      </c>
      <c r="O23" s="9">
        <v>-193.84388371642979</v>
      </c>
      <c r="P23" s="9">
        <v>270.57165392033863</v>
      </c>
    </row>
    <row r="24" spans="1:16" x14ac:dyDescent="0.25">
      <c r="A24" s="1">
        <v>743.40840000000003</v>
      </c>
      <c r="B24" s="7">
        <v>1</v>
      </c>
      <c r="C24" s="7">
        <v>17</v>
      </c>
      <c r="D24" s="2">
        <v>205098.2108</v>
      </c>
      <c r="E24" s="2">
        <f t="shared" si="0"/>
        <v>214990.42792019347</v>
      </c>
      <c r="F24" s="2"/>
    </row>
    <row r="25" spans="1:16" x14ac:dyDescent="0.25">
      <c r="A25" s="1">
        <v>756.21280000000002</v>
      </c>
      <c r="B25" s="7">
        <v>2</v>
      </c>
      <c r="C25" s="7">
        <v>23</v>
      </c>
      <c r="D25" s="2">
        <v>248525.11680000002</v>
      </c>
      <c r="E25" s="2">
        <f t="shared" si="0"/>
        <v>228188.40749595116</v>
      </c>
      <c r="F25" s="2"/>
    </row>
    <row r="26" spans="1:16" x14ac:dyDescent="0.25">
      <c r="A26" s="1">
        <v>649.79639999999995</v>
      </c>
      <c r="B26" s="7">
        <v>1</v>
      </c>
      <c r="C26" s="7">
        <v>54</v>
      </c>
      <c r="D26" s="2">
        <v>224463.86599999998</v>
      </c>
      <c r="E26" s="2">
        <f t="shared" si="0"/>
        <v>188587.22119752981</v>
      </c>
      <c r="F26" s="2"/>
    </row>
    <row r="27" spans="1:16" x14ac:dyDescent="0.25">
      <c r="A27" s="1">
        <v>785.48</v>
      </c>
      <c r="B27" s="7">
        <v>2</v>
      </c>
      <c r="C27" s="7">
        <v>27</v>
      </c>
      <c r="D27" s="2">
        <v>220606.28</v>
      </c>
      <c r="E27" s="2">
        <f t="shared" si="0"/>
        <v>236443.20316096785</v>
      </c>
      <c r="F27" s="2"/>
      <c r="H27" t="s">
        <v>35</v>
      </c>
    </row>
    <row r="28" spans="1:16" ht="15.75" thickBot="1" x14ac:dyDescent="0.3">
      <c r="A28" s="1">
        <v>785.48</v>
      </c>
      <c r="B28" s="7">
        <v>2</v>
      </c>
      <c r="C28" s="7">
        <v>30</v>
      </c>
      <c r="D28" s="2">
        <v>220865</v>
      </c>
      <c r="E28" s="2">
        <f t="shared" si="0"/>
        <v>236443.20316096785</v>
      </c>
      <c r="F28" s="2"/>
    </row>
    <row r="29" spans="1:16" x14ac:dyDescent="0.25">
      <c r="A29" s="1">
        <v>1283.4528</v>
      </c>
      <c r="B29" s="7">
        <v>3</v>
      </c>
      <c r="C29" s="7">
        <v>16</v>
      </c>
      <c r="D29" s="2">
        <v>338181.18080000003</v>
      </c>
      <c r="E29" s="2">
        <f t="shared" si="0"/>
        <v>386482.62999246165</v>
      </c>
      <c r="F29" s="2"/>
      <c r="H29" s="11" t="s">
        <v>36</v>
      </c>
      <c r="I29" s="11"/>
    </row>
    <row r="30" spans="1:16" x14ac:dyDescent="0.25">
      <c r="A30" s="1">
        <v>1434.0927999999999</v>
      </c>
      <c r="B30" s="7">
        <v>3</v>
      </c>
      <c r="C30" s="7">
        <v>8</v>
      </c>
      <c r="D30" s="2">
        <v>432679.91199999995</v>
      </c>
      <c r="E30" s="2">
        <f t="shared" si="0"/>
        <v>428970.54885651806</v>
      </c>
      <c r="F30" s="2"/>
      <c r="H30" s="8" t="s">
        <v>37</v>
      </c>
      <c r="I30" s="8">
        <v>0.95663408390661109</v>
      </c>
    </row>
    <row r="31" spans="1:16" x14ac:dyDescent="0.25">
      <c r="A31" s="1">
        <v>782.25200000000007</v>
      </c>
      <c r="B31" s="7">
        <v>1</v>
      </c>
      <c r="C31" s="7">
        <v>36</v>
      </c>
      <c r="D31" s="2">
        <v>196220.04800000001</v>
      </c>
      <c r="E31" s="2">
        <f t="shared" si="0"/>
        <v>225946.2412844252</v>
      </c>
      <c r="F31" s="2"/>
      <c r="H31" s="8" t="s">
        <v>38</v>
      </c>
      <c r="I31" s="16">
        <v>0.91514877049184096</v>
      </c>
    </row>
    <row r="32" spans="1:16" x14ac:dyDescent="0.25">
      <c r="A32" s="1">
        <v>1288.6176</v>
      </c>
      <c r="B32" s="7">
        <v>2</v>
      </c>
      <c r="C32" s="7">
        <v>15</v>
      </c>
      <c r="D32" s="2">
        <v>323915.8112</v>
      </c>
      <c r="E32" s="2">
        <f t="shared" si="0"/>
        <v>378352.85216691642</v>
      </c>
      <c r="F32" s="2"/>
      <c r="H32" s="8" t="s">
        <v>39</v>
      </c>
      <c r="I32" s="8">
        <v>0.91428733668972761</v>
      </c>
    </row>
    <row r="33" spans="1:16" x14ac:dyDescent="0.25">
      <c r="A33" s="1">
        <v>781.0684</v>
      </c>
      <c r="B33" s="7">
        <v>2</v>
      </c>
      <c r="C33" s="7">
        <v>8</v>
      </c>
      <c r="D33" s="2">
        <v>200719.01519999999</v>
      </c>
      <c r="E33" s="2">
        <f t="shared" si="0"/>
        <v>235198.91410852049</v>
      </c>
      <c r="F33" s="2"/>
      <c r="H33" s="8" t="s">
        <v>8</v>
      </c>
      <c r="I33" s="8">
        <v>26021.56541629029</v>
      </c>
    </row>
    <row r="34" spans="1:16" ht="15.75" thickBot="1" x14ac:dyDescent="0.3">
      <c r="A34" s="1">
        <v>1222.336</v>
      </c>
      <c r="B34" s="7">
        <v>3</v>
      </c>
      <c r="C34" s="7">
        <v>15</v>
      </c>
      <c r="D34" s="2">
        <v>380809.52</v>
      </c>
      <c r="E34" s="2">
        <f t="shared" si="0"/>
        <v>369244.67433904443</v>
      </c>
      <c r="F34" s="2"/>
      <c r="H34" s="9" t="s">
        <v>40</v>
      </c>
      <c r="I34" s="9">
        <v>200</v>
      </c>
    </row>
    <row r="35" spans="1:16" x14ac:dyDescent="0.25">
      <c r="A35" s="1">
        <v>781.0684</v>
      </c>
      <c r="B35" s="7">
        <v>2</v>
      </c>
      <c r="C35" s="7">
        <v>26</v>
      </c>
      <c r="D35" s="2">
        <v>213942.5624</v>
      </c>
      <c r="E35" s="2">
        <f t="shared" si="0"/>
        <v>235198.91410852049</v>
      </c>
      <c r="F35" s="2"/>
    </row>
    <row r="36" spans="1:16" ht="15.75" thickBot="1" x14ac:dyDescent="0.3">
      <c r="A36" s="1">
        <v>743.0856</v>
      </c>
      <c r="B36" s="7">
        <v>2</v>
      </c>
      <c r="C36" s="7">
        <v>9</v>
      </c>
      <c r="D36" s="2">
        <v>207581.42720000001</v>
      </c>
      <c r="E36" s="2">
        <f t="shared" si="0"/>
        <v>224485.88885208336</v>
      </c>
      <c r="F36" s="2"/>
      <c r="H36" t="s">
        <v>41</v>
      </c>
    </row>
    <row r="37" spans="1:16" x14ac:dyDescent="0.25">
      <c r="A37" s="1">
        <v>785.48</v>
      </c>
      <c r="B37" s="7">
        <v>2</v>
      </c>
      <c r="C37" s="7">
        <v>38</v>
      </c>
      <c r="D37" s="2">
        <v>241671.52000000002</v>
      </c>
      <c r="E37" s="2">
        <f t="shared" si="0"/>
        <v>236443.20316096785</v>
      </c>
      <c r="F37" s="2"/>
      <c r="H37" s="10"/>
      <c r="I37" s="10" t="s">
        <v>46</v>
      </c>
      <c r="J37" s="10" t="s">
        <v>47</v>
      </c>
      <c r="K37" s="10" t="s">
        <v>48</v>
      </c>
      <c r="L37" s="10" t="s">
        <v>49</v>
      </c>
      <c r="M37" s="10" t="s">
        <v>50</v>
      </c>
    </row>
    <row r="38" spans="1:16" x14ac:dyDescent="0.25">
      <c r="A38" s="1">
        <v>1109.2483999999999</v>
      </c>
      <c r="B38" s="7">
        <v>3</v>
      </c>
      <c r="C38" s="7">
        <v>48</v>
      </c>
      <c r="D38" s="2">
        <v>336695.2524</v>
      </c>
      <c r="E38" s="2">
        <f t="shared" si="0"/>
        <v>337348.3866775278</v>
      </c>
      <c r="F38" s="2"/>
      <c r="H38" s="8" t="s">
        <v>42</v>
      </c>
      <c r="I38" s="8">
        <v>2</v>
      </c>
      <c r="J38" s="8">
        <v>1438688015902.1545</v>
      </c>
      <c r="K38" s="8">
        <v>719344007951.07727</v>
      </c>
      <c r="L38" s="8">
        <v>1062.3553060569211</v>
      </c>
      <c r="M38" s="16">
        <v>2.9704808722070084E-106</v>
      </c>
    </row>
    <row r="39" spans="1:16" x14ac:dyDescent="0.25">
      <c r="A39" s="1">
        <v>579.74879999999996</v>
      </c>
      <c r="B39" s="7">
        <v>1</v>
      </c>
      <c r="C39" s="7">
        <v>46</v>
      </c>
      <c r="D39" s="2">
        <v>171262.6544</v>
      </c>
      <c r="E39" s="2">
        <f t="shared" si="0"/>
        <v>168830.33892574356</v>
      </c>
      <c r="F39" s="2"/>
      <c r="H39" s="8" t="s">
        <v>43</v>
      </c>
      <c r="I39" s="8">
        <v>197</v>
      </c>
      <c r="J39" s="8">
        <v>133393007742.71214</v>
      </c>
      <c r="K39" s="8">
        <v>677121866.71427488</v>
      </c>
      <c r="L39" s="8"/>
      <c r="M39" s="8"/>
    </row>
    <row r="40" spans="1:16" ht="15.75" thickBot="1" x14ac:dyDescent="0.3">
      <c r="A40" s="1">
        <v>1128.4012</v>
      </c>
      <c r="B40" s="7">
        <v>3</v>
      </c>
      <c r="C40" s="7">
        <v>38</v>
      </c>
      <c r="D40" s="2">
        <v>299159.1384</v>
      </c>
      <c r="E40" s="2">
        <f t="shared" si="0"/>
        <v>342750.42207595782</v>
      </c>
      <c r="F40" s="2"/>
      <c r="H40" s="9" t="s">
        <v>44</v>
      </c>
      <c r="I40" s="9">
        <v>199</v>
      </c>
      <c r="J40" s="9">
        <v>1572081023644.8667</v>
      </c>
      <c r="K40" s="9"/>
      <c r="L40" s="9"/>
      <c r="M40" s="9"/>
    </row>
    <row r="41" spans="1:16" ht="15.75" thickBot="1" x14ac:dyDescent="0.3">
      <c r="A41" s="1">
        <v>701.65959999999995</v>
      </c>
      <c r="B41" s="7">
        <v>2</v>
      </c>
      <c r="C41" s="7">
        <v>4</v>
      </c>
      <c r="D41" s="2">
        <v>212265.66799999998</v>
      </c>
      <c r="E41" s="2">
        <f t="shared" si="0"/>
        <v>212801.71116446785</v>
      </c>
      <c r="F41" s="2"/>
    </row>
    <row r="42" spans="1:16" x14ac:dyDescent="0.25">
      <c r="A42" s="1">
        <v>1336.93</v>
      </c>
      <c r="B42" s="7">
        <v>2</v>
      </c>
      <c r="C42" s="7">
        <v>53</v>
      </c>
      <c r="D42" s="2">
        <v>388515.14</v>
      </c>
      <c r="E42" s="2">
        <f t="shared" si="0"/>
        <v>391979.33471688878</v>
      </c>
      <c r="F42" s="2"/>
      <c r="H42" s="10"/>
      <c r="I42" s="10" t="s">
        <v>51</v>
      </c>
      <c r="J42" s="10" t="s">
        <v>8</v>
      </c>
      <c r="K42" s="10" t="s">
        <v>52</v>
      </c>
      <c r="L42" s="10" t="s">
        <v>53</v>
      </c>
      <c r="M42" s="10" t="s">
        <v>54</v>
      </c>
      <c r="N42" s="10" t="s">
        <v>55</v>
      </c>
      <c r="O42" s="10" t="s">
        <v>56</v>
      </c>
      <c r="P42" s="10" t="s">
        <v>57</v>
      </c>
    </row>
    <row r="43" spans="1:16" x14ac:dyDescent="0.25">
      <c r="A43" s="1">
        <v>794.51840000000004</v>
      </c>
      <c r="B43" s="7">
        <v>2</v>
      </c>
      <c r="C43" s="7">
        <v>12</v>
      </c>
      <c r="D43" s="2">
        <v>263790.81440000003</v>
      </c>
      <c r="E43" s="2">
        <f t="shared" si="0"/>
        <v>238992.47829281125</v>
      </c>
      <c r="F43" s="2"/>
      <c r="H43" s="8" t="s">
        <v>45</v>
      </c>
      <c r="I43" s="8">
        <v>-4273.9581462379938</v>
      </c>
      <c r="J43" s="8">
        <v>6500.616099787645</v>
      </c>
      <c r="K43" s="8">
        <v>-0.65746970450656372</v>
      </c>
      <c r="L43" s="8">
        <v>0.51164638960903563</v>
      </c>
      <c r="M43" s="8">
        <v>-17093.686863272189</v>
      </c>
      <c r="N43" s="8">
        <v>8545.7705707961995</v>
      </c>
      <c r="O43" s="8">
        <v>-17093.686863272189</v>
      </c>
      <c r="P43" s="8">
        <v>8545.7705707961995</v>
      </c>
    </row>
    <row r="44" spans="1:16" x14ac:dyDescent="0.25">
      <c r="A44" s="1">
        <v>1171.5488</v>
      </c>
      <c r="B44" s="7">
        <v>3</v>
      </c>
      <c r="C44" s="7">
        <v>43</v>
      </c>
      <c r="D44" s="2">
        <v>367976.45760000002</v>
      </c>
      <c r="E44" s="2">
        <f t="shared" si="0"/>
        <v>354920.17597916257</v>
      </c>
      <c r="F44" s="2"/>
      <c r="H44" s="8" t="s">
        <v>1</v>
      </c>
      <c r="I44" s="8">
        <v>282.04938173165459</v>
      </c>
      <c r="J44" s="8">
        <v>13.020995936767871</v>
      </c>
      <c r="K44" s="8">
        <v>21.661122014117311</v>
      </c>
      <c r="L44" s="16">
        <v>5.1163969945365729E-54</v>
      </c>
      <c r="M44" s="8">
        <v>256.37094864583963</v>
      </c>
      <c r="N44" s="8">
        <v>307.72781481746955</v>
      </c>
      <c r="O44" s="8">
        <v>256.37094864583963</v>
      </c>
      <c r="P44" s="8">
        <v>307.72781481746955</v>
      </c>
    </row>
    <row r="45" spans="1:16" ht="15.75" thickBot="1" x14ac:dyDescent="0.3">
      <c r="A45" s="1">
        <v>794.51840000000004</v>
      </c>
      <c r="B45" s="7">
        <v>2</v>
      </c>
      <c r="C45" s="7">
        <v>49</v>
      </c>
      <c r="D45" s="2">
        <v>243052.59039999999</v>
      </c>
      <c r="E45" s="2">
        <f t="shared" si="0"/>
        <v>238992.47829281125</v>
      </c>
      <c r="F45" s="2"/>
      <c r="H45" s="9" t="s">
        <v>5</v>
      </c>
      <c r="I45" s="9">
        <v>9586.5064723128962</v>
      </c>
      <c r="J45" s="9">
        <v>4792.8025408620588</v>
      </c>
      <c r="K45" s="9">
        <v>2.0001880717140117</v>
      </c>
      <c r="L45" s="18">
        <v>4.6853354543661428E-2</v>
      </c>
      <c r="M45" s="9">
        <v>134.72106843849906</v>
      </c>
      <c r="N45" s="9">
        <v>19038.291876187293</v>
      </c>
      <c r="O45" s="9">
        <v>134.72106843849906</v>
      </c>
      <c r="P45" s="9">
        <v>19038.291876187293</v>
      </c>
    </row>
    <row r="46" spans="1:16" x14ac:dyDescent="0.25">
      <c r="A46" s="1">
        <v>798.28440000000001</v>
      </c>
      <c r="B46" s="7">
        <v>2</v>
      </c>
      <c r="C46" s="7">
        <v>42</v>
      </c>
      <c r="D46" s="2">
        <v>269075.30160000001</v>
      </c>
      <c r="E46" s="2">
        <f t="shared" si="0"/>
        <v>240054.67626441264</v>
      </c>
      <c r="F46" s="2"/>
    </row>
    <row r="47" spans="1:16" x14ac:dyDescent="0.25">
      <c r="A47" s="1">
        <v>798.28440000000001</v>
      </c>
      <c r="B47" s="7">
        <v>1</v>
      </c>
      <c r="C47" s="7">
        <v>29</v>
      </c>
      <c r="D47" s="2">
        <v>223577.32</v>
      </c>
      <c r="E47" s="2">
        <f t="shared" si="0"/>
        <v>230468.16979209974</v>
      </c>
      <c r="F47" s="2"/>
    </row>
    <row r="48" spans="1:16" x14ac:dyDescent="0.25">
      <c r="A48" s="1">
        <v>649.79639999999995</v>
      </c>
      <c r="B48" s="7">
        <v>1</v>
      </c>
      <c r="C48" s="7">
        <v>25</v>
      </c>
      <c r="D48" s="2">
        <v>198075.992</v>
      </c>
      <c r="E48" s="2">
        <f t="shared" si="0"/>
        <v>188587.22119752981</v>
      </c>
      <c r="F48" s="2"/>
    </row>
    <row r="49" spans="1:13" x14ac:dyDescent="0.25">
      <c r="A49" s="1">
        <v>1137.4395999999999</v>
      </c>
      <c r="B49" s="7">
        <v>3</v>
      </c>
      <c r="C49" s="7">
        <v>11</v>
      </c>
      <c r="D49" s="2">
        <v>354553.23239999998</v>
      </c>
      <c r="E49" s="2">
        <f t="shared" si="0"/>
        <v>345299.69720780122</v>
      </c>
      <c r="F49" s="2"/>
      <c r="M49" t="s">
        <v>60</v>
      </c>
    </row>
    <row r="50" spans="1:13" x14ac:dyDescent="0.25">
      <c r="A50" s="1">
        <v>1604.7463999999998</v>
      </c>
      <c r="B50" s="7">
        <v>2</v>
      </c>
      <c r="C50" s="7">
        <v>16</v>
      </c>
      <c r="D50" s="2">
        <v>456919.45599999995</v>
      </c>
      <c r="E50" s="2">
        <f t="shared" si="0"/>
        <v>467516.78475448623</v>
      </c>
      <c r="F50" s="2"/>
    </row>
    <row r="51" spans="1:13" x14ac:dyDescent="0.25">
      <c r="A51" s="1">
        <v>675.18999999999994</v>
      </c>
      <c r="B51" s="7">
        <v>2</v>
      </c>
      <c r="C51" s="7">
        <v>3</v>
      </c>
      <c r="D51" s="2">
        <v>233142.8</v>
      </c>
      <c r="E51" s="2">
        <f t="shared" si="0"/>
        <v>205335.97684978362</v>
      </c>
      <c r="F51" s="2"/>
    </row>
    <row r="52" spans="1:13" x14ac:dyDescent="0.25">
      <c r="A52" s="1">
        <v>649.68880000000001</v>
      </c>
      <c r="B52" s="7">
        <v>1</v>
      </c>
      <c r="C52" s="7">
        <v>5</v>
      </c>
      <c r="D52" s="2">
        <v>225401.6152</v>
      </c>
      <c r="E52" s="2">
        <f t="shared" si="0"/>
        <v>188556.8726840555</v>
      </c>
      <c r="F52" s="2"/>
    </row>
    <row r="53" spans="1:13" x14ac:dyDescent="0.25">
      <c r="A53" s="1">
        <v>785.48</v>
      </c>
      <c r="B53" s="7">
        <v>2</v>
      </c>
      <c r="C53" s="7">
        <v>17</v>
      </c>
      <c r="D53" s="2">
        <v>195153.16</v>
      </c>
      <c r="E53" s="2">
        <f t="shared" si="0"/>
        <v>236443.20316096785</v>
      </c>
      <c r="F53" s="2"/>
    </row>
    <row r="54" spans="1:13" x14ac:dyDescent="0.25">
      <c r="A54" s="1">
        <v>781.0684</v>
      </c>
      <c r="B54" s="7">
        <v>2</v>
      </c>
      <c r="C54" s="7">
        <v>54</v>
      </c>
      <c r="D54" s="2">
        <v>206631.81</v>
      </c>
      <c r="E54" s="2">
        <f t="shared" si="0"/>
        <v>235198.91410852049</v>
      </c>
      <c r="F54" s="2"/>
    </row>
    <row r="55" spans="1:13" x14ac:dyDescent="0.25">
      <c r="A55" s="1">
        <v>1127.7556</v>
      </c>
      <c r="B55" s="7">
        <v>3</v>
      </c>
      <c r="C55" s="7">
        <v>49</v>
      </c>
      <c r="D55" s="2">
        <v>358525.59239999996</v>
      </c>
      <c r="E55" s="2">
        <f t="shared" si="0"/>
        <v>342568.33099511184</v>
      </c>
      <c r="F55" s="2"/>
    </row>
    <row r="56" spans="1:13" x14ac:dyDescent="0.25">
      <c r="A56" s="1">
        <v>794.51840000000004</v>
      </c>
      <c r="B56" s="7">
        <v>2</v>
      </c>
      <c r="C56" s="7">
        <v>35</v>
      </c>
      <c r="D56" s="2">
        <v>223917.33600000001</v>
      </c>
      <c r="E56" s="2">
        <f t="shared" si="0"/>
        <v>238992.47829281125</v>
      </c>
      <c r="F56" s="2"/>
    </row>
    <row r="57" spans="1:13" x14ac:dyDescent="0.25">
      <c r="A57" s="1">
        <v>794.51840000000004</v>
      </c>
      <c r="B57" s="7">
        <v>2</v>
      </c>
      <c r="C57" s="7">
        <v>53</v>
      </c>
      <c r="D57" s="2">
        <v>201518.89440000002</v>
      </c>
      <c r="E57" s="2">
        <f t="shared" si="0"/>
        <v>238992.47829281125</v>
      </c>
      <c r="F57" s="2"/>
    </row>
    <row r="58" spans="1:13" x14ac:dyDescent="0.25">
      <c r="A58" s="1">
        <v>781.0684</v>
      </c>
      <c r="B58" s="7">
        <v>2</v>
      </c>
      <c r="C58" s="7">
        <v>39</v>
      </c>
      <c r="D58" s="2">
        <v>269278.57199999999</v>
      </c>
      <c r="E58" s="2">
        <f t="shared" si="0"/>
        <v>235198.91410852049</v>
      </c>
      <c r="F58" s="2"/>
    </row>
    <row r="59" spans="1:13" x14ac:dyDescent="0.25">
      <c r="A59" s="1">
        <v>720.81239999999991</v>
      </c>
      <c r="B59" s="7">
        <v>2</v>
      </c>
      <c r="C59" s="7">
        <v>54</v>
      </c>
      <c r="D59" s="2">
        <v>204808.16039999996</v>
      </c>
      <c r="E59" s="2">
        <f t="shared" si="0"/>
        <v>218203.74656289787</v>
      </c>
      <c r="F59" s="2"/>
    </row>
    <row r="60" spans="1:13" x14ac:dyDescent="0.25">
      <c r="A60" s="1">
        <v>927.83479999999997</v>
      </c>
      <c r="B60" s="7">
        <v>2</v>
      </c>
      <c r="C60" s="7">
        <v>10</v>
      </c>
      <c r="D60" s="2">
        <v>306878.45759999997</v>
      </c>
      <c r="E60" s="2">
        <f t="shared" si="0"/>
        <v>276594.28648750117</v>
      </c>
      <c r="F60" s="2"/>
    </row>
    <row r="61" spans="1:13" x14ac:dyDescent="0.25">
      <c r="A61" s="1">
        <v>927.83479999999997</v>
      </c>
      <c r="B61" s="7">
        <v>2</v>
      </c>
      <c r="C61" s="7">
        <v>13</v>
      </c>
      <c r="D61" s="2">
        <v>275394.24839999998</v>
      </c>
      <c r="E61" s="2">
        <f t="shared" si="0"/>
        <v>276594.28648750117</v>
      </c>
      <c r="F61" s="2"/>
    </row>
    <row r="62" spans="1:13" x14ac:dyDescent="0.25">
      <c r="A62" s="1">
        <v>785.48</v>
      </c>
      <c r="B62" s="7">
        <v>2</v>
      </c>
      <c r="C62" s="7">
        <v>18</v>
      </c>
      <c r="D62" s="2">
        <v>192092.24</v>
      </c>
      <c r="E62" s="2">
        <f t="shared" si="0"/>
        <v>236443.20316096785</v>
      </c>
      <c r="F62" s="2"/>
    </row>
    <row r="63" spans="1:13" x14ac:dyDescent="0.25">
      <c r="A63" s="1">
        <v>618.16200000000003</v>
      </c>
      <c r="B63" s="7">
        <v>1</v>
      </c>
      <c r="C63" s="7">
        <v>4</v>
      </c>
      <c r="D63" s="2">
        <v>165430.28200000001</v>
      </c>
      <c r="E63" s="2">
        <f t="shared" si="0"/>
        <v>179664.75823607796</v>
      </c>
      <c r="F63" s="2"/>
    </row>
    <row r="64" spans="1:13" x14ac:dyDescent="0.25">
      <c r="A64" s="1">
        <v>1109.2483999999999</v>
      </c>
      <c r="B64" s="7">
        <v>3</v>
      </c>
      <c r="C64" s="7">
        <v>27</v>
      </c>
      <c r="D64" s="2">
        <v>310223.29079999996</v>
      </c>
      <c r="E64" s="2">
        <f t="shared" si="0"/>
        <v>337348.3866775278</v>
      </c>
      <c r="F64" s="2"/>
    </row>
    <row r="65" spans="1:6" x14ac:dyDescent="0.25">
      <c r="A65" s="1">
        <v>720.70479999999998</v>
      </c>
      <c r="B65" s="7">
        <v>2</v>
      </c>
      <c r="C65" s="7">
        <v>41</v>
      </c>
      <c r="D65" s="2">
        <v>231552.32559999998</v>
      </c>
      <c r="E65" s="2">
        <f t="shared" si="0"/>
        <v>218173.39804942359</v>
      </c>
      <c r="F65" s="2"/>
    </row>
    <row r="66" spans="1:6" x14ac:dyDescent="0.25">
      <c r="A66" s="1">
        <v>720.81239999999991</v>
      </c>
      <c r="B66" s="7">
        <v>2</v>
      </c>
      <c r="C66" s="7">
        <v>32</v>
      </c>
      <c r="D66" s="2">
        <v>215774.28439999997</v>
      </c>
      <c r="E66" s="2">
        <f t="shared" si="0"/>
        <v>218203.74656289787</v>
      </c>
      <c r="F66" s="2"/>
    </row>
    <row r="67" spans="1:6" x14ac:dyDescent="0.25">
      <c r="A67" s="1">
        <v>927.08159999999998</v>
      </c>
      <c r="B67" s="7">
        <v>2</v>
      </c>
      <c r="C67" s="7">
        <v>9</v>
      </c>
      <c r="D67" s="2">
        <v>289727.99040000001</v>
      </c>
      <c r="E67" s="2">
        <f t="shared" ref="E67:E130" si="1">A67*$I$44+B67*$I$45+$I$43</f>
        <v>276381.84689318092</v>
      </c>
      <c r="F67" s="2"/>
    </row>
    <row r="68" spans="1:6" x14ac:dyDescent="0.25">
      <c r="A68" s="1">
        <v>798.28440000000001</v>
      </c>
      <c r="B68" s="7">
        <v>2</v>
      </c>
      <c r="C68" s="7">
        <v>10</v>
      </c>
      <c r="D68" s="2">
        <v>195874.94399999999</v>
      </c>
      <c r="E68" s="2">
        <f t="shared" si="1"/>
        <v>240054.67626441264</v>
      </c>
      <c r="F68" s="2"/>
    </row>
    <row r="69" spans="1:6" x14ac:dyDescent="0.25">
      <c r="A69" s="1">
        <v>1057.9232</v>
      </c>
      <c r="B69" s="7">
        <v>3</v>
      </c>
      <c r="C69" s="7">
        <v>42</v>
      </c>
      <c r="D69" s="2">
        <v>357538.19519999996</v>
      </c>
      <c r="E69" s="2">
        <f t="shared" si="1"/>
        <v>322872.14575027424</v>
      </c>
      <c r="F69" s="2"/>
    </row>
    <row r="70" spans="1:6" x14ac:dyDescent="0.25">
      <c r="A70" s="1">
        <v>781.0684</v>
      </c>
      <c r="B70" s="7">
        <v>2</v>
      </c>
      <c r="C70" s="7">
        <v>38</v>
      </c>
      <c r="D70" s="2">
        <v>239248.7512</v>
      </c>
      <c r="E70" s="2">
        <f t="shared" si="1"/>
        <v>235198.91410852049</v>
      </c>
      <c r="F70" s="2"/>
    </row>
    <row r="71" spans="1:6" x14ac:dyDescent="0.25">
      <c r="A71" s="1">
        <v>1396.8632</v>
      </c>
      <c r="B71" s="7">
        <v>3</v>
      </c>
      <c r="C71" s="7">
        <v>43</v>
      </c>
      <c r="D71" s="2">
        <v>382277.14880000002</v>
      </c>
      <c r="E71" s="2">
        <f t="shared" si="1"/>
        <v>418469.96319440129</v>
      </c>
      <c r="F71" s="2"/>
    </row>
    <row r="72" spans="1:6" x14ac:dyDescent="0.25">
      <c r="A72" s="1">
        <v>794.51840000000004</v>
      </c>
      <c r="B72" s="7">
        <v>2</v>
      </c>
      <c r="C72" s="7">
        <v>13</v>
      </c>
      <c r="D72" s="2">
        <v>248422.66399999999</v>
      </c>
      <c r="E72" s="2">
        <f t="shared" si="1"/>
        <v>238992.47829281125</v>
      </c>
      <c r="F72" s="2"/>
    </row>
    <row r="73" spans="1:6" x14ac:dyDescent="0.25">
      <c r="A73" s="1">
        <v>923.20799999999997</v>
      </c>
      <c r="B73" s="7">
        <v>2</v>
      </c>
      <c r="C73" s="7">
        <v>49</v>
      </c>
      <c r="D73" s="2">
        <v>242740.65599999999</v>
      </c>
      <c r="E73" s="2">
        <f t="shared" si="1"/>
        <v>275289.30040810513</v>
      </c>
      <c r="F73" s="2"/>
    </row>
    <row r="74" spans="1:6" x14ac:dyDescent="0.25">
      <c r="A74" s="1">
        <v>781.0684</v>
      </c>
      <c r="B74" s="7">
        <v>2</v>
      </c>
      <c r="C74" s="7">
        <v>35</v>
      </c>
      <c r="D74" s="2">
        <v>253025.77720000001</v>
      </c>
      <c r="E74" s="2">
        <f t="shared" si="1"/>
        <v>235198.91410852049</v>
      </c>
      <c r="F74" s="2"/>
    </row>
    <row r="75" spans="1:6" x14ac:dyDescent="0.25">
      <c r="A75" s="1">
        <v>782.25200000000007</v>
      </c>
      <c r="B75" s="7">
        <v>2</v>
      </c>
      <c r="C75" s="7">
        <v>25</v>
      </c>
      <c r="D75" s="2">
        <v>234172.38800000004</v>
      </c>
      <c r="E75" s="2">
        <f t="shared" si="1"/>
        <v>235532.7477567381</v>
      </c>
      <c r="F75" s="2"/>
    </row>
    <row r="76" spans="1:6" x14ac:dyDescent="0.25">
      <c r="A76" s="1">
        <v>733.18639999999994</v>
      </c>
      <c r="B76" s="7">
        <v>2</v>
      </c>
      <c r="C76" s="7">
        <v>49</v>
      </c>
      <c r="D76" s="2">
        <v>200678.75119999997</v>
      </c>
      <c r="E76" s="2">
        <f t="shared" si="1"/>
        <v>221693.82561244536</v>
      </c>
      <c r="F76" s="2"/>
    </row>
    <row r="77" spans="1:6" x14ac:dyDescent="0.25">
      <c r="A77" s="1">
        <v>733.18639999999994</v>
      </c>
      <c r="B77" s="7">
        <v>2</v>
      </c>
      <c r="C77" s="7">
        <v>51</v>
      </c>
      <c r="D77" s="2">
        <v>226578.51199999999</v>
      </c>
      <c r="E77" s="2">
        <f t="shared" si="1"/>
        <v>221693.82561244536</v>
      </c>
      <c r="F77" s="2"/>
    </row>
    <row r="78" spans="1:6" x14ac:dyDescent="0.25">
      <c r="A78" s="1">
        <v>794.51840000000004</v>
      </c>
      <c r="B78" s="7">
        <v>2</v>
      </c>
      <c r="C78" s="7">
        <v>2</v>
      </c>
      <c r="D78" s="2">
        <v>200148.89440000002</v>
      </c>
      <c r="E78" s="2">
        <f t="shared" si="1"/>
        <v>238992.47829281125</v>
      </c>
      <c r="F78" s="2"/>
    </row>
    <row r="79" spans="1:6" x14ac:dyDescent="0.25">
      <c r="A79" s="1">
        <v>756.21280000000002</v>
      </c>
      <c r="B79" s="7">
        <v>2</v>
      </c>
      <c r="C79" s="7">
        <v>12</v>
      </c>
      <c r="D79" s="2">
        <v>218585.92480000001</v>
      </c>
      <c r="E79" s="2">
        <f t="shared" si="1"/>
        <v>228188.40749595116</v>
      </c>
      <c r="F79" s="2"/>
    </row>
    <row r="80" spans="1:6" x14ac:dyDescent="0.25">
      <c r="A80" s="1">
        <v>736.62959999999987</v>
      </c>
      <c r="B80" s="7">
        <v>2</v>
      </c>
      <c r="C80" s="7">
        <v>49</v>
      </c>
      <c r="D80" s="2">
        <v>198841.69519999996</v>
      </c>
      <c r="E80" s="2">
        <f t="shared" si="1"/>
        <v>222664.97804362379</v>
      </c>
      <c r="F80" s="2"/>
    </row>
    <row r="81" spans="1:6" x14ac:dyDescent="0.25">
      <c r="A81" s="1">
        <v>785.48</v>
      </c>
      <c r="B81" s="7">
        <v>2</v>
      </c>
      <c r="C81" s="7">
        <v>12</v>
      </c>
      <c r="D81" s="2">
        <v>252927.84</v>
      </c>
      <c r="E81" s="2">
        <f t="shared" si="1"/>
        <v>236443.20316096785</v>
      </c>
      <c r="F81" s="2"/>
    </row>
    <row r="82" spans="1:6" x14ac:dyDescent="0.25">
      <c r="A82" s="1">
        <v>781.0684</v>
      </c>
      <c r="B82" s="7">
        <v>2</v>
      </c>
      <c r="C82" s="7">
        <v>35</v>
      </c>
      <c r="D82" s="2">
        <v>225290.22039999999</v>
      </c>
      <c r="E82" s="2">
        <f t="shared" si="1"/>
        <v>235198.91410852049</v>
      </c>
      <c r="F82" s="2"/>
    </row>
    <row r="83" spans="1:6" x14ac:dyDescent="0.25">
      <c r="A83" s="1">
        <v>798.28440000000001</v>
      </c>
      <c r="B83" s="7">
        <v>2</v>
      </c>
      <c r="C83" s="7">
        <v>46</v>
      </c>
      <c r="D83" s="2">
        <v>234750.58600000001</v>
      </c>
      <c r="E83" s="2">
        <f t="shared" si="1"/>
        <v>240054.67626441264</v>
      </c>
      <c r="F83" s="2"/>
    </row>
    <row r="84" spans="1:6" x14ac:dyDescent="0.25">
      <c r="A84" s="1">
        <v>798.28440000000001</v>
      </c>
      <c r="B84" s="7">
        <v>2</v>
      </c>
      <c r="C84" s="7">
        <v>43</v>
      </c>
      <c r="D84" s="2">
        <v>287466.41159999999</v>
      </c>
      <c r="E84" s="2">
        <f t="shared" si="1"/>
        <v>240054.67626441264</v>
      </c>
      <c r="F84" s="2"/>
    </row>
    <row r="85" spans="1:6" x14ac:dyDescent="0.25">
      <c r="A85" s="1">
        <v>827.87439999999992</v>
      </c>
      <c r="B85" s="7">
        <v>2</v>
      </c>
      <c r="C85" s="7">
        <v>15</v>
      </c>
      <c r="D85" s="2">
        <v>229464.71119999999</v>
      </c>
      <c r="E85" s="2">
        <f t="shared" si="1"/>
        <v>248400.51746985229</v>
      </c>
      <c r="F85" s="2"/>
    </row>
    <row r="86" spans="1:6" x14ac:dyDescent="0.25">
      <c r="A86" s="1">
        <v>1160.3584000000001</v>
      </c>
      <c r="B86" s="7">
        <v>3</v>
      </c>
      <c r="C86" s="7">
        <v>3</v>
      </c>
      <c r="D86" s="2">
        <v>377313.5552</v>
      </c>
      <c r="E86" s="2">
        <f t="shared" si="1"/>
        <v>351763.93057783268</v>
      </c>
      <c r="F86" s="2"/>
    </row>
    <row r="87" spans="1:6" x14ac:dyDescent="0.25">
      <c r="A87" s="1">
        <v>827.87439999999992</v>
      </c>
      <c r="B87" s="7">
        <v>2</v>
      </c>
      <c r="C87" s="7">
        <v>26</v>
      </c>
      <c r="D87" s="2">
        <v>276759.18</v>
      </c>
      <c r="E87" s="2">
        <f t="shared" si="1"/>
        <v>248400.51746985229</v>
      </c>
      <c r="F87" s="2"/>
    </row>
    <row r="88" spans="1:6" x14ac:dyDescent="0.25">
      <c r="A88" s="1">
        <v>723.8252</v>
      </c>
      <c r="B88" s="7">
        <v>2</v>
      </c>
      <c r="C88" s="7">
        <v>25</v>
      </c>
      <c r="D88" s="2">
        <v>219373.4056</v>
      </c>
      <c r="E88" s="2">
        <f t="shared" si="1"/>
        <v>219053.504940179</v>
      </c>
      <c r="F88" s="2"/>
    </row>
    <row r="89" spans="1:6" x14ac:dyDescent="0.25">
      <c r="A89" s="1">
        <v>798.28440000000001</v>
      </c>
      <c r="B89" s="7">
        <v>2</v>
      </c>
      <c r="C89" s="7">
        <v>7</v>
      </c>
      <c r="D89" s="2">
        <v>230216.21919999999</v>
      </c>
      <c r="E89" s="2">
        <f t="shared" si="1"/>
        <v>240054.67626441264</v>
      </c>
      <c r="F89" s="2"/>
    </row>
    <row r="90" spans="1:6" x14ac:dyDescent="0.25">
      <c r="A90" s="1">
        <v>1238.5835999999999</v>
      </c>
      <c r="B90" s="7">
        <v>3</v>
      </c>
      <c r="C90" s="7">
        <v>51</v>
      </c>
      <c r="D90" s="2">
        <v>410932.67319999996</v>
      </c>
      <c r="E90" s="2">
        <f t="shared" si="1"/>
        <v>373827.29987366765</v>
      </c>
      <c r="F90" s="2"/>
    </row>
    <row r="91" spans="1:6" x14ac:dyDescent="0.25">
      <c r="A91" s="1">
        <v>723.8252</v>
      </c>
      <c r="B91" s="7">
        <v>2</v>
      </c>
      <c r="C91" s="7">
        <v>24</v>
      </c>
      <c r="D91" s="2">
        <v>214341.3364</v>
      </c>
      <c r="E91" s="2">
        <f t="shared" si="1"/>
        <v>219053.504940179</v>
      </c>
      <c r="F91" s="2"/>
    </row>
    <row r="92" spans="1:6" x14ac:dyDescent="0.25">
      <c r="A92" s="1">
        <v>977.86879999999996</v>
      </c>
      <c r="B92" s="7">
        <v>2</v>
      </c>
      <c r="C92" s="7">
        <v>10</v>
      </c>
      <c r="D92" s="2">
        <v>248274.31359999999</v>
      </c>
      <c r="E92" s="2">
        <f t="shared" si="1"/>
        <v>290706.34525306278</v>
      </c>
      <c r="F92" s="2"/>
    </row>
    <row r="93" spans="1:6" x14ac:dyDescent="0.25">
      <c r="A93" s="1">
        <v>1093.0008</v>
      </c>
      <c r="B93" s="7">
        <v>3</v>
      </c>
      <c r="C93" s="7">
        <v>7</v>
      </c>
      <c r="D93" s="2">
        <v>390494.27120000002</v>
      </c>
      <c r="E93" s="2">
        <f t="shared" si="1"/>
        <v>332765.76114290458</v>
      </c>
      <c r="F93" s="2"/>
    </row>
    <row r="94" spans="1:6" x14ac:dyDescent="0.25">
      <c r="A94" s="1">
        <v>927.83479999999997</v>
      </c>
      <c r="B94" s="7">
        <v>2</v>
      </c>
      <c r="C94" s="7">
        <v>54</v>
      </c>
      <c r="D94" s="2">
        <v>293876.27480000001</v>
      </c>
      <c r="E94" s="2">
        <f t="shared" si="1"/>
        <v>276594.28648750117</v>
      </c>
      <c r="F94" s="2"/>
    </row>
    <row r="95" spans="1:6" x14ac:dyDescent="0.25">
      <c r="A95" s="1">
        <v>794.51840000000004</v>
      </c>
      <c r="B95" s="7">
        <v>2</v>
      </c>
      <c r="C95" s="7">
        <v>19</v>
      </c>
      <c r="D95" s="2">
        <v>244820.66720000003</v>
      </c>
      <c r="E95" s="2">
        <f t="shared" si="1"/>
        <v>238992.47829281125</v>
      </c>
      <c r="F95" s="2"/>
    </row>
    <row r="96" spans="1:6" x14ac:dyDescent="0.25">
      <c r="A96" s="1">
        <v>794.51840000000004</v>
      </c>
      <c r="B96" s="7">
        <v>2</v>
      </c>
      <c r="C96" s="7">
        <v>31</v>
      </c>
      <c r="D96" s="2">
        <v>241620.48320000002</v>
      </c>
      <c r="E96" s="2">
        <f t="shared" si="1"/>
        <v>238992.47829281125</v>
      </c>
      <c r="F96" s="2"/>
    </row>
    <row r="97" spans="1:6" x14ac:dyDescent="0.25">
      <c r="A97" s="1">
        <v>782.25200000000007</v>
      </c>
      <c r="B97" s="7">
        <v>1</v>
      </c>
      <c r="C97" s="7">
        <v>44</v>
      </c>
      <c r="D97" s="2">
        <v>235762.34000000003</v>
      </c>
      <c r="E97" s="2">
        <f t="shared" si="1"/>
        <v>225946.2412844252</v>
      </c>
      <c r="F97" s="2"/>
    </row>
    <row r="98" spans="1:6" x14ac:dyDescent="0.25">
      <c r="A98" s="1">
        <v>785.48</v>
      </c>
      <c r="B98" s="7">
        <v>1</v>
      </c>
      <c r="C98" s="7">
        <v>16</v>
      </c>
      <c r="D98" s="2">
        <v>236639.56</v>
      </c>
      <c r="E98" s="2">
        <f t="shared" si="1"/>
        <v>226856.69668865495</v>
      </c>
      <c r="F98" s="2"/>
    </row>
    <row r="99" spans="1:6" x14ac:dyDescent="0.25">
      <c r="A99" s="1">
        <v>923.20799999999997</v>
      </c>
      <c r="B99" s="7">
        <v>2</v>
      </c>
      <c r="C99" s="7">
        <v>38</v>
      </c>
      <c r="D99" s="2">
        <v>294807.64799999999</v>
      </c>
      <c r="E99" s="2">
        <f t="shared" si="1"/>
        <v>275289.30040810513</v>
      </c>
      <c r="F99" s="2"/>
    </row>
    <row r="100" spans="1:6" x14ac:dyDescent="0.25">
      <c r="A100" s="1">
        <v>923.20799999999997</v>
      </c>
      <c r="B100" s="7">
        <v>2</v>
      </c>
      <c r="C100" s="7">
        <v>30</v>
      </c>
      <c r="D100" s="2">
        <v>293828.68799999997</v>
      </c>
      <c r="E100" s="2">
        <f t="shared" si="1"/>
        <v>275289.30040810513</v>
      </c>
      <c r="F100" s="2"/>
    </row>
    <row r="101" spans="1:6" x14ac:dyDescent="0.25">
      <c r="A101" s="1">
        <v>1434.0927999999999</v>
      </c>
      <c r="B101" s="7">
        <v>4</v>
      </c>
      <c r="C101" s="7">
        <v>5</v>
      </c>
      <c r="D101" s="2">
        <v>412856.56159999996</v>
      </c>
      <c r="E101" s="2">
        <f t="shared" si="1"/>
        <v>438557.05532883096</v>
      </c>
      <c r="F101" s="2"/>
    </row>
    <row r="102" spans="1:6" x14ac:dyDescent="0.25">
      <c r="A102" s="1">
        <v>782.25200000000007</v>
      </c>
      <c r="B102" s="7">
        <v>2</v>
      </c>
      <c r="C102" s="7">
        <v>5</v>
      </c>
      <c r="D102" s="2">
        <v>224076.83600000001</v>
      </c>
      <c r="E102" s="2">
        <f t="shared" si="1"/>
        <v>235532.7477567381</v>
      </c>
      <c r="F102" s="2"/>
    </row>
    <row r="103" spans="1:6" x14ac:dyDescent="0.25">
      <c r="A103" s="1">
        <v>781.0684</v>
      </c>
      <c r="B103" s="7">
        <v>2</v>
      </c>
      <c r="C103" s="7">
        <v>6</v>
      </c>
      <c r="D103" s="2">
        <v>258015.61439999999</v>
      </c>
      <c r="E103" s="2">
        <f t="shared" si="1"/>
        <v>235198.91410852049</v>
      </c>
      <c r="F103" s="2"/>
    </row>
    <row r="104" spans="1:6" x14ac:dyDescent="0.25">
      <c r="A104" s="1">
        <v>618.37720000000002</v>
      </c>
      <c r="B104" s="7">
        <v>1</v>
      </c>
      <c r="C104" s="7">
        <v>28</v>
      </c>
      <c r="D104" s="2">
        <v>153466.71240000002</v>
      </c>
      <c r="E104" s="2">
        <f t="shared" si="1"/>
        <v>179725.45526302661</v>
      </c>
      <c r="F104" s="2"/>
    </row>
    <row r="105" spans="1:6" x14ac:dyDescent="0.25">
      <c r="A105" s="1">
        <v>923.20799999999997</v>
      </c>
      <c r="B105" s="7">
        <v>2</v>
      </c>
      <c r="C105" s="7">
        <v>55</v>
      </c>
      <c r="D105" s="2">
        <v>261871.696</v>
      </c>
      <c r="E105" s="2">
        <f t="shared" si="1"/>
        <v>275289.30040810513</v>
      </c>
      <c r="F105" s="2"/>
    </row>
    <row r="106" spans="1:6" x14ac:dyDescent="0.25">
      <c r="A106" s="1">
        <v>781.0684</v>
      </c>
      <c r="B106" s="7">
        <v>2</v>
      </c>
      <c r="C106" s="7">
        <v>51</v>
      </c>
      <c r="D106" s="2">
        <v>210038.6992</v>
      </c>
      <c r="E106" s="2">
        <f t="shared" si="1"/>
        <v>235198.91410852049</v>
      </c>
      <c r="F106" s="2"/>
    </row>
    <row r="107" spans="1:6" x14ac:dyDescent="0.25">
      <c r="A107" s="1">
        <v>781.0684</v>
      </c>
      <c r="B107" s="7">
        <v>2</v>
      </c>
      <c r="C107" s="7">
        <v>48</v>
      </c>
      <c r="D107" s="2">
        <v>210824.0576</v>
      </c>
      <c r="E107" s="2">
        <f t="shared" si="1"/>
        <v>235198.91410852049</v>
      </c>
      <c r="F107" s="2"/>
    </row>
    <row r="108" spans="1:6" x14ac:dyDescent="0.25">
      <c r="A108" s="1">
        <v>781.0684</v>
      </c>
      <c r="B108" s="7">
        <v>2</v>
      </c>
      <c r="C108" s="7">
        <v>10</v>
      </c>
      <c r="D108" s="2">
        <v>249075.6568</v>
      </c>
      <c r="E108" s="2">
        <f t="shared" si="1"/>
        <v>235198.91410852049</v>
      </c>
      <c r="F108" s="2"/>
    </row>
    <row r="109" spans="1:6" x14ac:dyDescent="0.25">
      <c r="A109" s="1">
        <v>697.89359999999999</v>
      </c>
      <c r="B109" s="7">
        <v>1</v>
      </c>
      <c r="C109" s="7">
        <v>24</v>
      </c>
      <c r="D109" s="2">
        <v>219865.76079999999</v>
      </c>
      <c r="E109" s="2">
        <f t="shared" si="1"/>
        <v>202153.00672055356</v>
      </c>
      <c r="F109" s="2"/>
    </row>
    <row r="110" spans="1:6" x14ac:dyDescent="0.25">
      <c r="A110" s="1">
        <v>670.88599999999997</v>
      </c>
      <c r="B110" s="7">
        <v>1</v>
      </c>
      <c r="C110" s="7">
        <v>54</v>
      </c>
      <c r="D110" s="2">
        <v>204292.49399999998</v>
      </c>
      <c r="E110" s="2">
        <f t="shared" si="1"/>
        <v>194535.52983849772</v>
      </c>
      <c r="F110" s="2"/>
    </row>
    <row r="111" spans="1:6" x14ac:dyDescent="0.25">
      <c r="A111" s="1">
        <v>782.25200000000007</v>
      </c>
      <c r="B111" s="7">
        <v>2</v>
      </c>
      <c r="C111" s="7">
        <v>55</v>
      </c>
      <c r="D111" s="2">
        <v>261579.89200000002</v>
      </c>
      <c r="E111" s="2">
        <f t="shared" si="1"/>
        <v>235532.7477567381</v>
      </c>
      <c r="F111" s="2"/>
    </row>
    <row r="112" spans="1:6" x14ac:dyDescent="0.25">
      <c r="A112" s="1">
        <v>743.40840000000003</v>
      </c>
      <c r="B112" s="7">
        <v>2</v>
      </c>
      <c r="C112" s="7">
        <v>47</v>
      </c>
      <c r="D112" s="2">
        <v>222867.42080000002</v>
      </c>
      <c r="E112" s="2">
        <f t="shared" si="1"/>
        <v>224576.93439250637</v>
      </c>
      <c r="F112" s="2"/>
    </row>
    <row r="113" spans="1:6" x14ac:dyDescent="0.25">
      <c r="A113" s="1">
        <v>923.20799999999997</v>
      </c>
      <c r="B113" s="7">
        <v>2</v>
      </c>
      <c r="C113" s="7">
        <v>30</v>
      </c>
      <c r="D113" s="2">
        <v>291494.36</v>
      </c>
      <c r="E113" s="2">
        <f t="shared" si="1"/>
        <v>275289.30040810513</v>
      </c>
      <c r="F113" s="2"/>
    </row>
    <row r="114" spans="1:6" x14ac:dyDescent="0.25">
      <c r="A114" s="1">
        <v>923.20799999999997</v>
      </c>
      <c r="B114" s="7">
        <v>2</v>
      </c>
      <c r="C114" s="7">
        <v>46</v>
      </c>
      <c r="D114" s="2">
        <v>296483.14399999997</v>
      </c>
      <c r="E114" s="2">
        <f t="shared" si="1"/>
        <v>275289.30040810513</v>
      </c>
      <c r="F114" s="2"/>
    </row>
    <row r="115" spans="1:6" x14ac:dyDescent="0.25">
      <c r="A115" s="1">
        <v>1769.4819999999997</v>
      </c>
      <c r="B115" s="7">
        <v>4</v>
      </c>
      <c r="C115" s="7">
        <v>37</v>
      </c>
      <c r="D115" s="3">
        <v>532877.38399999996</v>
      </c>
      <c r="E115" s="2">
        <f t="shared" si="1"/>
        <v>533153.37182830519</v>
      </c>
      <c r="F115" s="2"/>
    </row>
    <row r="116" spans="1:6" x14ac:dyDescent="0.25">
      <c r="A116" s="1">
        <v>410.70920000000001</v>
      </c>
      <c r="B116" s="7">
        <v>1</v>
      </c>
      <c r="C116" s="7">
        <v>21</v>
      </c>
      <c r="D116" s="2">
        <v>117564.0716</v>
      </c>
      <c r="E116" s="2">
        <f t="shared" si="1"/>
        <v>121152.82425757736</v>
      </c>
      <c r="F116" s="2"/>
    </row>
    <row r="117" spans="1:6" x14ac:dyDescent="0.25">
      <c r="A117" s="1">
        <v>1200.82</v>
      </c>
      <c r="B117" s="7">
        <v>2</v>
      </c>
      <c r="C117" s="7">
        <v>34</v>
      </c>
      <c r="D117" s="2">
        <v>317196.39999999997</v>
      </c>
      <c r="E117" s="2">
        <f t="shared" si="1"/>
        <v>353589.59336939326</v>
      </c>
      <c r="F117" s="2"/>
    </row>
    <row r="118" spans="1:6" x14ac:dyDescent="0.25">
      <c r="A118" s="1">
        <v>800.96</v>
      </c>
      <c r="B118" s="7">
        <v>2</v>
      </c>
      <c r="C118" s="7">
        <v>40</v>
      </c>
      <c r="D118" s="2">
        <v>264142.16000000003</v>
      </c>
      <c r="E118" s="2">
        <f t="shared" si="1"/>
        <v>240809.32759017387</v>
      </c>
      <c r="F118" s="2"/>
    </row>
    <row r="119" spans="1:6" x14ac:dyDescent="0.25">
      <c r="A119" s="1">
        <v>827.87439999999992</v>
      </c>
      <c r="B119" s="7">
        <v>2</v>
      </c>
      <c r="C119" s="7">
        <v>42</v>
      </c>
      <c r="D119" s="2">
        <v>222947.20879999999</v>
      </c>
      <c r="E119" s="2">
        <f t="shared" si="1"/>
        <v>248400.51746985229</v>
      </c>
      <c r="F119" s="2"/>
    </row>
    <row r="120" spans="1:6" x14ac:dyDescent="0.25">
      <c r="A120" s="1">
        <v>775.6884</v>
      </c>
      <c r="B120" s="7">
        <v>2</v>
      </c>
      <c r="C120" s="7">
        <v>5</v>
      </c>
      <c r="D120" s="2">
        <v>250312.5344</v>
      </c>
      <c r="E120" s="2">
        <f t="shared" si="1"/>
        <v>233681.4884348042</v>
      </c>
      <c r="F120" s="2"/>
    </row>
    <row r="121" spans="1:6" x14ac:dyDescent="0.25">
      <c r="A121" s="1">
        <v>775.6884</v>
      </c>
      <c r="B121" s="7">
        <v>2</v>
      </c>
      <c r="C121" s="7">
        <v>21</v>
      </c>
      <c r="D121" s="2">
        <v>246050.40400000001</v>
      </c>
      <c r="E121" s="2">
        <f t="shared" si="1"/>
        <v>233681.4884348042</v>
      </c>
      <c r="F121" s="2"/>
    </row>
    <row r="122" spans="1:6" x14ac:dyDescent="0.25">
      <c r="A122" s="1">
        <v>1604.7463999999998</v>
      </c>
      <c r="B122" s="7">
        <v>4</v>
      </c>
      <c r="C122" s="7">
        <v>9</v>
      </c>
      <c r="D122" s="2">
        <v>529317.28319999995</v>
      </c>
      <c r="E122" s="2">
        <f t="shared" si="1"/>
        <v>486689.79769911198</v>
      </c>
      <c r="F122" s="2"/>
    </row>
    <row r="123" spans="1:6" x14ac:dyDescent="0.25">
      <c r="A123" s="1">
        <v>587.2808</v>
      </c>
      <c r="B123" s="7">
        <v>1</v>
      </c>
      <c r="C123" s="7">
        <v>25</v>
      </c>
      <c r="D123" s="2">
        <v>169158.29440000001</v>
      </c>
      <c r="E123" s="2">
        <f t="shared" si="1"/>
        <v>170954.7348689464</v>
      </c>
      <c r="F123" s="2"/>
    </row>
    <row r="124" spans="1:6" x14ac:dyDescent="0.25">
      <c r="A124" s="1">
        <v>756.21280000000002</v>
      </c>
      <c r="B124" s="7">
        <v>2</v>
      </c>
      <c r="C124" s="7">
        <v>34</v>
      </c>
      <c r="D124" s="2">
        <v>206958.712</v>
      </c>
      <c r="E124" s="2">
        <f t="shared" si="1"/>
        <v>228188.40749595116</v>
      </c>
      <c r="F124" s="2"/>
    </row>
    <row r="125" spans="1:6" x14ac:dyDescent="0.25">
      <c r="A125" s="1">
        <v>743.0856</v>
      </c>
      <c r="B125" s="7">
        <v>2</v>
      </c>
      <c r="C125" s="7">
        <v>5</v>
      </c>
      <c r="D125" s="2">
        <v>206445.42319999999</v>
      </c>
      <c r="E125" s="2">
        <f t="shared" si="1"/>
        <v>224485.88885208336</v>
      </c>
      <c r="F125" s="2"/>
    </row>
    <row r="126" spans="1:6" x14ac:dyDescent="0.25">
      <c r="A126" s="1">
        <v>827.87439999999992</v>
      </c>
      <c r="B126" s="7">
        <v>2</v>
      </c>
      <c r="C126" s="7">
        <v>2</v>
      </c>
      <c r="D126" s="2">
        <v>239341.58079999997</v>
      </c>
      <c r="E126" s="2">
        <f t="shared" si="1"/>
        <v>248400.51746985229</v>
      </c>
      <c r="F126" s="2"/>
    </row>
    <row r="127" spans="1:6" x14ac:dyDescent="0.25">
      <c r="A127" s="1">
        <v>1160.3584000000001</v>
      </c>
      <c r="B127" s="7">
        <v>3</v>
      </c>
      <c r="C127" s="7">
        <v>19</v>
      </c>
      <c r="D127" s="2">
        <v>398903.42240000004</v>
      </c>
      <c r="E127" s="2">
        <f t="shared" si="1"/>
        <v>351763.93057783268</v>
      </c>
      <c r="F127" s="2"/>
    </row>
    <row r="128" spans="1:6" x14ac:dyDescent="0.25">
      <c r="A128" s="1">
        <v>743.0856</v>
      </c>
      <c r="B128" s="7">
        <v>1</v>
      </c>
      <c r="C128" s="7">
        <v>37</v>
      </c>
      <c r="D128" s="2">
        <v>210745.16639999999</v>
      </c>
      <c r="E128" s="2">
        <f t="shared" si="1"/>
        <v>214899.38237977048</v>
      </c>
      <c r="F128" s="2"/>
    </row>
    <row r="129" spans="1:6" x14ac:dyDescent="0.25">
      <c r="A129" s="1">
        <v>1160.3584000000001</v>
      </c>
      <c r="B129" s="7">
        <v>3</v>
      </c>
      <c r="C129" s="7">
        <v>14</v>
      </c>
      <c r="D129" s="2">
        <v>331154.87840000005</v>
      </c>
      <c r="E129" s="2">
        <f t="shared" si="1"/>
        <v>351763.93057783268</v>
      </c>
      <c r="F129" s="2"/>
    </row>
    <row r="130" spans="1:6" x14ac:dyDescent="0.25">
      <c r="A130" s="1">
        <v>625.80160000000001</v>
      </c>
      <c r="B130" s="7">
        <v>2</v>
      </c>
      <c r="C130" s="7">
        <v>42</v>
      </c>
      <c r="D130" s="2">
        <v>204434.6784</v>
      </c>
      <c r="E130" s="2">
        <f t="shared" si="1"/>
        <v>191406.00916506798</v>
      </c>
      <c r="F130" s="2"/>
    </row>
    <row r="131" spans="1:6" x14ac:dyDescent="0.25">
      <c r="A131" s="1">
        <v>756.21280000000002</v>
      </c>
      <c r="B131" s="7">
        <v>2</v>
      </c>
      <c r="C131" s="7">
        <v>16</v>
      </c>
      <c r="D131" s="2">
        <v>189194.30720000001</v>
      </c>
      <c r="E131" s="2">
        <f t="shared" ref="E131:E194" si="2">A131*$I$44+B131*$I$45+$I$43</f>
        <v>228188.40749595116</v>
      </c>
      <c r="F131" s="2"/>
    </row>
    <row r="132" spans="1:6" x14ac:dyDescent="0.25">
      <c r="A132" s="1">
        <v>625.80160000000001</v>
      </c>
      <c r="B132" s="7">
        <v>1</v>
      </c>
      <c r="C132" s="7">
        <v>24</v>
      </c>
      <c r="D132" s="2">
        <v>204027.0912</v>
      </c>
      <c r="E132" s="2">
        <f t="shared" si="2"/>
        <v>181819.50269275511</v>
      </c>
      <c r="F132" s="2"/>
    </row>
    <row r="133" spans="1:6" x14ac:dyDescent="0.25">
      <c r="A133" s="1">
        <v>1238.5835999999999</v>
      </c>
      <c r="B133" s="7">
        <v>3</v>
      </c>
      <c r="C133" s="7">
        <v>9</v>
      </c>
      <c r="D133" s="3">
        <v>400865.91599999997</v>
      </c>
      <c r="E133" s="2">
        <f t="shared" si="2"/>
        <v>373827.29987366765</v>
      </c>
      <c r="F133" s="2"/>
    </row>
    <row r="134" spans="1:6" x14ac:dyDescent="0.25">
      <c r="A134" s="1">
        <v>713.71079999999995</v>
      </c>
      <c r="B134" s="7">
        <v>2</v>
      </c>
      <c r="C134" s="7">
        <v>23</v>
      </c>
      <c r="D134" s="3">
        <v>217787.71039999998</v>
      </c>
      <c r="E134" s="2">
        <f t="shared" si="2"/>
        <v>216200.74467359239</v>
      </c>
      <c r="F134" s="2"/>
    </row>
    <row r="135" spans="1:6" x14ac:dyDescent="0.25">
      <c r="A135" s="1">
        <v>763.20680000000004</v>
      </c>
      <c r="B135" s="7">
        <v>2</v>
      </c>
      <c r="C135" s="7">
        <v>18</v>
      </c>
      <c r="D135" s="3">
        <v>219630.90120000002</v>
      </c>
      <c r="E135" s="2">
        <f t="shared" si="2"/>
        <v>230161.06087178236</v>
      </c>
      <c r="F135" s="2"/>
    </row>
    <row r="136" spans="1:6" x14ac:dyDescent="0.25">
      <c r="A136" s="1">
        <v>798.49959999999987</v>
      </c>
      <c r="B136" s="7">
        <v>1</v>
      </c>
      <c r="C136" s="7">
        <v>24</v>
      </c>
      <c r="D136" s="3">
        <v>244624.87199999997</v>
      </c>
      <c r="E136" s="2">
        <f t="shared" si="2"/>
        <v>230528.86681904836</v>
      </c>
      <c r="F136" s="2"/>
    </row>
    <row r="137" spans="1:6" x14ac:dyDescent="0.25">
      <c r="A137" s="1">
        <v>618.37720000000002</v>
      </c>
      <c r="B137" s="7">
        <v>1</v>
      </c>
      <c r="C137" s="7">
        <v>8</v>
      </c>
      <c r="D137" s="3">
        <v>163162.8792</v>
      </c>
      <c r="E137" s="2">
        <f t="shared" si="2"/>
        <v>179725.45526302661</v>
      </c>
      <c r="F137" s="2"/>
    </row>
    <row r="138" spans="1:6" x14ac:dyDescent="0.25">
      <c r="A138" s="1">
        <v>1479.7152000000001</v>
      </c>
      <c r="B138" s="7">
        <v>3</v>
      </c>
      <c r="C138" s="7">
        <v>4</v>
      </c>
      <c r="D138" s="3">
        <v>401302.81920000003</v>
      </c>
      <c r="E138" s="2">
        <f t="shared" si="2"/>
        <v>441838.31856963236</v>
      </c>
      <c r="F138" s="2"/>
    </row>
    <row r="139" spans="1:6" x14ac:dyDescent="0.25">
      <c r="A139" s="1">
        <v>1603.9931999999999</v>
      </c>
      <c r="B139" s="7">
        <v>4</v>
      </c>
      <c r="C139" s="7">
        <v>11</v>
      </c>
      <c r="D139" s="3">
        <v>538271.73560000001</v>
      </c>
      <c r="E139" s="2">
        <f t="shared" si="2"/>
        <v>486477.35810479173</v>
      </c>
      <c r="F139" s="2"/>
    </row>
    <row r="140" spans="1:6" x14ac:dyDescent="0.25">
      <c r="A140" s="1">
        <v>1615.2912000000001</v>
      </c>
      <c r="B140" s="7">
        <v>4</v>
      </c>
      <c r="C140" s="7">
        <v>19</v>
      </c>
      <c r="D140" s="3">
        <v>461464.99200000003</v>
      </c>
      <c r="E140" s="2">
        <f t="shared" si="2"/>
        <v>489663.95201959601</v>
      </c>
      <c r="F140" s="2"/>
    </row>
    <row r="141" spans="1:6" x14ac:dyDescent="0.25">
      <c r="A141" s="1">
        <v>784.1887999999999</v>
      </c>
      <c r="B141" s="7">
        <v>2</v>
      </c>
      <c r="C141" s="7">
        <v>11</v>
      </c>
      <c r="D141" s="3">
        <v>275812.49280000001</v>
      </c>
      <c r="E141" s="2">
        <f t="shared" si="2"/>
        <v>236079.0209992759</v>
      </c>
      <c r="F141" s="2"/>
    </row>
    <row r="142" spans="1:6" x14ac:dyDescent="0.25">
      <c r="A142" s="1">
        <v>720.38200000000006</v>
      </c>
      <c r="B142" s="7">
        <v>2</v>
      </c>
      <c r="C142" s="7">
        <v>13</v>
      </c>
      <c r="D142" s="3">
        <v>216552.71200000003</v>
      </c>
      <c r="E142" s="2">
        <f t="shared" si="2"/>
        <v>218082.35250900063</v>
      </c>
      <c r="F142" s="2"/>
    </row>
    <row r="143" spans="1:6" x14ac:dyDescent="0.25">
      <c r="A143" s="1">
        <v>1596.3536000000001</v>
      </c>
      <c r="B143" s="7">
        <v>4</v>
      </c>
      <c r="C143" s="7">
        <v>27</v>
      </c>
      <c r="D143" s="3">
        <v>495570.44480000006</v>
      </c>
      <c r="E143" s="2">
        <f t="shared" si="2"/>
        <v>484322.61364811461</v>
      </c>
      <c r="F143" s="2"/>
    </row>
    <row r="144" spans="1:6" x14ac:dyDescent="0.25">
      <c r="A144" s="1">
        <v>1121.9451999999999</v>
      </c>
      <c r="B144" s="7">
        <v>3</v>
      </c>
      <c r="C144" s="7">
        <v>37</v>
      </c>
      <c r="D144" s="3">
        <v>388656.80639999994</v>
      </c>
      <c r="E144" s="2">
        <f t="shared" si="2"/>
        <v>340929.51126749825</v>
      </c>
      <c r="F144" s="2"/>
    </row>
    <row r="145" spans="1:6" x14ac:dyDescent="0.25">
      <c r="A145" s="1">
        <v>1596.3536000000001</v>
      </c>
      <c r="B145" s="7">
        <v>4</v>
      </c>
      <c r="C145" s="7">
        <v>27</v>
      </c>
      <c r="D145" s="3">
        <v>495024.09120000002</v>
      </c>
      <c r="E145" s="2">
        <f t="shared" si="2"/>
        <v>484322.61364811461</v>
      </c>
      <c r="F145" s="2"/>
    </row>
    <row r="146" spans="1:6" x14ac:dyDescent="0.25">
      <c r="A146" s="1">
        <v>1596.3536000000001</v>
      </c>
      <c r="B146" s="7">
        <v>4</v>
      </c>
      <c r="C146" s="7">
        <v>15</v>
      </c>
      <c r="D146" s="3">
        <v>526947.16320000007</v>
      </c>
      <c r="E146" s="2">
        <f t="shared" si="2"/>
        <v>484322.61364811461</v>
      </c>
      <c r="F146" s="2"/>
    </row>
    <row r="147" spans="1:6" x14ac:dyDescent="0.25">
      <c r="A147" s="1">
        <v>1273.8763999999999</v>
      </c>
      <c r="B147" s="7">
        <v>3</v>
      </c>
      <c r="C147" s="7">
        <v>6</v>
      </c>
      <c r="D147" s="3">
        <v>427236.09959999996</v>
      </c>
      <c r="E147" s="2">
        <f t="shared" si="2"/>
        <v>383781.61229324661</v>
      </c>
      <c r="F147" s="2"/>
    </row>
    <row r="148" spans="1:6" x14ac:dyDescent="0.25">
      <c r="A148" s="1">
        <v>966.57079999999996</v>
      </c>
      <c r="B148" s="7">
        <v>2</v>
      </c>
      <c r="C148" s="7">
        <v>4</v>
      </c>
      <c r="D148" s="3">
        <v>327044.36839999998</v>
      </c>
      <c r="E148" s="2">
        <f t="shared" si="2"/>
        <v>287519.75133825856</v>
      </c>
      <c r="F148" s="2"/>
    </row>
    <row r="149" spans="1:6" x14ac:dyDescent="0.25">
      <c r="A149" s="1">
        <v>1357.1587999999999</v>
      </c>
      <c r="B149" s="7">
        <v>3</v>
      </c>
      <c r="C149" s="7">
        <v>50</v>
      </c>
      <c r="D149" s="3">
        <v>385447.68719999999</v>
      </c>
      <c r="E149" s="2">
        <f t="shared" si="2"/>
        <v>407271.36172237498</v>
      </c>
      <c r="F149" s="2"/>
    </row>
    <row r="150" spans="1:6" x14ac:dyDescent="0.25">
      <c r="A150" s="1">
        <v>1343.386</v>
      </c>
      <c r="B150" s="7">
        <v>3</v>
      </c>
      <c r="C150" s="7">
        <v>10</v>
      </c>
      <c r="D150" s="3">
        <v>401894.81799999997</v>
      </c>
      <c r="E150" s="2">
        <f t="shared" si="2"/>
        <v>403386.75199766125</v>
      </c>
      <c r="F150" s="2"/>
    </row>
    <row r="151" spans="1:6" x14ac:dyDescent="0.25">
      <c r="A151" s="1">
        <v>758.68760000000009</v>
      </c>
      <c r="B151" s="7">
        <v>2</v>
      </c>
      <c r="C151" s="7">
        <v>21</v>
      </c>
      <c r="D151" s="3">
        <v>264275.78240000003</v>
      </c>
      <c r="E151" s="2">
        <f t="shared" si="2"/>
        <v>228886.42330586066</v>
      </c>
      <c r="F151" s="2"/>
    </row>
    <row r="152" spans="1:6" x14ac:dyDescent="0.25">
      <c r="A152" s="1">
        <v>789.24599999999987</v>
      </c>
      <c r="B152" s="7">
        <v>2</v>
      </c>
      <c r="C152" s="7">
        <v>54</v>
      </c>
      <c r="D152" s="3">
        <v>231348.92799999996</v>
      </c>
      <c r="E152" s="2">
        <f t="shared" si="2"/>
        <v>237505.40113256924</v>
      </c>
      <c r="F152" s="2"/>
    </row>
    <row r="153" spans="1:6" x14ac:dyDescent="0.25">
      <c r="A153" s="1">
        <v>789.24599999999987</v>
      </c>
      <c r="B153" s="7">
        <v>2</v>
      </c>
      <c r="C153" s="7">
        <v>52</v>
      </c>
      <c r="D153" s="3">
        <v>264238.94999999995</v>
      </c>
      <c r="E153" s="2">
        <f t="shared" si="2"/>
        <v>237505.40113256924</v>
      </c>
      <c r="F153" s="2"/>
    </row>
    <row r="154" spans="1:6" x14ac:dyDescent="0.25">
      <c r="A154" s="1">
        <v>733.18639999999994</v>
      </c>
      <c r="B154" s="7">
        <v>2</v>
      </c>
      <c r="C154" s="7">
        <v>40</v>
      </c>
      <c r="D154" s="3">
        <v>217357.63279999999</v>
      </c>
      <c r="E154" s="2">
        <f t="shared" si="2"/>
        <v>221693.82561244536</v>
      </c>
      <c r="F154" s="2"/>
    </row>
    <row r="155" spans="1:6" x14ac:dyDescent="0.25">
      <c r="A155" s="1">
        <v>1611.8480000000002</v>
      </c>
      <c r="B155" s="7">
        <v>3</v>
      </c>
      <c r="C155" s="7">
        <v>26</v>
      </c>
      <c r="D155" s="3">
        <v>482404.31200000003</v>
      </c>
      <c r="E155" s="2">
        <f t="shared" si="2"/>
        <v>479106.29311610473</v>
      </c>
      <c r="F155" s="2"/>
    </row>
    <row r="156" spans="1:6" x14ac:dyDescent="0.25">
      <c r="A156" s="1">
        <v>789.24599999999987</v>
      </c>
      <c r="B156" s="7">
        <v>2</v>
      </c>
      <c r="C156" s="7">
        <v>17</v>
      </c>
      <c r="D156" s="3">
        <v>228937.89599999995</v>
      </c>
      <c r="E156" s="2">
        <f t="shared" si="2"/>
        <v>237505.40113256924</v>
      </c>
      <c r="F156" s="2"/>
    </row>
    <row r="157" spans="1:6" x14ac:dyDescent="0.25">
      <c r="A157" s="1">
        <v>1611.8480000000002</v>
      </c>
      <c r="B157" s="7">
        <v>4</v>
      </c>
      <c r="C157" s="7">
        <v>27</v>
      </c>
      <c r="D157" s="3">
        <v>498994.03200000006</v>
      </c>
      <c r="E157" s="2">
        <f t="shared" si="2"/>
        <v>488692.79958841763</v>
      </c>
      <c r="F157" s="2"/>
    </row>
    <row r="158" spans="1:6" x14ac:dyDescent="0.25">
      <c r="A158" s="1">
        <v>789.24599999999987</v>
      </c>
      <c r="B158" s="7">
        <v>2</v>
      </c>
      <c r="C158" s="7">
        <v>7</v>
      </c>
      <c r="D158" s="3">
        <v>256376.27599999995</v>
      </c>
      <c r="E158" s="2">
        <f t="shared" si="2"/>
        <v>237505.40113256924</v>
      </c>
      <c r="F158" s="2"/>
    </row>
    <row r="159" spans="1:6" x14ac:dyDescent="0.25">
      <c r="A159" s="1">
        <v>794.51840000000004</v>
      </c>
      <c r="B159" s="7">
        <v>2</v>
      </c>
      <c r="C159" s="7">
        <v>43</v>
      </c>
      <c r="D159" s="3">
        <v>255243.10879999999</v>
      </c>
      <c r="E159" s="2">
        <f t="shared" si="2"/>
        <v>238992.47829281125</v>
      </c>
      <c r="F159" s="2"/>
    </row>
    <row r="160" spans="1:6" x14ac:dyDescent="0.25">
      <c r="A160" s="1">
        <v>1611.8480000000002</v>
      </c>
      <c r="B160" s="7">
        <v>4</v>
      </c>
      <c r="C160" s="7">
        <v>9</v>
      </c>
      <c r="D160" s="3">
        <v>506786.66400000005</v>
      </c>
      <c r="E160" s="2">
        <f t="shared" si="2"/>
        <v>488692.79958841763</v>
      </c>
      <c r="F160" s="2"/>
    </row>
    <row r="161" spans="1:6" x14ac:dyDescent="0.25">
      <c r="A161" s="1">
        <v>789.24599999999987</v>
      </c>
      <c r="B161" s="7">
        <v>2</v>
      </c>
      <c r="C161" s="7">
        <v>33</v>
      </c>
      <c r="D161" s="3">
        <v>233172.48999999996</v>
      </c>
      <c r="E161" s="2">
        <f t="shared" si="2"/>
        <v>237505.40113256924</v>
      </c>
      <c r="F161" s="2"/>
    </row>
    <row r="162" spans="1:6" x14ac:dyDescent="0.25">
      <c r="A162" s="1">
        <v>794.51840000000004</v>
      </c>
      <c r="B162" s="7">
        <v>2</v>
      </c>
      <c r="C162" s="7">
        <v>21</v>
      </c>
      <c r="D162" s="3">
        <v>233834.00480000002</v>
      </c>
      <c r="E162" s="2">
        <f t="shared" si="2"/>
        <v>238992.47829281125</v>
      </c>
      <c r="F162" s="2"/>
    </row>
    <row r="163" spans="1:6" x14ac:dyDescent="0.25">
      <c r="A163" s="1">
        <v>1611.8480000000002</v>
      </c>
      <c r="B163" s="7">
        <v>4</v>
      </c>
      <c r="C163" s="7">
        <v>20</v>
      </c>
      <c r="D163" s="3">
        <v>523373.44800000009</v>
      </c>
      <c r="E163" s="2">
        <f t="shared" si="2"/>
        <v>488692.79958841763</v>
      </c>
      <c r="F163" s="2"/>
    </row>
    <row r="164" spans="1:6" x14ac:dyDescent="0.25">
      <c r="A164" s="1">
        <v>789.24599999999987</v>
      </c>
      <c r="B164" s="7">
        <v>2</v>
      </c>
      <c r="C164" s="7">
        <v>34</v>
      </c>
      <c r="D164" s="3">
        <v>228872.91199999995</v>
      </c>
      <c r="E164" s="2">
        <f t="shared" si="2"/>
        <v>237505.40113256924</v>
      </c>
      <c r="F164" s="2"/>
    </row>
    <row r="165" spans="1:6" x14ac:dyDescent="0.25">
      <c r="A165" s="1">
        <v>794.51840000000004</v>
      </c>
      <c r="B165" s="7">
        <v>2</v>
      </c>
      <c r="C165" s="7">
        <v>29</v>
      </c>
      <c r="D165" s="3">
        <v>208655.6704</v>
      </c>
      <c r="E165" s="2">
        <f t="shared" si="2"/>
        <v>238992.47829281125</v>
      </c>
      <c r="F165" s="2"/>
    </row>
    <row r="166" spans="1:6" x14ac:dyDescent="0.25">
      <c r="A166" s="1">
        <v>1111.7231999999999</v>
      </c>
      <c r="B166" s="7">
        <v>3</v>
      </c>
      <c r="C166" s="7">
        <v>38</v>
      </c>
      <c r="D166" s="3">
        <v>322952.55839999998</v>
      </c>
      <c r="E166" s="2">
        <f t="shared" si="2"/>
        <v>338046.40248743724</v>
      </c>
      <c r="F166" s="2"/>
    </row>
    <row r="167" spans="1:6" x14ac:dyDescent="0.25">
      <c r="A167" s="1">
        <v>785.48</v>
      </c>
      <c r="B167" s="7">
        <v>2</v>
      </c>
      <c r="C167" s="7">
        <v>29</v>
      </c>
      <c r="D167" s="3">
        <v>216826</v>
      </c>
      <c r="E167" s="2">
        <f t="shared" si="2"/>
        <v>236443.20316096785</v>
      </c>
      <c r="F167" s="2"/>
    </row>
    <row r="168" spans="1:6" x14ac:dyDescent="0.25">
      <c r="A168" s="1">
        <v>1058.2459999999999</v>
      </c>
      <c r="B168" s="7">
        <v>3</v>
      </c>
      <c r="C168" s="7">
        <v>15</v>
      </c>
      <c r="D168" s="3">
        <v>298730.40399999998</v>
      </c>
      <c r="E168" s="2">
        <f t="shared" si="2"/>
        <v>322963.1912906972</v>
      </c>
      <c r="F168" s="2"/>
    </row>
    <row r="169" spans="1:6" x14ac:dyDescent="0.25">
      <c r="A169" s="1">
        <v>791.72079999999994</v>
      </c>
      <c r="B169" s="7">
        <v>2</v>
      </c>
      <c r="C169" s="7">
        <v>47</v>
      </c>
      <c r="D169" s="3">
        <v>230495.00639999998</v>
      </c>
      <c r="E169" s="2">
        <f t="shared" si="2"/>
        <v>238203.41694247874</v>
      </c>
      <c r="F169" s="2"/>
    </row>
    <row r="170" spans="1:6" x14ac:dyDescent="0.25">
      <c r="A170" s="1">
        <v>1068.5755999999999</v>
      </c>
      <c r="B170" s="7">
        <v>3</v>
      </c>
      <c r="C170" s="7">
        <v>49</v>
      </c>
      <c r="D170" s="3">
        <v>346048.04079999996</v>
      </c>
      <c r="E170" s="2">
        <f t="shared" si="2"/>
        <v>325876.64858423255</v>
      </c>
      <c r="F170" s="2"/>
    </row>
    <row r="171" spans="1:6" x14ac:dyDescent="0.25">
      <c r="A171" s="1">
        <v>1325.3091999999999</v>
      </c>
      <c r="B171" s="7">
        <v>3</v>
      </c>
      <c r="C171" s="7">
        <v>22</v>
      </c>
      <c r="D171" s="3">
        <v>377043.5956</v>
      </c>
      <c r="E171" s="2">
        <f t="shared" si="2"/>
        <v>398288.20173397445</v>
      </c>
      <c r="F171" s="2"/>
    </row>
    <row r="172" spans="1:6" x14ac:dyDescent="0.25">
      <c r="A172" s="1">
        <v>1273.8763999999999</v>
      </c>
      <c r="B172" s="7">
        <v>3</v>
      </c>
      <c r="C172" s="7">
        <v>17</v>
      </c>
      <c r="D172" s="3">
        <v>413761.70639999997</v>
      </c>
      <c r="E172" s="2">
        <f t="shared" si="2"/>
        <v>383781.61229324661</v>
      </c>
      <c r="F172" s="2"/>
    </row>
    <row r="173" spans="1:6" x14ac:dyDescent="0.25">
      <c r="A173" s="1">
        <v>798.49959999999987</v>
      </c>
      <c r="B173" s="7">
        <v>2</v>
      </c>
      <c r="C173" s="7">
        <v>21</v>
      </c>
      <c r="D173" s="3">
        <v>212644.39479999998</v>
      </c>
      <c r="E173" s="2">
        <f t="shared" si="2"/>
        <v>240115.37329136126</v>
      </c>
      <c r="F173" s="2"/>
    </row>
    <row r="174" spans="1:6" x14ac:dyDescent="0.25">
      <c r="A174" s="1">
        <v>798.49959999999987</v>
      </c>
      <c r="B174" s="7">
        <v>2</v>
      </c>
      <c r="C174" s="7">
        <v>12</v>
      </c>
      <c r="D174" s="3">
        <v>250415.38199999995</v>
      </c>
      <c r="E174" s="2">
        <f t="shared" si="2"/>
        <v>240115.37329136126</v>
      </c>
      <c r="F174" s="2"/>
    </row>
    <row r="175" spans="1:6" x14ac:dyDescent="0.25">
      <c r="A175" s="1">
        <v>798.49959999999987</v>
      </c>
      <c r="B175" s="7">
        <v>2</v>
      </c>
      <c r="C175" s="7">
        <v>49</v>
      </c>
      <c r="D175" s="3">
        <v>219252.89199999996</v>
      </c>
      <c r="E175" s="2">
        <f t="shared" si="2"/>
        <v>240115.37329136126</v>
      </c>
      <c r="F175" s="2"/>
    </row>
    <row r="176" spans="1:6" x14ac:dyDescent="0.25">
      <c r="A176" s="1">
        <v>1058.2459999999999</v>
      </c>
      <c r="B176" s="7">
        <v>3</v>
      </c>
      <c r="C176" s="7">
        <v>16</v>
      </c>
      <c r="D176" s="3">
        <v>264011.69799999997</v>
      </c>
      <c r="E176" s="2">
        <f t="shared" si="2"/>
        <v>322963.1912906972</v>
      </c>
      <c r="F176" s="2"/>
    </row>
    <row r="177" spans="1:6" x14ac:dyDescent="0.25">
      <c r="A177" s="1">
        <v>618.16200000000003</v>
      </c>
      <c r="B177" s="7">
        <v>1</v>
      </c>
      <c r="C177" s="7">
        <v>32</v>
      </c>
      <c r="D177" s="3">
        <v>211406.86800000002</v>
      </c>
      <c r="E177" s="2">
        <f t="shared" si="2"/>
        <v>179664.75823607796</v>
      </c>
      <c r="F177" s="2"/>
    </row>
    <row r="178" spans="1:6" x14ac:dyDescent="0.25">
      <c r="A178" s="1">
        <v>1273.8763999999999</v>
      </c>
      <c r="B178" s="7">
        <v>3</v>
      </c>
      <c r="C178" s="7">
        <v>54</v>
      </c>
      <c r="D178" s="3">
        <v>396330.29079999996</v>
      </c>
      <c r="E178" s="2">
        <f t="shared" si="2"/>
        <v>383781.61229324661</v>
      </c>
      <c r="F178" s="2"/>
    </row>
    <row r="179" spans="1:6" x14ac:dyDescent="0.25">
      <c r="A179" s="1">
        <v>798.49959999999987</v>
      </c>
      <c r="B179" s="7">
        <v>2</v>
      </c>
      <c r="C179" s="7">
        <v>17</v>
      </c>
      <c r="D179" s="3">
        <v>227072.87839999996</v>
      </c>
      <c r="E179" s="2">
        <f t="shared" si="2"/>
        <v>240115.37329136126</v>
      </c>
      <c r="F179" s="2"/>
    </row>
    <row r="180" spans="1:6" x14ac:dyDescent="0.25">
      <c r="A180" s="1">
        <v>798.49959999999987</v>
      </c>
      <c r="B180" s="7">
        <v>2</v>
      </c>
      <c r="C180" s="7">
        <v>34</v>
      </c>
      <c r="D180" s="3">
        <v>276323.86559999996</v>
      </c>
      <c r="E180" s="2">
        <f t="shared" si="2"/>
        <v>240115.37329136126</v>
      </c>
      <c r="F180" s="2"/>
    </row>
    <row r="181" spans="1:6" x14ac:dyDescent="0.25">
      <c r="A181" s="1">
        <v>798.49959999999987</v>
      </c>
      <c r="B181" s="7">
        <v>1</v>
      </c>
      <c r="C181" s="7">
        <v>25</v>
      </c>
      <c r="D181" s="3">
        <v>230943.37959999996</v>
      </c>
      <c r="E181" s="2">
        <f t="shared" si="2"/>
        <v>230528.86681904836</v>
      </c>
      <c r="F181" s="2"/>
    </row>
    <row r="182" spans="1:6" x14ac:dyDescent="0.25">
      <c r="A182" s="1">
        <v>1058.2459999999999</v>
      </c>
      <c r="B182" s="7">
        <v>2</v>
      </c>
      <c r="C182" s="7">
        <v>4</v>
      </c>
      <c r="D182" s="3">
        <v>315382.11</v>
      </c>
      <c r="E182" s="2">
        <f t="shared" si="2"/>
        <v>313376.6848183843</v>
      </c>
      <c r="F182" s="2"/>
    </row>
    <row r="183" spans="1:6" x14ac:dyDescent="0.25">
      <c r="A183" s="1">
        <v>1273.5536</v>
      </c>
      <c r="B183" s="7">
        <v>3</v>
      </c>
      <c r="C183" s="7">
        <v>45</v>
      </c>
      <c r="D183" s="3">
        <v>372016.56160000002</v>
      </c>
      <c r="E183" s="2">
        <f t="shared" si="2"/>
        <v>383690.56675282365</v>
      </c>
      <c r="F183" s="2"/>
    </row>
    <row r="184" spans="1:6" x14ac:dyDescent="0.25">
      <c r="A184" s="1">
        <v>798.49959999999987</v>
      </c>
      <c r="B184" s="7">
        <v>2</v>
      </c>
      <c r="C184" s="7">
        <v>30</v>
      </c>
      <c r="D184" s="3">
        <v>237680.87519999995</v>
      </c>
      <c r="E184" s="2">
        <f t="shared" si="2"/>
        <v>240115.37329136126</v>
      </c>
      <c r="F184" s="2"/>
    </row>
    <row r="185" spans="1:6" x14ac:dyDescent="0.25">
      <c r="A185" s="1">
        <v>798.49959999999987</v>
      </c>
      <c r="B185" s="7">
        <v>2</v>
      </c>
      <c r="C185" s="7">
        <v>16</v>
      </c>
      <c r="D185" s="3">
        <v>234032.88399999996</v>
      </c>
      <c r="E185" s="2">
        <f t="shared" si="2"/>
        <v>240115.37329136126</v>
      </c>
      <c r="F185" s="2"/>
    </row>
    <row r="186" spans="1:6" x14ac:dyDescent="0.25">
      <c r="A186" s="1">
        <v>798.28440000000001</v>
      </c>
      <c r="B186" s="7">
        <v>2</v>
      </c>
      <c r="C186" s="7">
        <v>31</v>
      </c>
      <c r="D186" s="3">
        <v>273165.57680000004</v>
      </c>
      <c r="E186" s="2">
        <f t="shared" si="2"/>
        <v>240054.67626441264</v>
      </c>
      <c r="F186" s="2"/>
    </row>
    <row r="187" spans="1:6" x14ac:dyDescent="0.25">
      <c r="A187" s="1">
        <v>1057.9232</v>
      </c>
      <c r="B187" s="7">
        <v>3</v>
      </c>
      <c r="C187" s="7">
        <v>47</v>
      </c>
      <c r="D187" s="3">
        <v>271227.49439999997</v>
      </c>
      <c r="E187" s="2">
        <f t="shared" si="2"/>
        <v>322872.14575027424</v>
      </c>
      <c r="F187" s="2"/>
    </row>
    <row r="188" spans="1:6" x14ac:dyDescent="0.25">
      <c r="A188" s="1">
        <v>1273.5536</v>
      </c>
      <c r="B188" s="7">
        <v>3</v>
      </c>
      <c r="C188" s="7">
        <v>2</v>
      </c>
      <c r="D188" s="3">
        <v>349865.22239999997</v>
      </c>
      <c r="E188" s="2">
        <f t="shared" si="2"/>
        <v>383690.56675282365</v>
      </c>
      <c r="F188" s="2"/>
    </row>
    <row r="189" spans="1:6" x14ac:dyDescent="0.25">
      <c r="A189" s="1">
        <v>618.16200000000003</v>
      </c>
      <c r="B189" s="7">
        <v>1</v>
      </c>
      <c r="C189" s="7">
        <v>14</v>
      </c>
      <c r="D189" s="3">
        <v>199730.734</v>
      </c>
      <c r="E189" s="2">
        <f t="shared" si="2"/>
        <v>179664.75823607796</v>
      </c>
      <c r="F189" s="2"/>
    </row>
    <row r="190" spans="1:6" x14ac:dyDescent="0.25">
      <c r="A190" s="1">
        <v>1273.5536</v>
      </c>
      <c r="B190" s="7">
        <v>3</v>
      </c>
      <c r="C190" s="7">
        <v>15</v>
      </c>
      <c r="D190" s="3">
        <v>338482.45439999999</v>
      </c>
      <c r="E190" s="2">
        <f t="shared" si="2"/>
        <v>383690.56675282365</v>
      </c>
      <c r="F190" s="2"/>
    </row>
    <row r="191" spans="1:6" x14ac:dyDescent="0.25">
      <c r="A191" s="1">
        <v>1057.9232</v>
      </c>
      <c r="B191" s="7">
        <v>3</v>
      </c>
      <c r="C191" s="7">
        <v>40</v>
      </c>
      <c r="D191" s="3">
        <v>351304.57759999996</v>
      </c>
      <c r="E191" s="2">
        <f t="shared" si="2"/>
        <v>322872.14575027424</v>
      </c>
      <c r="F191" s="2"/>
    </row>
    <row r="192" spans="1:6" x14ac:dyDescent="0.25">
      <c r="A192" s="1">
        <v>1273.5536</v>
      </c>
      <c r="B192" s="7">
        <v>2</v>
      </c>
      <c r="C192" s="7">
        <v>47</v>
      </c>
      <c r="D192" s="3">
        <v>338472.13279999996</v>
      </c>
      <c r="E192" s="2">
        <f t="shared" si="2"/>
        <v>374104.06028051075</v>
      </c>
      <c r="F192" s="2"/>
    </row>
    <row r="193" spans="1:6" x14ac:dyDescent="0.25">
      <c r="A193" s="1">
        <v>798.28440000000001</v>
      </c>
      <c r="B193" s="7">
        <v>2</v>
      </c>
      <c r="C193" s="7">
        <v>8</v>
      </c>
      <c r="D193" s="3">
        <v>212916.35680000001</v>
      </c>
      <c r="E193" s="2">
        <f t="shared" si="2"/>
        <v>240054.67626441264</v>
      </c>
      <c r="F193" s="2"/>
    </row>
    <row r="194" spans="1:6" x14ac:dyDescent="0.25">
      <c r="A194" s="1">
        <v>1057.9232</v>
      </c>
      <c r="B194" s="7">
        <v>2</v>
      </c>
      <c r="C194" s="7">
        <v>20</v>
      </c>
      <c r="D194" s="3">
        <v>308660.80319999997</v>
      </c>
      <c r="E194" s="2">
        <f t="shared" si="2"/>
        <v>313285.63927796134</v>
      </c>
      <c r="F194" s="2"/>
    </row>
    <row r="195" spans="1:6" x14ac:dyDescent="0.25">
      <c r="A195" s="1">
        <v>606.32600000000002</v>
      </c>
      <c r="B195" s="7">
        <v>1</v>
      </c>
      <c r="C195" s="7">
        <v>4</v>
      </c>
      <c r="D195" s="3">
        <v>147343.69400000002</v>
      </c>
      <c r="E195" s="2">
        <f>A195*$I$44+B195*$I$45+$I$43</f>
        <v>176326.4217539021</v>
      </c>
      <c r="F195" s="2"/>
    </row>
    <row r="196" spans="1:6" x14ac:dyDescent="0.25">
      <c r="A196" s="1">
        <v>1273.5536</v>
      </c>
      <c r="B196" s="7">
        <v>3</v>
      </c>
      <c r="C196" s="7">
        <v>34</v>
      </c>
      <c r="D196" s="3">
        <v>448574.6704</v>
      </c>
      <c r="E196" s="2">
        <f>A196*$I$44+B196*$I$45+$I$43</f>
        <v>383690.56675282365</v>
      </c>
      <c r="F196" s="2"/>
    </row>
    <row r="197" spans="1:6" x14ac:dyDescent="0.25">
      <c r="A197" s="1">
        <v>798.28440000000001</v>
      </c>
      <c r="B197" s="7">
        <v>2</v>
      </c>
      <c r="C197" s="7">
        <v>37</v>
      </c>
      <c r="D197" s="3">
        <v>255337.89800000002</v>
      </c>
      <c r="E197" s="2">
        <f>A197*$I$44+B197*$I$45+$I$43</f>
        <v>240054.67626441264</v>
      </c>
      <c r="F197" s="2"/>
    </row>
    <row r="198" spans="1:6" x14ac:dyDescent="0.25">
      <c r="A198" s="1">
        <v>598.5788</v>
      </c>
      <c r="B198" s="7">
        <v>2</v>
      </c>
      <c r="C198" s="7">
        <v>26</v>
      </c>
      <c r="D198" s="3">
        <v>175773.58559999999</v>
      </c>
      <c r="E198" s="2">
        <f>A198*$I$44+B198*$I$45+$I$43</f>
        <v>183727.8352560635</v>
      </c>
      <c r="F198" s="2"/>
    </row>
    <row r="199" spans="1:6" x14ac:dyDescent="0.25">
      <c r="A199" s="1">
        <v>1238.5835999999999</v>
      </c>
      <c r="B199" s="7">
        <v>3</v>
      </c>
      <c r="C199" s="7">
        <v>12</v>
      </c>
      <c r="D199" s="3">
        <v>322610.73919999995</v>
      </c>
      <c r="E199" s="2">
        <f>A199*$I$44+B199*$I$45+$I$43</f>
        <v>373827.29987366765</v>
      </c>
      <c r="F199" s="2"/>
    </row>
    <row r="200" spans="1:6" x14ac:dyDescent="0.25">
      <c r="A200" s="1">
        <v>794.51840000000004</v>
      </c>
      <c r="B200" s="7">
        <v>1</v>
      </c>
      <c r="C200" s="7">
        <v>33</v>
      </c>
      <c r="D200" s="3">
        <v>279191.25599999999</v>
      </c>
      <c r="E200" s="2">
        <f>A200*$I$44+B200*$I$45+$I$43</f>
        <v>229405.97182049835</v>
      </c>
      <c r="F200" s="2"/>
    </row>
    <row r="201" spans="1:6" x14ac:dyDescent="0.25">
      <c r="A201" s="1">
        <v>1013.2692</v>
      </c>
      <c r="B201" s="7">
        <v>3</v>
      </c>
      <c r="C201" s="7">
        <v>26</v>
      </c>
      <c r="D201" s="3">
        <v>287996.52960000001</v>
      </c>
      <c r="E201" s="2">
        <f>A201*$I$44+B201*$I$45+$I$43</f>
        <v>310277.51265842898</v>
      </c>
      <c r="F201" s="2"/>
    </row>
    <row r="202" spans="1:6" x14ac:dyDescent="0.25">
      <c r="A202" s="1"/>
      <c r="B202" s="7"/>
      <c r="E20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Linear Regression</vt:lpstr>
      <vt:lpstr>Multiple Linear Regression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vardges zardaryan</dc:creator>
  <cp:lastModifiedBy>Pelumi</cp:lastModifiedBy>
  <dcterms:created xsi:type="dcterms:W3CDTF">2019-03-30T07:11:33Z</dcterms:created>
  <dcterms:modified xsi:type="dcterms:W3CDTF">2021-08-27T16:06:41Z</dcterms:modified>
</cp:coreProperties>
</file>